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2Q22/"/>
    </mc:Choice>
  </mc:AlternateContent>
  <xr:revisionPtr revIDLastSave="1875" documentId="8_{6D6C4B91-98CB-4590-AA40-1C74B24E67E8}" xr6:coauthVersionLast="47" xr6:coauthVersionMax="47" xr10:uidLastSave="{E48F9E27-21CE-46F8-AE80-30A6288A0D92}"/>
  <bookViews>
    <workbookView xWindow="-110" yWindow="-110" windowWidth="19420" windowHeight="10420" tabRatio="795"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Capital Regulatorio Mb" sheetId="17" r:id="rId21"/>
    <sheet name="11.Perspectivas Económicas" sheetId="19" r:id="rId22"/>
    <sheet name="Anexos &gt;&gt;" sheetId="41" r:id="rId23"/>
    <sheet name="12.1.Canales Físicos" sheetId="18" r:id="rId24"/>
    <sheet name="12.2. Calidad de Cartera de Col" sheetId="46" r:id="rId25"/>
    <sheet name="12.3.1.Credicorp Consolidado" sheetId="20" r:id="rId26"/>
    <sheet name="12.3.2. Credicorp Individual" sheetId="21" r:id="rId27"/>
    <sheet name="12.3.3. BCP Consolidado" sheetId="22" r:id="rId28"/>
    <sheet name="12.3.4 BCP Individual" sheetId="23" r:id="rId29"/>
    <sheet name="12.3.5. BCP Bolivia" sheetId="25" r:id="rId30"/>
    <sheet name="12.5.6. Mibanco" sheetId="24" r:id="rId31"/>
    <sheet name="12.5.7. Prima AFP" sheetId="32" r:id="rId32"/>
    <sheet name="12.5.8 Grupo Pacífico" sheetId="28" r:id="rId33"/>
    <sheet name="12.5.9. IB &amp; WM" sheetId="47"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45" l="1"/>
  <c r="I12" i="45"/>
  <c r="I2" i="45"/>
  <c r="G25" i="22" l="1"/>
  <c r="H25" i="22"/>
  <c r="G26" i="22"/>
  <c r="H26" i="22"/>
  <c r="G27" i="22"/>
  <c r="H27" i="22"/>
  <c r="G28" i="22"/>
  <c r="H28" i="22"/>
  <c r="G30" i="22"/>
  <c r="H30" i="22"/>
  <c r="G34" i="22"/>
  <c r="H34" i="22"/>
  <c r="G35" i="22"/>
  <c r="H35" i="22"/>
  <c r="G36" i="22"/>
  <c r="H36" i="22"/>
  <c r="G38" i="22"/>
  <c r="H38" i="22"/>
  <c r="G39" i="22"/>
  <c r="H39" i="22"/>
  <c r="G40" i="22"/>
  <c r="H40" i="22"/>
  <c r="G41" i="22"/>
  <c r="H41" i="22"/>
  <c r="G42" i="22"/>
  <c r="H42" i="22"/>
  <c r="G43" i="22"/>
  <c r="H43" i="22"/>
  <c r="H44" i="22"/>
  <c r="G45" i="22"/>
  <c r="H45" i="22"/>
  <c r="G46" i="22"/>
  <c r="H46" i="22"/>
  <c r="G48" i="22"/>
  <c r="H48" i="22"/>
  <c r="G49" i="22"/>
  <c r="H49" i="22"/>
  <c r="G50" i="22"/>
  <c r="H50" i="22"/>
  <c r="G52" i="22"/>
  <c r="H52" i="22"/>
  <c r="G54" i="22"/>
  <c r="H54" i="22"/>
  <c r="G56" i="22"/>
  <c r="H56" i="22"/>
  <c r="G58" i="22"/>
  <c r="H58" i="22"/>
  <c r="G60" i="22"/>
  <c r="H60" i="22"/>
  <c r="G61" i="22"/>
  <c r="H61" i="22"/>
  <c r="G62" i="22"/>
  <c r="H62" i="22"/>
  <c r="G63" i="22"/>
  <c r="H63" i="22"/>
  <c r="G19" i="22"/>
  <c r="H19" i="22"/>
  <c r="G20" i="22"/>
  <c r="H20" i="22"/>
  <c r="G21" i="22"/>
  <c r="H21" i="22"/>
  <c r="G22" i="22"/>
  <c r="H22" i="22"/>
  <c r="G23" i="22"/>
  <c r="H23" i="22"/>
  <c r="G15" i="22"/>
  <c r="H15" i="22"/>
  <c r="G16" i="22"/>
  <c r="H16" i="22"/>
  <c r="G17" i="22"/>
  <c r="H17" i="22"/>
  <c r="G13" i="22"/>
  <c r="H13" i="22"/>
  <c r="G9" i="22"/>
  <c r="H9" i="22"/>
  <c r="G10" i="22"/>
  <c r="H10" i="22"/>
  <c r="G11" i="22"/>
  <c r="H11" i="22"/>
  <c r="O55" i="10" l="1"/>
  <c r="L55" i="10"/>
  <c r="H55" i="10"/>
  <c r="E55" i="10"/>
  <c r="B55" i="10"/>
  <c r="Q48" i="20"/>
  <c r="R48" i="20"/>
  <c r="U48" i="20"/>
  <c r="Q45" i="20"/>
  <c r="R45" i="20"/>
  <c r="U45" i="20"/>
  <c r="Q35" i="20"/>
  <c r="R35" i="20"/>
  <c r="U35" i="20"/>
  <c r="Q36" i="20"/>
  <c r="R36" i="20"/>
  <c r="U36" i="20"/>
  <c r="Q37" i="20"/>
  <c r="R37" i="20"/>
  <c r="U37" i="20"/>
  <c r="Q39" i="20"/>
  <c r="R39" i="20"/>
  <c r="U39" i="20"/>
  <c r="Q40" i="20"/>
  <c r="R40" i="20"/>
  <c r="U40" i="20"/>
  <c r="N41" i="20"/>
  <c r="O41" i="20"/>
  <c r="P41" i="20"/>
  <c r="Q41" i="20" s="1"/>
  <c r="S41" i="20"/>
  <c r="T41" i="20"/>
  <c r="U41" i="20" s="1"/>
  <c r="Q29" i="20"/>
  <c r="R29" i="20"/>
  <c r="U29" i="20"/>
  <c r="Q30" i="20"/>
  <c r="R30" i="20"/>
  <c r="U30" i="20"/>
  <c r="Q31" i="20"/>
  <c r="R31" i="20"/>
  <c r="U31" i="20"/>
  <c r="N32" i="20"/>
  <c r="O32" i="20"/>
  <c r="P32" i="20"/>
  <c r="Q32" i="20"/>
  <c r="S32" i="20"/>
  <c r="T32" i="20"/>
  <c r="U32" i="20" s="1"/>
  <c r="Q19" i="20"/>
  <c r="R19" i="20"/>
  <c r="U19" i="20"/>
  <c r="Q20" i="20"/>
  <c r="R20" i="20"/>
  <c r="U20" i="20"/>
  <c r="U21" i="20"/>
  <c r="Q22" i="20"/>
  <c r="R22" i="20"/>
  <c r="U22" i="20"/>
  <c r="Q23" i="20"/>
  <c r="R23" i="20"/>
  <c r="U23" i="20"/>
  <c r="U24" i="20"/>
  <c r="Q25" i="20"/>
  <c r="R25" i="20"/>
  <c r="U25" i="20"/>
  <c r="N26" i="20"/>
  <c r="R26" i="20" s="1"/>
  <c r="O26" i="20"/>
  <c r="P26" i="20"/>
  <c r="Q26" i="20"/>
  <c r="S26" i="20"/>
  <c r="T26" i="20"/>
  <c r="U26" i="20" s="1"/>
  <c r="N16" i="20"/>
  <c r="N43" i="20" s="1"/>
  <c r="N47" i="20" s="1"/>
  <c r="N49" i="20" s="1"/>
  <c r="Q12" i="20"/>
  <c r="R12" i="20"/>
  <c r="U12" i="20"/>
  <c r="Q13" i="20"/>
  <c r="R13" i="20"/>
  <c r="U13" i="20"/>
  <c r="N14" i="20"/>
  <c r="O14" i="20"/>
  <c r="P14" i="20"/>
  <c r="R14" i="20" s="1"/>
  <c r="S14" i="20"/>
  <c r="U14" i="20" s="1"/>
  <c r="T14" i="20"/>
  <c r="Q8" i="20"/>
  <c r="R8" i="20"/>
  <c r="U8" i="20"/>
  <c r="Q9" i="20"/>
  <c r="R9" i="20"/>
  <c r="U9" i="20"/>
  <c r="N10" i="20"/>
  <c r="O10" i="20"/>
  <c r="O16" i="20" s="1"/>
  <c r="O43" i="20" s="1"/>
  <c r="O47" i="20" s="1"/>
  <c r="O49" i="20" s="1"/>
  <c r="P10" i="20"/>
  <c r="P16" i="20" s="1"/>
  <c r="R10" i="20"/>
  <c r="S10" i="20"/>
  <c r="U10" i="20" s="1"/>
  <c r="T10" i="20"/>
  <c r="T16" i="20" s="1"/>
  <c r="J4" i="12"/>
  <c r="I4" i="12"/>
  <c r="H4" i="12"/>
  <c r="I2" i="10"/>
  <c r="T43" i="20" l="1"/>
  <c r="P43" i="20"/>
  <c r="Q16" i="20"/>
  <c r="R16" i="20"/>
  <c r="Q14" i="20"/>
  <c r="Q10" i="20"/>
  <c r="S16" i="20"/>
  <c r="S43" i="20" s="1"/>
  <c r="S47" i="20" s="1"/>
  <c r="S49" i="20" s="1"/>
  <c r="R41" i="20"/>
  <c r="Q43" i="20" l="1"/>
  <c r="P47" i="20"/>
  <c r="R43" i="20"/>
  <c r="U16" i="20"/>
  <c r="U43" i="20"/>
  <c r="T47" i="20"/>
  <c r="T49" i="20" l="1"/>
  <c r="U49" i="20" s="1"/>
  <c r="U47" i="20"/>
  <c r="Q47" i="20"/>
  <c r="R47" i="20"/>
  <c r="P49" i="20"/>
  <c r="Q49" i="20" l="1"/>
  <c r="R49" i="20"/>
  <c r="I11" i="34" l="1"/>
  <c r="F13" i="34"/>
  <c r="E13" i="34"/>
  <c r="F12" i="34"/>
  <c r="I9" i="4"/>
  <c r="F9" i="4"/>
  <c r="F6" i="4"/>
  <c r="I23" i="10" l="1"/>
  <c r="I17" i="4" l="1"/>
  <c r="E17" i="4"/>
  <c r="D17" i="4"/>
  <c r="F17" i="4" s="1"/>
  <c r="C17" i="4"/>
  <c r="B17" i="4"/>
  <c r="I16" i="4"/>
  <c r="F16" i="4"/>
  <c r="E16" i="4"/>
  <c r="I15" i="4"/>
  <c r="F15" i="4"/>
  <c r="E15" i="4"/>
  <c r="I14" i="4"/>
  <c r="F14" i="4"/>
  <c r="E14" i="4"/>
  <c r="I12" i="4"/>
  <c r="F12" i="4"/>
  <c r="E12" i="4"/>
  <c r="E11" i="4"/>
  <c r="E9" i="4"/>
  <c r="I8" i="4"/>
  <c r="F8" i="4"/>
  <c r="E8" i="4"/>
  <c r="I6" i="4"/>
  <c r="E6" i="4"/>
  <c r="I5" i="4"/>
  <c r="F5" i="4"/>
  <c r="E5" i="4"/>
  <c r="I3" i="4"/>
  <c r="I5" i="1" l="1"/>
  <c r="I4" i="1"/>
  <c r="I3" i="1"/>
  <c r="G46" i="32" l="1"/>
  <c r="D46" i="32"/>
  <c r="G45" i="32"/>
  <c r="D45" i="32"/>
  <c r="G44" i="32"/>
  <c r="D44" i="32"/>
  <c r="G43" i="32"/>
  <c r="D43" i="32"/>
  <c r="G42" i="32"/>
  <c r="D42" i="32"/>
  <c r="G41" i="32"/>
  <c r="D41" i="32"/>
  <c r="D9" i="34" l="1"/>
  <c r="C9" i="34"/>
  <c r="B9" i="34"/>
  <c r="F80" i="20"/>
  <c r="D80" i="20"/>
  <c r="E80" i="20"/>
  <c r="D72" i="31" l="1"/>
  <c r="E72" i="31"/>
  <c r="C72" i="31"/>
  <c r="D22" i="7" l="1"/>
  <c r="D23" i="7" s="1"/>
  <c r="C22" i="7"/>
  <c r="C23" i="7" s="1"/>
  <c r="B22" i="7"/>
  <c r="B23" i="7" s="1"/>
  <c r="C20" i="7"/>
  <c r="C21" i="7" s="1"/>
  <c r="D20" i="7"/>
  <c r="D21" i="7" s="1"/>
  <c r="B20" i="7"/>
  <c r="B21" i="7" s="1"/>
  <c r="C18" i="7"/>
  <c r="C19" i="7" s="1"/>
  <c r="D18" i="7"/>
  <c r="D19" i="7" s="1"/>
  <c r="B18" i="7"/>
  <c r="B19" i="7" s="1"/>
  <c r="C16" i="7"/>
  <c r="C17" i="7" s="1"/>
  <c r="D16" i="7"/>
  <c r="D17" i="7" s="1"/>
  <c r="B17" i="7"/>
  <c r="D15" i="7"/>
  <c r="C15"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C109" i="31" s="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E97" i="31" l="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<sst xmlns="http://schemas.openxmlformats.org/spreadsheetml/2006/main" count="2268" uniqueCount="1029">
  <si>
    <t>Índice</t>
  </si>
  <si>
    <t>0. Resumen BAP</t>
  </si>
  <si>
    <t>0.1. Contribuciones BAP</t>
  </si>
  <si>
    <t xml:space="preserve">0.2. ROAE </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</si>
  <si>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</si>
  <si>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</si>
  <si>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</si>
  <si>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</si>
  <si>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</si>
  <si>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</si>
  <si>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</si>
  <si>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</si>
  <si>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</si>
  <si>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</si>
  <si>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</si>
  <si>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</si>
  <si>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</si>
  <si>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</si>
  <si>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</si>
  <si>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</si>
  <si>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</si>
  <si>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</si>
  <si>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 xml:space="preserve">Credicorp Ltd. </t>
  </si>
  <si>
    <t>Trimestre</t>
  </si>
  <si>
    <t>Variación %</t>
  </si>
  <si>
    <t>S/000</t>
  </si>
  <si>
    <t>Volver al índice</t>
  </si>
  <si>
    <t>4T21</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</si>
  <si>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</si>
  <si>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</si>
  <si>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</si>
  <si>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</si>
  <si>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</si>
  <si>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</si>
  <si>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</si>
  <si>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n.a</t>
  </si>
  <si>
    <t>Total gastos</t>
  </si>
  <si>
    <t>Utilidad antes del impuesto a la renta</t>
  </si>
  <si>
    <t>Impuesto a la renta</t>
  </si>
  <si>
    <t>Utilidad neta</t>
  </si>
  <si>
    <t>Interés no controlador</t>
  </si>
  <si>
    <t>Utilidad neta atribuible a Credicorp</t>
  </si>
  <si>
    <t>Depósitos y obligaciones</t>
  </si>
  <si>
    <t>Patrimonio Neto</t>
  </si>
  <si>
    <t>Rentabilidad</t>
  </si>
  <si>
    <t>Margen neto por intereses</t>
  </si>
  <si>
    <t>Margen neto por intereses ajustado por riesgo</t>
  </si>
  <si>
    <t>9 pbs</t>
  </si>
  <si>
    <t xml:space="preserve">Costo de fondeo </t>
  </si>
  <si>
    <t>-10 pbs</t>
  </si>
  <si>
    <t>ROAA</t>
  </si>
  <si>
    <t>60 pbs</t>
  </si>
  <si>
    <t>Calidad de cartera</t>
  </si>
  <si>
    <t>Índice de cartera atrasada 90 días</t>
  </si>
  <si>
    <t xml:space="preserve">Cobertura de cartera atrasada </t>
  </si>
  <si>
    <t xml:space="preserve">Cobertura de cartera deteriorada </t>
  </si>
  <si>
    <t>Eficiencia operativa</t>
  </si>
  <si>
    <t>Gastos operativos / Activos promedio totales</t>
  </si>
  <si>
    <t>Ratios de Seguros</t>
  </si>
  <si>
    <t>-22 pbs</t>
  </si>
  <si>
    <t>74 pbs</t>
  </si>
  <si>
    <t>Empleados</t>
  </si>
  <si>
    <t>Información Accionaria</t>
  </si>
  <si>
    <t>Acciones Emitidas</t>
  </si>
  <si>
    <t xml:space="preserve">  Acciones en Circulación</t>
  </si>
  <si>
    <t>(1) Índice de Cartera atrasada = (cartera vencida + cartera judicial) / Colocaciones totales.</t>
  </si>
  <si>
    <t>(2) Índice de Cartera deteriorada = (cartera atrasada + cartera refinanciada) / Colocaciones totales .</t>
  </si>
  <si>
    <t>(3) Costo de riesgo = Provisiones para créditos anualizadas, netas de recuperos / Colocaciones totales.</t>
  </si>
  <si>
    <t>(4) Índice de eficiencia = (Remuneración y beneficios sociales + gastos administrativos + depreciación y amortización + asociación en participación + costo de adquisición) / (Intereses, rendimientos y gastos similares, neto + Ingreso neto por comisiones + Ganancia neta en operaciones de cambio + Ganancia netas por inversión en asociadas + Ganancia neta en derivados especulativos + Ganancia neta por diferencia en cambio  + Primas netas ganadas).</t>
  </si>
  <si>
    <t>(5) Ratio combinado = (Siniestros netos / Primas netas ganadas) + [(Costo de adquisición + Gastos generales) / Primas netas ganadas]. No incluye el negocio de seguros de Vida.</t>
  </si>
  <si>
    <t>(6) En base a la información de Grupo Pacífico, sin efecto de la consolidación a nivel Credicorp.</t>
  </si>
  <si>
    <t>(8) Capital Regulatorio / Activos ponderados por riesgo totales (mínimo legal = 10% desde julio 2011).</t>
  </si>
  <si>
    <t>(9)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</si>
  <si>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Contribuciones a los resultados*</t>
  </si>
  <si>
    <t>Banca Universal</t>
  </si>
  <si>
    <t xml:space="preserve"> BCP Individual</t>
  </si>
  <si>
    <t xml:space="preserve"> BCP Bolivia</t>
  </si>
  <si>
    <t>Microfinanzas</t>
  </si>
  <si>
    <r>
      <t xml:space="preserve"> Mibanco </t>
    </r>
    <r>
      <rPr>
        <vertAlign val="superscript"/>
        <sz val="11"/>
        <color theme="1"/>
        <rFont val="Calibri "/>
      </rPr>
      <t>(1)</t>
    </r>
  </si>
  <si>
    <t xml:space="preserve"> Mibanco Colombia</t>
  </si>
  <si>
    <t>Seguros y Pensiones</t>
  </si>
  <si>
    <r>
      <t xml:space="preserve"> Grupo Pacífico </t>
    </r>
    <r>
      <rPr>
        <vertAlign val="superscript"/>
        <sz val="11"/>
        <color theme="1"/>
        <rFont val="Calibri "/>
      </rPr>
      <t>(2)</t>
    </r>
  </si>
  <si>
    <t xml:space="preserve"> Prima AFP</t>
  </si>
  <si>
    <t>Banca de Inversión y Gestión de Activos</t>
  </si>
  <si>
    <t xml:space="preserve"> Credicorp Capital</t>
  </si>
  <si>
    <t xml:space="preserve"> Atlantic Security Bank</t>
  </si>
  <si>
    <r>
      <t xml:space="preserve">Otros </t>
    </r>
    <r>
      <rPr>
        <b/>
        <vertAlign val="superscript"/>
        <sz val="11"/>
        <color theme="1"/>
        <rFont val="Calibri "/>
      </rPr>
      <t>(3)</t>
    </r>
  </si>
  <si>
    <t>*Las Contribuciones de subsidiarias reflejan las eliminaciones por consolidación (e.g. eliminaciones por operaciones realizadas entre</t>
  </si>
  <si>
    <t xml:space="preserve">subsidiarias de Credicorp y entre Credicorp y sus subsidiarias).         </t>
  </si>
  <si>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</si>
  <si>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</si>
  <si>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Servicorp y Emisiones BCP Latam, otros de Atlantic Security Holding Corporation y otros de Credicorp Ltd. </t>
  </si>
  <si>
    <t xml:space="preserve"> Prima</t>
  </si>
  <si>
    <t xml:space="preserve"> Credicorp Capital </t>
  </si>
  <si>
    <t xml:space="preserve"> Atlantic Security Bank </t>
  </si>
  <si>
    <t>Credicorp</t>
  </si>
  <si>
    <t>Activos que generan intereses</t>
  </si>
  <si>
    <t>Saldo a</t>
  </si>
  <si>
    <t>Dic 21</t>
  </si>
  <si>
    <t xml:space="preserve">Fondos disponibles </t>
  </si>
  <si>
    <t>Fondos interbancarios</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</si>
  <si>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</si>
  <si>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</si>
  <si>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</si>
  <si>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</si>
  <si>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</si>
  <si>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</si>
  <si>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</si>
  <si>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</si>
  <si>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t>Estructural</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</si>
  <si>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</si>
  <si>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</si>
  <si>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</si>
  <si>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</si>
  <si>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</si>
  <si>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</si>
  <si>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</si>
  <si>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</si>
  <si>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</si>
  <si>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</si>
  <si>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t>
  </si>
  <si>
    <t>Mibanco Colombia</t>
  </si>
  <si>
    <t>Bolivia</t>
  </si>
  <si>
    <t xml:space="preserve">ASB </t>
  </si>
  <si>
    <t>Colocaciones totales</t>
  </si>
  <si>
    <t>Part. % por moneda</t>
  </si>
  <si>
    <t>MN</t>
  </si>
  <si>
    <t>ME</t>
  </si>
  <si>
    <t>-</t>
  </si>
  <si>
    <t>ASB</t>
  </si>
  <si>
    <t>Depósitos a la vista</t>
  </si>
  <si>
    <t>Depósitos de ahorro</t>
  </si>
  <si>
    <t>Depósitos a plazo</t>
  </si>
  <si>
    <t>Gastos por pagar de depósitos</t>
  </si>
  <si>
    <t>Deudas a bancos y corresponsales</t>
  </si>
  <si>
    <t>Instrumentos del BCRP</t>
  </si>
  <si>
    <t>Operaciones de reporte con terceros</t>
  </si>
  <si>
    <t xml:space="preserve">Bonos y notas emitidas </t>
  </si>
  <si>
    <t>(1) CTS: Compensación por tiempo de servicios.</t>
  </si>
  <si>
    <t>Depósitos</t>
  </si>
  <si>
    <t>Costo de Fondeo</t>
  </si>
  <si>
    <t>% change</t>
  </si>
  <si>
    <t>pbs</t>
  </si>
  <si>
    <t>bps</t>
  </si>
  <si>
    <t>Costo de Fondeo Estructural</t>
  </si>
  <si>
    <t>Provisión bruta de pérdida crediticia para cartera de créditos</t>
  </si>
  <si>
    <t>Recupero de créditos castigados</t>
  </si>
  <si>
    <t>Provisión de pérdida crediticia para cartera de créditos, neta de recuperos</t>
  </si>
  <si>
    <t>Calidad de cartera y ratios de morosidad</t>
  </si>
  <si>
    <t>Colocaciones (Saldo Contable)</t>
  </si>
  <si>
    <t>Saldo de provisiones netas para colocaciones</t>
  </si>
  <si>
    <t xml:space="preserve">Castigos </t>
  </si>
  <si>
    <r>
      <t xml:space="preserve">Cartera atrasada mayor a 90 días </t>
    </r>
    <r>
      <rPr>
        <vertAlign val="superscript"/>
        <sz val="11"/>
        <rFont val="Calibri"/>
        <family val="2"/>
        <scheme val="minor"/>
      </rPr>
      <t>(1)</t>
    </r>
  </si>
  <si>
    <t xml:space="preserve">Índice de cartera atrasada </t>
  </si>
  <si>
    <t>Índice de cartera atrasada mayor a 90 días</t>
  </si>
  <si>
    <t>Índice de cartera deteriorada</t>
  </si>
  <si>
    <t>Saldo de provisiones sobre colocaciones</t>
  </si>
  <si>
    <t>Cobertura de cartera atrasada mayor a 90 días</t>
  </si>
  <si>
    <t>Cobertura de cartera deteriorada</t>
  </si>
  <si>
    <t>(1) Las cifras estructurales excluyen los efectos de Programas de Gobierno (PG).</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</si>
  <si>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</si>
  <si>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</si>
  <si>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</si>
  <si>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</si>
  <si>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</si>
  <si>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</si>
  <si>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</si>
  <si>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</si>
  <si>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Ingresos no financieros</t>
  </si>
  <si>
    <t>Ingreso neto por comisiones</t>
  </si>
  <si>
    <t>Ganancia neta en operaciones de cambio</t>
  </si>
  <si>
    <t>Ganancia neta en valores</t>
  </si>
  <si>
    <t>Ganancia neta en derivados especulativos</t>
  </si>
  <si>
    <t>n.a.</t>
  </si>
  <si>
    <t>Otros ingresos no financieros</t>
  </si>
  <si>
    <t>Total ingresos no financieros</t>
  </si>
  <si>
    <t>(1)  Incluye las ganancias en otras inversiones, principalmente conformado por el resultado de Banmédica.</t>
  </si>
  <si>
    <t>(2)  Difiere de lo previamente reportado por reclasificación de NIIF16.</t>
  </si>
  <si>
    <t>Comisiones por servicios bancarios</t>
  </si>
  <si>
    <t>BCP Bolivia</t>
  </si>
  <si>
    <t>Primas netas ganadas</t>
  </si>
  <si>
    <t>Siniestros netos</t>
  </si>
  <si>
    <t>Costo de adquisición</t>
  </si>
  <si>
    <t>Comisiones</t>
  </si>
  <si>
    <t>Gasto técnico</t>
  </si>
  <si>
    <t>Ingreso técnico</t>
  </si>
  <si>
    <t>N/A</t>
  </si>
  <si>
    <t>Remuneraciones y beneficios sociales</t>
  </si>
  <si>
    <t xml:space="preserve">Total </t>
  </si>
  <si>
    <t>Eficiencia Operativa</t>
  </si>
  <si>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</si>
  <si>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</si>
  <si>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</si>
  <si>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</si>
  <si>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t xml:space="preserve">Mibanco Peru </t>
  </si>
  <si>
    <t>Pacífico</t>
  </si>
  <si>
    <t>Prima AFP</t>
  </si>
  <si>
    <t>Var. TaT</t>
  </si>
  <si>
    <t>Var. AaA</t>
  </si>
  <si>
    <t>600 pbs</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</si>
  <si>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</si>
  <si>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Capital Regulatorio y Capitalización</t>
  </si>
  <si>
    <t xml:space="preserve">Saldo a </t>
  </si>
  <si>
    <t>Capital social</t>
  </si>
  <si>
    <t>Acciones de tesorería</t>
  </si>
  <si>
    <t>Capital adicional</t>
  </si>
  <si>
    <t>Deuda Subordinada Perpetua</t>
  </si>
  <si>
    <t>Deuda Subordinada</t>
  </si>
  <si>
    <t>Inversiones en instrumentos representativos de capital y deuda subordinada emitidos por empresas financieras y de seguros</t>
  </si>
  <si>
    <t>Goodwill</t>
  </si>
  <si>
    <t>Pérdidas netas del año en curso</t>
  </si>
  <si>
    <t>Deducciones de consolidación sobre el grupo consolidable de sistema financiero</t>
  </si>
  <si>
    <t>Deducciones de consolidación sobre el grupo consolidable del sistema de seguros</t>
  </si>
  <si>
    <t>Ratio Capital regulatorio (A) / (B)</t>
  </si>
  <si>
    <t>(1) Reservas legales y Otras reservas incluyen reservas de capital restringidas (PEN 14,745 millones) y reservas de capital opcionales (PEN 6,661 millones).</t>
  </si>
  <si>
    <t>(2) Interés minoritario incluye (PEN 421 millones) del interés minoritario Tier I</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</si>
  <si>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</si>
  <si>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</si>
  <si>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</si>
  <si>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</si>
  <si>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</si>
  <si>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</si>
  <si>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</si>
  <si>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</si>
  <si>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Capital</t>
  </si>
  <si>
    <t>Reservas</t>
  </si>
  <si>
    <t>Utilidades Acum. Con Acuerdo de Capit.</t>
  </si>
  <si>
    <t>Inversiones en subsidiarias y otros, netas de ganancias no realizadas y utilidades</t>
  </si>
  <si>
    <t>Inversiones en subsidiarias y otros</t>
  </si>
  <si>
    <t>Ganancia no realizada y utlidades en subsidiarias</t>
  </si>
  <si>
    <t>Total Capital Regulatorio</t>
  </si>
  <si>
    <t>Contingentes</t>
  </si>
  <si>
    <t>Activos ponderados por riesgo crediticio</t>
  </si>
  <si>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</si>
  <si>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</si>
  <si>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</si>
  <si>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</si>
  <si>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</si>
  <si>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</si>
  <si>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t>Capital y reservas</t>
  </si>
  <si>
    <t>Resultados acumulados y del ejercicio</t>
  </si>
  <si>
    <t>Ganancias (pérdidas) no realizadas</t>
  </si>
  <si>
    <t>Goodwill e intangibles</t>
  </si>
  <si>
    <t>Inversiones en subsidiarias</t>
  </si>
  <si>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</si>
  <si>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</si>
  <si>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</si>
  <si>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</si>
  <si>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t>Ratios de Capital</t>
  </si>
  <si>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</si>
  <si>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</si>
  <si>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</si>
  <si>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</si>
  <si>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</si>
  <si>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</si>
  <si>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t>
  </si>
  <si>
    <t>(8) Capital Regulatorio Nivel 1 / Activos ponderados por riesgo totales.</t>
  </si>
  <si>
    <t>(9) Tier I Common Equity/ Activos ponderados por riesgos Ajustados</t>
  </si>
  <si>
    <t>(10) Capital Regulatorio Total / Activos ponderados por riesgo totales (mínimo legal= 10% desde julio 2011).</t>
  </si>
  <si>
    <t>Exceso de ID de 10%CET1 Basilea</t>
  </si>
  <si>
    <t xml:space="preserve">  (-) Ajuste de APPR por cobertura del estado, originado por diferencia temporaria</t>
  </si>
  <si>
    <t>Total</t>
  </si>
  <si>
    <t>Variación (unid.)</t>
  </si>
  <si>
    <t>Oficinas</t>
  </si>
  <si>
    <t>Cajeros automáticos</t>
  </si>
  <si>
    <t>Agentes BCP</t>
  </si>
  <si>
    <t>Total puntos de contacto BCP Individual</t>
  </si>
  <si>
    <t>Perú</t>
  </si>
  <si>
    <r>
      <t xml:space="preserve">2022 </t>
    </r>
    <r>
      <rPr>
        <b/>
        <vertAlign val="superscript"/>
        <sz val="11"/>
        <color rgb="FFFFFFFF"/>
        <rFont val="Calibri   "/>
      </rPr>
      <t>(3)</t>
    </r>
  </si>
  <si>
    <t>PBI (US$ Millones)</t>
  </si>
  <si>
    <t>PBI Real (var. % AaA)</t>
  </si>
  <si>
    <t>PBI per cápita (US$)</t>
  </si>
  <si>
    <t>Demanda Interna (var. % AaA)</t>
  </si>
  <si>
    <t>Inversión Bruta Fija (% del PBI)</t>
  </si>
  <si>
    <r>
      <t>Crecimiento del Crédito (var. % AaA)</t>
    </r>
    <r>
      <rPr>
        <vertAlign val="superscript"/>
        <sz val="11"/>
        <rFont val="Calibri    "/>
      </rPr>
      <t>(1)</t>
    </r>
  </si>
  <si>
    <r>
      <t xml:space="preserve">Inflación </t>
    </r>
    <r>
      <rPr>
        <vertAlign val="superscript"/>
        <sz val="11"/>
        <rFont val="Calibri    "/>
      </rPr>
      <t>(2)</t>
    </r>
  </si>
  <si>
    <t>Tasa de Referencia</t>
  </si>
  <si>
    <t>Tipo de Cambio, fin de periodo</t>
  </si>
  <si>
    <t>Tipo de Cambio (var. % AaA)</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</si>
  <si>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</si>
  <si>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</si>
  <si>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</si>
  <si>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</si>
  <si>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</si>
  <si>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</si>
  <si>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</si>
  <si>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</si>
  <si>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</si>
  <si>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</si>
  <si>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</si>
  <si>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</si>
  <si>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</si>
  <si>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CREDICORP LTD. Y SUBSIDIARIAS</t>
  </si>
  <si>
    <t>ESTADO CONSOLIDADO DE SITUACION FINANCIERA</t>
  </si>
  <si>
    <t>ESTADO CONSOLIDADO DE RESULTADOS</t>
  </si>
  <si>
    <t>(Expresado en miles de S/ NIIF)</t>
  </si>
  <si>
    <t>(Expresado en miles de S/, NIIF)</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</si>
  <si>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</si>
  <si>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</si>
  <si>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</si>
  <si>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</si>
  <si>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</si>
  <si>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</si>
  <si>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</si>
  <si>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</si>
  <si>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</si>
  <si>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r>
      <t xml:space="preserve">Fondos en garantía, pactos de reventa y financiamiento con valores </t>
    </r>
    <r>
      <rPr>
        <vertAlign val="superscript"/>
        <sz val="11"/>
        <rFont val="Calibri   "/>
      </rPr>
      <t>(1)</t>
    </r>
  </si>
  <si>
    <t>Ingreso neto por intereses ajustado por riesgo</t>
  </si>
  <si>
    <t>Otros Ingresos</t>
  </si>
  <si>
    <t xml:space="preserve">Ganancia neta en operaciones de cambio </t>
  </si>
  <si>
    <t>Vigentes</t>
  </si>
  <si>
    <t xml:space="preserve">Ganancia neta en valores </t>
  </si>
  <si>
    <t>Vencidas</t>
  </si>
  <si>
    <t xml:space="preserve">Ganancia neta por inversión en asociadas </t>
  </si>
  <si>
    <t xml:space="preserve">Menos - provisión neta para colocaciones </t>
  </si>
  <si>
    <t>Colocaciones netas</t>
  </si>
  <si>
    <t xml:space="preserve">Ganancia neta por diferencia en cambio </t>
  </si>
  <si>
    <t xml:space="preserve">Otros ingresos no financieros </t>
  </si>
  <si>
    <r>
      <t xml:space="preserve">Activos financieros designados a valor razonable con efecto en resultados </t>
    </r>
    <r>
      <rPr>
        <vertAlign val="superscript"/>
        <sz val="11"/>
        <rFont val="Calibri   "/>
      </rPr>
      <t>(3)</t>
    </r>
  </si>
  <si>
    <t>Cuentas por cobrar a reaseguradoras y coaseguradoras</t>
  </si>
  <si>
    <t>Primas y otras pólizas por cobrar</t>
  </si>
  <si>
    <t xml:space="preserve">Inmuebles, mobiliario y equipo, neto </t>
  </si>
  <si>
    <t>Aceptaciones bancarias</t>
  </si>
  <si>
    <t xml:space="preserve">Inversiones en asociadas </t>
  </si>
  <si>
    <r>
      <t xml:space="preserve">Costo de adquisición </t>
    </r>
    <r>
      <rPr>
        <vertAlign val="superscript"/>
        <sz val="11"/>
        <rFont val="Calibri   "/>
      </rPr>
      <t>(1)</t>
    </r>
  </si>
  <si>
    <t xml:space="preserve">Intangible y crédito mercantil, neto </t>
  </si>
  <si>
    <t>Total resultados técnicos de seguros</t>
  </si>
  <si>
    <r>
      <t>Otros activos</t>
    </r>
    <r>
      <rPr>
        <vertAlign val="superscript"/>
        <sz val="11"/>
        <rFont val="Calibri   "/>
      </rPr>
      <t xml:space="preserve"> (1)</t>
    </r>
  </si>
  <si>
    <t>Total Activos</t>
  </si>
  <si>
    <t xml:space="preserve">Gastos administrativos, generales e impuestos </t>
  </si>
  <si>
    <t xml:space="preserve">PASIVOS Y PATRIMONIO </t>
  </si>
  <si>
    <t xml:space="preserve">Depreciación y amortización </t>
  </si>
  <si>
    <t>Pérdida por deterioro del crédito mercantil</t>
  </si>
  <si>
    <t xml:space="preserve">Asociación en participación </t>
  </si>
  <si>
    <t xml:space="preserve">Otros gastos </t>
  </si>
  <si>
    <t>Total depósitos y obligaciones</t>
  </si>
  <si>
    <t>Cuentas por pagar por pactos de recompra y préstamos de valores</t>
  </si>
  <si>
    <t>Operaciones de reporte con clientes</t>
  </si>
  <si>
    <t>Bonos y notas emitidas</t>
  </si>
  <si>
    <t>Reservas para siniestros de seguros</t>
  </si>
  <si>
    <t>Reservas para primas no ganadas</t>
  </si>
  <si>
    <t>(1) El costo de adquisición de Pacífico incluye comisiones y gastos técnicos, netos.</t>
  </si>
  <si>
    <t>Cuentas por pagar a reaseguradoras</t>
  </si>
  <si>
    <r>
      <t>Pasivos financieros a valor razonable con cambios en resultados</t>
    </r>
    <r>
      <rPr>
        <vertAlign val="superscript"/>
        <sz val="11"/>
        <rFont val="Calibri   "/>
      </rPr>
      <t xml:space="preserve"> </t>
    </r>
  </si>
  <si>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</si>
  <si>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</si>
  <si>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</si>
  <si>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</si>
  <si>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</si>
  <si>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</si>
  <si>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</si>
  <si>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</si>
  <si>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</si>
  <si>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</si>
  <si>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</si>
  <si>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</si>
  <si>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</si>
  <si>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</si>
  <si>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</si>
  <si>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</si>
  <si>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Inversiones en subsidiarias y asociadas</t>
  </si>
  <si>
    <t>Otros activos</t>
  </si>
  <si>
    <t>Total Activo</t>
  </si>
  <si>
    <t>PASIVOS Y PATRIMONIO</t>
  </si>
  <si>
    <t>Diviendos por pagar</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</si>
  <si>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</si>
  <si>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</si>
  <si>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</si>
  <si>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</si>
  <si>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</si>
  <si>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</si>
  <si>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</si>
  <si>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</si>
  <si>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</si>
  <si>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</si>
  <si>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</si>
  <si>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</si>
  <si>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</si>
  <si>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</si>
  <si>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</si>
  <si>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</si>
  <si>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</si>
  <si>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BANCO DE CRÉDITO DEL PERÚ Y SUBSIDIARIAS</t>
  </si>
  <si>
    <t>Utilidad neta por acción (S/ por acción) (1)</t>
  </si>
  <si>
    <t>Gastos por intereses</t>
  </si>
  <si>
    <t>ROAA (2)(3)</t>
  </si>
  <si>
    <t>ROAE (2)(3)</t>
  </si>
  <si>
    <t>Margen neto por intereses (2)(3)</t>
  </si>
  <si>
    <t>Margen neto por intereses ajustado por riesgo (2)(3)</t>
  </si>
  <si>
    <t>Costo de fondeo (2)(3)(4)</t>
  </si>
  <si>
    <t xml:space="preserve">Inversiones a valor razonable con cambios en resultados </t>
  </si>
  <si>
    <t>Calidad de la cartera de préstamos</t>
  </si>
  <si>
    <t>Ingreso neto por intereses después de provisiones</t>
  </si>
  <si>
    <t>Índice de cartera atrasada</t>
  </si>
  <si>
    <t>Cobertura de cartera atrasada</t>
  </si>
  <si>
    <t xml:space="preserve">Ingreso neto por comisiones </t>
  </si>
  <si>
    <t>Ganancia netas en operaciones de cambio</t>
  </si>
  <si>
    <t>Costo del riesgo (5)</t>
  </si>
  <si>
    <t>Menos - provisión netas para colocaciones</t>
  </si>
  <si>
    <t xml:space="preserve">Ganancia neta en derivados especulativos </t>
  </si>
  <si>
    <t>Gastos operativos / ingresos totales (6)</t>
  </si>
  <si>
    <t>Gastos operativos / activo promedio (2)(3)(6)</t>
  </si>
  <si>
    <t>Total otros ingresos</t>
  </si>
  <si>
    <t>N° acciones (Millones)</t>
  </si>
  <si>
    <t>Gastos administrativos</t>
  </si>
  <si>
    <t>Depreciación y amortización</t>
  </si>
  <si>
    <t xml:space="preserve">(1) Se emplea 10,217 millones de acciones sin variación al haberse emitido acciones solo por concepto de capitalización de utilidades. </t>
  </si>
  <si>
    <t>Otros gastos</t>
  </si>
  <si>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</si>
  <si>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</si>
  <si>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</si>
  <si>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(5) Provisiones para créditos de cobranza dudosa anualizadas / Colocaciones totales.</t>
  </si>
  <si>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</si>
  <si>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Utilidad neta atribuible a BCP Consolidado</t>
  </si>
  <si>
    <t>Pasivos financieros a valor razonable con cambios en resultados</t>
  </si>
  <si>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</si>
  <si>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</si>
  <si>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</si>
  <si>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</si>
  <si>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 xml:space="preserve">BANCO DE CRÉDITO DEL PERÚ </t>
  </si>
  <si>
    <t>ESTADO DE SITUACION FINANCIERA</t>
  </si>
  <si>
    <t>ESTADO DE RESULTADOS</t>
  </si>
  <si>
    <t>RATIOS SELECCIONADOS</t>
  </si>
  <si>
    <r>
      <t xml:space="preserve">ROAA </t>
    </r>
    <r>
      <rPr>
        <vertAlign val="superscript"/>
        <sz val="11"/>
        <rFont val="Calibri   "/>
      </rPr>
      <t>(2)(1)</t>
    </r>
  </si>
  <si>
    <r>
      <t>ROAE</t>
    </r>
    <r>
      <rPr>
        <vertAlign val="superscript"/>
        <sz val="11"/>
        <rFont val="Calibri   "/>
      </rPr>
      <t xml:space="preserve"> (1)(2)</t>
    </r>
  </si>
  <si>
    <r>
      <t xml:space="preserve">Gastos por intereses </t>
    </r>
    <r>
      <rPr>
        <vertAlign val="superscript"/>
        <sz val="11"/>
        <rFont val="Calibri   "/>
      </rPr>
      <t>(1)</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</si>
  <si>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</si>
  <si>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</si>
  <si>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</si>
  <si>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</si>
  <si>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</si>
  <si>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</si>
  <si>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Inmuebles, mobiliario y equipo, neto</t>
    </r>
    <r>
      <rPr>
        <vertAlign val="superscript"/>
        <sz val="11"/>
        <rFont val="Calibri   "/>
      </rPr>
      <t xml:space="preserve"> </t>
    </r>
  </si>
  <si>
    <t>(1) Los ratios se anualizaron.</t>
  </si>
  <si>
    <t xml:space="preserve">(2) Los promedios se determinan tomando el promedio del  saldo inicial y final de cada período. </t>
  </si>
  <si>
    <t>Inversiones en asociadas</t>
  </si>
  <si>
    <t>(3) Provisiones para créditos de cobranza dudosa anualizadas / Colocaciones totales.</t>
  </si>
  <si>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</si>
  <si>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 </t>
  </si>
  <si>
    <r>
      <t xml:space="preserve">Depreciación y amortización </t>
    </r>
    <r>
      <rPr>
        <vertAlign val="superscript"/>
        <sz val="11"/>
        <rFont val="Calibri   "/>
      </rPr>
      <t>(2)</t>
    </r>
  </si>
  <si>
    <r>
      <t>Que no generan intereses</t>
    </r>
    <r>
      <rPr>
        <vertAlign val="superscript"/>
        <sz val="11"/>
        <rFont val="Calibri   "/>
      </rPr>
      <t xml:space="preserve"> </t>
    </r>
  </si>
  <si>
    <r>
      <t>Que generan intereses</t>
    </r>
    <r>
      <rPr>
        <vertAlign val="superscript"/>
        <sz val="11"/>
        <rFont val="Calibri   "/>
      </rPr>
      <t xml:space="preserve"> </t>
    </r>
  </si>
  <si>
    <t>Utilidad neta atribuible a BCP Individual</t>
  </si>
  <si>
    <t xml:space="preserve">(1) A partir del 2019, se incluye el gasto por financiamiento relacionado a los contratos de arrendamiento en aplicación a la NIIF 16. </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</si>
  <si>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</si>
  <si>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r>
      <t>Otros pasivos</t>
    </r>
    <r>
      <rPr>
        <vertAlign val="superscript"/>
        <sz val="11"/>
        <rFont val="Calibri   "/>
      </rPr>
      <t xml:space="preserve"> (2)</t>
    </r>
  </si>
  <si>
    <t xml:space="preserve">(1) Incluye principalmente intangibles, cuentas por cobrar diversas y crédito fiscal. </t>
  </si>
  <si>
    <t xml:space="preserve">(2) Incluye principalmente cuentas por pagar diversas. </t>
  </si>
  <si>
    <t>BCP BOLIVIA</t>
  </si>
  <si>
    <t>Variación  %</t>
  </si>
  <si>
    <t>Inversiones</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</si>
  <si>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</si>
  <si>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</si>
  <si>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</si>
  <si>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</si>
  <si>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</si>
  <si>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</si>
  <si>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</si>
  <si>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</si>
  <si>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</si>
  <si>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</si>
  <si>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</si>
  <si>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</si>
  <si>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</si>
  <si>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</si>
  <si>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-70 pbs</t>
  </si>
  <si>
    <t>Colocaciones / Depósitos</t>
  </si>
  <si>
    <t>120 pbs</t>
  </si>
  <si>
    <t>Agentes</t>
  </si>
  <si>
    <t xml:space="preserve">Cajeros Automáticos </t>
  </si>
  <si>
    <t>MIBANCO</t>
  </si>
  <si>
    <t>Índice de eficiencia</t>
  </si>
  <si>
    <t>ROAE incl. Goodwill</t>
  </si>
  <si>
    <r>
      <t xml:space="preserve">Oficinas </t>
    </r>
    <r>
      <rPr>
        <vertAlign val="superscript"/>
        <sz val="11"/>
        <color rgb="FF000000"/>
        <rFont val="Calibri    "/>
      </rPr>
      <t>(1)</t>
    </r>
  </si>
  <si>
    <t>Banca de Inversión y Gestión de Patrimonios</t>
  </si>
  <si>
    <t>Ingreso neto por intereses</t>
  </si>
  <si>
    <t>Ingreso por comisiones</t>
  </si>
  <si>
    <t>Ganancia neta en venta de valores</t>
  </si>
  <si>
    <t>Resultado por derivados</t>
  </si>
  <si>
    <t>Resultado por exposición al tipo de cambio</t>
  </si>
  <si>
    <r>
      <t>Gastos operativos</t>
    </r>
    <r>
      <rPr>
        <vertAlign val="superscript"/>
        <sz val="11"/>
        <color rgb="FF000000"/>
        <rFont val="Calibri   "/>
      </rPr>
      <t xml:space="preserve"> (1)</t>
    </r>
  </si>
  <si>
    <t>Utilidad operativa</t>
  </si>
  <si>
    <t xml:space="preserve">Interes minoritario </t>
  </si>
  <si>
    <t>* Cifras proforma no-auditado.</t>
  </si>
  <si>
    <t>(1) Incluye Remuneraciones + Gastos Generales y Administrativos + Gastos asignados + Depreciación y amortización + Impuestos y contribuciones + Otros gastos</t>
  </si>
  <si>
    <t>GRUPO PACIFICO *</t>
  </si>
  <si>
    <t>(en miles de S/)</t>
  </si>
  <si>
    <t>Activo total</t>
  </si>
  <si>
    <t>Inversiones en valores⁽⁶⁾</t>
  </si>
  <si>
    <t>Reservas técnicas</t>
  </si>
  <si>
    <t>Patrimonio</t>
  </si>
  <si>
    <t>Prima neta ganada</t>
  </si>
  <si>
    <t>Comisiones netas</t>
  </si>
  <si>
    <t>Gastos técnicos netos</t>
  </si>
  <si>
    <t>Resultado técnico de Seguros médicos</t>
  </si>
  <si>
    <t>Ingresos financieros netos</t>
  </si>
  <si>
    <t>Total expenses</t>
  </si>
  <si>
    <t>Resultado de tras lación</t>
  </si>
  <si>
    <t>Ganancia neta en asociadas - EPS y servicios médicos</t>
  </si>
  <si>
    <t>Deducción por participación - Asistencia médica</t>
  </si>
  <si>
    <t>Utilidad antes de int. Minoritario</t>
  </si>
  <si>
    <t>Interés minoritario</t>
  </si>
  <si>
    <t>Ratios</t>
  </si>
  <si>
    <t>Cesión</t>
  </si>
  <si>
    <t>Siniestralidad neta ganada⁽¹⁾</t>
  </si>
  <si>
    <t>Comisiones y gasto técnico a prima neta ganada</t>
  </si>
  <si>
    <t>Gastos generales a prima neta ganada</t>
  </si>
  <si>
    <t>Retorno sobre patrimonio prom. ⁽²⁾⁽³⁾</t>
  </si>
  <si>
    <t>Retorno sobre primas totales</t>
  </si>
  <si>
    <t>Ratio Combinado de Seguros de Vida⁽⁴⁾</t>
  </si>
  <si>
    <t>Ratio Combinado de Seguros generales⁽⁵⁾</t>
  </si>
  <si>
    <t>Ratio de Requerimiento Patrimonial⁽⁷⁾</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</si>
  <si>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</si>
  <si>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</si>
  <si>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</si>
  <si>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</si>
  <si>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</si>
  <si>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</si>
  <si>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</si>
  <si>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</si>
  <si>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</si>
  <si>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</si>
  <si>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</si>
  <si>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</si>
  <si>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</si>
  <si>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</si>
  <si>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</si>
  <si>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</si>
  <si>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</si>
  <si>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</si>
  <si>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 xml:space="preserve">    Trimestre</t>
  </si>
  <si>
    <t>Ingresos por comisiones</t>
  </si>
  <si>
    <t>Gastos de administración y ventas</t>
  </si>
  <si>
    <t xml:space="preserve">Utilidad operativa </t>
  </si>
  <si>
    <t>Otros ingresos y gastos netos (ganancia neta del encaje y FFMM) (*)</t>
  </si>
  <si>
    <t>Impuesto a la renta (*)</t>
  </si>
  <si>
    <t xml:space="preserve">Utilida neta antes de resultados de traslación </t>
  </si>
  <si>
    <r>
      <t xml:space="preserve">ROAE </t>
    </r>
    <r>
      <rPr>
        <vertAlign val="superscript"/>
        <sz val="11"/>
        <color rgb="FF000000"/>
        <rFont val="Calibri    "/>
      </rPr>
      <t>(1)</t>
    </r>
  </si>
  <si>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</si>
  <si>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</si>
  <si>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</si>
  <si>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</si>
  <si>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</si>
  <si>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Part. %</t>
  </si>
  <si>
    <t>Fondo 0</t>
  </si>
  <si>
    <t>Fondo 1</t>
  </si>
  <si>
    <t>Fondo 2</t>
  </si>
  <si>
    <t>Fondo 3</t>
  </si>
  <si>
    <t>Total S/ Millones</t>
  </si>
  <si>
    <t>Rentabilidad nominal últimos 12 meses</t>
  </si>
  <si>
    <t xml:space="preserve">Principales indicadores trimestrales y participación de mercado </t>
  </si>
  <si>
    <t>1T22</t>
  </si>
  <si>
    <t>Mar 21</t>
  </si>
  <si>
    <t>Puntos de contacto físico</t>
  </si>
  <si>
    <t>-5 pbs</t>
  </si>
  <si>
    <t>630 pbs</t>
  </si>
  <si>
    <t>20 pbs</t>
  </si>
  <si>
    <t>80 pbs</t>
  </si>
  <si>
    <t>29 pbs</t>
  </si>
  <si>
    <t>40 pbs</t>
  </si>
  <si>
    <t>790 pbs</t>
  </si>
  <si>
    <t>890 pbs</t>
  </si>
  <si>
    <t>-220 pbs</t>
  </si>
  <si>
    <t>-2730 pbs</t>
  </si>
  <si>
    <t>Total otros gastos</t>
  </si>
  <si>
    <t>Utilidad (pérdida) antes del impuesto a la renta</t>
  </si>
  <si>
    <t>Utilidad (pérdida) neta</t>
  </si>
  <si>
    <t>Utilidad (pérdida) neta atribuible a Credicorp</t>
  </si>
  <si>
    <t>Utilidad (pérdida) neta / acción (S/)</t>
  </si>
  <si>
    <r>
      <t xml:space="preserve">Índice de cartera atrasada </t>
    </r>
    <r>
      <rPr>
        <vertAlign val="superscript"/>
        <sz val="11"/>
        <rFont val="Calibri"/>
        <family val="2"/>
        <scheme val="minor"/>
      </rPr>
      <t>(1)</t>
    </r>
    <r>
      <rPr>
        <sz val="11"/>
        <color theme="1"/>
        <rFont val="Calibri"/>
        <family val="2"/>
        <scheme val="minor"/>
      </rPr>
      <t xml:space="preserve"> </t>
    </r>
  </si>
  <si>
    <r>
      <t xml:space="preserve">Índice de cartera deteriorada </t>
    </r>
    <r>
      <rPr>
        <vertAlign val="superscript"/>
        <sz val="11"/>
        <rFont val="Calibri"/>
        <family val="2"/>
        <scheme val="minor"/>
      </rPr>
      <t>(2)</t>
    </r>
  </si>
  <si>
    <r>
      <t xml:space="preserve">Costo del riesgo </t>
    </r>
    <r>
      <rPr>
        <vertAlign val="superscript"/>
        <sz val="11"/>
        <rFont val="Calibri"/>
        <family val="2"/>
        <scheme val="minor"/>
      </rPr>
      <t>(3)</t>
    </r>
  </si>
  <si>
    <r>
      <t xml:space="preserve">Ratio de eficiencia </t>
    </r>
    <r>
      <rPr>
        <vertAlign val="superscript"/>
        <sz val="11"/>
        <rFont val="Calibri"/>
        <family val="2"/>
        <scheme val="minor"/>
      </rPr>
      <t>(4)</t>
    </r>
  </si>
  <si>
    <r>
      <t xml:space="preserve">Ratio combinado de Seguros generales </t>
    </r>
    <r>
      <rPr>
        <vertAlign val="superscript"/>
        <sz val="11"/>
        <rFont val="Calibri"/>
        <family val="2"/>
        <scheme val="minor"/>
      </rPr>
      <t>(5)(6)</t>
    </r>
  </si>
  <si>
    <r>
      <t xml:space="preserve">Siniestralidad neta ganada </t>
    </r>
    <r>
      <rPr>
        <vertAlign val="superscript"/>
        <sz val="11"/>
        <rFont val="Calibri"/>
        <family val="2"/>
        <scheme val="minor"/>
      </rPr>
      <t>(6)</t>
    </r>
  </si>
  <si>
    <r>
      <t>Capitalización - BCP Individual</t>
    </r>
    <r>
      <rPr>
        <sz val="11"/>
        <color theme="1"/>
        <rFont val="Calibri"/>
        <family val="2"/>
        <scheme val="minor"/>
      </rPr>
      <t xml:space="preserve"> </t>
    </r>
    <r>
      <rPr>
        <vertAlign val="superscript"/>
        <sz val="11"/>
        <rFont val="Calibri"/>
        <family val="2"/>
        <scheme val="minor"/>
      </rPr>
      <t>(7)</t>
    </r>
  </si>
  <si>
    <r>
      <t xml:space="preserve">Ratio de Capital Global </t>
    </r>
    <r>
      <rPr>
        <vertAlign val="superscript"/>
        <sz val="11"/>
        <rFont val="Calibri"/>
        <family val="2"/>
        <scheme val="minor"/>
      </rPr>
      <t>(8)</t>
    </r>
  </si>
  <si>
    <r>
      <t xml:space="preserve">Ratio Tier 1 </t>
    </r>
    <r>
      <rPr>
        <vertAlign val="superscript"/>
        <sz val="11"/>
        <rFont val="Calibri"/>
        <family val="2"/>
        <scheme val="minor"/>
      </rPr>
      <t>(9)</t>
    </r>
  </si>
  <si>
    <r>
      <t xml:space="preserve">Ratio common equity tier 1 </t>
    </r>
    <r>
      <rPr>
        <vertAlign val="superscript"/>
        <sz val="11"/>
        <rFont val="Calibri"/>
        <family val="2"/>
        <scheme val="minor"/>
      </rPr>
      <t>(10) (12)</t>
    </r>
  </si>
  <si>
    <r>
      <t>Capitalización - Mibanco</t>
    </r>
    <r>
      <rPr>
        <sz val="11"/>
        <color theme="1"/>
        <rFont val="Calibri"/>
        <family val="2"/>
        <scheme val="minor"/>
      </rPr>
      <t xml:space="preserve"> </t>
    </r>
    <r>
      <rPr>
        <vertAlign val="superscript"/>
        <sz val="11"/>
        <rFont val="Calibri"/>
        <family val="2"/>
        <scheme val="minor"/>
      </rPr>
      <t>(7)</t>
    </r>
  </si>
  <si>
    <r>
      <t xml:space="preserve">  Acciones de Tesorería </t>
    </r>
    <r>
      <rPr>
        <vertAlign val="superscript"/>
        <sz val="11"/>
        <rFont val="Calibri"/>
        <family val="2"/>
        <scheme val="minor"/>
      </rPr>
      <t>(11)</t>
    </r>
  </si>
  <si>
    <t>(7) Los ratios de capital son para BCP Individual y Mibanco, basados en contabilidad local.</t>
  </si>
  <si>
    <t>(10) Tier 1 Common Equity = Capital + Reservas - 100% deducciones (inversiones en subsidiarias, goodwill, activos intangibles y tributarios diferidos netos basados en rendimientos futuros) + Utilidades Retenidas + Ganancias no realizadas.
Activos ponderados por riesgo totales = Activos ponderados por riesgo - (APPR por activos intangibles, exlcuyendo el goodwill + PPR por impuestos diferidos netos,
originados por diferencias temporarias que excedan el 10% del CET1 + APPR por impuestos diferidos netos, originados por arrastre de pérdidas).</t>
  </si>
  <si>
    <t>Variación Volumen</t>
  </si>
  <si>
    <t>Part. % en colocaciones totales</t>
  </si>
  <si>
    <t xml:space="preserve">Colocaciones totales </t>
  </si>
  <si>
    <t>(1) Incluye Cuentas especiales y Otros.</t>
  </si>
  <si>
    <t>Part. % en colocaciones estructurales</t>
  </si>
  <si>
    <t>(2) Portafolio Estructural excluye los saldos promedios diarios de los créditos otorgados a través de Reactiva Perú y FAE-Mype.</t>
  </si>
  <si>
    <t>Mar 22</t>
  </si>
  <si>
    <t>Colocaciones Totales
(S/ millones)</t>
  </si>
  <si>
    <t>Variación Estructural %</t>
  </si>
  <si>
    <t>Colocaciones Estructurales (Saldo Contable)</t>
  </si>
  <si>
    <t>Saldo de provisiones netas para colocaciones Estructurales</t>
  </si>
  <si>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</si>
  <si>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</si>
  <si>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</si>
  <si>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</si>
  <si>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</si>
  <si>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</si>
  <si>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</si>
  <si>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</si>
  <si>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Provisiones de la Cartera de Colocaciones</t>
  </si>
  <si>
    <t>S/ 000</t>
  </si>
  <si>
    <r>
      <t>Costo del riesgo</t>
    </r>
    <r>
      <rPr>
        <vertAlign val="superscript"/>
        <sz val="11"/>
        <color theme="1"/>
        <rFont val="Calibri"/>
        <family val="2"/>
        <scheme val="minor"/>
      </rPr>
      <t xml:space="preserve"> (1)</t>
    </r>
  </si>
  <si>
    <t xml:space="preserve">Operaciones de reporte con terceros </t>
  </si>
  <si>
    <t>Total Fondeo</t>
  </si>
  <si>
    <t>Provisiones de la Cartera de Colocaciones PG</t>
  </si>
  <si>
    <t>Provisiones de la Cartera de Colocaciones Estructurales</t>
  </si>
  <si>
    <t>Costo del riesgo estructural (2)</t>
  </si>
  <si>
    <t>Costo del riesgo (1)</t>
  </si>
  <si>
    <t>Ingresos Netos por Intereses / Margen</t>
  </si>
  <si>
    <t>Ingresos por intereses</t>
  </si>
  <si>
    <t>Balances</t>
  </si>
  <si>
    <t>Activos promedio que generan intereses (AGI)</t>
  </si>
  <si>
    <t>Fondeo Promedio</t>
  </si>
  <si>
    <t>Tasas</t>
  </si>
  <si>
    <t>Rendimiento de los AGI</t>
  </si>
  <si>
    <t>Tasa de referencia Perú</t>
  </si>
  <si>
    <t>FED funds rate</t>
  </si>
  <si>
    <t>150pbs</t>
  </si>
  <si>
    <t>Otros Ingresos Core</t>
  </si>
  <si>
    <t>(S/ 000)</t>
  </si>
  <si>
    <t>Total Otros Ingresos Core</t>
  </si>
  <si>
    <t>Otros Ingresos Non-Core</t>
  </si>
  <si>
    <r>
      <t xml:space="preserve">Ganancia neta por inversión en asociadas </t>
    </r>
    <r>
      <rPr>
        <vertAlign val="superscript"/>
        <sz val="10"/>
        <rFont val="Calibri"/>
        <family val="2"/>
        <scheme val="minor"/>
      </rPr>
      <t>(1)</t>
    </r>
  </si>
  <si>
    <t>Total Otros Ingresos Non-Core</t>
  </si>
  <si>
    <t>Total resultado técnicos de seguros</t>
  </si>
  <si>
    <t>Ratio de Siniestralidad</t>
  </si>
  <si>
    <t>Vida</t>
  </si>
  <si>
    <t>Generales</t>
  </si>
  <si>
    <t>-1010 pbs</t>
  </si>
  <si>
    <t>-260 pbs</t>
  </si>
  <si>
    <t>90 pbs</t>
  </si>
  <si>
    <t>-900 pbs</t>
  </si>
  <si>
    <t>Capital Regulatorio (A)</t>
  </si>
  <si>
    <t>Requerimiento de Capital Regulatorio (B)</t>
  </si>
  <si>
    <r>
      <t xml:space="preserve">Reservas facultativas y restringidas </t>
    </r>
    <r>
      <rPr>
        <vertAlign val="superscript"/>
        <sz val="11"/>
        <rFont val="Calibri"/>
        <family val="2"/>
        <scheme val="minor"/>
      </rPr>
      <t>(1)</t>
    </r>
  </si>
  <si>
    <r>
      <t xml:space="preserve">Interés minoritario </t>
    </r>
    <r>
      <rPr>
        <vertAlign val="superscript"/>
        <sz val="11"/>
        <rFont val="Calibri"/>
        <family val="2"/>
        <scheme val="minor"/>
      </rPr>
      <t>(2)</t>
    </r>
  </si>
  <si>
    <r>
      <t xml:space="preserve">Provisiones </t>
    </r>
    <r>
      <rPr>
        <vertAlign val="superscript"/>
        <sz val="11"/>
        <rFont val="Calibri"/>
        <family val="2"/>
        <scheme val="minor"/>
      </rPr>
      <t>(3)</t>
    </r>
  </si>
  <si>
    <r>
      <t xml:space="preserve">Deducciones por límite de deuda subordinada (50% del Tier I excluyendo deducciones) </t>
    </r>
    <r>
      <rPr>
        <vertAlign val="superscript"/>
        <sz val="11"/>
        <rFont val="Calibri"/>
        <family val="2"/>
        <scheme val="minor"/>
      </rPr>
      <t>(4)</t>
    </r>
  </si>
  <si>
    <r>
      <t xml:space="preserve">Deducciones por límites de Tier I (50% de capital regulatorio) </t>
    </r>
    <r>
      <rPr>
        <vertAlign val="superscript"/>
        <sz val="11"/>
        <rFont val="Calibri"/>
        <family val="2"/>
        <scheme val="minor"/>
      </rPr>
      <t>(4)</t>
    </r>
  </si>
  <si>
    <r>
      <t xml:space="preserve">Tier 1 </t>
    </r>
    <r>
      <rPr>
        <vertAlign val="superscript"/>
        <sz val="11"/>
        <rFont val="Calibri"/>
        <family val="2"/>
        <scheme val="minor"/>
      </rPr>
      <t>(5)</t>
    </r>
  </si>
  <si>
    <r>
      <t xml:space="preserve">Tier 2 </t>
    </r>
    <r>
      <rPr>
        <vertAlign val="superscript"/>
        <sz val="11"/>
        <rFont val="Calibri"/>
        <family val="2"/>
        <scheme val="minor"/>
      </rPr>
      <t>(6)</t>
    </r>
    <r>
      <rPr>
        <sz val="11"/>
        <rFont val="Calibri"/>
        <family val="2"/>
        <scheme val="minor"/>
      </rPr>
      <t xml:space="preserve"> + Tier 3 </t>
    </r>
    <r>
      <rPr>
        <vertAlign val="superscript"/>
        <sz val="11"/>
        <rFont val="Calibri"/>
        <family val="2"/>
        <scheme val="minor"/>
      </rPr>
      <t>(7)</t>
    </r>
  </si>
  <si>
    <r>
      <t xml:space="preserve">Requerimiento Patrimonial del grupo consolidable del sistema financiero </t>
    </r>
    <r>
      <rPr>
        <vertAlign val="superscript"/>
        <sz val="11"/>
        <rFont val="Calibri"/>
        <family val="2"/>
        <scheme val="minor"/>
      </rPr>
      <t>(8)</t>
    </r>
  </si>
  <si>
    <r>
      <t xml:space="preserve">Requerimiento Patrimonial del grupo consolidable del sistema de seguros </t>
    </r>
    <r>
      <rPr>
        <vertAlign val="superscript"/>
        <sz val="11"/>
        <rFont val="Calibri"/>
        <family val="2"/>
        <scheme val="minor"/>
      </rPr>
      <t>(9)</t>
    </r>
  </si>
  <si>
    <r>
      <t xml:space="preserve">Ratio de requerimiento de capital regulatorio </t>
    </r>
    <r>
      <rPr>
        <vertAlign val="superscript"/>
        <sz val="11"/>
        <rFont val="Calibri"/>
        <family val="2"/>
        <scheme val="minor"/>
      </rPr>
      <t>(10)</t>
    </r>
  </si>
  <si>
    <t>(6) Tier 1 Common Equity = Capital + Reservas - 100% deducciones (inversiones en subsidiarias, goodwill, activos intangibles y tributarios diferidos netos basados en rendimientos futuros) + Utilidades Retenidas + Ganancias no realizadas. Las cifras difieren de lo previamente reportado, dado que los cálculos actuales estan sobre la base de cifras NIIF.</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</si>
  <si>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</si>
  <si>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 xml:space="preserve">(11) Corresponde a ajustes por las diferencias en los activos del balance bajo Contabilidad Local (con el cual se calcula los APR's regulatorios) y NIIF. Se explican principalmente por la NIIF 16 en la cuenta Derecho de Uso (Alquileres).  A marzo 2022, la cuenta 'Derecho de Uso' asciende a S/ 364MM, explicando el 64% del ajuste. El resto de ajustes corresponden a diferencias en Stock de Provisiones e Impuestos Diferidos. </t>
  </si>
  <si>
    <r>
      <t xml:space="preserve">Provisiones </t>
    </r>
    <r>
      <rPr>
        <vertAlign val="superscript"/>
        <sz val="11"/>
        <rFont val="Calibri"/>
        <family val="2"/>
        <scheme val="minor"/>
      </rPr>
      <t>(1)</t>
    </r>
  </si>
  <si>
    <r>
      <t xml:space="preserve">Capital Regulatorio Nivel 1 </t>
    </r>
    <r>
      <rPr>
        <vertAlign val="superscript"/>
        <sz val="11"/>
        <rFont val="Calibri"/>
        <family val="2"/>
        <scheme val="minor"/>
      </rPr>
      <t>(2)</t>
    </r>
  </si>
  <si>
    <r>
      <t xml:space="preserve">Capital Regulatorio Nivel 2 </t>
    </r>
    <r>
      <rPr>
        <vertAlign val="superscript"/>
        <sz val="11"/>
        <rFont val="Calibri"/>
        <family val="2"/>
        <scheme val="minor"/>
      </rPr>
      <t>(3)</t>
    </r>
  </si>
  <si>
    <r>
      <t xml:space="preserve">Activos ponderados por riesgo totales - SBS </t>
    </r>
    <r>
      <rPr>
        <b/>
        <vertAlign val="superscript"/>
        <sz val="11"/>
        <rFont val="Calibri"/>
        <family val="2"/>
        <scheme val="minor"/>
      </rPr>
      <t>(4)</t>
    </r>
  </si>
  <si>
    <r>
      <t xml:space="preserve">Activos ponderados por riesgo de mercado </t>
    </r>
    <r>
      <rPr>
        <vertAlign val="superscript"/>
        <sz val="11"/>
        <rFont val="Calibri"/>
        <family val="2"/>
        <scheme val="minor"/>
      </rPr>
      <t>(5)</t>
    </r>
  </si>
  <si>
    <r>
      <t xml:space="preserve">Common Equity Tier 1- Basilea NIIF </t>
    </r>
    <r>
      <rPr>
        <b/>
        <vertAlign val="superscript"/>
        <sz val="11"/>
        <rFont val="Calibri"/>
        <family val="2"/>
        <scheme val="minor"/>
      </rPr>
      <t>(6)</t>
    </r>
  </si>
  <si>
    <r>
      <t>Activos ponderados por riesgo</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</si>
  <si>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r>
      <t xml:space="preserve">  (+) Ajustes por NIIF</t>
    </r>
    <r>
      <rPr>
        <vertAlign val="superscript"/>
        <sz val="11"/>
        <rFont val="Calibri"/>
        <family val="2"/>
        <scheme val="minor"/>
      </rPr>
      <t>(11)</t>
    </r>
  </si>
  <si>
    <r>
      <t>Ratio Capital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</si>
  <si>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(9)(12) </t>
    </r>
  </si>
  <si>
    <r>
      <t xml:space="preserve">Ratio de Capital Global Regulatorio </t>
    </r>
    <r>
      <rPr>
        <vertAlign val="superscript"/>
        <sz val="11"/>
        <rFont val="Calibri"/>
        <family val="2"/>
        <scheme val="minor"/>
      </rPr>
      <t>(10)</t>
    </r>
    <r>
      <rPr>
        <sz val="11"/>
        <rFont val="Calibri"/>
        <family val="2"/>
        <scheme val="minor"/>
      </rPr>
      <t xml:space="preserve">  </t>
    </r>
  </si>
  <si>
    <t>Utilidades Acum. Con Acuerdo de Capital</t>
  </si>
  <si>
    <t>Pérdidas Acumuladas</t>
  </si>
  <si>
    <t xml:space="preserve"> (+) Ajustes por NIIF</t>
  </si>
  <si>
    <t xml:space="preserve">  (+) APPR por diferencia de Riesgo de mercado (riesgo cambiario) por diferencia temporaria</t>
  </si>
  <si>
    <t xml:space="preserve">  (-) APPR por activos que exceden el 10% del CET1 SBS</t>
  </si>
  <si>
    <t xml:space="preserve">  (-) APR por diferencia entre exceso metodología SBS y Basilea</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</si>
  <si>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</si>
  <si>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(11) Ratio Tier 1 Common Equity calculado en contabilidad NIIF</t>
  </si>
  <si>
    <r>
      <t>Common Equity Tier 1 - Basilea NIIF</t>
    </r>
    <r>
      <rPr>
        <b/>
        <vertAlign val="superscript"/>
        <sz val="11"/>
        <rFont val="Calibri"/>
        <family val="2"/>
        <scheme val="minor"/>
      </rPr>
      <t>(6)</t>
    </r>
  </si>
  <si>
    <r>
      <t>Activos ponderados por riesgo Ajustados</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</si>
  <si>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r>
      <t>Ratio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</si>
  <si>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(9)(11) </t>
    </r>
  </si>
  <si>
    <r>
      <t>Ratio de Capital Global regulatorio</t>
    </r>
    <r>
      <rPr>
        <vertAlign val="superscript"/>
        <sz val="11"/>
        <rFont val="Calibri"/>
        <family val="2"/>
        <scheme val="minor"/>
      </rPr>
      <t xml:space="preserve"> (10)</t>
    </r>
    <r>
      <rPr>
        <sz val="11"/>
        <rFont val="Calibri"/>
        <family val="2"/>
        <scheme val="minor"/>
      </rPr>
      <t xml:space="preserve">  </t>
    </r>
  </si>
  <si>
    <t>53 pbs</t>
  </si>
  <si>
    <t>360 pbs</t>
  </si>
  <si>
    <t>100 pbs</t>
  </si>
  <si>
    <t>-211 pbs</t>
  </si>
  <si>
    <t>-26230 pbs</t>
  </si>
  <si>
    <t>-2214 pbs</t>
  </si>
  <si>
    <t>-15850 pbs</t>
  </si>
  <si>
    <t>7352 pbs</t>
  </si>
  <si>
    <t>-258 pbs</t>
  </si>
  <si>
    <t>-377 pbs</t>
  </si>
  <si>
    <t>1440 pbs</t>
  </si>
  <si>
    <t>-347 pbs</t>
  </si>
  <si>
    <t>1380 pbs</t>
  </si>
  <si>
    <t>-115 pbs</t>
  </si>
  <si>
    <t>400 pbs</t>
  </si>
  <si>
    <t>10 pbs</t>
  </si>
  <si>
    <t>12 pbs</t>
  </si>
  <si>
    <t>-608 pbs</t>
  </si>
  <si>
    <t>-3640 pbs</t>
  </si>
  <si>
    <t>-578 pbs</t>
  </si>
  <si>
    <t>-3450 pbs</t>
  </si>
  <si>
    <t>-566 pbs</t>
  </si>
  <si>
    <t>-147 pbs</t>
  </si>
  <si>
    <t>Dic 21 / Dic 20</t>
  </si>
  <si>
    <t>Mar 22 / Mar 21</t>
  </si>
  <si>
    <t>Prima 
4T21</t>
  </si>
  <si>
    <t>Sistema 
4T21</t>
  </si>
  <si>
    <t>Part. %
4T21</t>
  </si>
  <si>
    <t>Prima 
1T22</t>
  </si>
  <si>
    <t>Sistema 
1T22</t>
  </si>
  <si>
    <t>Part. %
1T22</t>
  </si>
  <si>
    <t xml:space="preserve">Afiliados </t>
  </si>
  <si>
    <t xml:space="preserve">Fondo administrado (S/ Millones) </t>
  </si>
  <si>
    <t>Recaudación de aportes (S/ Millones)</t>
  </si>
  <si>
    <r>
      <t>Nuevas afiliaciones</t>
    </r>
    <r>
      <rPr>
        <vertAlign val="superscript"/>
        <sz val="11"/>
        <rFont val="Calibri"/>
        <family val="2"/>
        <scheme val="minor"/>
      </rPr>
      <t xml:space="preserve"> </t>
    </r>
    <r>
      <rPr>
        <sz val="11"/>
        <rFont val="Calibri"/>
        <family val="2"/>
        <scheme val="minor"/>
      </rPr>
      <t xml:space="preserve"> </t>
    </r>
    <r>
      <rPr>
        <vertAlign val="superscript"/>
        <sz val="11"/>
        <rFont val="Calibri"/>
        <family val="2"/>
        <scheme val="minor"/>
      </rPr>
      <t>(1)</t>
    </r>
  </si>
  <si>
    <r>
      <t xml:space="preserve">RAM flujo (S/ Millones) </t>
    </r>
    <r>
      <rPr>
        <vertAlign val="superscript"/>
        <sz val="11"/>
        <rFont val="Calibri"/>
        <family val="2"/>
        <scheme val="minor"/>
      </rPr>
      <t>(2)</t>
    </r>
  </si>
  <si>
    <t>Fuente Superintencia de Banca, Seguros y AFPs</t>
  </si>
  <si>
    <t>(1) A partir de junio 2019, otra AFP es quien tiene la exclusividad de afiliaciones.</t>
  </si>
  <si>
    <t xml:space="preserve">(2) Estimado de Prima AFP, promedio de la remuneración asegurable mensual flujo de los últimos cuatro meses. Excluye la recaudación de aportes </t>
  </si>
  <si>
    <t>especiales y aportes voluntarios.</t>
  </si>
  <si>
    <t>330 pbs</t>
  </si>
  <si>
    <t>-60 pbs</t>
  </si>
  <si>
    <t>-80 pbs</t>
  </si>
  <si>
    <t>2740 pbs</t>
  </si>
  <si>
    <t>1580 pbs</t>
  </si>
  <si>
    <t>-710 pbs</t>
  </si>
  <si>
    <t>-4380 pbs</t>
  </si>
  <si>
    <t>-100 pbs</t>
  </si>
  <si>
    <t>Ingresos por Intereses / AGI</t>
  </si>
  <si>
    <t>S/ millones</t>
  </si>
  <si>
    <t>Balance</t>
  </si>
  <si>
    <t>Promedio</t>
  </si>
  <si>
    <t>Ingresos</t>
  </si>
  <si>
    <t>Implícitas</t>
  </si>
  <si>
    <t>Disponible y equivalentes</t>
  </si>
  <si>
    <t>Otros AGI</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</si>
  <si>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</si>
  <si>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</si>
  <si>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</si>
  <si>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</si>
  <si>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</si>
  <si>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</si>
  <si>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</si>
  <si>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</si>
  <si>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</si>
  <si>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</si>
  <si>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</si>
  <si>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</si>
  <si>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</si>
  <si>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</si>
  <si>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</si>
  <si>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</si>
  <si>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-230 pbs</t>
  </si>
  <si>
    <t>-240 pbs</t>
  </si>
  <si>
    <t>(1) Incluye oficinas con Banco de la Nación, las cuales en Marzo 21, Diciembre 21 y Marzo 22 fueron 34.</t>
  </si>
  <si>
    <t>Moneda</t>
  </si>
  <si>
    <t>(1) Incluye el resultado del negocio de Vida, Seguros Generales y Crediseguros</t>
  </si>
  <si>
    <t>(2) Incluye comisiones y gastos técnicos, netos.</t>
  </si>
  <si>
    <t>(12) Ratio Tier 1 Common Equity calculado en contabilidad NIIF</t>
  </si>
  <si>
    <t>(1) Incluye puntos de contacto físicos de BCP Individual, BCP Bolivia y Mibanco Perú</t>
  </si>
  <si>
    <t>(3) Estimaciones por BCP - Estudios Económicos a marzo, 2022.</t>
  </si>
  <si>
    <t>Depósitos y Obligaciones Totales</t>
  </si>
  <si>
    <t>Fuente SBS</t>
  </si>
  <si>
    <t>(3) Hasta 1.25% del total de activos ponderados por riesgo del BCP, Solución Empresa Administradora Hipotecaria, Mibanco y ASB Bank Corp.</t>
  </si>
  <si>
    <t>Moneda Nacional (MN)</t>
  </si>
  <si>
    <t>Moneda Extranjera (ME)</t>
  </si>
  <si>
    <t>Medidas en Saldos Promedios Diarios. Para efectos de consolidación, las colocaciones generadas en ME son convertidas a MN.</t>
  </si>
  <si>
    <t>Medidas en Saldos Promedios Diarios.</t>
  </si>
  <si>
    <t>Mayor contracción en volúmenes</t>
  </si>
  <si>
    <t>Mayor crecimiento en volúmenes</t>
  </si>
  <si>
    <r>
      <t xml:space="preserve">Colocaciones Totales
</t>
    </r>
    <r>
      <rPr>
        <sz val="11"/>
        <color theme="0"/>
        <rFont val="Calibri"/>
        <family val="2"/>
        <scheme val="minor"/>
      </rPr>
      <t>(S/ millones)</t>
    </r>
  </si>
  <si>
    <t xml:space="preserve">(12) Ratio Tier 1 Common Equity calculado en contabilidad NIIF.	</t>
  </si>
  <si>
    <t xml:space="preserve">(11) Considera acciones de propiedad de Atlantic Security Holding Corporation (ASHC) y stock awards.	</t>
  </si>
  <si>
    <t xml:space="preserve"> Mibanco</t>
  </si>
  <si>
    <t xml:space="preserve"> Grupo Pacífico  </t>
  </si>
  <si>
    <r>
      <t xml:space="preserve">Aportes voluntarios (S/ Millones) </t>
    </r>
    <r>
      <rPr>
        <vertAlign val="superscript"/>
        <sz val="11"/>
        <rFont val="Calibri"/>
        <family val="2"/>
        <scheme val="minor"/>
      </rPr>
      <t>(3)</t>
    </r>
  </si>
  <si>
    <t>(3) La cifra del 4T21 difiere de lo previamente reportado.</t>
  </si>
  <si>
    <t>Estrategia Digital</t>
  </si>
  <si>
    <r>
      <t xml:space="preserve">Transformación Negocios Tradicionales </t>
    </r>
    <r>
      <rPr>
        <b/>
        <i/>
        <vertAlign val="superscript"/>
        <sz val="10"/>
        <color rgb="FFFFFFFF"/>
        <rFont val="Calibri"/>
        <family val="2"/>
        <scheme val="minor"/>
      </rPr>
      <t>(1)</t>
    </r>
    <r>
      <rPr>
        <b/>
        <i/>
        <sz val="10"/>
        <color rgb="FFFFFFFF"/>
        <rFont val="Calibri"/>
        <family val="2"/>
        <scheme val="minor"/>
      </rPr>
      <t xml:space="preserve"> </t>
    </r>
  </si>
  <si>
    <t>Subsidiaria</t>
  </si>
  <si>
    <t>Día a Día</t>
  </si>
  <si>
    <r>
      <t xml:space="preserve">Clientes Digitales </t>
    </r>
    <r>
      <rPr>
        <vertAlign val="superscript"/>
        <sz val="10"/>
        <color rgb="FF000000"/>
        <rFont val="Calibri"/>
        <family val="2"/>
        <scheme val="minor"/>
      </rPr>
      <t>(2)</t>
    </r>
  </si>
  <si>
    <t xml:space="preserve">BCP </t>
  </si>
  <si>
    <t>Costo Unitario Transaccional (S/)</t>
  </si>
  <si>
    <r>
      <t xml:space="preserve">Desembolsos a través Leads </t>
    </r>
    <r>
      <rPr>
        <vertAlign val="superscript"/>
        <sz val="10"/>
        <color rgb="FF000000"/>
        <rFont val="Calibri"/>
        <family val="2"/>
        <scheme val="minor"/>
      </rPr>
      <t>(4)</t>
    </r>
  </si>
  <si>
    <t>N.D.</t>
  </si>
  <si>
    <r>
      <t xml:space="preserve">Desembolsos a través de canales alternativos </t>
    </r>
    <r>
      <rPr>
        <vertAlign val="superscript"/>
        <sz val="10"/>
        <color rgb="FF000000"/>
        <rFont val="Calibri"/>
        <family val="2"/>
        <scheme val="minor"/>
      </rPr>
      <t>(5)</t>
    </r>
  </si>
  <si>
    <t xml:space="preserve"> Cashless</t>
  </si>
  <si>
    <t>BCP</t>
  </si>
  <si>
    <t>Adquisición Digital</t>
  </si>
  <si>
    <r>
      <t xml:space="preserve">Iniciativas Disruptivas: Yape </t>
    </r>
    <r>
      <rPr>
        <b/>
        <i/>
        <vertAlign val="superscript"/>
        <sz val="10"/>
        <color rgb="FFFFFFFF"/>
        <rFont val="Calibri"/>
        <family val="2"/>
        <scheme val="minor"/>
      </rPr>
      <t>(1)</t>
    </r>
  </si>
  <si>
    <t>Cashless</t>
  </si>
  <si>
    <t xml:space="preserve">Usuarios (miles) </t>
  </si>
  <si>
    <r>
      <t xml:space="preserve">% de Usuarios Clientes de BCP </t>
    </r>
    <r>
      <rPr>
        <vertAlign val="superscript"/>
        <sz val="10"/>
        <color rgb="FF000000"/>
        <rFont val="Calibri"/>
        <family val="2"/>
        <scheme val="minor"/>
      </rPr>
      <t>(2)</t>
    </r>
  </si>
  <si>
    <r>
      <t xml:space="preserve">% de Usuarios Yapecard </t>
    </r>
    <r>
      <rPr>
        <vertAlign val="superscript"/>
        <sz val="10"/>
        <color rgb="FF000000"/>
        <rFont val="Calibri"/>
        <family val="2"/>
        <scheme val="minor"/>
      </rPr>
      <t>(3)</t>
    </r>
  </si>
  <si>
    <t>N.A.</t>
  </si>
  <si>
    <r>
      <t xml:space="preserve">Usuarios Activos (millones) </t>
    </r>
    <r>
      <rPr>
        <vertAlign val="superscript"/>
        <sz val="10"/>
        <color rgb="FF000000"/>
        <rFont val="Calibri"/>
        <family val="2"/>
        <scheme val="minor"/>
      </rPr>
      <t xml:space="preserve">(4) </t>
    </r>
  </si>
  <si>
    <r>
      <t xml:space="preserve">% Usuarios activos mensualmente </t>
    </r>
    <r>
      <rPr>
        <vertAlign val="superscript"/>
        <sz val="10"/>
        <color rgb="FF000000"/>
        <rFont val="Calibri"/>
        <family val="2"/>
        <scheme val="minor"/>
      </rPr>
      <t>(5)</t>
    </r>
  </si>
  <si>
    <t>No. de Transacciones mensuales (miles)</t>
  </si>
  <si>
    <t xml:space="preserve">Monto transado mensual (millones, S/) </t>
  </si>
  <si>
    <r>
      <t xml:space="preserve">Transacciones mensuales por Yapero </t>
    </r>
    <r>
      <rPr>
        <vertAlign val="superscript"/>
        <sz val="10"/>
        <color rgb="FF000000"/>
        <rFont val="Calibri"/>
        <family val="2"/>
        <scheme val="minor"/>
      </rPr>
      <t>(6)</t>
    </r>
  </si>
  <si>
    <t>Credicorp Ltd. Cifras Financieras 1T22</t>
  </si>
  <si>
    <t>1.1. Colocaciones</t>
  </si>
  <si>
    <t>1.2. Calidad de Cartera</t>
  </si>
  <si>
    <t>2. Depósitos</t>
  </si>
  <si>
    <t>3.1. AGIs</t>
  </si>
  <si>
    <t>3.2. Fondeo</t>
  </si>
  <si>
    <t>4. Ingreso Neto por Intereses</t>
  </si>
  <si>
    <t>5. Provisiones</t>
  </si>
  <si>
    <t>6.1. Otros Ingresos - core</t>
  </si>
  <si>
    <t>7. Resultado Técnico de Seguros</t>
  </si>
  <si>
    <t>6.2. Otros Ingresos - non core</t>
  </si>
  <si>
    <t>8. Gastos Operativos</t>
  </si>
  <si>
    <t>9. Eficiencia Operativa</t>
  </si>
  <si>
    <t>10.1. Capital Regulatorio BAP</t>
  </si>
  <si>
    <t>10.2. Capital Regulatorio BCP</t>
  </si>
  <si>
    <t>10.3. Capital Regulatorio Mb</t>
  </si>
  <si>
    <t>11. Perspectivas Económicas</t>
  </si>
  <si>
    <t>12. Anexos</t>
  </si>
  <si>
    <t>2T22</t>
  </si>
  <si>
    <t>Jun 21</t>
  </si>
  <si>
    <t>Jun 22</t>
  </si>
  <si>
    <t>46 pbs</t>
  </si>
  <si>
    <t>89 pbs</t>
  </si>
  <si>
    <t>75 pbs</t>
  </si>
  <si>
    <t>26 pbs</t>
  </si>
  <si>
    <t>87 pbs</t>
  </si>
  <si>
    <t>101 pbs</t>
  </si>
  <si>
    <t>41 pbs</t>
  </si>
  <si>
    <t>14 pbs</t>
  </si>
  <si>
    <t>560 pbs</t>
  </si>
  <si>
    <t>0 pbs</t>
  </si>
  <si>
    <t>39 pbs</t>
  </si>
  <si>
    <t>-7 pbs</t>
  </si>
  <si>
    <t>-46 pbs</t>
  </si>
  <si>
    <t>-460 pbs</t>
  </si>
  <si>
    <t>-4970 pbs</t>
  </si>
  <si>
    <t>-3040 pbs</t>
  </si>
  <si>
    <t>-450 pbs</t>
  </si>
  <si>
    <t>140 pbs</t>
  </si>
  <si>
    <t>-3690 pbs</t>
  </si>
  <si>
    <t>-3200 pbs</t>
  </si>
  <si>
    <t>-56 pbs</t>
  </si>
  <si>
    <t>-11 pbs</t>
  </si>
  <si>
    <t>-49 pbs</t>
  </si>
  <si>
    <t>-6 pbs</t>
  </si>
  <si>
    <t>36 pbs</t>
  </si>
  <si>
    <t>-244 pbs</t>
  </si>
  <si>
    <t>-69 pbs</t>
  </si>
  <si>
    <t>-214 pbs</t>
  </si>
  <si>
    <t>4 pbs</t>
  </si>
  <si>
    <t>2T21</t>
  </si>
  <si>
    <t>68pbs</t>
  </si>
  <si>
    <t>122pbs</t>
  </si>
  <si>
    <t>84pbs</t>
  </si>
  <si>
    <t>26pbs</t>
  </si>
  <si>
    <t>41pbs</t>
  </si>
  <si>
    <t>14pbs</t>
  </si>
  <si>
    <t>46pbs</t>
  </si>
  <si>
    <t>89pbs</t>
  </si>
  <si>
    <t>75pbs</t>
  </si>
  <si>
    <t>87pbs</t>
  </si>
  <si>
    <t>101pbs</t>
  </si>
  <si>
    <t>525pbs</t>
  </si>
  <si>
    <t>125pbs</t>
  </si>
  <si>
    <r>
      <t xml:space="preserve">Cartera atrasada </t>
    </r>
    <r>
      <rPr>
        <vertAlign val="superscript"/>
        <sz val="11"/>
        <rFont val="Calibri"/>
        <family val="2"/>
        <scheme val="minor"/>
      </rPr>
      <t>(1)(2)</t>
    </r>
  </si>
  <si>
    <r>
      <t xml:space="preserve">Cartera refinanciada </t>
    </r>
    <r>
      <rPr>
        <vertAlign val="superscript"/>
        <sz val="11"/>
        <color theme="1"/>
        <rFont val="Calibri"/>
        <family val="2"/>
        <scheme val="minor"/>
      </rPr>
      <t>(2)</t>
    </r>
  </si>
  <si>
    <t>-19 pbs</t>
  </si>
  <si>
    <t>-104 pbs</t>
  </si>
  <si>
    <t>-463 pbs</t>
  </si>
  <si>
    <t>-4975 pbs</t>
  </si>
  <si>
    <t>-603 pbs</t>
  </si>
  <si>
    <t>-6529 pbs</t>
  </si>
  <si>
    <t>-229 pbs</t>
  </si>
  <si>
    <t>-38 pbs</t>
  </si>
  <si>
    <t>-17 pbs</t>
  </si>
  <si>
    <t>-65 pbs</t>
  </si>
  <si>
    <t>-37 pbs</t>
  </si>
  <si>
    <t>-178 pbs</t>
  </si>
  <si>
    <t>-305 pbs</t>
  </si>
  <si>
    <t>-1778 pbs</t>
  </si>
  <si>
    <t>-15 pbs</t>
  </si>
  <si>
    <t>-61 pbs</t>
  </si>
  <si>
    <t>Jun 22 / Jun 21</t>
  </si>
  <si>
    <t>Acumulado a</t>
  </si>
  <si>
    <t xml:space="preserve">Variación % </t>
  </si>
  <si>
    <t>Jun 22/ Jun 21</t>
  </si>
  <si>
    <t>Ganancia (Pérdida) neta en valores</t>
  </si>
  <si>
    <t>Ganancia (Pérdida) neta en derivados especulativos</t>
  </si>
  <si>
    <t xml:space="preserve">Ganancia (Pérdida) neta por diferencia en cambio </t>
  </si>
  <si>
    <r>
      <t>Resultado técnico de seguros</t>
    </r>
    <r>
      <rPr>
        <b/>
        <vertAlign val="superscript"/>
        <sz val="10"/>
        <color theme="0"/>
        <rFont val="Calibri"/>
        <family val="2"/>
        <scheme val="minor"/>
      </rPr>
      <t xml:space="preserve"> (1)</t>
    </r>
  </si>
  <si>
    <r>
      <t xml:space="preserve">Costo de adquisición </t>
    </r>
    <r>
      <rPr>
        <vertAlign val="superscript"/>
        <sz val="10"/>
        <color theme="1"/>
        <rFont val="Calibri"/>
        <family val="2"/>
        <scheme val="minor"/>
      </rPr>
      <t>(2)</t>
    </r>
  </si>
  <si>
    <t>150 pbs</t>
  </si>
  <si>
    <t>-3720 pbs</t>
  </si>
  <si>
    <t>-3240 pbs</t>
  </si>
  <si>
    <t>530 pbs</t>
  </si>
  <si>
    <t>-7300 pbs</t>
  </si>
  <si>
    <t>-6620 pbs</t>
  </si>
  <si>
    <t>-200 pbs</t>
  </si>
  <si>
    <t>210 pbs</t>
  </si>
  <si>
    <t>Jun 2021</t>
  </si>
  <si>
    <t>Jun 2022</t>
  </si>
  <si>
    <r>
      <t xml:space="preserve">Depósitos CTS </t>
    </r>
    <r>
      <rPr>
        <vertAlign val="superscript"/>
        <sz val="10"/>
        <color theme="1"/>
        <rFont val="Calibri"/>
        <family val="2"/>
        <scheme val="minor"/>
      </rPr>
      <t>(1)</t>
    </r>
  </si>
  <si>
    <r>
      <t xml:space="preserve">Transacciones Monetarias Digitales </t>
    </r>
    <r>
      <rPr>
        <vertAlign val="superscript"/>
        <sz val="10"/>
        <color rgb="FF000000"/>
        <rFont val="Calibri"/>
        <family val="2"/>
        <scheme val="minor"/>
      </rPr>
      <t>(3)</t>
    </r>
  </si>
  <si>
    <r>
      <t xml:space="preserve">Productividad Mibanco </t>
    </r>
    <r>
      <rPr>
        <vertAlign val="superscript"/>
        <sz val="10"/>
        <color rgb="FF000000"/>
        <rFont val="Calibri"/>
        <family val="2"/>
        <scheme val="minor"/>
      </rPr>
      <t>(6)</t>
    </r>
  </si>
  <si>
    <t>Banca Móvil Rating Apple</t>
  </si>
  <si>
    <t>Banca Móvil Rating Android</t>
  </si>
  <si>
    <r>
      <t xml:space="preserve">Transacciones Cashless </t>
    </r>
    <r>
      <rPr>
        <vertAlign val="superscript"/>
        <sz val="10"/>
        <color rgb="FF000000"/>
        <rFont val="Calibri"/>
        <family val="2"/>
        <scheme val="minor"/>
      </rPr>
      <t>(7)</t>
    </r>
  </si>
  <si>
    <t xml:space="preserve">(1) Números a junio 2019, 2021 y 2022 </t>
  </si>
  <si>
    <t>(2) Clientes Digitales: Clientes de la Banca Minorista que llevan a cabo el 50% de sus transacciones monetarias a través de canales digitales; o han comprador un producto online en los últimos 12 meses. Clientes Digitales/ Total de clientes de la Banca Minorista.</t>
  </si>
  <si>
    <t xml:space="preserve">(3) Transacciones Monetarias Minoritas realizadas a través de Banca Móvil, Banca por Internet, Yape y Telecrédito/ Total de Transacciones Minoristas Monetarias de la Banca Minorista. </t>
  </si>
  <si>
    <t>(4) Desembolsos generados a través de leads/ Total de desembolsos.</t>
  </si>
  <si>
    <t xml:space="preserve">(5) Desembolsos realizados a través de canales alternativos/ Total de desembolsos. </t>
  </si>
  <si>
    <t xml:space="preserve">(6) Total de desembolsos realizados/ Total de asesores comerciales. </t>
  </si>
  <si>
    <t xml:space="preserve">(7) Monto transado a través de Banca Móvil, Banco por Internet, Yape y POS/ Total del monto transado de la Banca Minorista. </t>
  </si>
  <si>
    <t>(8) Unidades vendidas de la Banca Minorista vendidas a través de canales digitales/ Total de unidades vendidas de la Banca Minorista.</t>
  </si>
  <si>
    <t>(9) Créditos de la Banca Minorista desembolsados a través de canales digitales/ Total de créditos desembolsados de la Banca Minorista.</t>
  </si>
  <si>
    <r>
      <t xml:space="preserve">Ventas Digitales </t>
    </r>
    <r>
      <rPr>
        <vertAlign val="superscript"/>
        <sz val="10"/>
        <color rgb="FF000000"/>
        <rFont val="Calibri"/>
        <family val="2"/>
        <scheme val="minor"/>
      </rPr>
      <t>(8)</t>
    </r>
  </si>
  <si>
    <r>
      <t xml:space="preserve">Créditos digitales </t>
    </r>
    <r>
      <rPr>
        <vertAlign val="superscript"/>
        <sz val="10"/>
        <color rgb="FF000000"/>
        <rFont val="Calibri"/>
        <family val="2"/>
        <scheme val="minor"/>
      </rPr>
      <t>(9)</t>
    </r>
  </si>
  <si>
    <r>
      <t xml:space="preserve">% Usuarios micronegocios </t>
    </r>
    <r>
      <rPr>
        <vertAlign val="superscript"/>
        <sz val="11"/>
        <color rgb="FF000000"/>
        <rFont val="Calibri"/>
        <family val="2"/>
        <scheme val="minor"/>
      </rPr>
      <t>(2)</t>
    </r>
  </si>
  <si>
    <t>Recargas Móviles (miles)</t>
  </si>
  <si>
    <t>(2) Usuarios Yape que son Micronegocios/ Total usuarios Yape</t>
  </si>
  <si>
    <t>(3) Clientes BCP que son usuarios Yape/ Total usuarios Yape</t>
  </si>
  <si>
    <t xml:space="preserve">(4) Usuarios Yapecard / Total usuarios Yape </t>
  </si>
  <si>
    <t>(5) Usuarios Yape que han realizado al menos una transacción en el último mes</t>
  </si>
  <si>
    <t xml:space="preserve">(6) Usuarios Yape que han realizado al menos una transacción en el último mes / Total usuarios Yape </t>
  </si>
  <si>
    <t>(7) Número de transacciones Yape/ Usuarios activos</t>
  </si>
  <si>
    <t>2T19</t>
  </si>
  <si>
    <r>
      <t xml:space="preserve">Medios de pagos y servicios </t>
    </r>
    <r>
      <rPr>
        <vertAlign val="superscript"/>
        <sz val="10"/>
        <rFont val="Calibri"/>
        <family val="2"/>
        <scheme val="minor"/>
      </rPr>
      <t>(1)</t>
    </r>
  </si>
  <si>
    <r>
      <t xml:space="preserve">Cuentas pasivas y transaccionales </t>
    </r>
    <r>
      <rPr>
        <vertAlign val="superscript"/>
        <sz val="10"/>
        <rFont val="Calibri"/>
        <family val="2"/>
        <scheme val="minor"/>
      </rPr>
      <t>(2)</t>
    </r>
  </si>
  <si>
    <r>
      <t xml:space="preserve">Desembolso de Créditos </t>
    </r>
    <r>
      <rPr>
        <vertAlign val="superscript"/>
        <sz val="10"/>
        <rFont val="Calibri"/>
        <family val="2"/>
        <scheme val="minor"/>
      </rPr>
      <t>(3)</t>
    </r>
  </si>
  <si>
    <t>Carta Fianza</t>
  </si>
  <si>
    <t>Mibanco (Perú y Cólombia)</t>
  </si>
  <si>
    <t>Seguros</t>
  </si>
  <si>
    <t>Gestión de Patrimonios y Fincorp.</t>
  </si>
  <si>
    <r>
      <t xml:space="preserve">Otros </t>
    </r>
    <r>
      <rPr>
        <vertAlign val="superscript"/>
        <sz val="10"/>
        <rFont val="Calibri"/>
        <family val="2"/>
        <scheme val="minor"/>
      </rPr>
      <t>(4)</t>
    </r>
  </si>
  <si>
    <t>(1) Corresponde a comisiones por: transacciones interbancarías; tarjeta de crédito y débito; entre otros</t>
  </si>
  <si>
    <t>(2) Corresponde a comisiones por: Recaudación, Pagos y Cobranzas</t>
  </si>
  <si>
    <t>(3) Corresponde a comisiones por desembolso de Créditos de la banca minorista y mayorista</t>
  </si>
  <si>
    <t>(4)  Cuentas de ahorro, cuentas corrientes y cuenta maestra.</t>
  </si>
  <si>
    <t>(5) Otros servicios a terceros y Comisiones en sucursales del exterior</t>
  </si>
  <si>
    <t>Gastos Operativos</t>
  </si>
  <si>
    <t>Gastos administrativos y generales</t>
  </si>
  <si>
    <r>
      <t>Depreciación y amortización</t>
    </r>
    <r>
      <rPr>
        <vertAlign val="superscript"/>
        <sz val="10"/>
        <rFont val="Calibri"/>
        <family val="2"/>
        <scheme val="minor"/>
      </rPr>
      <t xml:space="preserve"> </t>
    </r>
  </si>
  <si>
    <t>Asociación en participación</t>
  </si>
  <si>
    <r>
      <t xml:space="preserve">Costo de adquisición </t>
    </r>
    <r>
      <rPr>
        <vertAlign val="superscript"/>
        <sz val="10"/>
        <rFont val="Calibri"/>
        <family val="2"/>
        <scheme val="minor"/>
      </rPr>
      <t>(1)</t>
    </r>
  </si>
  <si>
    <t xml:space="preserve">Gastos operativos </t>
  </si>
  <si>
    <t>-190 pbs</t>
  </si>
  <si>
    <t>-360 pbs</t>
  </si>
  <si>
    <t>-150 pbs</t>
  </si>
  <si>
    <t>-90 pbs</t>
  </si>
  <si>
    <t>-520 pbs</t>
  </si>
  <si>
    <t>770 pbs</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</si>
  <si>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</si>
  <si>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</si>
  <si>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</si>
  <si>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</si>
  <si>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</si>
  <si>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</si>
  <si>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</si>
  <si>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</si>
  <si>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</si>
  <si>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</si>
  <si>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</si>
  <si>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</si>
  <si>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</si>
  <si>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</si>
  <si>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</si>
  <si>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</si>
  <si>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r>
      <t xml:space="preserve">Otros </t>
    </r>
    <r>
      <rPr>
        <vertAlign val="superscript"/>
        <sz val="10"/>
        <rFont val="Calibri"/>
        <family val="2"/>
        <scheme val="minor"/>
      </rPr>
      <t>(1)</t>
    </r>
  </si>
  <si>
    <t xml:space="preserve">                -  </t>
  </si>
  <si>
    <t>(1) Otros está conformado, principalmente, por el servicio de vigilancia y protección, servicio de limpieza, gastos de representación, servicio de luz y agua, gastos por pólizas de seguros, gastos por suscripciones y gastos por comisiones</t>
  </si>
  <si>
    <t>26bps</t>
  </si>
  <si>
    <t>46bps</t>
  </si>
  <si>
    <t>89bps</t>
  </si>
  <si>
    <t>75bps</t>
  </si>
  <si>
    <t>87bps</t>
  </si>
  <si>
    <t>101bps</t>
  </si>
  <si>
    <t>Jun22 / Jun21</t>
  </si>
  <si>
    <t xml:space="preserve">Ingreso neto por intereses </t>
  </si>
  <si>
    <t xml:space="preserve">Al cierre de </t>
  </si>
  <si>
    <t xml:space="preserve">Ingresos por intereses </t>
  </si>
  <si>
    <t>Intereses sobre colocaciones</t>
  </si>
  <si>
    <t>Dividendos sobre inversiones</t>
  </si>
  <si>
    <t>Intereses sobre depósitos en otros bancos</t>
  </si>
  <si>
    <t>Intereses sobre valores</t>
  </si>
  <si>
    <t>Otros ingresos por intereses</t>
  </si>
  <si>
    <t>Intereses sobre depósitos</t>
  </si>
  <si>
    <t>Intereses sobre deuda a bancos y corresponsales</t>
  </si>
  <si>
    <t>Intereses sobre bonos y notas subord.</t>
  </si>
  <si>
    <t>Otros gastos por intereses</t>
  </si>
  <si>
    <t>Activos promedio que generan intereses</t>
  </si>
  <si>
    <t>Provisiones / Ingreso neto por intereses</t>
  </si>
  <si>
    <r>
      <t xml:space="preserve">Margen neto por intereses </t>
    </r>
    <r>
      <rPr>
        <b/>
        <vertAlign val="superscript"/>
        <sz val="7.4"/>
        <rFont val="Arial"/>
        <family val="2"/>
      </rPr>
      <t>(1)</t>
    </r>
  </si>
  <si>
    <r>
      <t xml:space="preserve">Margen neto por intereses ajustado por riesgo </t>
    </r>
    <r>
      <rPr>
        <b/>
        <vertAlign val="superscript"/>
        <sz val="7.4"/>
        <rFont val="Arial"/>
        <family val="2"/>
      </rPr>
      <t>(1)</t>
    </r>
  </si>
  <si>
    <t>(1) Anualizado</t>
  </si>
  <si>
    <r>
      <t xml:space="preserve">Margen neto por intereses (MNI) </t>
    </r>
    <r>
      <rPr>
        <b/>
        <vertAlign val="superscript"/>
        <sz val="8.15"/>
        <rFont val="Arial"/>
        <family val="2"/>
      </rPr>
      <t>(1)</t>
    </r>
  </si>
  <si>
    <t>139 bps</t>
  </si>
  <si>
    <t>709 bps</t>
  </si>
  <si>
    <t>23 bps</t>
  </si>
  <si>
    <t>83 bps</t>
  </si>
  <si>
    <t>-56 bps</t>
  </si>
  <si>
    <r>
      <t xml:space="preserve">Margen neto por intereses ajustado por riesgo </t>
    </r>
    <r>
      <rPr>
        <b/>
        <vertAlign val="superscript"/>
        <sz val="8.15"/>
        <rFont val="Arial"/>
        <family val="2"/>
      </rPr>
      <t>(1)</t>
    </r>
  </si>
  <si>
    <t>115pbs</t>
  </si>
  <si>
    <t>260pbs</t>
  </si>
  <si>
    <t xml:space="preserve">Instrumentos del BCRP </t>
  </si>
  <si>
    <t>Variación %
Jun 22 / Jun 21</t>
  </si>
  <si>
    <t>-40 pbs</t>
  </si>
  <si>
    <t>-700 pbs</t>
  </si>
  <si>
    <t>-160 pbs</t>
  </si>
  <si>
    <t>780 pbs</t>
  </si>
  <si>
    <r>
      <t>Gastos operativos</t>
    </r>
    <r>
      <rPr>
        <vertAlign val="superscript"/>
        <sz val="10"/>
        <rFont val="Calibri "/>
      </rPr>
      <t xml:space="preserve"> (1)</t>
    </r>
  </si>
  <si>
    <r>
      <t xml:space="preserve">Ingresos operativos </t>
    </r>
    <r>
      <rPr>
        <vertAlign val="superscript"/>
        <sz val="10"/>
        <color rgb="FF000000"/>
        <rFont val="Calibri "/>
      </rPr>
      <t>(2)</t>
    </r>
  </si>
  <si>
    <r>
      <t>Ratio de eficiencia</t>
    </r>
    <r>
      <rPr>
        <vertAlign val="superscript"/>
        <sz val="10"/>
        <color rgb="FF000000"/>
        <rFont val="Calibri "/>
      </rPr>
      <t>(3)</t>
    </r>
  </si>
  <si>
    <r>
      <t xml:space="preserve">Ratio de eficiencia reportado por subsidiaria </t>
    </r>
    <r>
      <rPr>
        <b/>
        <vertAlign val="superscript"/>
        <sz val="10"/>
        <color theme="0"/>
        <rFont val="Calibri "/>
      </rPr>
      <t>(1)</t>
    </r>
  </si>
  <si>
    <r>
      <t>Inmuebles, mobiliario y equipo, neto</t>
    </r>
    <r>
      <rPr>
        <vertAlign val="superscript"/>
        <sz val="11"/>
        <rFont val="Calibri"/>
        <family val="2"/>
        <scheme val="minor"/>
      </rPr>
      <t xml:space="preserve"> (1)</t>
    </r>
  </si>
  <si>
    <r>
      <t>Otros activos</t>
    </r>
    <r>
      <rPr>
        <vertAlign val="superscript"/>
        <sz val="11"/>
        <rFont val="Calibri"/>
        <family val="2"/>
        <scheme val="minor"/>
      </rPr>
      <t xml:space="preserve"> (2)</t>
    </r>
  </si>
  <si>
    <r>
      <t>Que no generan intereses</t>
    </r>
    <r>
      <rPr>
        <vertAlign val="superscript"/>
        <sz val="11"/>
        <rFont val="Calibri"/>
        <family val="2"/>
        <scheme val="minor"/>
      </rPr>
      <t xml:space="preserve"> </t>
    </r>
  </si>
  <si>
    <r>
      <t>Que generan intereses</t>
    </r>
    <r>
      <rPr>
        <vertAlign val="superscript"/>
        <sz val="11"/>
        <rFont val="Calibri"/>
        <family val="2"/>
        <scheme val="minor"/>
      </rPr>
      <t xml:space="preserve"> </t>
    </r>
  </si>
  <si>
    <r>
      <t>Otros pasivos</t>
    </r>
    <r>
      <rPr>
        <vertAlign val="superscript"/>
        <sz val="11"/>
        <rFont val="Calibri"/>
        <family val="2"/>
        <scheme val="minor"/>
      </rPr>
      <t xml:space="preserve"> (3)</t>
    </r>
  </si>
  <si>
    <t>Puntos de contacyo físico BCP Individual</t>
  </si>
  <si>
    <t>(2) Cifras de gestión de cartera internas.</t>
  </si>
  <si>
    <r>
      <t xml:space="preserve">Colocaciones Estructurales
</t>
    </r>
    <r>
      <rPr>
        <sz val="11"/>
        <color theme="0"/>
        <rFont val="Calibri"/>
        <family val="2"/>
        <scheme val="minor"/>
      </rPr>
      <t>(S/ millones)</t>
    </r>
  </si>
  <si>
    <t>(3) Cifras de gestión de cartera internas.</t>
  </si>
  <si>
    <r>
      <t xml:space="preserve">Cartera deteriorada </t>
    </r>
    <r>
      <rPr>
        <vertAlign val="superscript"/>
        <sz val="11"/>
        <color theme="1"/>
        <rFont val="Calibri"/>
        <family val="2"/>
        <scheme val="minor"/>
      </rPr>
      <t>(3)</t>
    </r>
  </si>
  <si>
    <t>(1) Cartera atrasada = Cartera vencida + Cartera judicial. (Saldos a Fin de Periodo neto de ganancias diferidas).</t>
  </si>
  <si>
    <t>(2) Cifras netas de ganancias diferidas.</t>
  </si>
  <si>
    <t>(3) Cartera deteriorada = Cartera atrasada + Cartera refinanciada. (Saldos a Fin de Periodo neto de ganancias diferidas).</t>
  </si>
  <si>
    <t>Calidad de cartera y ratios de morosidad Estructural</t>
  </si>
  <si>
    <t>(1) Provisión de pérdida crediticia para cartera de créditos, neta de recuperos anualizadas / Total Colocaciones.</t>
  </si>
  <si>
    <t>(2) El Costo del riesgo estructural excluye las Provisiones de pérdida crediticia para cartera de créditos, neta de recuperos y Colocaciones de los programas del gobierno (PG) Reactiva Perú y FAE.</t>
  </si>
  <si>
    <t>-29 bps</t>
  </si>
  <si>
    <t>-10 bps</t>
  </si>
  <si>
    <t>-13 bps</t>
  </si>
  <si>
    <t>(1) El Costo del riesgo PG incluye las Provisiones de pérdida crediticia para cartera de créditos, neta de rec uperos y colocaciones de los programas del gobierno Reactiva Perú y FAE.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</si>
</sst>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6" formatCode="&quot;S/&quot;#,##0;[Red]\-&quot;S/&quot;#,##0"/>
    <numFmt numFmtId="41" formatCode="_-* #,##0_-;\-* #,##0_-;_-* &quot;-&quot;_-;_-@_-"/>
    <numFmt numFmtId="43" formatCode="_-* #,##0.00_-;\-* #,##0.00_-;_-* &quot;-&quot;??_-;_-@_-"/>
    <numFmt numFmtId="164" formatCode="&quot;$&quot;#,##0;\-&quot;$&quot;#,##0"/>
    <numFmt numFmtId="165" formatCode="_-&quot;$&quot;* #,##0_-;\-&quot;$&quot;* #,##0_-;_-&quot;$&quot;* &quot;-&quot;_-;_-@_-"/>
    <numFmt numFmtId="166" formatCode="_-&quot;$&quot;* #,##0.00_-;\-&quot;$&quot;* #,##0.00_-;_-&quot;$&quot;* &quot;-&quot;??_-;_-@_-"/>
    <numFmt numFmtId="167" formatCode="_(* #,##0.00_);_(* \(#,##0.00\);_(* &quot;-&quot;??_);_(@_)"/>
    <numFmt numFmtId="168" formatCode="_ * #,##0.00_ ;_ * \-#,##0.00_ ;_ * &quot;-&quot;??_ ;_ @_ "/>
    <numFmt numFmtId="169" formatCode="0.0%"/>
    <numFmt numFmtId="170" formatCode="_ * #,##0_ ;_ * \-#,##0_ ;_ * &quot;-&quot;??_ ;_ @_ "/>
    <numFmt numFmtId="171" formatCode="_(* #,##0_);_(* \(#,##0\);_(* &quot;-&quot;??_);_(@_)"/>
    <numFmt numFmtId="172" formatCode="_-* #,##0.00\ _D_M_-;\-* #,##0.00\ _D_M_-;_-* &quot;-&quot;??\ _D_M_-;_-@_-"/>
    <numFmt numFmtId="173" formatCode="_-* #,##0.00\ &quot;F&quot;_-;\-* #,##0.00\ &quot;F&quot;_-;_-* &quot;-&quot;??\ &quot;F&quot;_-;_-@_-"/>
    <numFmt numFmtId="174" formatCode="_-* #,##0_-;\-* #,##0_-;_-* &quot;-&quot;??_-;_-@_-"/>
    <numFmt numFmtId="175" formatCode="0.000%"/>
    <numFmt numFmtId="176" formatCode="0.0"/>
    <numFmt numFmtId="177" formatCode="[$-409]mmm\-yy;@"/>
    <numFmt numFmtId="178" formatCode="#,##0.000;\(#,##0.000\)"/>
    <numFmt numFmtId="179" formatCode="_(* #,##0.0_);_(* \(#,##0.0\);_(* &quot;-&quot;??_);_(@_)"/>
    <numFmt numFmtId="180" formatCode="General_)"/>
    <numFmt numFmtId="181" formatCode="&quot;S/.&quot;\ #,##0;[Red]&quot;S/.&quot;\ \-#,##0"/>
    <numFmt numFmtId="182" formatCode="_(* #,##0.000_);_(* \(#,##0.000\);_(* &quot;-&quot;??_);_(@_)"/>
    <numFmt numFmtId="183" formatCode="_ * #,##0.000000_ ;_ * \-#,##0.000000_ ;_ * &quot;-&quot;??_ ;_ @_ "/>
    <numFmt numFmtId="184" formatCode="_-* #,##0.00\ _€_-;\-* #,##0.00\ _€_-;_-* &quot;-&quot;??\ _€_-;_-@_-"/>
    <numFmt numFmtId="185" formatCode="_ * #,##0_ ;_ * \-#,##0_ ;_ * &quot;-&quot;_ ;_ @_ "/>
    <numFmt numFmtId="186" formatCode="_ &quot;S/.&quot;\ * #,##0.00_ ;_ &quot;S/.&quot;\ * \-#,##0.00_ ;_ &quot;S/.&quot;\ * &quot;-&quot;??_ ;_ @_ "/>
    <numFmt numFmtId="187" formatCode="0.0000%"/>
    <numFmt numFmtId="188" formatCode="[$-280A]dddd\,\ dd&quot; de &quot;mmmm&quot; de &quot;yyyy"/>
    <numFmt numFmtId="189" formatCode="_([$€-2]\ * #,##0.00_);_([$€-2]\ * \(#,##0.00\);_([$€-2]\ * &quot;-&quot;??_)"/>
    <numFmt numFmtId="190" formatCode="_-[$€-2]* #,##0.00_-;\-[$€-2]* #,##0.00_-;_-[$€-2]* &quot;-&quot;??_-"/>
    <numFmt numFmtId="191" formatCode="&quot;$&quot;#,##0.00"/>
    <numFmt numFmtId="192" formatCode="#,##0.000000000"/>
    <numFmt numFmtId="193" formatCode="&quot;$&quot;#,##0.0000_);\(&quot;$&quot;#,##0.0000\)"/>
    <numFmt numFmtId="194" formatCode="_-* #,##0\ _P_t_s_-;\-* #,##0\ _P_t_s_-;_-* &quot;-&quot;\ _P_t_s_-;_-@_-"/>
    <numFmt numFmtId="195" formatCode="_-* #,##0.00\ _P_t_s_-;\-* #,##0.00\ _P_t_s_-;_-* &quot;-&quot;??\ _P_t_s_-;_-@_-"/>
    <numFmt numFmtId="196" formatCode="_-&quot;$&quot;\ * #,##0.00_-;\-&quot;$&quot;\ * #,##0.00_-;_-&quot;$&quot;\ * &quot;-&quot;??_-;_-@_-"/>
    <numFmt numFmtId="197" formatCode="#,"/>
    <numFmt numFmtId="198" formatCode="&quot;$&quot;#,##0.0_);[Red]\(&quot;$&quot;#,##0.0\)"/>
    <numFmt numFmtId="199" formatCode="_([$€]* #,##0.00_);_([$€]* \(#,##0.00\);_([$€]* &quot;-&quot;??_);_(@_)"/>
    <numFmt numFmtId="200" formatCode="#,#00"/>
    <numFmt numFmtId="201" formatCode="#.##000"/>
    <numFmt numFmtId="202" formatCode="#,##0.0_);\(#,##0.0\)"/>
    <numFmt numFmtId="203" formatCode="&quot;S/.&quot;\ #,##0_);\(&quot;S/.&quot;\ #,##0\)"/>
    <numFmt numFmtId="204" formatCode="&quot;S/.&quot;\ #,##0_);[Red]\(&quot;S/.&quot;\ #,##0\)"/>
    <numFmt numFmtId="205" formatCode="&quot;S/.&quot;\ #,##0.00_);\(&quot;S/.&quot;\ #,##0.00\)"/>
    <numFmt numFmtId="206" formatCode="_ * #,##0.000_ ;_ * \-#,##0.000_ ;_ * &quot;-&quot;??_ ;_ @_ "/>
    <numFmt numFmtId="207" formatCode="&quot;S/.&quot;\ #,##0.00_);[Red]\(&quot;S/.&quot;\ #,##0.00\)"/>
    <numFmt numFmtId="208" formatCode="_ * #,##0.00000_ ;_ * \-#,##0.00000_ ;_ * &quot;-&quot;??_ ;_ @_ "/>
    <numFmt numFmtId="209" formatCode="_ * #,##0.0_ ;_ * \-#,##0.0_ ;_ * &quot;-&quot;??_ ;_ @_ "/>
    <numFmt numFmtId="210" formatCode="_ * #,##0.0000_ ;_ * \-#,##0.0000_ ;_ * &quot;-&quot;??_ ;_ @_ "/>
    <numFmt numFmtId="211" formatCode="0.000000%"/>
    <numFmt numFmtId="212" formatCode="d&quot; de &quot;mmm&quot; de &quot;yy"/>
    <numFmt numFmtId="213" formatCode="_(&quot;S/.&quot;\ * #,##0.00_);_(&quot;S/.&quot;\ * \(#,##0.00\);_(&quot;S/.&quot;\ * &quot;-&quot;??_);_(@_)"/>
    <numFmt numFmtId="214" formatCode="\(0.000_)"/>
    <numFmt numFmtId="215" formatCode="\$#,#00"/>
    <numFmt numFmtId="216" formatCode="0.0000"/>
    <numFmt numFmtId="217" formatCode="[$$-409]#,##0.00"/>
    <numFmt numFmtId="218" formatCode="%#,#00"/>
    <numFmt numFmtId="219" formatCode="&quot;$&quot;#,##0;&quot;$&quot;\-#,##0"/>
    <numFmt numFmtId="220" formatCode="#,##0.0"/>
    <numFmt numFmtId="221" formatCode="&quot;$&quot;#,##0.0_);\(&quot;$&quot;#,##0.0\)"/>
    <numFmt numFmtId="222" formatCode="[$$-86B]\ #,##0.000"/>
    <numFmt numFmtId="223" formatCode="&quot;Verdadero&quot;;&quot;Verdadero&quot;;&quot;Falso&quot;"/>
    <numFmt numFmtId="224" formatCode="mm/dd/yy"/>
    <numFmt numFmtId="225" formatCode="#,##0_);\(#,##0\)"/>
  </numFmts>
  <fonts count="304">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sz val="11"/>
      <color theme="1"/>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sz val="8"/>
      <name val="Arial"/>
      <family val="2"/>
    </font>
    <font>
      <sz val="11"/>
      <name val="Calibri    "/>
    </font>
    <font>
      <sz val="11"/>
      <name val="Calibri   "/>
    </font>
    <font>
      <b/>
      <sz val="11"/>
      <color theme="0"/>
      <name val="Calibri   "/>
    </font>
    <font>
      <b/>
      <sz val="11"/>
      <color rgb="FFFFFFFF"/>
      <name val="Calibri   "/>
    </font>
    <font>
      <sz val="11"/>
      <color rgb="FF000000"/>
      <name val="Calibri   "/>
    </font>
    <font>
      <b/>
      <sz val="11"/>
      <name val="Calibri   "/>
    </font>
    <font>
      <b/>
      <sz val="11"/>
      <color rgb="FF000000"/>
      <name val="Calibri   "/>
    </font>
    <font>
      <sz val="11"/>
      <color theme="1"/>
      <name val="Calibri   "/>
    </font>
    <font>
      <b/>
      <sz val="11"/>
      <name val="Calibri    "/>
    </font>
    <font>
      <b/>
      <sz val="11"/>
      <color theme="1"/>
      <name val="Calibri   "/>
    </font>
    <font>
      <u/>
      <sz val="11"/>
      <color theme="10"/>
      <name val="Calibri   "/>
    </font>
    <font>
      <b/>
      <sz val="11"/>
      <color rgb="FFFFFFFF"/>
      <name val="Calibri    "/>
    </font>
    <font>
      <sz val="11"/>
      <color theme="1"/>
      <name val="Calibri    "/>
    </font>
    <font>
      <u/>
      <sz val="11"/>
      <color theme="10"/>
      <name val="Calibri    "/>
    </font>
    <font>
      <vertAlign val="superscript"/>
      <sz val="11"/>
      <color rgb="FF000000"/>
      <name val="Calibri    "/>
    </font>
    <font>
      <sz val="11"/>
      <color rgb="FF000000"/>
      <name val="Calibri    "/>
    </font>
    <font>
      <sz val="11"/>
      <color rgb="FFFFFFFF"/>
      <name val="Calibri    "/>
    </font>
    <font>
      <b/>
      <sz val="11"/>
      <color rgb="FF000000"/>
      <name val="Calibri    "/>
    </font>
    <font>
      <vertAlign val="superscript"/>
      <sz val="11"/>
      <name val="Calibri    "/>
    </font>
    <font>
      <sz val="11"/>
      <color theme="0"/>
      <name val="Calibri   "/>
    </font>
    <font>
      <vertAlign val="superscript"/>
      <sz val="11"/>
      <color rgb="FF000000"/>
      <name val="Calibri   "/>
    </font>
    <font>
      <sz val="7"/>
      <color rgb="FF000000"/>
      <name val="Calibri   "/>
    </font>
    <font>
      <b/>
      <sz val="11"/>
      <color theme="0"/>
      <name val="Calibri    "/>
    </font>
    <font>
      <sz val="11"/>
      <color theme="0"/>
      <name val="Calibri    "/>
    </font>
    <font>
      <vertAlign val="superscript"/>
      <sz val="11"/>
      <name val="Calibri   "/>
    </font>
    <font>
      <sz val="11"/>
      <color rgb="FFFF0000"/>
      <name val="Calibri   "/>
    </font>
    <font>
      <b/>
      <sz val="11"/>
      <color rgb="FFFF0000"/>
      <name val="Calibri   "/>
    </font>
    <font>
      <i/>
      <sz val="11"/>
      <name val="Calibri    "/>
    </font>
    <font>
      <sz val="8"/>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vertAlign val="superscript"/>
      <sz val="11"/>
      <name val="Calibri"/>
      <family val="2"/>
      <scheme val="minor"/>
    </font>
    <font>
      <vertAlign val="superscript"/>
      <sz val="11"/>
      <color theme="1"/>
      <name val="Calibri"/>
      <family val="2"/>
      <scheme val="minor"/>
    </font>
    <font>
      <b/>
      <sz val="11"/>
      <name val="Arial"/>
      <family val="2"/>
    </font>
    <font>
      <sz val="11"/>
      <name val="Arial"/>
      <family val="2"/>
    </font>
    <font>
      <b/>
      <sz val="11"/>
      <color rgb="FFFFFFFF"/>
      <name val="Arial"/>
      <family val="2"/>
    </font>
    <font>
      <b/>
      <sz val="11"/>
      <color rgb="FFFFFFFF"/>
      <name val="Calibri"/>
      <family val="2"/>
    </font>
    <font>
      <sz val="10"/>
      <color theme="1"/>
      <name val="Formata Regular"/>
      <family val="2"/>
    </font>
    <font>
      <b/>
      <vertAlign val="superscript"/>
      <sz val="11"/>
      <color rgb="FFFFFFFF"/>
      <name val="Calibri   "/>
    </font>
    <font>
      <b/>
      <sz val="8"/>
      <color theme="0"/>
      <name val="Arial"/>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1"/>
      <name val="Formata Regular"/>
      <family val="2"/>
    </font>
    <font>
      <sz val="11"/>
      <name val="Formata Regular"/>
      <family val="2"/>
    </font>
    <font>
      <b/>
      <sz val="11"/>
      <color theme="0"/>
      <name val="Arial"/>
      <family val="2"/>
    </font>
    <font>
      <sz val="11"/>
      <color theme="0"/>
      <name val="Calibri"/>
      <family val="2"/>
      <scheme val="minor"/>
    </font>
    <font>
      <sz val="8"/>
      <color theme="1"/>
      <name val="Calibri    "/>
    </font>
    <font>
      <i/>
      <sz val="11"/>
      <color theme="0"/>
      <name val="Calibri"/>
      <family val="2"/>
      <scheme val="minor"/>
    </font>
    <font>
      <b/>
      <sz val="11"/>
      <color rgb="FF000000"/>
      <name val="Calibri"/>
      <family val="2"/>
      <scheme val="minor"/>
    </font>
    <font>
      <sz val="11"/>
      <color rgb="FF000000"/>
      <name val="Calibri"/>
      <family val="2"/>
      <scheme val="minor"/>
    </font>
    <font>
      <b/>
      <u val="singleAccounting"/>
      <sz val="11"/>
      <color theme="0"/>
      <name val="Arial"/>
      <family val="2"/>
    </font>
    <font>
      <b/>
      <sz val="11"/>
      <color rgb="FF000000"/>
      <name val="Arial"/>
      <family val="2"/>
    </font>
    <font>
      <sz val="11"/>
      <color theme="1"/>
      <name val="Arial"/>
      <family val="2"/>
    </font>
    <font>
      <sz val="11"/>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sz val="11"/>
      <color rgb="FFFF0000"/>
      <name val="Arial"/>
      <family val="2"/>
    </font>
    <font>
      <b/>
      <sz val="11"/>
      <color indexed="8"/>
      <name val="Arial"/>
      <family val="2"/>
    </font>
    <font>
      <b/>
      <vertAlign val="superscript"/>
      <sz val="10"/>
      <color theme="0"/>
      <name val="Calibri"/>
      <family val="2"/>
      <scheme val="minor"/>
    </font>
    <font>
      <vertAlign val="superscript"/>
      <sz val="10"/>
      <color theme="1"/>
      <name val="Calibri"/>
      <family val="2"/>
      <scheme val="minor"/>
    </font>
    <font>
      <sz val="10"/>
      <color rgb="FF003399"/>
      <name val="Calibri"/>
      <family val="2"/>
      <scheme val="minor"/>
    </font>
    <font>
      <sz val="8"/>
      <color rgb="FF003399"/>
      <name val="Arial"/>
      <family val="2"/>
    </font>
    <font>
      <sz val="9"/>
      <name val="Calibri"/>
      <family val="2"/>
      <scheme val="minor"/>
    </font>
    <font>
      <sz val="9"/>
      <color theme="1"/>
      <name val="Calibri   "/>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b/>
      <i/>
      <sz val="11"/>
      <color rgb="FF000000"/>
      <name val="Calibri"/>
      <family val="2"/>
      <scheme val="minor"/>
    </font>
    <font>
      <vertAlign val="superscript"/>
      <sz val="11"/>
      <color rgb="FF000000"/>
      <name val="Calibri"/>
      <family val="2"/>
      <scheme val="minor"/>
    </font>
    <font>
      <b/>
      <sz val="10"/>
      <color theme="0"/>
      <name val="Arial"/>
      <family val="2"/>
    </font>
    <font>
      <b/>
      <vertAlign val="superscript"/>
      <sz val="7.4"/>
      <name val="Arial"/>
      <family val="2"/>
    </font>
    <font>
      <b/>
      <vertAlign val="superscript"/>
      <sz val="8.15"/>
      <name val="Arial"/>
      <family val="2"/>
    </font>
    <font>
      <b/>
      <sz val="8"/>
      <color theme="1"/>
      <name val="Arial"/>
      <family val="2"/>
    </font>
    <font>
      <b/>
      <sz val="10"/>
      <color theme="0"/>
      <name val="Calibri "/>
    </font>
    <font>
      <sz val="10"/>
      <name val="Calibri "/>
    </font>
    <font>
      <b/>
      <sz val="10"/>
      <name val="Calibri "/>
    </font>
    <font>
      <sz val="10"/>
      <color theme="1"/>
      <name val="Calibri "/>
    </font>
    <font>
      <b/>
      <sz val="10"/>
      <color theme="1"/>
      <name val="Calibri "/>
    </font>
    <font>
      <b/>
      <sz val="8"/>
      <color theme="0"/>
      <name val="Calibri"/>
      <family val="2"/>
      <scheme val="minor"/>
    </font>
    <font>
      <sz val="8"/>
      <name val="Calibri"/>
      <family val="2"/>
      <scheme val="minor"/>
    </font>
    <font>
      <b/>
      <sz val="8"/>
      <color rgb="FFFFFFFF"/>
      <name val="Calibri"/>
      <family val="2"/>
      <scheme val="minor"/>
    </font>
    <font>
      <b/>
      <sz val="8"/>
      <name val="Calibri"/>
      <family val="2"/>
      <scheme val="minor"/>
    </font>
    <font>
      <sz val="8"/>
      <color theme="1"/>
      <name val="Calibri"/>
      <family val="2"/>
      <scheme val="minor"/>
    </font>
    <font>
      <sz val="8"/>
      <name val="Aral"/>
    </font>
    <font>
      <sz val="10"/>
      <color rgb="FF000000"/>
      <name val="Calibri "/>
    </font>
    <font>
      <vertAlign val="superscript"/>
      <sz val="10"/>
      <name val="Calibri "/>
    </font>
    <font>
      <vertAlign val="superscript"/>
      <sz val="10"/>
      <color rgb="FF000000"/>
      <name val="Calibri "/>
    </font>
    <font>
      <b/>
      <vertAlign val="superscript"/>
      <sz val="10"/>
      <color theme="0"/>
      <name val="Calibri "/>
    </font>
    <font>
      <u/>
      <sz val="10"/>
      <color theme="10"/>
      <name val="Calibri "/>
    </font>
    <font>
      <b/>
      <sz val="10"/>
      <color rgb="FF000000"/>
      <name val="Calibri "/>
    </font>
  </fonts>
  <fills count="124">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s>
  <borders count="12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style="medium">
        <color indexed="64"/>
      </right>
      <top style="thin">
        <color auto="1"/>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top style="thick">
        <color indexed="64"/>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right/>
      <top style="medium">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right style="medium">
        <color rgb="FF000000"/>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indexed="64"/>
      </bottom>
      <diagonal/>
    </border>
  </borders>
  <cellStyleXfs count="53507">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71" fontId="10"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2" fontId="9" fillId="0" borderId="0" applyFont="0" applyFill="0" applyBorder="0" applyAlignment="0" applyProtection="0"/>
    <xf numFmtId="0" fontId="9" fillId="0" borderId="0"/>
    <xf numFmtId="9" fontId="8" fillId="0" borderId="0" applyFont="0" applyFill="0" applyBorder="0" applyAlignment="0" applyProtection="0"/>
    <xf numFmtId="172" fontId="9" fillId="0" borderId="0" applyFont="0" applyFill="0" applyBorder="0" applyAlignment="0" applyProtection="0"/>
    <xf numFmtId="0" fontId="9" fillId="0" borderId="0"/>
    <xf numFmtId="0" fontId="9" fillId="0" borderId="0"/>
    <xf numFmtId="0" fontId="9" fillId="0" borderId="0"/>
    <xf numFmtId="0" fontId="11" fillId="0" borderId="0"/>
    <xf numFmtId="173" fontId="10" fillId="0" borderId="0"/>
    <xf numFmtId="168" fontId="8"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9" fontId="61"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8" fontId="70" fillId="0" borderId="0" applyFont="0" applyFill="0" applyBorder="0" applyAlignment="0" applyProtection="0"/>
    <xf numFmtId="9" fontId="70" fillId="0" borderId="0" applyFont="0" applyFill="0" applyBorder="0" applyAlignment="0" applyProtection="0"/>
    <xf numFmtId="0" fontId="61" fillId="0" borderId="0"/>
    <xf numFmtId="0" fontId="61" fillId="0" borderId="0"/>
    <xf numFmtId="167" fontId="61"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0" fontId="61" fillId="0" borderId="0"/>
    <xf numFmtId="0" fontId="8" fillId="0" borderId="0"/>
    <xf numFmtId="9" fontId="8" fillId="0" borderId="0" applyFont="0" applyFill="0" applyBorder="0" applyAlignment="0" applyProtection="0"/>
    <xf numFmtId="0" fontId="75" fillId="0" borderId="0"/>
    <xf numFmtId="168" fontId="61" fillId="0" borderId="0" applyFont="0" applyFill="0" applyBorder="0" applyAlignment="0" applyProtection="0"/>
    <xf numFmtId="0" fontId="9" fillId="0" borderId="0"/>
    <xf numFmtId="0" fontId="8" fillId="0" borderId="0"/>
    <xf numFmtId="167" fontId="8" fillId="0" borderId="0" applyFont="0" applyFill="0" applyBorder="0" applyAlignment="0" applyProtection="0"/>
    <xf numFmtId="43" fontId="77" fillId="0" borderId="0" applyFont="0" applyFill="0" applyBorder="0" applyAlignment="0" applyProtection="0"/>
    <xf numFmtId="0" fontId="9" fillId="0" borderId="0"/>
    <xf numFmtId="172" fontId="9" fillId="0" borderId="0" applyFont="0" applyFill="0" applyBorder="0" applyAlignment="0" applyProtection="0"/>
    <xf numFmtId="0" fontId="8" fillId="0" borderId="0"/>
    <xf numFmtId="167" fontId="8" fillId="0" borderId="0" applyFont="0" applyFill="0" applyBorder="0" applyAlignment="0" applyProtection="0"/>
    <xf numFmtId="172" fontId="9" fillId="0" borderId="0" applyFont="0" applyFill="0" applyBorder="0" applyAlignment="0" applyProtection="0"/>
    <xf numFmtId="9" fontId="75"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8" fontId="109" fillId="0" borderId="0" applyNumberFormat="0" applyFill="0" applyBorder="0" applyAlignment="0" applyProtection="0"/>
    <xf numFmtId="189" fontId="109"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89" fontId="9"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88" fontId="75" fillId="0" borderId="0" applyNumberFormat="0" applyFill="0" applyBorder="0" applyAlignment="0" applyProtection="0"/>
    <xf numFmtId="188" fontId="8" fillId="0" borderId="0" applyNumberFormat="0" applyFill="0" applyBorder="0" applyAlignment="0" applyProtection="0"/>
    <xf numFmtId="189" fontId="9"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0" fontId="75"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75" fillId="0" borderId="0" applyNumberFormat="0" applyFill="0" applyBorder="0" applyAlignment="0" applyProtection="0"/>
    <xf numFmtId="189" fontId="75"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0" fontId="9" fillId="0" borderId="0" applyNumberFormat="0" applyFill="0" applyBorder="0" applyAlignment="0" applyProtection="0"/>
    <xf numFmtId="188" fontId="75" fillId="0" borderId="0" applyNumberFormat="0" applyFill="0" applyBorder="0" applyAlignment="0" applyProtection="0"/>
    <xf numFmtId="189" fontId="75"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8" fillId="0" borderId="0"/>
    <xf numFmtId="188" fontId="8" fillId="0" borderId="0"/>
    <xf numFmtId="188" fontId="75" fillId="0" borderId="0" applyNumberFormat="0" applyFill="0" applyBorder="0" applyAlignment="0" applyProtection="0"/>
    <xf numFmtId="189" fontId="75" fillId="0" borderId="0" applyNumberFormat="0" applyFill="0" applyBorder="0" applyAlignment="0" applyProtection="0"/>
    <xf numFmtId="188" fontId="75" fillId="0" borderId="0" applyNumberFormat="0" applyFill="0" applyBorder="0" applyAlignment="0" applyProtection="0"/>
    <xf numFmtId="189" fontId="75" fillId="0" borderId="0" applyNumberFormat="0" applyFill="0" applyBorder="0" applyAlignment="0" applyProtection="0"/>
    <xf numFmtId="188" fontId="75" fillId="0" borderId="0" applyNumberFormat="0" applyFill="0" applyBorder="0" applyAlignment="0" applyProtection="0"/>
    <xf numFmtId="189" fontId="75" fillId="0" borderId="0" applyNumberFormat="0" applyFill="0" applyBorder="0" applyAlignment="0" applyProtection="0"/>
    <xf numFmtId="188" fontId="75" fillId="0" borderId="0" applyNumberFormat="0" applyFill="0" applyBorder="0" applyAlignment="0" applyProtection="0"/>
    <xf numFmtId="189" fontId="75" fillId="0" borderId="0" applyNumberFormat="0" applyFill="0" applyBorder="0" applyAlignment="0" applyProtection="0"/>
    <xf numFmtId="188" fontId="75" fillId="0" borderId="0" applyNumberFormat="0" applyFill="0" applyBorder="0" applyAlignment="0" applyProtection="0"/>
    <xf numFmtId="189" fontId="75"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110" fillId="0" borderId="0" applyNumberFormat="0" applyFill="0" applyBorder="0" applyAlignment="0" applyProtection="0"/>
    <xf numFmtId="189" fontId="110"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188" fontId="9" fillId="0" borderId="0" applyNumberFormat="0" applyFill="0" applyBorder="0" applyAlignment="0" applyProtection="0"/>
    <xf numFmtId="189" fontId="9" fillId="0" borderId="0" applyNumberFormat="0" applyFill="0" applyBorder="0" applyAlignment="0" applyProtection="0"/>
    <xf numFmtId="0" fontId="111" fillId="44" borderId="0" applyNumberFormat="0" applyBorder="0" applyAlignment="0" applyProtection="0"/>
    <xf numFmtId="188" fontId="112" fillId="45" borderId="0" applyNumberFormat="0" applyBorder="0" applyAlignment="0" applyProtection="0"/>
    <xf numFmtId="0" fontId="8" fillId="21" borderId="0" applyNumberFormat="0" applyBorder="0" applyAlignment="0" applyProtection="0"/>
    <xf numFmtId="189" fontId="111" fillId="44" borderId="0" applyNumberFormat="0" applyBorder="0" applyAlignment="0" applyProtection="0"/>
    <xf numFmtId="0" fontId="111" fillId="46" borderId="0" applyNumberFormat="0" applyBorder="0" applyAlignment="0" applyProtection="0"/>
    <xf numFmtId="188" fontId="112" fillId="47" borderId="0" applyNumberFormat="0" applyBorder="0" applyAlignment="0" applyProtection="0"/>
    <xf numFmtId="0" fontId="8" fillId="25" borderId="0" applyNumberFormat="0" applyBorder="0" applyAlignment="0" applyProtection="0"/>
    <xf numFmtId="189" fontId="111" fillId="46" borderId="0" applyNumberFormat="0" applyBorder="0" applyAlignment="0" applyProtection="0"/>
    <xf numFmtId="0" fontId="111" fillId="48" borderId="0" applyNumberFormat="0" applyBorder="0" applyAlignment="0" applyProtection="0"/>
    <xf numFmtId="188" fontId="112" fillId="49" borderId="0" applyNumberFormat="0" applyBorder="0" applyAlignment="0" applyProtection="0"/>
    <xf numFmtId="0" fontId="8" fillId="29" borderId="0" applyNumberFormat="0" applyBorder="0" applyAlignment="0" applyProtection="0"/>
    <xf numFmtId="189" fontId="111" fillId="48" borderId="0" applyNumberFormat="0" applyBorder="0" applyAlignment="0" applyProtection="0"/>
    <xf numFmtId="0" fontId="111" fillId="50" borderId="0" applyNumberFormat="0" applyBorder="0" applyAlignment="0" applyProtection="0"/>
    <xf numFmtId="188" fontId="112" fillId="51" borderId="0" applyNumberFormat="0" applyBorder="0" applyAlignment="0" applyProtection="0"/>
    <xf numFmtId="0" fontId="8" fillId="33" borderId="0" applyNumberFormat="0" applyBorder="0" applyAlignment="0" applyProtection="0"/>
    <xf numFmtId="189" fontId="111" fillId="50" borderId="0" applyNumberFormat="0" applyBorder="0" applyAlignment="0" applyProtection="0"/>
    <xf numFmtId="0" fontId="111" fillId="52" borderId="0" applyNumberFormat="0" applyBorder="0" applyAlignment="0" applyProtection="0"/>
    <xf numFmtId="188" fontId="112" fillId="53" borderId="0" applyNumberFormat="0" applyBorder="0" applyAlignment="0" applyProtection="0"/>
    <xf numFmtId="0" fontId="8" fillId="37" borderId="0" applyNumberFormat="0" applyBorder="0" applyAlignment="0" applyProtection="0"/>
    <xf numFmtId="189" fontId="111" fillId="52" borderId="0" applyNumberFormat="0" applyBorder="0" applyAlignment="0" applyProtection="0"/>
    <xf numFmtId="0" fontId="111" fillId="47" borderId="0" applyNumberFormat="0" applyBorder="0" applyAlignment="0" applyProtection="0"/>
    <xf numFmtId="188" fontId="112" fillId="54" borderId="0" applyNumberFormat="0" applyBorder="0" applyAlignment="0" applyProtection="0"/>
    <xf numFmtId="0" fontId="8" fillId="41" borderId="0" applyNumberFormat="0" applyBorder="0" applyAlignment="0" applyProtection="0"/>
    <xf numFmtId="189" fontId="111" fillId="47" borderId="0" applyNumberFormat="0" applyBorder="0" applyAlignment="0" applyProtection="0"/>
    <xf numFmtId="188" fontId="8" fillId="45" borderId="0" applyNumberFormat="0" applyBorder="0" applyAlignment="0" applyProtection="0"/>
    <xf numFmtId="188" fontId="11"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8" fillId="45"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21"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0" borderId="0" applyNumberFormat="0" applyBorder="0" applyAlignment="0" applyProtection="0"/>
    <xf numFmtId="190" fontId="8" fillId="0"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0" fontId="75" fillId="45" borderId="0" applyNumberFormat="0" applyBorder="0" applyAlignment="0" applyProtection="0"/>
    <xf numFmtId="188" fontId="11"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88" fontId="11"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88" fontId="11"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88" fontId="11"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88" fontId="11"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5" borderId="0" applyNumberFormat="0" applyBorder="0" applyAlignment="0" applyProtection="0"/>
    <xf numFmtId="190" fontId="8" fillId="45" borderId="0" applyNumberFormat="0" applyBorder="0" applyAlignment="0" applyProtection="0"/>
    <xf numFmtId="188" fontId="8" fillId="47" borderId="0" applyNumberFormat="0" applyBorder="0" applyAlignment="0" applyProtection="0"/>
    <xf numFmtId="188" fontId="11"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8" fillId="47"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25"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0" fontId="75" fillId="47" borderId="0" applyNumberFormat="0" applyBorder="0" applyAlignment="0" applyProtection="0"/>
    <xf numFmtId="188" fontId="11"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88" fontId="11"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55" borderId="0" applyNumberFormat="0" applyBorder="0" applyAlignment="0" applyProtection="0"/>
    <xf numFmtId="190" fontId="8" fillId="55"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88" fontId="11"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88" fontId="11"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88" fontId="11"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7" borderId="0" applyNumberFormat="0" applyBorder="0" applyAlignment="0" applyProtection="0"/>
    <xf numFmtId="190" fontId="8" fillId="47" borderId="0" applyNumberFormat="0" applyBorder="0" applyAlignment="0" applyProtection="0"/>
    <xf numFmtId="188" fontId="8" fillId="49" borderId="0" applyNumberFormat="0" applyBorder="0" applyAlignment="0" applyProtection="0"/>
    <xf numFmtId="188" fontId="11"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8" fillId="49"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2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11" fillId="38" borderId="43" applyNumberFormat="0" applyFont="0" applyAlignment="0" applyProtection="0"/>
    <xf numFmtId="188" fontId="11" fillId="38" borderId="43" applyNumberFormat="0" applyFont="0" applyAlignment="0" applyProtection="0"/>
    <xf numFmtId="190" fontId="11" fillId="38" borderId="43" applyNumberFormat="0" applyFont="0" applyAlignment="0" applyProtection="0"/>
    <xf numFmtId="190" fontId="11" fillId="38" borderId="43" applyNumberFormat="0" applyFont="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0" fontId="75" fillId="49" borderId="0" applyNumberFormat="0" applyBorder="0" applyAlignment="0" applyProtection="0"/>
    <xf numFmtId="188" fontId="11"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24" borderId="0" applyNumberFormat="0" applyBorder="0" applyAlignment="0" applyProtection="0"/>
    <xf numFmtId="190" fontId="8" fillId="24"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88" fontId="11"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88" fontId="11"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88" fontId="11"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88" fontId="11"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49" borderId="0" applyNumberFormat="0" applyBorder="0" applyAlignment="0" applyProtection="0"/>
    <xf numFmtId="190" fontId="8" fillId="49" borderId="0" applyNumberFormat="0" applyBorder="0" applyAlignment="0" applyProtection="0"/>
    <xf numFmtId="188" fontId="8" fillId="51" borderId="0" applyNumberFormat="0" applyBorder="0" applyAlignment="0" applyProtection="0"/>
    <xf numFmtId="188" fontId="11"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0" borderId="0" applyNumberFormat="0" applyBorder="0" applyAlignment="0" applyProtection="0"/>
    <xf numFmtId="190" fontId="8" fillId="0"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8" fillId="51"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33"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11" fillId="38" borderId="43" applyNumberFormat="0" applyFont="0" applyAlignment="0" applyProtection="0"/>
    <xf numFmtId="188" fontId="11" fillId="38" borderId="43" applyNumberFormat="0" applyFont="0" applyAlignment="0" applyProtection="0"/>
    <xf numFmtId="190" fontId="11" fillId="38" borderId="43" applyNumberFormat="0" applyFont="0" applyAlignment="0" applyProtection="0"/>
    <xf numFmtId="190" fontId="11" fillId="38" borderId="43" applyNumberFormat="0" applyFont="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0" fontId="75" fillId="51" borderId="0" applyNumberFormat="0" applyBorder="0" applyAlignment="0" applyProtection="0"/>
    <xf numFmtId="188" fontId="11"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88" fontId="11"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88" fontId="11"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88" fontId="11"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88" fontId="11"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51" borderId="0" applyNumberFormat="0" applyBorder="0" applyAlignment="0" applyProtection="0"/>
    <xf numFmtId="190" fontId="8" fillId="51" borderId="0" applyNumberFormat="0" applyBorder="0" applyAlignment="0" applyProtection="0"/>
    <xf numFmtId="188" fontId="8" fillId="37" borderId="0" applyNumberFormat="0" applyBorder="0" applyAlignment="0" applyProtection="0"/>
    <xf numFmtId="188" fontId="11" fillId="53"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0" borderId="0" applyNumberFormat="0" applyBorder="0" applyAlignment="0" applyProtection="0"/>
    <xf numFmtId="190" fontId="8" fillId="0"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37"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0" fontId="75" fillId="53" borderId="0" applyNumberFormat="0" applyBorder="0" applyAlignment="0" applyProtection="0"/>
    <xf numFmtId="188" fontId="11" fillId="53"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88" fontId="11" fillId="53"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88" fontId="11" fillId="53"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88" fontId="11" fillId="53"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88" fontId="11" fillId="53"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37" borderId="0" applyNumberFormat="0" applyBorder="0" applyAlignment="0" applyProtection="0"/>
    <xf numFmtId="190" fontId="8" fillId="37" borderId="0" applyNumberFormat="0" applyBorder="0" applyAlignment="0" applyProtection="0"/>
    <xf numFmtId="188" fontId="8" fillId="41"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0" fontId="70" fillId="47" borderId="0" applyNumberFormat="0" applyBorder="0" applyAlignment="0" applyProtection="0"/>
    <xf numFmtId="0" fontId="70"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11" fillId="54" borderId="0" applyNumberFormat="0" applyBorder="0" applyAlignment="0" applyProtection="0"/>
    <xf numFmtId="0" fontId="8" fillId="41" borderId="0" applyNumberFormat="0" applyBorder="0" applyAlignment="0" applyProtection="0"/>
    <xf numFmtId="0" fontId="75" fillId="54"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0" borderId="0"/>
    <xf numFmtId="190" fontId="8" fillId="0" borderId="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0" fontId="75" fillId="54"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88" fontId="11" fillId="54"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188" fontId="8" fillId="41" borderId="0" applyNumberFormat="0" applyBorder="0" applyAlignment="0" applyProtection="0"/>
    <xf numFmtId="190" fontId="8" fillId="41" borderId="0" applyNumberFormat="0" applyBorder="0" applyAlignment="0" applyProtection="0"/>
    <xf numFmtId="0" fontId="111" fillId="56" borderId="0" applyNumberFormat="0" applyBorder="0" applyAlignment="0" applyProtection="0"/>
    <xf numFmtId="188" fontId="112" fillId="52" borderId="0" applyNumberFormat="0" applyBorder="0" applyAlignment="0" applyProtection="0"/>
    <xf numFmtId="0" fontId="8" fillId="22" borderId="0" applyNumberFormat="0" applyBorder="0" applyAlignment="0" applyProtection="0"/>
    <xf numFmtId="189" fontId="111" fillId="56" borderId="0" applyNumberFormat="0" applyBorder="0" applyAlignment="0" applyProtection="0"/>
    <xf numFmtId="0" fontId="111" fillId="46" borderId="0" applyNumberFormat="0" applyBorder="0" applyAlignment="0" applyProtection="0"/>
    <xf numFmtId="188" fontId="112" fillId="46" borderId="0" applyNumberFormat="0" applyBorder="0" applyAlignment="0" applyProtection="0"/>
    <xf numFmtId="189" fontId="111" fillId="46" borderId="0" applyNumberFormat="0" applyBorder="0" applyAlignment="0" applyProtection="0"/>
    <xf numFmtId="0" fontId="111" fillId="57" borderId="0" applyNumberFormat="0" applyBorder="0" applyAlignment="0" applyProtection="0"/>
    <xf numFmtId="188" fontId="112" fillId="58" borderId="0" applyNumberFormat="0" applyBorder="0" applyAlignment="0" applyProtection="0"/>
    <xf numFmtId="0" fontId="8" fillId="30" borderId="0" applyNumberFormat="0" applyBorder="0" applyAlignment="0" applyProtection="0"/>
    <xf numFmtId="189" fontId="111" fillId="57" borderId="0" applyNumberFormat="0" applyBorder="0" applyAlignment="0" applyProtection="0"/>
    <xf numFmtId="0" fontId="111" fillId="59" borderId="0" applyNumberFormat="0" applyBorder="0" applyAlignment="0" applyProtection="0"/>
    <xf numFmtId="188" fontId="112" fillId="51" borderId="0" applyNumberFormat="0" applyBorder="0" applyAlignment="0" applyProtection="0"/>
    <xf numFmtId="0" fontId="8" fillId="34" borderId="0" applyNumberFormat="0" applyBorder="0" applyAlignment="0" applyProtection="0"/>
    <xf numFmtId="189" fontId="111" fillId="59" borderId="0" applyNumberFormat="0" applyBorder="0" applyAlignment="0" applyProtection="0"/>
    <xf numFmtId="0" fontId="111" fillId="56" borderId="0" applyNumberFormat="0" applyBorder="0" applyAlignment="0" applyProtection="0"/>
    <xf numFmtId="188" fontId="112" fillId="52" borderId="0" applyNumberFormat="0" applyBorder="0" applyAlignment="0" applyProtection="0"/>
    <xf numFmtId="0" fontId="8" fillId="38" borderId="0" applyNumberFormat="0" applyBorder="0" applyAlignment="0" applyProtection="0"/>
    <xf numFmtId="189" fontId="111" fillId="56" borderId="0" applyNumberFormat="0" applyBorder="0" applyAlignment="0" applyProtection="0"/>
    <xf numFmtId="0" fontId="111" fillId="54" borderId="0" applyNumberFormat="0" applyBorder="0" applyAlignment="0" applyProtection="0"/>
    <xf numFmtId="188" fontId="112" fillId="60" borderId="0" applyNumberFormat="0" applyBorder="0" applyAlignment="0" applyProtection="0"/>
    <xf numFmtId="0" fontId="8" fillId="42" borderId="0" applyNumberFormat="0" applyBorder="0" applyAlignment="0" applyProtection="0"/>
    <xf numFmtId="189" fontId="111" fillId="54" borderId="0" applyNumberFormat="0" applyBorder="0" applyAlignment="0" applyProtection="0"/>
    <xf numFmtId="188" fontId="8" fillId="22" borderId="0" applyNumberFormat="0" applyBorder="0" applyAlignment="0" applyProtection="0"/>
    <xf numFmtId="188" fontId="11" fillId="5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2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188" fontId="11" fillId="38" borderId="43" applyNumberFormat="0" applyFont="0" applyAlignment="0" applyProtection="0"/>
    <xf numFmtId="190" fontId="11" fillId="38" borderId="43" applyNumberFormat="0" applyFont="0" applyAlignment="0" applyProtection="0"/>
    <xf numFmtId="190" fontId="11" fillId="38" borderId="43" applyNumberFormat="0" applyFont="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0" fontId="75" fillId="52" borderId="0" applyNumberFormat="0" applyBorder="0" applyAlignment="0" applyProtection="0"/>
    <xf numFmtId="188" fontId="11" fillId="5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88" fontId="11" fillId="5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88" fontId="11" fillId="5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88" fontId="11" fillId="5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88" fontId="11" fillId="5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2" borderId="0" applyNumberFormat="0" applyBorder="0" applyAlignment="0" applyProtection="0"/>
    <xf numFmtId="190" fontId="8" fillId="22" borderId="0" applyNumberFormat="0" applyBorder="0" applyAlignment="0" applyProtection="0"/>
    <xf numFmtId="188" fontId="8" fillId="26" borderId="0" applyNumberFormat="0" applyBorder="0" applyAlignment="0" applyProtection="0"/>
    <xf numFmtId="188" fontId="11" fillId="4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0" fillId="2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0" fontId="75" fillId="46" borderId="0" applyNumberFormat="0" applyBorder="0" applyAlignment="0" applyProtection="0"/>
    <xf numFmtId="188" fontId="11" fillId="4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0" borderId="0" applyNumberFormat="0" applyBorder="0" applyAlignment="0" applyProtection="0"/>
    <xf numFmtId="190" fontId="8" fillId="0" borderId="0" applyNumberFormat="0" applyBorder="0" applyAlignment="0" applyProtection="0"/>
    <xf numFmtId="188" fontId="11" fillId="4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88" fontId="11" fillId="4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88" fontId="11" fillId="4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88" fontId="11" fillId="4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26" borderId="0" applyNumberFormat="0" applyBorder="0" applyAlignment="0" applyProtection="0"/>
    <xf numFmtId="190" fontId="8" fillId="26" borderId="0" applyNumberFormat="0" applyBorder="0" applyAlignment="0" applyProtection="0"/>
    <xf numFmtId="188" fontId="8" fillId="58" borderId="0" applyNumberFormat="0" applyBorder="0" applyAlignment="0" applyProtection="0"/>
    <xf numFmtId="188" fontId="11"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8" fillId="58"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30"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36" borderId="0" applyNumberFormat="0" applyBorder="0" applyAlignment="0" applyProtection="0"/>
    <xf numFmtId="190" fontId="8" fillId="36"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14" borderId="0" applyNumberFormat="0" applyBorder="0" applyAlignment="0" applyProtection="0"/>
    <xf numFmtId="190" fontId="8" fillId="14"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40" borderId="0" applyNumberFormat="0" applyBorder="0" applyAlignment="0" applyProtection="0"/>
    <xf numFmtId="190" fontId="8" fillId="40"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0" fontId="75" fillId="58" borderId="0" applyNumberFormat="0" applyBorder="0" applyAlignment="0" applyProtection="0"/>
    <xf numFmtId="188" fontId="11"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88" fontId="11"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88" fontId="11"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88" fontId="11"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88" fontId="11"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58" borderId="0" applyNumberFormat="0" applyBorder="0" applyAlignment="0" applyProtection="0"/>
    <xf numFmtId="190" fontId="8" fillId="58" borderId="0" applyNumberFormat="0" applyBorder="0" applyAlignment="0" applyProtection="0"/>
    <xf numFmtId="188" fontId="8" fillId="34" borderId="0" applyNumberFormat="0" applyBorder="0" applyAlignment="0" applyProtection="0"/>
    <xf numFmtId="188" fontId="11" fillId="51"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34"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0" fontId="75" fillId="51" borderId="0" applyNumberFormat="0" applyBorder="0" applyAlignment="0" applyProtection="0"/>
    <xf numFmtId="188" fontId="11" fillId="51"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88" fontId="11" fillId="51"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88" fontId="11" fillId="51"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88" fontId="11" fillId="51"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88" fontId="11" fillId="51"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4" borderId="0" applyNumberFormat="0" applyBorder="0" applyAlignment="0" applyProtection="0"/>
    <xf numFmtId="190" fontId="8" fillId="34" borderId="0" applyNumberFormat="0" applyBorder="0" applyAlignment="0" applyProtection="0"/>
    <xf numFmtId="188" fontId="8" fillId="38" borderId="0" applyNumberFormat="0" applyBorder="0" applyAlignment="0" applyProtection="0"/>
    <xf numFmtId="188" fontId="11"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38"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0" borderId="0" applyNumberFormat="0" applyBorder="0" applyAlignment="0" applyProtection="0"/>
    <xf numFmtId="190" fontId="8" fillId="0" borderId="0" applyNumberFormat="0" applyBorder="0" applyAlignment="0" applyProtection="0"/>
    <xf numFmtId="188" fontId="11"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6" borderId="0" applyNumberFormat="0" applyBorder="0" applyAlignment="0" applyProtection="0"/>
    <xf numFmtId="190" fontId="8" fillId="36"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0" fontId="75" fillId="52" borderId="0" applyNumberFormat="0" applyBorder="0" applyAlignment="0" applyProtection="0"/>
    <xf numFmtId="188" fontId="8" fillId="61" borderId="0" applyNumberFormat="0" applyBorder="0" applyAlignment="0" applyProtection="0"/>
    <xf numFmtId="190" fontId="8" fillId="61" borderId="0" applyNumberFormat="0" applyBorder="0" applyAlignment="0" applyProtection="0"/>
    <xf numFmtId="188" fontId="11"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88" fontId="11"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88" fontId="11"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88" fontId="11"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88" fontId="11" fillId="52"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38" borderId="0" applyNumberFormat="0" applyBorder="0" applyAlignment="0" applyProtection="0"/>
    <xf numFmtId="190" fontId="8" fillId="38" borderId="0" applyNumberFormat="0" applyBorder="0" applyAlignment="0" applyProtection="0"/>
    <xf numFmtId="188" fontId="8" fillId="42" borderId="0" applyNumberFormat="0" applyBorder="0" applyAlignment="0" applyProtection="0"/>
    <xf numFmtId="188" fontId="11" fillId="60"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42"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24" borderId="0" applyNumberFormat="0" applyBorder="0" applyAlignment="0" applyProtection="0"/>
    <xf numFmtId="190" fontId="8" fillId="24"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0" borderId="0" applyNumberFormat="0" applyBorder="0" applyAlignment="0" applyProtection="0"/>
    <xf numFmtId="190" fontId="8" fillId="0"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0" fontId="75" fillId="60" borderId="0" applyNumberFormat="0" applyBorder="0" applyAlignment="0" applyProtection="0"/>
    <xf numFmtId="188" fontId="11" fillId="60"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6" borderId="0" applyNumberFormat="0" applyBorder="0" applyAlignment="0" applyProtection="0"/>
    <xf numFmtId="190" fontId="8" fillId="6"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88" fontId="11" fillId="60"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88" fontId="11" fillId="60"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88" fontId="11" fillId="60"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88" fontId="11" fillId="60"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188" fontId="8" fillId="42" borderId="0" applyNumberFormat="0" applyBorder="0" applyAlignment="0" applyProtection="0"/>
    <xf numFmtId="190" fontId="8" fillId="42" borderId="0" applyNumberFormat="0" applyBorder="0" applyAlignment="0" applyProtection="0"/>
    <xf numFmtId="0" fontId="113" fillId="56" borderId="0" applyNumberFormat="0" applyBorder="0" applyAlignment="0" applyProtection="0"/>
    <xf numFmtId="188" fontId="114" fillId="62" borderId="0" applyNumberFormat="0" applyBorder="0" applyAlignment="0" applyProtection="0"/>
    <xf numFmtId="0" fontId="85" fillId="23" borderId="0" applyNumberFormat="0" applyBorder="0" applyAlignment="0" applyProtection="0"/>
    <xf numFmtId="189" fontId="113" fillId="56" borderId="0" applyNumberFormat="0" applyBorder="0" applyAlignment="0" applyProtection="0"/>
    <xf numFmtId="0" fontId="113" fillId="46" borderId="0" applyNumberFormat="0" applyBorder="0" applyAlignment="0" applyProtection="0"/>
    <xf numFmtId="188" fontId="114" fillId="46" borderId="0" applyNumberFormat="0" applyBorder="0" applyAlignment="0" applyProtection="0"/>
    <xf numFmtId="189" fontId="113" fillId="46" borderId="0" applyNumberFormat="0" applyBorder="0" applyAlignment="0" applyProtection="0"/>
    <xf numFmtId="0" fontId="113" fillId="57" borderId="0" applyNumberFormat="0" applyBorder="0" applyAlignment="0" applyProtection="0"/>
    <xf numFmtId="188" fontId="114" fillId="58" borderId="0" applyNumberFormat="0" applyBorder="0" applyAlignment="0" applyProtection="0"/>
    <xf numFmtId="0" fontId="85" fillId="31" borderId="0" applyNumberFormat="0" applyBorder="0" applyAlignment="0" applyProtection="0"/>
    <xf numFmtId="189" fontId="113" fillId="57" borderId="0" applyNumberFormat="0" applyBorder="0" applyAlignment="0" applyProtection="0"/>
    <xf numFmtId="0" fontId="113" fillId="59" borderId="0" applyNumberFormat="0" applyBorder="0" applyAlignment="0" applyProtection="0"/>
    <xf numFmtId="188" fontId="114" fillId="63" borderId="0" applyNumberFormat="0" applyBorder="0" applyAlignment="0" applyProtection="0"/>
    <xf numFmtId="0" fontId="85" fillId="35" borderId="0" applyNumberFormat="0" applyBorder="0" applyAlignment="0" applyProtection="0"/>
    <xf numFmtId="189" fontId="113" fillId="59" borderId="0" applyNumberFormat="0" applyBorder="0" applyAlignment="0" applyProtection="0"/>
    <xf numFmtId="0" fontId="113" fillId="56" borderId="0" applyNumberFormat="0" applyBorder="0" applyAlignment="0" applyProtection="0"/>
    <xf numFmtId="188" fontId="114" fillId="64" borderId="0" applyNumberFormat="0" applyBorder="0" applyAlignment="0" applyProtection="0"/>
    <xf numFmtId="0" fontId="85" fillId="39" borderId="0" applyNumberFormat="0" applyBorder="0" applyAlignment="0" applyProtection="0"/>
    <xf numFmtId="189" fontId="113" fillId="56" borderId="0" applyNumberFormat="0" applyBorder="0" applyAlignment="0" applyProtection="0"/>
    <xf numFmtId="0" fontId="113" fillId="54" borderId="0" applyNumberFormat="0" applyBorder="0" applyAlignment="0" applyProtection="0"/>
    <xf numFmtId="188" fontId="114" fillId="65" borderId="0" applyNumberFormat="0" applyBorder="0" applyAlignment="0" applyProtection="0"/>
    <xf numFmtId="0" fontId="85" fillId="43" borderId="0" applyNumberFormat="0" applyBorder="0" applyAlignment="0" applyProtection="0"/>
    <xf numFmtId="189" fontId="113" fillId="54" borderId="0" applyNumberFormat="0" applyBorder="0" applyAlignment="0" applyProtection="0"/>
    <xf numFmtId="188" fontId="115" fillId="62" borderId="0" applyNumberFormat="0" applyBorder="0" applyAlignment="0" applyProtection="0"/>
    <xf numFmtId="0" fontId="75" fillId="62" borderId="0" applyNumberFormat="0" applyBorder="0" applyAlignment="0" applyProtection="0"/>
    <xf numFmtId="188" fontId="115" fillId="62"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23" borderId="0" applyNumberFormat="0" applyBorder="0" applyAlignment="0" applyProtection="0"/>
    <xf numFmtId="188" fontId="115" fillId="62" borderId="0" applyNumberFormat="0" applyBorder="0" applyAlignment="0" applyProtection="0"/>
    <xf numFmtId="188" fontId="115" fillId="62" borderId="0" applyNumberFormat="0" applyBorder="0" applyAlignment="0" applyProtection="0"/>
    <xf numFmtId="190" fontId="85" fillId="23" borderId="0" applyNumberFormat="0" applyBorder="0" applyAlignment="0" applyProtection="0"/>
    <xf numFmtId="0" fontId="75" fillId="62" borderId="0" applyNumberFormat="0" applyBorder="0" applyAlignment="0" applyProtection="0"/>
    <xf numFmtId="188" fontId="115" fillId="62" borderId="0" applyNumberFormat="0" applyBorder="0" applyAlignment="0" applyProtection="0"/>
    <xf numFmtId="190" fontId="85" fillId="23" borderId="0" applyNumberFormat="0" applyBorder="0" applyAlignment="0" applyProtection="0"/>
    <xf numFmtId="0" fontId="75" fillId="62" borderId="0" applyNumberFormat="0" applyBorder="0" applyAlignment="0" applyProtection="0"/>
    <xf numFmtId="0" fontId="75" fillId="62" borderId="0" applyNumberFormat="0" applyBorder="0" applyAlignment="0" applyProtection="0"/>
    <xf numFmtId="188" fontId="115" fillId="62" borderId="0" applyNumberFormat="0" applyBorder="0" applyAlignment="0" applyProtection="0"/>
    <xf numFmtId="188" fontId="115" fillId="62" borderId="0" applyNumberFormat="0" applyBorder="0" applyAlignment="0" applyProtection="0"/>
    <xf numFmtId="188" fontId="115" fillId="62" borderId="0" applyNumberFormat="0" applyBorder="0" applyAlignment="0" applyProtection="0"/>
    <xf numFmtId="188" fontId="115" fillId="62" borderId="0" applyNumberFormat="0" applyBorder="0" applyAlignment="0" applyProtection="0"/>
    <xf numFmtId="188" fontId="115" fillId="46" borderId="0" applyNumberFormat="0" applyBorder="0" applyAlignment="0" applyProtection="0"/>
    <xf numFmtId="0" fontId="75" fillId="46" borderId="0" applyNumberFormat="0" applyBorder="0" applyAlignment="0" applyProtection="0"/>
    <xf numFmtId="188" fontId="115" fillId="46" borderId="0" applyNumberFormat="0" applyBorder="0" applyAlignment="0" applyProtection="0"/>
    <xf numFmtId="188" fontId="115" fillId="46" borderId="0" applyNumberFormat="0" applyBorder="0" applyAlignment="0" applyProtection="0"/>
    <xf numFmtId="188" fontId="115" fillId="46" borderId="0" applyNumberFormat="0" applyBorder="0" applyAlignment="0" applyProtection="0"/>
    <xf numFmtId="190" fontId="85" fillId="27" borderId="0" applyNumberFormat="0" applyBorder="0" applyAlignment="0" applyProtection="0"/>
    <xf numFmtId="0" fontId="75" fillId="46" borderId="0" applyNumberFormat="0" applyBorder="0" applyAlignment="0" applyProtection="0"/>
    <xf numFmtId="188" fontId="115" fillId="46" borderId="0" applyNumberFormat="0" applyBorder="0" applyAlignment="0" applyProtection="0"/>
    <xf numFmtId="190" fontId="85" fillId="27"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188" fontId="115" fillId="46" borderId="0" applyNumberFormat="0" applyBorder="0" applyAlignment="0" applyProtection="0"/>
    <xf numFmtId="188" fontId="115" fillId="46" borderId="0" applyNumberFormat="0" applyBorder="0" applyAlignment="0" applyProtection="0"/>
    <xf numFmtId="188" fontId="115" fillId="46" borderId="0" applyNumberFormat="0" applyBorder="0" applyAlignment="0" applyProtection="0"/>
    <xf numFmtId="188" fontId="115" fillId="46" borderId="0" applyNumberFormat="0" applyBorder="0" applyAlignment="0" applyProtection="0"/>
    <xf numFmtId="188" fontId="115" fillId="58" borderId="0" applyNumberFormat="0" applyBorder="0" applyAlignment="0" applyProtection="0"/>
    <xf numFmtId="0" fontId="75" fillId="58" borderId="0" applyNumberFormat="0" applyBorder="0" applyAlignment="0" applyProtection="0"/>
    <xf numFmtId="188" fontId="115" fillId="58" borderId="0" applyNumberFormat="0" applyBorder="0" applyAlignment="0" applyProtection="0"/>
    <xf numFmtId="0" fontId="85" fillId="58"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31" borderId="0" applyNumberFormat="0" applyBorder="0" applyAlignment="0" applyProtection="0"/>
    <xf numFmtId="188" fontId="115" fillId="58" borderId="0" applyNumberFormat="0" applyBorder="0" applyAlignment="0" applyProtection="0"/>
    <xf numFmtId="188" fontId="115" fillId="58" borderId="0" applyNumberFormat="0" applyBorder="0" applyAlignment="0" applyProtection="0"/>
    <xf numFmtId="190" fontId="85" fillId="58" borderId="0" applyNumberFormat="0" applyBorder="0" applyAlignment="0" applyProtection="0"/>
    <xf numFmtId="0" fontId="75" fillId="58" borderId="0" applyNumberFormat="0" applyBorder="0" applyAlignment="0" applyProtection="0"/>
    <xf numFmtId="188" fontId="115" fillId="58" borderId="0" applyNumberFormat="0" applyBorder="0" applyAlignment="0" applyProtection="0"/>
    <xf numFmtId="190" fontId="8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188" fontId="115" fillId="58" borderId="0" applyNumberFormat="0" applyBorder="0" applyAlignment="0" applyProtection="0"/>
    <xf numFmtId="188" fontId="115" fillId="58" borderId="0" applyNumberFormat="0" applyBorder="0" applyAlignment="0" applyProtection="0"/>
    <xf numFmtId="188" fontId="115" fillId="58" borderId="0" applyNumberFormat="0" applyBorder="0" applyAlignment="0" applyProtection="0"/>
    <xf numFmtId="188" fontId="115" fillId="58" borderId="0" applyNumberFormat="0" applyBorder="0" applyAlignment="0" applyProtection="0"/>
    <xf numFmtId="188" fontId="115" fillId="63" borderId="0" applyNumberFormat="0" applyBorder="0" applyAlignment="0" applyProtection="0"/>
    <xf numFmtId="0" fontId="75" fillId="63" borderId="0" applyNumberFormat="0" applyBorder="0" applyAlignment="0" applyProtection="0"/>
    <xf numFmtId="188" fontId="115" fillId="63" borderId="0" applyNumberFormat="0" applyBorder="0" applyAlignment="0" applyProtection="0"/>
    <xf numFmtId="0" fontId="85" fillId="63"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35" borderId="0" applyNumberFormat="0" applyBorder="0" applyAlignment="0" applyProtection="0"/>
    <xf numFmtId="188" fontId="115" fillId="63" borderId="0" applyNumberFormat="0" applyBorder="0" applyAlignment="0" applyProtection="0"/>
    <xf numFmtId="188" fontId="115" fillId="63" borderId="0" applyNumberFormat="0" applyBorder="0" applyAlignment="0" applyProtection="0"/>
    <xf numFmtId="190" fontId="85" fillId="63" borderId="0" applyNumberFormat="0" applyBorder="0" applyAlignment="0" applyProtection="0"/>
    <xf numFmtId="0" fontId="75" fillId="63" borderId="0" applyNumberFormat="0" applyBorder="0" applyAlignment="0" applyProtection="0"/>
    <xf numFmtId="188" fontId="115" fillId="63" borderId="0" applyNumberFormat="0" applyBorder="0" applyAlignment="0" applyProtection="0"/>
    <xf numFmtId="190" fontId="85" fillId="63" borderId="0" applyNumberFormat="0" applyBorder="0" applyAlignment="0" applyProtection="0"/>
    <xf numFmtId="0" fontId="75" fillId="63" borderId="0" applyNumberFormat="0" applyBorder="0" applyAlignment="0" applyProtection="0"/>
    <xf numFmtId="0" fontId="75" fillId="63" borderId="0" applyNumberFormat="0" applyBorder="0" applyAlignment="0" applyProtection="0"/>
    <xf numFmtId="188" fontId="115" fillId="63" borderId="0" applyNumberFormat="0" applyBorder="0" applyAlignment="0" applyProtection="0"/>
    <xf numFmtId="188" fontId="115" fillId="63" borderId="0" applyNumberFormat="0" applyBorder="0" applyAlignment="0" applyProtection="0"/>
    <xf numFmtId="188" fontId="115" fillId="63" borderId="0" applyNumberFormat="0" applyBorder="0" applyAlignment="0" applyProtection="0"/>
    <xf numFmtId="188" fontId="115" fillId="63" borderId="0" applyNumberFormat="0" applyBorder="0" applyAlignment="0" applyProtection="0"/>
    <xf numFmtId="188" fontId="115" fillId="64" borderId="0" applyNumberFormat="0" applyBorder="0" applyAlignment="0" applyProtection="0"/>
    <xf numFmtId="0" fontId="75" fillId="64" borderId="0" applyNumberFormat="0" applyBorder="0" applyAlignment="0" applyProtection="0"/>
    <xf numFmtId="188" fontId="115" fillId="64"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39" borderId="0" applyNumberFormat="0" applyBorder="0" applyAlignment="0" applyProtection="0"/>
    <xf numFmtId="188" fontId="115" fillId="64" borderId="0" applyNumberFormat="0" applyBorder="0" applyAlignment="0" applyProtection="0"/>
    <xf numFmtId="188" fontId="115" fillId="64" borderId="0" applyNumberFormat="0" applyBorder="0" applyAlignment="0" applyProtection="0"/>
    <xf numFmtId="189" fontId="85" fillId="39" borderId="0" applyNumberFormat="0" applyBorder="0" applyAlignment="0" applyProtection="0"/>
    <xf numFmtId="0" fontId="75" fillId="64" borderId="0" applyNumberFormat="0" applyBorder="0" applyAlignment="0" applyProtection="0"/>
    <xf numFmtId="188" fontId="115" fillId="64" borderId="0" applyNumberFormat="0" applyBorder="0" applyAlignment="0" applyProtection="0"/>
    <xf numFmtId="190" fontId="85" fillId="39" borderId="0" applyNumberFormat="0" applyBorder="0" applyAlignment="0" applyProtection="0"/>
    <xf numFmtId="0" fontId="75" fillId="64" borderId="0" applyNumberFormat="0" applyBorder="0" applyAlignment="0" applyProtection="0"/>
    <xf numFmtId="0" fontId="75" fillId="64" borderId="0" applyNumberFormat="0" applyBorder="0" applyAlignment="0" applyProtection="0"/>
    <xf numFmtId="188" fontId="115" fillId="64" borderId="0" applyNumberFormat="0" applyBorder="0" applyAlignment="0" applyProtection="0"/>
    <xf numFmtId="188" fontId="115" fillId="64" borderId="0" applyNumberFormat="0" applyBorder="0" applyAlignment="0" applyProtection="0"/>
    <xf numFmtId="188" fontId="115" fillId="64" borderId="0" applyNumberFormat="0" applyBorder="0" applyAlignment="0" applyProtection="0"/>
    <xf numFmtId="188" fontId="115" fillId="64" borderId="0" applyNumberFormat="0" applyBorder="0" applyAlignment="0" applyProtection="0"/>
    <xf numFmtId="188" fontId="115" fillId="65" borderId="0" applyNumberFormat="0" applyBorder="0" applyAlignment="0" applyProtection="0"/>
    <xf numFmtId="0" fontId="75" fillId="65" borderId="0" applyNumberFormat="0" applyBorder="0" applyAlignment="0" applyProtection="0"/>
    <xf numFmtId="188" fontId="115" fillId="65" borderId="0" applyNumberFormat="0" applyBorder="0" applyAlignment="0" applyProtection="0"/>
    <xf numFmtId="0" fontId="85" fillId="65"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43" borderId="0" applyNumberFormat="0" applyBorder="0" applyAlignment="0" applyProtection="0"/>
    <xf numFmtId="188" fontId="115" fillId="65" borderId="0" applyNumberFormat="0" applyBorder="0" applyAlignment="0" applyProtection="0"/>
    <xf numFmtId="188" fontId="115" fillId="65" borderId="0" applyNumberFormat="0" applyBorder="0" applyAlignment="0" applyProtection="0"/>
    <xf numFmtId="190" fontId="85" fillId="65" borderId="0" applyNumberFormat="0" applyBorder="0" applyAlignment="0" applyProtection="0"/>
    <xf numFmtId="0" fontId="75" fillId="65" borderId="0" applyNumberFormat="0" applyBorder="0" applyAlignment="0" applyProtection="0"/>
    <xf numFmtId="188" fontId="115" fillId="65" borderId="0" applyNumberFormat="0" applyBorder="0" applyAlignment="0" applyProtection="0"/>
    <xf numFmtId="190" fontId="85" fillId="65" borderId="0" applyNumberFormat="0" applyBorder="0" applyAlignment="0" applyProtection="0"/>
    <xf numFmtId="0" fontId="75" fillId="65" borderId="0" applyNumberFormat="0" applyBorder="0" applyAlignment="0" applyProtection="0"/>
    <xf numFmtId="0" fontId="75" fillId="65" borderId="0" applyNumberFormat="0" applyBorder="0" applyAlignment="0" applyProtection="0"/>
    <xf numFmtId="188" fontId="115" fillId="65" borderId="0" applyNumberFormat="0" applyBorder="0" applyAlignment="0" applyProtection="0"/>
    <xf numFmtId="188" fontId="115" fillId="65" borderId="0" applyNumberFormat="0" applyBorder="0" applyAlignment="0" applyProtection="0"/>
    <xf numFmtId="188" fontId="115" fillId="65" borderId="0" applyNumberFormat="0" applyBorder="0" applyAlignment="0" applyProtection="0"/>
    <xf numFmtId="188" fontId="115" fillId="65" borderId="0" applyNumberFormat="0" applyBorder="0" applyAlignment="0" applyProtection="0"/>
    <xf numFmtId="0" fontId="115"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5" fillId="71"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8" fontId="114" fillId="73" borderId="0" applyNumberFormat="0" applyBorder="0" applyAlignment="0" applyProtection="0"/>
    <xf numFmtId="0" fontId="85" fillId="20" borderId="0" applyNumberFormat="0" applyBorder="0" applyAlignment="0" applyProtection="0"/>
    <xf numFmtId="188" fontId="114" fillId="73"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9" fontId="115" fillId="66" borderId="0" applyNumberFormat="0" applyBorder="0" applyAlignment="0" applyProtection="0"/>
    <xf numFmtId="188" fontId="115" fillId="73" borderId="0" applyNumberFormat="0" applyBorder="0" applyAlignment="0" applyProtection="0"/>
    <xf numFmtId="0" fontId="115"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7"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5" fillId="79"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0" fontId="115" fillId="77"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8" fontId="114" fillId="80" borderId="0" applyNumberFormat="0" applyBorder="0" applyAlignment="0" applyProtection="0"/>
    <xf numFmtId="188" fontId="114" fillId="80"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9" fontId="115" fillId="74" borderId="0" applyNumberFormat="0" applyBorder="0" applyAlignment="0" applyProtection="0"/>
    <xf numFmtId="188" fontId="115" fillId="80" borderId="0" applyNumberFormat="0" applyBorder="0" applyAlignment="0" applyProtection="0"/>
    <xf numFmtId="0" fontId="115" fillId="79" borderId="0" applyNumberFormat="0" applyBorder="0" applyAlignment="0" applyProtection="0"/>
    <xf numFmtId="0" fontId="11" fillId="81"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78"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5" fillId="70"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0" fontId="115" fillId="84"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8" fontId="114" fillId="57" borderId="0" applyNumberFormat="0" applyBorder="0" applyAlignment="0" applyProtection="0"/>
    <xf numFmtId="188" fontId="114" fillId="57"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189" fontId="115" fillId="79" borderId="0" applyNumberFormat="0" applyBorder="0" applyAlignment="0" applyProtection="0"/>
    <xf numFmtId="0" fontId="115" fillId="85" borderId="0" applyNumberFormat="0" applyBorder="0" applyAlignment="0" applyProtection="0"/>
    <xf numFmtId="0" fontId="115" fillId="86" borderId="0" applyNumberFormat="0" applyBorder="0" applyAlignment="0" applyProtection="0"/>
    <xf numFmtId="0" fontId="11" fillId="78"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0"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5" fillId="70"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0" fontId="115" fillId="78"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8" fontId="114" fillId="63" borderId="0" applyNumberFormat="0" applyBorder="0" applyAlignment="0" applyProtection="0"/>
    <xf numFmtId="0" fontId="85" fillId="32" borderId="0" applyNumberFormat="0" applyBorder="0" applyAlignment="0" applyProtection="0"/>
    <xf numFmtId="188" fontId="114" fillId="63"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189" fontId="115" fillId="86" borderId="0" applyNumberFormat="0" applyBorder="0" applyAlignment="0" applyProtection="0"/>
    <xf numFmtId="0" fontId="115" fillId="87" borderId="0" applyNumberFormat="0" applyBorder="0" applyAlignment="0" applyProtection="0"/>
    <xf numFmtId="0" fontId="115" fillId="88" borderId="0" applyNumberFormat="0" applyBorder="0" applyAlignment="0" applyProtection="0"/>
    <xf numFmtId="0" fontId="11" fillId="6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69" borderId="0" applyNumberFormat="0" applyBorder="0" applyAlignment="0" applyProtection="0"/>
    <xf numFmtId="189" fontId="11" fillId="69" borderId="0" applyNumberFormat="0" applyBorder="0" applyAlignment="0" applyProtection="0"/>
    <xf numFmtId="0" fontId="115" fillId="69"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8" fontId="114" fillId="64" borderId="0" applyNumberFormat="0" applyBorder="0" applyAlignment="0" applyProtection="0"/>
    <xf numFmtId="188" fontId="114" fillId="64"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189" fontId="115" fillId="88" borderId="0" applyNumberFormat="0" applyBorder="0" applyAlignment="0" applyProtection="0"/>
    <xf numFmtId="0" fontId="115" fillId="72" borderId="0" applyNumberFormat="0" applyBorder="0" applyAlignment="0" applyProtection="0"/>
    <xf numFmtId="0" fontId="115" fillId="89" borderId="0" applyNumberFormat="0" applyBorder="0" applyAlignment="0" applyProtection="0"/>
    <xf numFmtId="0" fontId="11" fillId="90" borderId="0" applyNumberFormat="0" applyBorder="0" applyAlignment="0" applyProtection="0"/>
    <xf numFmtId="189" fontId="11" fillId="90" borderId="0" applyNumberFormat="0" applyBorder="0" applyAlignment="0" applyProtection="0"/>
    <xf numFmtId="0" fontId="11" fillId="77"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5" fillId="91"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0" fontId="115" fillId="92"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8" fontId="114" fillId="93" borderId="0" applyNumberFormat="0" applyBorder="0" applyAlignment="0" applyProtection="0"/>
    <xf numFmtId="0" fontId="85" fillId="40" borderId="0" applyNumberFormat="0" applyBorder="0" applyAlignment="0" applyProtection="0"/>
    <xf numFmtId="188" fontId="114" fillId="93"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189" fontId="115" fillId="89" borderId="0" applyNumberFormat="0" applyBorder="0" applyAlignment="0" applyProtection="0"/>
    <xf numFmtId="0" fontId="115" fillId="94" borderId="0" applyNumberFormat="0" applyBorder="0" applyAlignment="0" applyProtection="0"/>
    <xf numFmtId="0" fontId="117" fillId="0" borderId="0">
      <alignment horizontal="center" wrapText="1"/>
      <protection locked="0"/>
    </xf>
    <xf numFmtId="0" fontId="75" fillId="0" borderId="0">
      <alignment horizontal="center" wrapText="1"/>
      <protection locked="0"/>
    </xf>
    <xf numFmtId="0" fontId="118" fillId="77" borderId="0" applyNumberFormat="0" applyBorder="0" applyAlignment="0" applyProtection="0"/>
    <xf numFmtId="188" fontId="119" fillId="47" borderId="0" applyNumberFormat="0" applyBorder="0" applyAlignment="0" applyProtection="0"/>
    <xf numFmtId="0" fontId="98" fillId="14" borderId="0" applyNumberFormat="0" applyBorder="0" applyAlignment="0" applyProtection="0"/>
    <xf numFmtId="189" fontId="118" fillId="77" borderId="0" applyNumberFormat="0" applyBorder="0" applyAlignment="0" applyProtection="0"/>
    <xf numFmtId="0" fontId="75" fillId="0" borderId="0" applyNumberFormat="0" applyFill="0" applyBorder="0" applyAlignment="0" applyProtection="0"/>
    <xf numFmtId="0" fontId="11" fillId="83" borderId="0" applyNumberFormat="0" applyBorder="0" applyAlignment="0" applyProtection="0"/>
    <xf numFmtId="0" fontId="75" fillId="49" borderId="0" applyNumberFormat="0" applyBorder="0" applyAlignment="0" applyProtection="0"/>
    <xf numFmtId="0" fontId="11" fillId="83" borderId="0" applyNumberFormat="0" applyBorder="0" applyAlignment="0" applyProtection="0"/>
    <xf numFmtId="0" fontId="75" fillId="49" borderId="0" applyNumberFormat="0" applyBorder="0" applyAlignment="0" applyProtection="0"/>
    <xf numFmtId="188" fontId="120" fillId="49" borderId="0" applyNumberFormat="0" applyBorder="0" applyAlignment="0" applyProtection="0"/>
    <xf numFmtId="188" fontId="120" fillId="49" borderId="0" applyNumberFormat="0" applyBorder="0" applyAlignment="0" applyProtection="0"/>
    <xf numFmtId="190" fontId="97" fillId="13" borderId="0" applyNumberFormat="0" applyBorder="0" applyAlignment="0" applyProtection="0"/>
    <xf numFmtId="0" fontId="11" fillId="83" borderId="0" applyNumberFormat="0" applyBorder="0" applyAlignment="0" applyProtection="0"/>
    <xf numFmtId="0" fontId="75" fillId="49" borderId="0" applyNumberFormat="0" applyBorder="0" applyAlignment="0" applyProtection="0"/>
    <xf numFmtId="0" fontId="121" fillId="95" borderId="0" applyNumberFormat="0" applyBorder="0" applyAlignment="0" applyProtection="0"/>
    <xf numFmtId="0" fontId="121" fillId="95" borderId="0" applyNumberFormat="0" applyBorder="0" applyAlignment="0" applyProtection="0"/>
    <xf numFmtId="0" fontId="121" fillId="13" borderId="0" applyNumberFormat="0" applyBorder="0" applyAlignment="0" applyProtection="0"/>
    <xf numFmtId="190" fontId="97" fillId="13" borderId="0" applyNumberFormat="0" applyBorder="0" applyAlignment="0" applyProtection="0"/>
    <xf numFmtId="0" fontId="11" fillId="83" borderId="0" applyNumberFormat="0" applyBorder="0" applyAlignment="0" applyProtection="0"/>
    <xf numFmtId="0" fontId="75" fillId="49"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75" fillId="49"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191" fontId="29" fillId="0" borderId="0" applyFill="0"/>
    <xf numFmtId="191" fontId="29" fillId="0" borderId="0">
      <alignment horizontal="center"/>
    </xf>
    <xf numFmtId="188" fontId="29" fillId="0" borderId="0" applyFill="0">
      <alignment horizontal="center"/>
    </xf>
    <xf numFmtId="189" fontId="29" fillId="0" borderId="0" applyFill="0">
      <alignment horizontal="center"/>
    </xf>
    <xf numFmtId="191" fontId="122" fillId="0" borderId="62" applyFill="0"/>
    <xf numFmtId="188" fontId="9" fillId="0" borderId="0" applyFont="0" applyAlignment="0"/>
    <xf numFmtId="189" fontId="9" fillId="0" borderId="0" applyFont="0" applyAlignment="0"/>
    <xf numFmtId="188" fontId="123" fillId="0" borderId="0" applyFill="0">
      <alignment vertical="top"/>
    </xf>
    <xf numFmtId="189" fontId="123" fillId="0" borderId="0" applyFill="0">
      <alignment vertical="top"/>
    </xf>
    <xf numFmtId="188" fontId="122" fillId="0" borderId="0" applyFill="0">
      <alignment horizontal="left" vertical="top"/>
    </xf>
    <xf numFmtId="189" fontId="122" fillId="0" borderId="0" applyFill="0">
      <alignment horizontal="left" vertical="top"/>
    </xf>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91" fontId="124" fillId="0" borderId="46" applyFill="0"/>
    <xf numFmtId="188" fontId="9" fillId="0" borderId="0" applyNumberFormat="0" applyFont="0" applyAlignment="0"/>
    <xf numFmtId="189" fontId="9" fillId="0" borderId="0" applyNumberFormat="0" applyFont="0" applyAlignment="0"/>
    <xf numFmtId="188" fontId="123" fillId="0" borderId="0" applyFill="0">
      <alignment wrapText="1"/>
    </xf>
    <xf numFmtId="189" fontId="123" fillId="0" borderId="0" applyFill="0">
      <alignment wrapText="1"/>
    </xf>
    <xf numFmtId="188" fontId="122" fillId="0" borderId="0" applyFill="0">
      <alignment horizontal="left" vertical="top" wrapText="1"/>
    </xf>
    <xf numFmtId="189" fontId="122" fillId="0" borderId="0" applyFill="0">
      <alignment horizontal="left" vertical="top" wrapText="1"/>
    </xf>
    <xf numFmtId="191" fontId="66" fillId="0" borderId="0" applyFill="0"/>
    <xf numFmtId="188" fontId="125" fillId="0" borderId="0" applyNumberFormat="0" applyFont="0" applyAlignment="0">
      <alignment horizontal="center"/>
    </xf>
    <xf numFmtId="189" fontId="125" fillId="0" borderId="0" applyNumberFormat="0" applyFont="0" applyAlignment="0">
      <alignment horizontal="center"/>
    </xf>
    <xf numFmtId="188" fontId="126" fillId="0" borderId="0" applyFill="0">
      <alignment vertical="top" wrapText="1"/>
    </xf>
    <xf numFmtId="189" fontId="126" fillId="0" borderId="0" applyFill="0">
      <alignment vertical="top" wrapText="1"/>
    </xf>
    <xf numFmtId="188" fontId="124" fillId="0" borderId="0" applyFill="0">
      <alignment horizontal="left" vertical="top" wrapText="1"/>
    </xf>
    <xf numFmtId="189" fontId="124" fillId="0" borderId="0" applyFill="0">
      <alignment horizontal="left" vertical="top" wrapText="1"/>
    </xf>
    <xf numFmtId="191" fontId="9" fillId="0" borderId="0" applyFill="0"/>
    <xf numFmtId="188" fontId="125" fillId="0" borderId="0" applyNumberFormat="0" applyFont="0" applyAlignment="0">
      <alignment horizontal="center"/>
    </xf>
    <xf numFmtId="189" fontId="125" fillId="0" borderId="0" applyNumberFormat="0" applyFont="0" applyAlignment="0">
      <alignment horizontal="center"/>
    </xf>
    <xf numFmtId="188" fontId="127" fillId="0" borderId="0" applyFill="0">
      <alignment vertical="center" wrapText="1"/>
    </xf>
    <xf numFmtId="189" fontId="127" fillId="0" borderId="0" applyFill="0">
      <alignment vertical="center" wrapText="1"/>
    </xf>
    <xf numFmtId="188" fontId="128" fillId="0" borderId="0">
      <alignment horizontal="left" vertical="center" wrapText="1"/>
    </xf>
    <xf numFmtId="189" fontId="128" fillId="0" borderId="0">
      <alignment horizontal="left" vertical="center" wrapText="1"/>
    </xf>
    <xf numFmtId="191" fontId="107" fillId="0" borderId="0" applyFill="0"/>
    <xf numFmtId="188" fontId="125" fillId="0" borderId="0" applyNumberFormat="0" applyFont="0" applyAlignment="0">
      <alignment horizontal="center"/>
    </xf>
    <xf numFmtId="189" fontId="125" fillId="0" borderId="0" applyNumberFormat="0" applyFont="0" applyAlignment="0">
      <alignment horizontal="center"/>
    </xf>
    <xf numFmtId="188" fontId="129" fillId="0" borderId="0" applyFill="0">
      <alignment horizontal="center" vertical="center" wrapText="1"/>
    </xf>
    <xf numFmtId="189" fontId="129" fillId="0" borderId="0" applyFill="0">
      <alignment horizontal="center" vertical="center" wrapText="1"/>
    </xf>
    <xf numFmtId="188" fontId="9" fillId="0" borderId="0" applyFill="0">
      <alignment horizontal="center" vertical="center" wrapText="1"/>
    </xf>
    <xf numFmtId="189" fontId="9" fillId="0" borderId="0" applyFill="0">
      <alignment horizontal="center" vertical="center" wrapText="1"/>
    </xf>
    <xf numFmtId="191" fontId="130" fillId="0" borderId="0" applyFill="0"/>
    <xf numFmtId="188" fontId="125" fillId="0" borderId="0" applyNumberFormat="0" applyFont="0" applyAlignment="0">
      <alignment horizontal="center"/>
    </xf>
    <xf numFmtId="189" fontId="125" fillId="0" borderId="0" applyNumberFormat="0" applyFont="0" applyAlignment="0">
      <alignment horizontal="center"/>
    </xf>
    <xf numFmtId="188" fontId="131" fillId="0" borderId="0" applyFill="0">
      <alignment horizontal="center" vertical="center" wrapText="1"/>
    </xf>
    <xf numFmtId="189" fontId="131" fillId="0" borderId="0" applyFill="0">
      <alignment horizontal="center" vertical="center" wrapText="1"/>
    </xf>
    <xf numFmtId="188" fontId="132" fillId="0" borderId="0" applyFill="0">
      <alignment horizontal="center" vertical="center" wrapText="1"/>
    </xf>
    <xf numFmtId="189" fontId="132" fillId="0" borderId="0" applyFill="0">
      <alignment horizontal="center" vertical="center" wrapText="1"/>
    </xf>
    <xf numFmtId="191" fontId="133" fillId="0" borderId="0" applyFill="0"/>
    <xf numFmtId="188" fontId="125" fillId="0" borderId="0" applyNumberFormat="0" applyFont="0" applyAlignment="0">
      <alignment horizontal="center"/>
    </xf>
    <xf numFmtId="189" fontId="125" fillId="0" borderId="0" applyNumberFormat="0" applyFont="0" applyAlignment="0">
      <alignment horizontal="center"/>
    </xf>
    <xf numFmtId="188" fontId="134" fillId="0" borderId="0">
      <alignment horizontal="center" wrapText="1"/>
    </xf>
    <xf numFmtId="189" fontId="134" fillId="0" borderId="0">
      <alignment horizontal="center" wrapText="1"/>
    </xf>
    <xf numFmtId="188" fontId="130" fillId="0" borderId="0" applyFill="0">
      <alignment horizontal="center" wrapText="1"/>
    </xf>
    <xf numFmtId="189" fontId="130" fillId="0" borderId="0" applyFill="0">
      <alignment horizontal="center" wrapText="1"/>
    </xf>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3" fontId="9" fillId="0" borderId="0" applyFill="0" applyBorder="0" applyAlignment="0"/>
    <xf numFmtId="193"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75" fillId="0" borderId="0" applyFill="0" applyBorder="0" applyAlignment="0"/>
    <xf numFmtId="192" fontId="9" fillId="0" borderId="0" applyFill="0" applyBorder="0" applyAlignment="0"/>
    <xf numFmtId="193"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3"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3"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75"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192" fontId="9" fillId="0" borderId="0" applyFill="0" applyBorder="0" applyAlignment="0"/>
    <xf numFmtId="0" fontId="135" fillId="96" borderId="63" applyNumberFormat="0" applyAlignment="0" applyProtection="0"/>
    <xf numFmtId="188" fontId="136" fillId="59" borderId="63" applyNumberFormat="0" applyAlignment="0" applyProtection="0"/>
    <xf numFmtId="0" fontId="101" fillId="17" borderId="55" applyNumberFormat="0" applyAlignment="0" applyProtection="0"/>
    <xf numFmtId="188" fontId="136" fillId="59" borderId="63" applyNumberFormat="0" applyAlignment="0" applyProtection="0"/>
    <xf numFmtId="189" fontId="135" fillId="96" borderId="63" applyNumberFormat="0" applyAlignment="0" applyProtection="0"/>
    <xf numFmtId="0" fontId="137" fillId="97" borderId="64" applyNumberFormat="0" applyAlignment="0" applyProtection="0"/>
    <xf numFmtId="0" fontId="75" fillId="59" borderId="63" applyNumberFormat="0" applyAlignment="0" applyProtection="0"/>
    <xf numFmtId="0" fontId="137" fillId="97" borderId="64" applyNumberFormat="0" applyAlignment="0" applyProtection="0"/>
    <xf numFmtId="0" fontId="75" fillId="59" borderId="63" applyNumberFormat="0" applyAlignment="0" applyProtection="0"/>
    <xf numFmtId="188" fontId="138" fillId="59" borderId="63" applyNumberFormat="0" applyAlignment="0" applyProtection="0"/>
    <xf numFmtId="188" fontId="138" fillId="59" borderId="63" applyNumberFormat="0" applyAlignment="0" applyProtection="0"/>
    <xf numFmtId="190" fontId="101" fillId="17" borderId="55" applyNumberFormat="0" applyAlignment="0" applyProtection="0"/>
    <xf numFmtId="0" fontId="137" fillId="97" borderId="64" applyNumberFormat="0" applyAlignment="0" applyProtection="0"/>
    <xf numFmtId="0" fontId="75" fillId="59" borderId="63" applyNumberFormat="0" applyAlignment="0" applyProtection="0"/>
    <xf numFmtId="0" fontId="139" fillId="50" borderId="55" applyNumberFormat="0" applyAlignment="0" applyProtection="0"/>
    <xf numFmtId="0" fontId="139" fillId="50" borderId="55" applyNumberFormat="0" applyAlignment="0" applyProtection="0"/>
    <xf numFmtId="0" fontId="140" fillId="17" borderId="55" applyNumberFormat="0" applyAlignment="0" applyProtection="0"/>
    <xf numFmtId="190" fontId="101" fillId="17" borderId="55" applyNumberFormat="0" applyAlignment="0" applyProtection="0"/>
    <xf numFmtId="0" fontId="137" fillId="97" borderId="64" applyNumberFormat="0" applyAlignment="0" applyProtection="0"/>
    <xf numFmtId="0" fontId="75" fillId="59" borderId="63" applyNumberFormat="0" applyAlignment="0" applyProtection="0"/>
    <xf numFmtId="0" fontId="137" fillId="97" borderId="64" applyNumberFormat="0" applyAlignment="0" applyProtection="0"/>
    <xf numFmtId="0" fontId="137" fillId="97" borderId="64" applyNumberFormat="0" applyAlignment="0" applyProtection="0"/>
    <xf numFmtId="0" fontId="75" fillId="59" borderId="63" applyNumberFormat="0" applyAlignment="0" applyProtection="0"/>
    <xf numFmtId="0" fontId="137" fillId="97" borderId="64" applyNumberFormat="0" applyAlignment="0" applyProtection="0"/>
    <xf numFmtId="0" fontId="137" fillId="97" borderId="64" applyNumberFormat="0" applyAlignment="0" applyProtection="0"/>
    <xf numFmtId="0" fontId="137" fillId="97" borderId="64" applyNumberFormat="0" applyAlignment="0" applyProtection="0"/>
    <xf numFmtId="0" fontId="137" fillId="97" borderId="64" applyNumberFormat="0" applyAlignment="0" applyProtection="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9" fillId="0" borderId="0"/>
    <xf numFmtId="188" fontId="9" fillId="0" borderId="0"/>
    <xf numFmtId="188" fontId="9" fillId="0" borderId="0"/>
    <xf numFmtId="188" fontId="141" fillId="0" borderId="0"/>
    <xf numFmtId="188" fontId="141" fillId="0" borderId="0"/>
    <xf numFmtId="188" fontId="141" fillId="0" borderId="0"/>
    <xf numFmtId="188" fontId="14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4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4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41" fillId="0" borderId="0"/>
    <xf numFmtId="188" fontId="141" fillId="0" borderId="0"/>
    <xf numFmtId="188" fontId="141" fillId="0" borderId="0"/>
    <xf numFmtId="188" fontId="141" fillId="0" borderId="0"/>
    <xf numFmtId="188" fontId="141" fillId="0" borderId="0"/>
    <xf numFmtId="188" fontId="9" fillId="0" borderId="0"/>
    <xf numFmtId="190" fontId="141" fillId="0" borderId="0"/>
    <xf numFmtId="188" fontId="141" fillId="0" borderId="0"/>
    <xf numFmtId="188" fontId="141" fillId="0" borderId="0"/>
    <xf numFmtId="188" fontId="141" fillId="0" borderId="0"/>
    <xf numFmtId="188" fontId="141" fillId="0" borderId="0"/>
    <xf numFmtId="188" fontId="141" fillId="0" borderId="0"/>
    <xf numFmtId="188" fontId="141" fillId="0" borderId="0"/>
    <xf numFmtId="0" fontId="142" fillId="87" borderId="65" applyNumberFormat="0" applyAlignment="0" applyProtection="0"/>
    <xf numFmtId="0" fontId="75" fillId="98" borderId="65" applyNumberFormat="0" applyAlignment="0" applyProtection="0"/>
    <xf numFmtId="0" fontId="142" fillId="87" borderId="65" applyNumberFormat="0" applyAlignment="0" applyProtection="0"/>
    <xf numFmtId="0" fontId="75" fillId="98" borderId="65" applyNumberFormat="0" applyAlignment="0" applyProtection="0"/>
    <xf numFmtId="188" fontId="142" fillId="98" borderId="65" applyNumberFormat="0" applyAlignment="0" applyProtection="0"/>
    <xf numFmtId="188" fontId="142" fillId="98" borderId="65" applyNumberFormat="0" applyAlignment="0" applyProtection="0"/>
    <xf numFmtId="190" fontId="1" fillId="18" borderId="58" applyNumberFormat="0" applyAlignment="0" applyProtection="0"/>
    <xf numFmtId="0" fontId="142" fillId="87" borderId="65" applyNumberFormat="0" applyAlignment="0" applyProtection="0"/>
    <xf numFmtId="0" fontId="75" fillId="98" borderId="65" applyNumberFormat="0" applyAlignment="0" applyProtection="0"/>
    <xf numFmtId="190" fontId="1" fillId="18" borderId="58" applyNumberFormat="0" applyAlignment="0" applyProtection="0"/>
    <xf numFmtId="0" fontId="142" fillId="87" borderId="65" applyNumberFormat="0" applyAlignment="0" applyProtection="0"/>
    <xf numFmtId="0" fontId="75" fillId="98" borderId="65" applyNumberFormat="0" applyAlignment="0" applyProtection="0"/>
    <xf numFmtId="0" fontId="142" fillId="87" borderId="65" applyNumberFormat="0" applyAlignment="0" applyProtection="0"/>
    <xf numFmtId="0" fontId="75" fillId="98" borderId="65" applyNumberFormat="0" applyAlignment="0" applyProtection="0"/>
    <xf numFmtId="0" fontId="142" fillId="87" borderId="65" applyNumberFormat="0" applyAlignment="0" applyProtection="0"/>
    <xf numFmtId="0" fontId="142" fillId="87" borderId="65" applyNumberFormat="0" applyAlignment="0" applyProtection="0"/>
    <xf numFmtId="0" fontId="142" fillId="87" borderId="65" applyNumberFormat="0" applyAlignment="0" applyProtection="0"/>
    <xf numFmtId="0" fontId="142" fillId="87" borderId="65" applyNumberFormat="0" applyAlignment="0" applyProtection="0"/>
    <xf numFmtId="0" fontId="120" fillId="0" borderId="66" applyNumberFormat="0" applyFill="0" applyAlignment="0" applyProtection="0"/>
    <xf numFmtId="0" fontId="75" fillId="0" borderId="67" applyNumberFormat="0" applyFill="0" applyAlignment="0" applyProtection="0"/>
    <xf numFmtId="0" fontId="120" fillId="0" borderId="66" applyNumberFormat="0" applyFill="0" applyAlignment="0" applyProtection="0"/>
    <xf numFmtId="0" fontId="75" fillId="0" borderId="67" applyNumberFormat="0" applyFill="0" applyAlignment="0" applyProtection="0"/>
    <xf numFmtId="188" fontId="143" fillId="0" borderId="67" applyNumberFormat="0" applyFill="0" applyAlignment="0" applyProtection="0"/>
    <xf numFmtId="188" fontId="143" fillId="0" borderId="67" applyNumberFormat="0" applyFill="0" applyAlignment="0" applyProtection="0"/>
    <xf numFmtId="190" fontId="102" fillId="0" borderId="57" applyNumberFormat="0" applyFill="0" applyAlignment="0" applyProtection="0"/>
    <xf numFmtId="0" fontId="120" fillId="0" borderId="66" applyNumberFormat="0" applyFill="0" applyAlignment="0" applyProtection="0"/>
    <xf numFmtId="0" fontId="75" fillId="0" borderId="67" applyNumberFormat="0" applyFill="0" applyAlignment="0" applyProtection="0"/>
    <xf numFmtId="0" fontId="144" fillId="0" borderId="68" applyNumberFormat="0" applyFill="0" applyAlignment="0" applyProtection="0"/>
    <xf numFmtId="0" fontId="144" fillId="0" borderId="68" applyNumberFormat="0" applyFill="0" applyAlignment="0" applyProtection="0"/>
    <xf numFmtId="0" fontId="145" fillId="0" borderId="57" applyNumberFormat="0" applyFill="0" applyAlignment="0" applyProtection="0"/>
    <xf numFmtId="190" fontId="102" fillId="0" borderId="57" applyNumberFormat="0" applyFill="0" applyAlignment="0" applyProtection="0"/>
    <xf numFmtId="0" fontId="120" fillId="0" borderId="66" applyNumberFormat="0" applyFill="0" applyAlignment="0" applyProtection="0"/>
    <xf numFmtId="0" fontId="75" fillId="0" borderId="67" applyNumberFormat="0" applyFill="0" applyAlignment="0" applyProtection="0"/>
    <xf numFmtId="0" fontId="146" fillId="0" borderId="68" applyNumberFormat="0" applyFill="0" applyAlignment="0" applyProtection="0"/>
    <xf numFmtId="0" fontId="146" fillId="0" borderId="68" applyNumberFormat="0" applyFill="0" applyAlignment="0" applyProtection="0"/>
    <xf numFmtId="0" fontId="146" fillId="0" borderId="68" applyNumberFormat="0" applyFill="0" applyAlignment="0" applyProtection="0"/>
    <xf numFmtId="0" fontId="146" fillId="0" borderId="68" applyNumberFormat="0" applyFill="0" applyAlignment="0" applyProtection="0"/>
    <xf numFmtId="0" fontId="102" fillId="0" borderId="57"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75" fillId="0" borderId="67"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42" fillId="79" borderId="65" applyNumberFormat="0" applyAlignment="0" applyProtection="0"/>
    <xf numFmtId="188" fontId="147" fillId="98" borderId="65" applyNumberFormat="0" applyAlignment="0" applyProtection="0"/>
    <xf numFmtId="189" fontId="142" fillId="79" borderId="65" applyNumberFormat="0" applyAlignment="0" applyProtection="0"/>
    <xf numFmtId="194" fontId="9" fillId="0" borderId="0" applyFont="0" applyFill="0" applyBorder="0" applyAlignment="0" applyProtection="0"/>
    <xf numFmtId="43" fontId="11" fillId="0" borderId="0" applyFont="0" applyFill="0" applyBorder="0" applyAlignment="0" applyProtection="0"/>
    <xf numFmtId="195" fontId="9" fillId="0" borderId="0" applyFont="0" applyFill="0" applyBorder="0" applyAlignment="0" applyProtection="0"/>
    <xf numFmtId="188" fontId="148" fillId="0" borderId="0"/>
    <xf numFmtId="189" fontId="148" fillId="0" borderId="0"/>
    <xf numFmtId="0" fontId="149" fillId="0" borderId="0"/>
    <xf numFmtId="0" fontId="75" fillId="0" borderId="0"/>
    <xf numFmtId="0" fontId="148" fillId="0" borderId="0"/>
    <xf numFmtId="0" fontId="75" fillId="0" borderId="0"/>
    <xf numFmtId="188" fontId="148" fillId="0" borderId="0"/>
    <xf numFmtId="189" fontId="148" fillId="0" borderId="0"/>
    <xf numFmtId="0" fontId="148" fillId="0" borderId="0"/>
    <xf numFmtId="0" fontId="75" fillId="0" borderId="0"/>
    <xf numFmtId="0" fontId="150" fillId="0" borderId="0"/>
    <xf numFmtId="0" fontId="151" fillId="0" borderId="0"/>
    <xf numFmtId="0" fontId="152" fillId="0" borderId="0" applyNumberFormat="0" applyAlignment="0">
      <alignment horizontal="left"/>
    </xf>
    <xf numFmtId="0" fontId="153" fillId="0" borderId="0" applyNumberFormat="0" applyAlignment="0">
      <alignment horizontal="left"/>
    </xf>
    <xf numFmtId="0" fontId="154" fillId="0" borderId="0" applyNumberFormat="0" applyAlignment="0">
      <alignment horizontal="left"/>
    </xf>
    <xf numFmtId="0" fontId="10" fillId="0" borderId="0" applyNumberFormat="0" applyAlignment="0"/>
    <xf numFmtId="0" fontId="155" fillId="0" borderId="0" applyNumberFormat="0" applyAlignment="0"/>
    <xf numFmtId="180" fontId="156" fillId="0" borderId="0"/>
    <xf numFmtId="180" fontId="157" fillId="0" borderId="0"/>
    <xf numFmtId="165" fontId="9" fillId="0" borderId="0" applyFont="0" applyFill="0" applyBorder="0" applyAlignment="0" applyProtection="0"/>
    <xf numFmtId="166" fontId="11" fillId="0" borderId="0" applyFont="0" applyFill="0" applyBorder="0" applyAlignment="0" applyProtection="0"/>
    <xf numFmtId="196" fontId="9" fillId="0" borderId="0" applyFont="0" applyFill="0" applyBorder="0" applyAlignment="0" applyProtection="0"/>
    <xf numFmtId="166" fontId="9" fillId="0" borderId="0" applyFont="0" applyFill="0" applyBorder="0" applyAlignment="0" applyProtection="0"/>
    <xf numFmtId="0" fontId="158" fillId="0" borderId="0">
      <protection locked="0"/>
    </xf>
    <xf numFmtId="0" fontId="75" fillId="0" borderId="0">
      <protection locked="0"/>
    </xf>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159" fillId="99"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0" borderId="0" applyNumberFormat="0" applyBorder="0" applyAlignment="0" applyProtection="0"/>
    <xf numFmtId="0" fontId="159" fillId="101"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2" borderId="0" applyNumberFormat="0" applyBorder="0" applyAlignment="0" applyProtection="0"/>
    <xf numFmtId="0" fontId="159" fillId="103" borderId="0" applyNumberFormat="0" applyBorder="0" applyAlignment="0" applyProtection="0"/>
    <xf numFmtId="189" fontId="159" fillId="103" borderId="0" applyNumberFormat="0" applyBorder="0" applyAlignment="0" applyProtection="0"/>
    <xf numFmtId="197" fontId="160" fillId="0" borderId="0">
      <protection locked="0"/>
    </xf>
    <xf numFmtId="197" fontId="75" fillId="0" borderId="0">
      <protection locked="0"/>
    </xf>
    <xf numFmtId="197" fontId="160" fillId="0" borderId="0">
      <protection locked="0"/>
    </xf>
    <xf numFmtId="197" fontId="75" fillId="0" borderId="0">
      <protection locked="0"/>
    </xf>
    <xf numFmtId="0" fontId="161" fillId="0" borderId="0" applyNumberFormat="0" applyFill="0" applyBorder="0" applyAlignment="0" applyProtection="0"/>
    <xf numFmtId="0" fontId="75" fillId="0" borderId="0" applyNumberFormat="0" applyFill="0" applyBorder="0" applyAlignment="0" applyProtection="0"/>
    <xf numFmtId="0" fontId="161" fillId="0" borderId="0" applyNumberFormat="0" applyFill="0" applyBorder="0" applyAlignment="0" applyProtection="0"/>
    <xf numFmtId="0" fontId="75" fillId="0" borderId="0" applyNumberFormat="0" applyFill="0" applyBorder="0" applyAlignment="0" applyProtection="0"/>
    <xf numFmtId="188" fontId="162" fillId="0" borderId="0" applyNumberFormat="0" applyFill="0" applyBorder="0" applyAlignment="0" applyProtection="0"/>
    <xf numFmtId="188" fontId="162" fillId="0" borderId="0" applyNumberFormat="0" applyFill="0" applyBorder="0" applyAlignment="0" applyProtection="0"/>
    <xf numFmtId="190" fontId="96" fillId="0" borderId="0" applyNumberFormat="0" applyFill="0" applyBorder="0" applyAlignment="0" applyProtection="0"/>
    <xf numFmtId="0" fontId="161" fillId="0" borderId="0" applyNumberFormat="0" applyFill="0" applyBorder="0" applyAlignment="0" applyProtection="0"/>
    <xf numFmtId="0" fontId="75"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190" fontId="96" fillId="0" borderId="0" applyNumberFormat="0" applyFill="0" applyBorder="0" applyAlignment="0" applyProtection="0"/>
    <xf numFmtId="0" fontId="161" fillId="0" borderId="0" applyNumberFormat="0" applyFill="0" applyBorder="0" applyAlignment="0" applyProtection="0"/>
    <xf numFmtId="0" fontId="75"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96" fillId="0" borderId="0" applyNumberFormat="0" applyFill="0" applyBorder="0" applyAlignment="0" applyProtection="0"/>
    <xf numFmtId="0" fontId="161" fillId="0" borderId="0" applyNumberFormat="0" applyFill="0" applyBorder="0" applyAlignment="0" applyProtection="0"/>
    <xf numFmtId="0" fontId="75"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15" fillId="66" borderId="0" applyNumberFormat="0" applyBorder="0" applyAlignment="0" applyProtection="0"/>
    <xf numFmtId="0" fontId="75" fillId="73" borderId="0" applyNumberFormat="0" applyBorder="0" applyAlignment="0" applyProtection="0"/>
    <xf numFmtId="0" fontId="115" fillId="66" borderId="0" applyNumberFormat="0" applyBorder="0" applyAlignment="0" applyProtection="0"/>
    <xf numFmtId="0" fontId="75" fillId="73" borderId="0" applyNumberFormat="0" applyBorder="0" applyAlignment="0" applyProtection="0"/>
    <xf numFmtId="188" fontId="115" fillId="73" borderId="0" applyNumberFormat="0" applyBorder="0" applyAlignment="0" applyProtection="0"/>
    <xf numFmtId="188" fontId="115" fillId="73" borderId="0" applyNumberFormat="0" applyBorder="0" applyAlignment="0" applyProtection="0"/>
    <xf numFmtId="190" fontId="85" fillId="20" borderId="0" applyNumberFormat="0" applyBorder="0" applyAlignment="0" applyProtection="0"/>
    <xf numFmtId="0" fontId="115" fillId="66" borderId="0" applyNumberFormat="0" applyBorder="0" applyAlignment="0" applyProtection="0"/>
    <xf numFmtId="0" fontId="75" fillId="73"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16" fillId="20" borderId="0" applyNumberFormat="0" applyBorder="0" applyAlignment="0" applyProtection="0"/>
    <xf numFmtId="190" fontId="85" fillId="20" borderId="0" applyNumberFormat="0" applyBorder="0" applyAlignment="0" applyProtection="0"/>
    <xf numFmtId="0" fontId="115" fillId="66" borderId="0" applyNumberFormat="0" applyBorder="0" applyAlignment="0" applyProtection="0"/>
    <xf numFmtId="0" fontId="75" fillId="73" borderId="0" applyNumberFormat="0" applyBorder="0" applyAlignment="0" applyProtection="0"/>
    <xf numFmtId="0" fontId="115" fillId="66" borderId="0" applyNumberFormat="0" applyBorder="0" applyAlignment="0" applyProtection="0"/>
    <xf numFmtId="0" fontId="115" fillId="66" borderId="0" applyNumberFormat="0" applyBorder="0" applyAlignment="0" applyProtection="0"/>
    <xf numFmtId="0" fontId="75" fillId="73" borderId="0" applyNumberFormat="0" applyBorder="0" applyAlignment="0" applyProtection="0"/>
    <xf numFmtId="0" fontId="115" fillId="66" borderId="0" applyNumberFormat="0" applyBorder="0" applyAlignment="0" applyProtection="0"/>
    <xf numFmtId="0" fontId="115" fillId="66" borderId="0" applyNumberFormat="0" applyBorder="0" applyAlignment="0" applyProtection="0"/>
    <xf numFmtId="0" fontId="115" fillId="66" borderId="0" applyNumberFormat="0" applyBorder="0" applyAlignment="0" applyProtection="0"/>
    <xf numFmtId="0" fontId="115" fillId="66" borderId="0" applyNumberFormat="0" applyBorder="0" applyAlignment="0" applyProtection="0"/>
    <xf numFmtId="0" fontId="115" fillId="74" borderId="0" applyNumberFormat="0" applyBorder="0" applyAlignment="0" applyProtection="0"/>
    <xf numFmtId="0" fontId="75" fillId="80" borderId="0" applyNumberFormat="0" applyBorder="0" applyAlignment="0" applyProtection="0"/>
    <xf numFmtId="0" fontId="115" fillId="74" borderId="0" applyNumberFormat="0" applyBorder="0" applyAlignment="0" applyProtection="0"/>
    <xf numFmtId="0" fontId="75" fillId="80" borderId="0" applyNumberFormat="0" applyBorder="0" applyAlignment="0" applyProtection="0"/>
    <xf numFmtId="188" fontId="115" fillId="80" borderId="0" applyNumberFormat="0" applyBorder="0" applyAlignment="0" applyProtection="0"/>
    <xf numFmtId="188" fontId="115" fillId="80" borderId="0" applyNumberFormat="0" applyBorder="0" applyAlignment="0" applyProtection="0"/>
    <xf numFmtId="190" fontId="85" fillId="24" borderId="0" applyNumberFormat="0" applyBorder="0" applyAlignment="0" applyProtection="0"/>
    <xf numFmtId="0" fontId="115" fillId="74" borderId="0" applyNumberFormat="0" applyBorder="0" applyAlignment="0" applyProtection="0"/>
    <xf numFmtId="0" fontId="75" fillId="80" borderId="0" applyNumberFormat="0" applyBorder="0" applyAlignment="0" applyProtection="0"/>
    <xf numFmtId="190" fontId="85" fillId="24" borderId="0" applyNumberFormat="0" applyBorder="0" applyAlignment="0" applyProtection="0"/>
    <xf numFmtId="0" fontId="115" fillId="74" borderId="0" applyNumberFormat="0" applyBorder="0" applyAlignment="0" applyProtection="0"/>
    <xf numFmtId="0" fontId="75" fillId="80" borderId="0" applyNumberFormat="0" applyBorder="0" applyAlignment="0" applyProtection="0"/>
    <xf numFmtId="0" fontId="115" fillId="74" borderId="0" applyNumberFormat="0" applyBorder="0" applyAlignment="0" applyProtection="0"/>
    <xf numFmtId="0" fontId="75" fillId="80" borderId="0" applyNumberFormat="0" applyBorder="0" applyAlignment="0" applyProtection="0"/>
    <xf numFmtId="0" fontId="115" fillId="74" borderId="0" applyNumberFormat="0" applyBorder="0" applyAlignment="0" applyProtection="0"/>
    <xf numFmtId="0" fontId="115" fillId="74" borderId="0" applyNumberFormat="0" applyBorder="0" applyAlignment="0" applyProtection="0"/>
    <xf numFmtId="0" fontId="115" fillId="74" borderId="0" applyNumberFormat="0" applyBorder="0" applyAlignment="0" applyProtection="0"/>
    <xf numFmtId="0" fontId="115" fillId="74" borderId="0" applyNumberFormat="0" applyBorder="0" applyAlignment="0" applyProtection="0"/>
    <xf numFmtId="0" fontId="115" fillId="85" borderId="0" applyNumberFormat="0" applyBorder="0" applyAlignment="0" applyProtection="0"/>
    <xf numFmtId="0" fontId="75" fillId="57" borderId="0" applyNumberFormat="0" applyBorder="0" applyAlignment="0" applyProtection="0"/>
    <xf numFmtId="0" fontId="115" fillId="85" borderId="0" applyNumberFormat="0" applyBorder="0" applyAlignment="0" applyProtection="0"/>
    <xf numFmtId="0" fontId="75" fillId="57" borderId="0" applyNumberFormat="0" applyBorder="0" applyAlignment="0" applyProtection="0"/>
    <xf numFmtId="188" fontId="115" fillId="57" borderId="0" applyNumberFormat="0" applyBorder="0" applyAlignment="0" applyProtection="0"/>
    <xf numFmtId="188" fontId="115" fillId="57" borderId="0" applyNumberFormat="0" applyBorder="0" applyAlignment="0" applyProtection="0"/>
    <xf numFmtId="190" fontId="85" fillId="28" borderId="0" applyNumberFormat="0" applyBorder="0" applyAlignment="0" applyProtection="0"/>
    <xf numFmtId="0" fontId="115" fillId="85" borderId="0" applyNumberFormat="0" applyBorder="0" applyAlignment="0" applyProtection="0"/>
    <xf numFmtId="0" fontId="75" fillId="57" borderId="0" applyNumberFormat="0" applyBorder="0" applyAlignment="0" applyProtection="0"/>
    <xf numFmtId="190" fontId="85" fillId="28" borderId="0" applyNumberFormat="0" applyBorder="0" applyAlignment="0" applyProtection="0"/>
    <xf numFmtId="0" fontId="115" fillId="85" borderId="0" applyNumberFormat="0" applyBorder="0" applyAlignment="0" applyProtection="0"/>
    <xf numFmtId="0" fontId="75" fillId="57" borderId="0" applyNumberFormat="0" applyBorder="0" applyAlignment="0" applyProtection="0"/>
    <xf numFmtId="0" fontId="115" fillId="85" borderId="0" applyNumberFormat="0" applyBorder="0" applyAlignment="0" applyProtection="0"/>
    <xf numFmtId="0" fontId="75" fillId="57" borderId="0" applyNumberFormat="0" applyBorder="0" applyAlignment="0" applyProtection="0"/>
    <xf numFmtId="0" fontId="115" fillId="85" borderId="0" applyNumberFormat="0" applyBorder="0" applyAlignment="0" applyProtection="0"/>
    <xf numFmtId="0" fontId="115" fillId="85" borderId="0" applyNumberFormat="0" applyBorder="0" applyAlignment="0" applyProtection="0"/>
    <xf numFmtId="0" fontId="115" fillId="85" borderId="0" applyNumberFormat="0" applyBorder="0" applyAlignment="0" applyProtection="0"/>
    <xf numFmtId="0" fontId="115" fillId="85" borderId="0" applyNumberFormat="0" applyBorder="0" applyAlignment="0" applyProtection="0"/>
    <xf numFmtId="0" fontId="115" fillId="87" borderId="0" applyNumberFormat="0" applyBorder="0" applyAlignment="0" applyProtection="0"/>
    <xf numFmtId="0" fontId="75" fillId="63" borderId="0" applyNumberFormat="0" applyBorder="0" applyAlignment="0" applyProtection="0"/>
    <xf numFmtId="0" fontId="115" fillId="87" borderId="0" applyNumberFormat="0" applyBorder="0" applyAlignment="0" applyProtection="0"/>
    <xf numFmtId="0" fontId="75" fillId="63" borderId="0" applyNumberFormat="0" applyBorder="0" applyAlignment="0" applyProtection="0"/>
    <xf numFmtId="188" fontId="115" fillId="63" borderId="0" applyNumberFormat="0" applyBorder="0" applyAlignment="0" applyProtection="0"/>
    <xf numFmtId="188" fontId="115" fillId="63" borderId="0" applyNumberFormat="0" applyBorder="0" applyAlignment="0" applyProtection="0"/>
    <xf numFmtId="190" fontId="85" fillId="32" borderId="0" applyNumberFormat="0" applyBorder="0" applyAlignment="0" applyProtection="0"/>
    <xf numFmtId="0" fontId="115" fillId="87" borderId="0" applyNumberFormat="0" applyBorder="0" applyAlignment="0" applyProtection="0"/>
    <xf numFmtId="0" fontId="75" fillId="63" borderId="0" applyNumberFormat="0" applyBorder="0" applyAlignment="0" applyProtection="0"/>
    <xf numFmtId="0" fontId="116" fillId="104" borderId="0" applyNumberFormat="0" applyBorder="0" applyAlignment="0" applyProtection="0"/>
    <xf numFmtId="0" fontId="116" fillId="104" borderId="0" applyNumberFormat="0" applyBorder="0" applyAlignment="0" applyProtection="0"/>
    <xf numFmtId="0" fontId="116" fillId="32" borderId="0" applyNumberFormat="0" applyBorder="0" applyAlignment="0" applyProtection="0"/>
    <xf numFmtId="190" fontId="85" fillId="32" borderId="0" applyNumberFormat="0" applyBorder="0" applyAlignment="0" applyProtection="0"/>
    <xf numFmtId="0" fontId="115" fillId="87" borderId="0" applyNumberFormat="0" applyBorder="0" applyAlignment="0" applyProtection="0"/>
    <xf numFmtId="0" fontId="75" fillId="63" borderId="0" applyNumberFormat="0" applyBorder="0" applyAlignment="0" applyProtection="0"/>
    <xf numFmtId="0" fontId="115" fillId="87" borderId="0" applyNumberFormat="0" applyBorder="0" applyAlignment="0" applyProtection="0"/>
    <xf numFmtId="0" fontId="115" fillId="87" borderId="0" applyNumberFormat="0" applyBorder="0" applyAlignment="0" applyProtection="0"/>
    <xf numFmtId="0" fontId="75" fillId="63" borderId="0" applyNumberFormat="0" applyBorder="0" applyAlignment="0" applyProtection="0"/>
    <xf numFmtId="0" fontId="115" fillId="87" borderId="0" applyNumberFormat="0" applyBorder="0" applyAlignment="0" applyProtection="0"/>
    <xf numFmtId="0" fontId="115" fillId="87" borderId="0" applyNumberFormat="0" applyBorder="0" applyAlignment="0" applyProtection="0"/>
    <xf numFmtId="0" fontId="115" fillId="87" borderId="0" applyNumberFormat="0" applyBorder="0" applyAlignment="0" applyProtection="0"/>
    <xf numFmtId="0" fontId="115" fillId="87" borderId="0" applyNumberFormat="0" applyBorder="0" applyAlignment="0" applyProtection="0"/>
    <xf numFmtId="0" fontId="115" fillId="72" borderId="0" applyNumberFormat="0" applyBorder="0" applyAlignment="0" applyProtection="0"/>
    <xf numFmtId="0" fontId="75" fillId="64" borderId="0" applyNumberFormat="0" applyBorder="0" applyAlignment="0" applyProtection="0"/>
    <xf numFmtId="0" fontId="115" fillId="72" borderId="0" applyNumberFormat="0" applyBorder="0" applyAlignment="0" applyProtection="0"/>
    <xf numFmtId="0" fontId="75" fillId="64" borderId="0" applyNumberFormat="0" applyBorder="0" applyAlignment="0" applyProtection="0"/>
    <xf numFmtId="188" fontId="115" fillId="64" borderId="0" applyNumberFormat="0" applyBorder="0" applyAlignment="0" applyProtection="0"/>
    <xf numFmtId="188" fontId="115" fillId="64" borderId="0" applyNumberFormat="0" applyBorder="0" applyAlignment="0" applyProtection="0"/>
    <xf numFmtId="190" fontId="85" fillId="36" borderId="0" applyNumberFormat="0" applyBorder="0" applyAlignment="0" applyProtection="0"/>
    <xf numFmtId="0" fontId="115" fillId="72" borderId="0" applyNumberFormat="0" applyBorder="0" applyAlignment="0" applyProtection="0"/>
    <xf numFmtId="0" fontId="75" fillId="64" borderId="0" applyNumberFormat="0" applyBorder="0" applyAlignment="0" applyProtection="0"/>
    <xf numFmtId="190" fontId="85" fillId="36" borderId="0" applyNumberFormat="0" applyBorder="0" applyAlignment="0" applyProtection="0"/>
    <xf numFmtId="0" fontId="115" fillId="72" borderId="0" applyNumberFormat="0" applyBorder="0" applyAlignment="0" applyProtection="0"/>
    <xf numFmtId="0" fontId="75" fillId="64" borderId="0" applyNumberFormat="0" applyBorder="0" applyAlignment="0" applyProtection="0"/>
    <xf numFmtId="0" fontId="115" fillId="72" borderId="0" applyNumberFormat="0" applyBorder="0" applyAlignment="0" applyProtection="0"/>
    <xf numFmtId="0" fontId="75" fillId="64"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115" fillId="94" borderId="0" applyNumberFormat="0" applyBorder="0" applyAlignment="0" applyProtection="0"/>
    <xf numFmtId="0" fontId="75" fillId="93" borderId="0" applyNumberFormat="0" applyBorder="0" applyAlignment="0" applyProtection="0"/>
    <xf numFmtId="0" fontId="115" fillId="94" borderId="0" applyNumberFormat="0" applyBorder="0" applyAlignment="0" applyProtection="0"/>
    <xf numFmtId="0" fontId="75" fillId="93" borderId="0" applyNumberFormat="0" applyBorder="0" applyAlignment="0" applyProtection="0"/>
    <xf numFmtId="188" fontId="115" fillId="93" borderId="0" applyNumberFormat="0" applyBorder="0" applyAlignment="0" applyProtection="0"/>
    <xf numFmtId="188" fontId="115" fillId="93" borderId="0" applyNumberFormat="0" applyBorder="0" applyAlignment="0" applyProtection="0"/>
    <xf numFmtId="190" fontId="85" fillId="40" borderId="0" applyNumberFormat="0" applyBorder="0" applyAlignment="0" applyProtection="0"/>
    <xf numFmtId="0" fontId="115" fillId="94" borderId="0" applyNumberFormat="0" applyBorder="0" applyAlignment="0" applyProtection="0"/>
    <xf numFmtId="0" fontId="75" fillId="93"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40" borderId="0" applyNumberFormat="0" applyBorder="0" applyAlignment="0" applyProtection="0"/>
    <xf numFmtId="190" fontId="85" fillId="40" borderId="0" applyNumberFormat="0" applyBorder="0" applyAlignment="0" applyProtection="0"/>
    <xf numFmtId="0" fontId="115" fillId="94" borderId="0" applyNumberFormat="0" applyBorder="0" applyAlignment="0" applyProtection="0"/>
    <xf numFmtId="0" fontId="75" fillId="93" borderId="0" applyNumberFormat="0" applyBorder="0" applyAlignment="0" applyProtection="0"/>
    <xf numFmtId="0" fontId="115" fillId="94" borderId="0" applyNumberFormat="0" applyBorder="0" applyAlignment="0" applyProtection="0"/>
    <xf numFmtId="0" fontId="115" fillId="94" borderId="0" applyNumberFormat="0" applyBorder="0" applyAlignment="0" applyProtection="0"/>
    <xf numFmtId="0" fontId="75" fillId="93" borderId="0" applyNumberFormat="0" applyBorder="0" applyAlignment="0" applyProtection="0"/>
    <xf numFmtId="0" fontId="115" fillId="94" borderId="0" applyNumberFormat="0" applyBorder="0" applyAlignment="0" applyProtection="0"/>
    <xf numFmtId="0" fontId="115" fillId="94" borderId="0" applyNumberFormat="0" applyBorder="0" applyAlignment="0" applyProtection="0"/>
    <xf numFmtId="0" fontId="115" fillId="94" borderId="0" applyNumberFormat="0" applyBorder="0" applyAlignment="0" applyProtection="0"/>
    <xf numFmtId="0" fontId="115" fillId="94" borderId="0" applyNumberFormat="0" applyBorder="0" applyAlignment="0" applyProtection="0"/>
    <xf numFmtId="0" fontId="165" fillId="0" borderId="0" applyNumberFormat="0" applyAlignment="0">
      <alignment horizontal="left"/>
    </xf>
    <xf numFmtId="0" fontId="75" fillId="0" borderId="0" applyNumberFormat="0" applyAlignment="0">
      <alignment horizontal="left"/>
    </xf>
    <xf numFmtId="0" fontId="166" fillId="91" borderId="64" applyNumberFormat="0" applyAlignment="0" applyProtection="0"/>
    <xf numFmtId="0" fontId="75" fillId="54" borderId="63" applyNumberFormat="0" applyAlignment="0" applyProtection="0"/>
    <xf numFmtId="0" fontId="166" fillId="91" borderId="64" applyNumberFormat="0" applyAlignment="0" applyProtection="0"/>
    <xf numFmtId="0" fontId="75" fillId="54" borderId="63" applyNumberFormat="0" applyAlignment="0" applyProtection="0"/>
    <xf numFmtId="188" fontId="167" fillId="54" borderId="63" applyNumberFormat="0" applyAlignment="0" applyProtection="0"/>
    <xf numFmtId="188" fontId="167" fillId="54" borderId="63" applyNumberFormat="0" applyAlignment="0" applyProtection="0"/>
    <xf numFmtId="189" fontId="99" fillId="16" borderId="55" applyNumberFormat="0" applyAlignment="0" applyProtection="0"/>
    <xf numFmtId="0" fontId="166" fillId="91" borderId="64" applyNumberFormat="0" applyAlignment="0" applyProtection="0"/>
    <xf numFmtId="0" fontId="75" fillId="54" borderId="63" applyNumberFormat="0" applyAlignment="0" applyProtection="0"/>
    <xf numFmtId="190" fontId="99" fillId="16" borderId="55" applyNumberFormat="0" applyAlignment="0" applyProtection="0"/>
    <xf numFmtId="0" fontId="166" fillId="91" borderId="64" applyNumberFormat="0" applyAlignment="0" applyProtection="0"/>
    <xf numFmtId="0" fontId="75" fillId="54" borderId="63" applyNumberFormat="0" applyAlignment="0" applyProtection="0"/>
    <xf numFmtId="0" fontId="166" fillId="91" borderId="64" applyNumberFormat="0" applyAlignment="0" applyProtection="0"/>
    <xf numFmtId="0" fontId="75" fillId="54" borderId="63" applyNumberFormat="0" applyAlignment="0" applyProtection="0"/>
    <xf numFmtId="0" fontId="166" fillId="91" borderId="64" applyNumberFormat="0" applyAlignment="0" applyProtection="0"/>
    <xf numFmtId="0" fontId="166" fillId="91" borderId="64" applyNumberFormat="0" applyAlignment="0" applyProtection="0"/>
    <xf numFmtId="0" fontId="166" fillId="91" borderId="64" applyNumberFormat="0" applyAlignment="0" applyProtection="0"/>
    <xf numFmtId="0" fontId="166" fillId="91" borderId="64" applyNumberFormat="0" applyAlignment="0" applyProtection="0"/>
    <xf numFmtId="188" fontId="168" fillId="0" borderId="0"/>
    <xf numFmtId="189" fontId="168" fillId="0" borderId="0"/>
    <xf numFmtId="198" fontId="9"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9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9"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9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9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9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9"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88" fontId="14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9" fontId="75"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9" fontId="75" fillId="0" borderId="0" applyFont="0" applyFill="0" applyBorder="0" applyAlignment="0" applyProtection="0"/>
    <xf numFmtId="199" fontId="117"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9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61" fillId="0" borderId="0" applyFont="0" applyFill="0" applyBorder="0" applyAlignment="0" applyProtection="0"/>
    <xf numFmtId="188" fontId="9" fillId="0" borderId="0" applyFont="0" applyFill="0" applyBorder="0" applyAlignment="0" applyProtection="0"/>
    <xf numFmtId="188" fontId="11" fillId="0" borderId="0"/>
    <xf numFmtId="189" fontId="11" fillId="0" borderId="0"/>
    <xf numFmtId="0" fontId="169" fillId="0" borderId="0" applyNumberFormat="0" applyFill="0" applyBorder="0" applyAlignment="0" applyProtection="0"/>
    <xf numFmtId="188" fontId="170" fillId="0" borderId="0" applyNumberFormat="0" applyFill="0" applyBorder="0" applyAlignment="0" applyProtection="0"/>
    <xf numFmtId="189" fontId="169" fillId="0" borderId="0" applyNumberFormat="0" applyFill="0" applyBorder="0" applyAlignment="0" applyProtection="0"/>
    <xf numFmtId="1" fontId="158" fillId="0" borderId="0">
      <protection locked="0"/>
    </xf>
    <xf numFmtId="1" fontId="158" fillId="0" borderId="0">
      <protection locked="0"/>
    </xf>
    <xf numFmtId="1" fontId="171" fillId="0" borderId="0">
      <protection locked="0"/>
    </xf>
    <xf numFmtId="1" fontId="158" fillId="0" borderId="0">
      <protection locked="0"/>
    </xf>
    <xf numFmtId="1" fontId="158" fillId="0" borderId="0">
      <protection locked="0"/>
    </xf>
    <xf numFmtId="1" fontId="158" fillId="0" borderId="0">
      <protection locked="0"/>
    </xf>
    <xf numFmtId="1" fontId="171" fillId="0" borderId="0">
      <protection locked="0"/>
    </xf>
    <xf numFmtId="200" fontId="158" fillId="0" borderId="0">
      <protection locked="0"/>
    </xf>
    <xf numFmtId="200" fontId="75" fillId="0" borderId="0">
      <protection locked="0"/>
    </xf>
    <xf numFmtId="201" fontId="158" fillId="0" borderId="0">
      <protection locked="0"/>
    </xf>
    <xf numFmtId="201" fontId="75" fillId="0" borderId="0">
      <protection locked="0"/>
    </xf>
    <xf numFmtId="0" fontId="120" fillId="105" borderId="0" applyNumberFormat="0" applyBorder="0" applyAlignment="0" applyProtection="0"/>
    <xf numFmtId="188" fontId="172" fillId="49" borderId="0" applyNumberFormat="0" applyBorder="0" applyAlignment="0" applyProtection="0"/>
    <xf numFmtId="0" fontId="97" fillId="13" borderId="0" applyNumberFormat="0" applyBorder="0" applyAlignment="0" applyProtection="0"/>
    <xf numFmtId="189" fontId="120" fillId="105"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75"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75"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0" fontId="124" fillId="0" borderId="13" applyNumberFormat="0" applyAlignment="0" applyProtection="0">
      <alignment horizontal="left" vertical="center"/>
    </xf>
    <xf numFmtId="0" fontId="75" fillId="0" borderId="13" applyNumberFormat="0" applyAlignment="0" applyProtection="0">
      <alignment horizontal="left" vertical="center"/>
    </xf>
    <xf numFmtId="0" fontId="124" fillId="0" borderId="17">
      <alignment horizontal="left" vertical="center"/>
    </xf>
    <xf numFmtId="188" fontId="124"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189" fontId="124" fillId="0" borderId="17">
      <alignment horizontal="left" vertical="center"/>
    </xf>
    <xf numFmtId="0" fontId="75"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188" fontId="124" fillId="0" borderId="17">
      <alignment horizontal="left" vertical="center"/>
    </xf>
    <xf numFmtId="190" fontId="124" fillId="0" borderId="17">
      <alignment horizontal="left" vertical="center"/>
    </xf>
    <xf numFmtId="0" fontId="173" fillId="0" borderId="69" applyNumberFormat="0" applyFill="0" applyAlignment="0" applyProtection="0"/>
    <xf numFmtId="188" fontId="174" fillId="0" borderId="70" applyNumberFormat="0" applyFill="0" applyAlignment="0" applyProtection="0"/>
    <xf numFmtId="0" fontId="173" fillId="0" borderId="71" applyNumberFormat="0" applyFill="0" applyAlignment="0" applyProtection="0"/>
    <xf numFmtId="0" fontId="173" fillId="0" borderId="71" applyNumberFormat="0" applyFill="0" applyAlignment="0" applyProtection="0"/>
    <xf numFmtId="0" fontId="173" fillId="0" borderId="71" applyNumberFormat="0" applyFill="0" applyAlignment="0" applyProtection="0"/>
    <xf numFmtId="0" fontId="173" fillId="0" borderId="71" applyNumberFormat="0" applyFill="0" applyAlignment="0" applyProtection="0"/>
    <xf numFmtId="0" fontId="173" fillId="0" borderId="71" applyNumberFormat="0" applyFill="0" applyAlignment="0" applyProtection="0"/>
    <xf numFmtId="0" fontId="94" fillId="0" borderId="52" applyNumberFormat="0" applyFill="0" applyAlignment="0" applyProtection="0"/>
    <xf numFmtId="189" fontId="173" fillId="0" borderId="69" applyNumberFormat="0" applyFill="0" applyAlignment="0" applyProtection="0"/>
    <xf numFmtId="0" fontId="175" fillId="0" borderId="72" applyNumberFormat="0" applyFill="0" applyAlignment="0" applyProtection="0"/>
    <xf numFmtId="188" fontId="176" fillId="0" borderId="72" applyNumberFormat="0" applyFill="0" applyAlignment="0" applyProtection="0"/>
    <xf numFmtId="0" fontId="175" fillId="0" borderId="73" applyNumberFormat="0" applyFill="0" applyAlignment="0" applyProtection="0"/>
    <xf numFmtId="0" fontId="175" fillId="0" borderId="73" applyNumberFormat="0" applyFill="0" applyAlignment="0" applyProtection="0"/>
    <xf numFmtId="0" fontId="175" fillId="0" borderId="73" applyNumberFormat="0" applyFill="0" applyAlignment="0" applyProtection="0"/>
    <xf numFmtId="0" fontId="175" fillId="0" borderId="73" applyNumberFormat="0" applyFill="0" applyAlignment="0" applyProtection="0"/>
    <xf numFmtId="0" fontId="175" fillId="0" borderId="73" applyNumberFormat="0" applyFill="0" applyAlignment="0" applyProtection="0"/>
    <xf numFmtId="0" fontId="95" fillId="0" borderId="53" applyNumberFormat="0" applyFill="0" applyAlignment="0" applyProtection="0"/>
    <xf numFmtId="189" fontId="175" fillId="0" borderId="72" applyNumberFormat="0" applyFill="0" applyAlignment="0" applyProtection="0"/>
    <xf numFmtId="0" fontId="161" fillId="0" borderId="74" applyNumberFormat="0" applyFill="0" applyAlignment="0" applyProtection="0"/>
    <xf numFmtId="188" fontId="177" fillId="0" borderId="75" applyNumberFormat="0" applyFill="0" applyAlignment="0" applyProtection="0"/>
    <xf numFmtId="0" fontId="161" fillId="0" borderId="76" applyNumberFormat="0" applyFill="0" applyAlignment="0" applyProtection="0"/>
    <xf numFmtId="0" fontId="161" fillId="0" borderId="76" applyNumberFormat="0" applyFill="0" applyAlignment="0" applyProtection="0"/>
    <xf numFmtId="0" fontId="161" fillId="0" borderId="76" applyNumberFormat="0" applyFill="0" applyAlignment="0" applyProtection="0"/>
    <xf numFmtId="0" fontId="161" fillId="0" borderId="76" applyNumberFormat="0" applyFill="0" applyAlignment="0" applyProtection="0"/>
    <xf numFmtId="0" fontId="161" fillId="0" borderId="76" applyNumberFormat="0" applyFill="0" applyAlignment="0" applyProtection="0"/>
    <xf numFmtId="0" fontId="96" fillId="0" borderId="54" applyNumberFormat="0" applyFill="0" applyAlignment="0" applyProtection="0"/>
    <xf numFmtId="188" fontId="177" fillId="0" borderId="75" applyNumberFormat="0" applyFill="0" applyAlignment="0" applyProtection="0"/>
    <xf numFmtId="189" fontId="161" fillId="0" borderId="74" applyNumberFormat="0" applyFill="0" applyAlignment="0" applyProtection="0"/>
    <xf numFmtId="0" fontId="161" fillId="0" borderId="0" applyNumberFormat="0" applyFill="0" applyBorder="0" applyAlignment="0" applyProtection="0"/>
    <xf numFmtId="188" fontId="177"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96" fillId="0" borderId="0" applyNumberFormat="0" applyFill="0" applyBorder="0" applyAlignment="0" applyProtection="0"/>
    <xf numFmtId="189" fontId="161" fillId="0" borderId="0" applyNumberFormat="0" applyFill="0" applyBorder="0" applyAlignment="0" applyProtection="0"/>
    <xf numFmtId="188" fontId="178" fillId="0" borderId="0" applyNumberFormat="0" applyFill="0" applyBorder="0" applyAlignment="0" applyProtection="0">
      <alignment vertical="top"/>
      <protection locked="0"/>
    </xf>
    <xf numFmtId="188" fontId="179" fillId="0" borderId="0" applyNumberFormat="0" applyFill="0" applyBorder="0" applyAlignment="0" applyProtection="0">
      <alignment vertical="top"/>
      <protection locked="0"/>
    </xf>
    <xf numFmtId="188" fontId="179" fillId="0" borderId="0" applyNumberFormat="0" applyFill="0" applyBorder="0" applyAlignment="0" applyProtection="0">
      <alignment vertical="top"/>
      <protection locked="0"/>
    </xf>
    <xf numFmtId="188" fontId="179" fillId="0" borderId="0" applyNumberFormat="0" applyFill="0" applyBorder="0" applyAlignment="0" applyProtection="0">
      <alignment vertical="top"/>
      <protection locked="0"/>
    </xf>
    <xf numFmtId="188" fontId="179" fillId="0" borderId="0" applyNumberFormat="0" applyFill="0" applyBorder="0" applyAlignment="0" applyProtection="0">
      <alignment vertical="top"/>
      <protection locked="0"/>
    </xf>
    <xf numFmtId="188" fontId="180" fillId="0" borderId="0" applyNumberFormat="0" applyFill="0" applyBorder="0" applyAlignment="0" applyProtection="0">
      <alignment vertical="top"/>
      <protection locked="0"/>
    </xf>
    <xf numFmtId="188" fontId="178" fillId="0" borderId="0" applyNumberFormat="0" applyFill="0" applyBorder="0" applyAlignment="0" applyProtection="0">
      <alignment vertical="top"/>
      <protection locked="0"/>
    </xf>
    <xf numFmtId="188" fontId="178" fillId="0" borderId="0" applyNumberFormat="0" applyFill="0" applyBorder="0" applyAlignment="0" applyProtection="0">
      <alignment vertical="top"/>
      <protection locked="0"/>
    </xf>
    <xf numFmtId="188" fontId="178" fillId="0" borderId="0" applyNumberFormat="0" applyFill="0" applyBorder="0" applyAlignment="0" applyProtection="0">
      <alignment vertical="top"/>
      <protection locked="0"/>
    </xf>
    <xf numFmtId="0" fontId="181" fillId="90" borderId="0" applyNumberFormat="0" applyBorder="0" applyAlignment="0" applyProtection="0"/>
    <xf numFmtId="0" fontId="75" fillId="47" borderId="0" applyNumberFormat="0" applyBorder="0" applyAlignment="0" applyProtection="0"/>
    <xf numFmtId="0" fontId="181" fillId="90" borderId="0" applyNumberFormat="0" applyBorder="0" applyAlignment="0" applyProtection="0"/>
    <xf numFmtId="0" fontId="75" fillId="47" borderId="0" applyNumberFormat="0" applyBorder="0" applyAlignment="0" applyProtection="0"/>
    <xf numFmtId="188" fontId="182" fillId="47" borderId="0" applyNumberFormat="0" applyBorder="0" applyAlignment="0" applyProtection="0"/>
    <xf numFmtId="188" fontId="182" fillId="47" borderId="0" applyNumberFormat="0" applyBorder="0" applyAlignment="0" applyProtection="0"/>
    <xf numFmtId="190" fontId="98" fillId="14" borderId="0" applyNumberFormat="0" applyBorder="0" applyAlignment="0" applyProtection="0"/>
    <xf numFmtId="0" fontId="181" fillId="90" borderId="0" applyNumberFormat="0" applyBorder="0" applyAlignment="0" applyProtection="0"/>
    <xf numFmtId="0" fontId="75" fillId="47" borderId="0" applyNumberFormat="0" applyBorder="0" applyAlignment="0" applyProtection="0"/>
    <xf numFmtId="0" fontId="183" fillId="51" borderId="0" applyNumberFormat="0" applyBorder="0" applyAlignment="0" applyProtection="0"/>
    <xf numFmtId="0" fontId="183" fillId="51" borderId="0" applyNumberFormat="0" applyBorder="0" applyAlignment="0" applyProtection="0"/>
    <xf numFmtId="0" fontId="183" fillId="14" borderId="0" applyNumberFormat="0" applyBorder="0" applyAlignment="0" applyProtection="0"/>
    <xf numFmtId="190" fontId="98" fillId="14" borderId="0" applyNumberFormat="0" applyBorder="0" applyAlignment="0" applyProtection="0"/>
    <xf numFmtId="0" fontId="181" fillId="90" borderId="0" applyNumberFormat="0" applyBorder="0" applyAlignment="0" applyProtection="0"/>
    <xf numFmtId="0" fontId="75" fillId="47" borderId="0" applyNumberFormat="0" applyBorder="0" applyAlignment="0" applyProtection="0"/>
    <xf numFmtId="0" fontId="181" fillId="90" borderId="0" applyNumberFormat="0" applyBorder="0" applyAlignment="0" applyProtection="0"/>
    <xf numFmtId="0" fontId="181" fillId="90" borderId="0" applyNumberFormat="0" applyBorder="0" applyAlignment="0" applyProtection="0"/>
    <xf numFmtId="0" fontId="75" fillId="47" borderId="0" applyNumberFormat="0" applyBorder="0" applyAlignment="0" applyProtection="0"/>
    <xf numFmtId="0" fontId="181" fillId="90" borderId="0" applyNumberFormat="0" applyBorder="0" applyAlignment="0" applyProtection="0"/>
    <xf numFmtId="0" fontId="181" fillId="90" borderId="0" applyNumberFormat="0" applyBorder="0" applyAlignment="0" applyProtection="0"/>
    <xf numFmtId="0" fontId="181" fillId="90" borderId="0" applyNumberFormat="0" applyBorder="0" applyAlignment="0" applyProtection="0"/>
    <xf numFmtId="0" fontId="181" fillId="90" borderId="0" applyNumberFormat="0" applyBorder="0" applyAlignment="0" applyProtection="0"/>
    <xf numFmtId="0" fontId="166" fillId="91" borderId="63" applyNumberFormat="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75"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75"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0" fontId="29" fillId="107" borderId="77" applyNumberFormat="0" applyBorder="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8" fontId="184" fillId="54" borderId="63" applyNumberFormat="0" applyAlignment="0" applyProtection="0"/>
    <xf numFmtId="188" fontId="184" fillId="54" borderId="63" applyNumberFormat="0" applyAlignment="0" applyProtection="0"/>
    <xf numFmtId="188" fontId="184" fillId="54"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189" fontId="166" fillId="91" borderId="63" applyNumberFormat="0" applyAlignment="0" applyProtection="0"/>
    <xf numFmtId="202" fontId="185" fillId="108" borderId="0"/>
    <xf numFmtId="202" fontId="75" fillId="108" borderId="0"/>
    <xf numFmtId="0" fontId="166" fillId="91" borderId="64" applyNumberFormat="0" applyAlignment="0" applyProtection="0"/>
    <xf numFmtId="0" fontId="146" fillId="0" borderId="68" applyNumberFormat="0" applyFill="0" applyAlignment="0" applyProtection="0"/>
    <xf numFmtId="188" fontId="186" fillId="0" borderId="67" applyNumberFormat="0" applyFill="0" applyAlignment="0" applyProtection="0"/>
    <xf numFmtId="0" fontId="146" fillId="0" borderId="68" applyNumberFormat="0" applyFill="0" applyAlignment="0" applyProtection="0"/>
    <xf numFmtId="0" fontId="146" fillId="0" borderId="68" applyNumberFormat="0" applyFill="0" applyAlignment="0" applyProtection="0"/>
    <xf numFmtId="0" fontId="146" fillId="0" borderId="68" applyNumberFormat="0" applyFill="0" applyAlignment="0" applyProtection="0"/>
    <xf numFmtId="0" fontId="146" fillId="0" borderId="68" applyNumberFormat="0" applyFill="0" applyAlignment="0" applyProtection="0"/>
    <xf numFmtId="0" fontId="146" fillId="0" borderId="68" applyNumberFormat="0" applyFill="0" applyAlignment="0" applyProtection="0"/>
    <xf numFmtId="0" fontId="102" fillId="0" borderId="57" applyNumberFormat="0" applyFill="0" applyAlignment="0" applyProtection="0"/>
    <xf numFmtId="189" fontId="146" fillId="0" borderId="68" applyNumberFormat="0" applyFill="0" applyAlignment="0" applyProtection="0"/>
    <xf numFmtId="202" fontId="187" fillId="109" borderId="0"/>
    <xf numFmtId="202" fontId="75" fillId="109" borderId="0"/>
    <xf numFmtId="185" fontId="9" fillId="0" borderId="0" applyFont="0" applyFill="0" applyBorder="0" applyAlignment="0" applyProtection="0"/>
    <xf numFmtId="185" fontId="75" fillId="0" borderId="0" applyFont="0" applyFill="0" applyBorder="0" applyAlignment="0" applyProtection="0"/>
    <xf numFmtId="41" fontId="9" fillId="0" borderId="0" applyFont="0" applyFill="0" applyBorder="0" applyAlignment="0" applyProtection="0"/>
    <xf numFmtId="185" fontId="9" fillId="0" borderId="0" applyFont="0" applyFill="0" applyBorder="0" applyAlignment="0" applyProtection="0"/>
    <xf numFmtId="185" fontId="75" fillId="0" borderId="0" applyFont="0" applyFill="0" applyBorder="0" applyAlignment="0" applyProtection="0"/>
    <xf numFmtId="185" fontId="75" fillId="0" borderId="0" applyFont="0" applyFill="0" applyBorder="0" applyAlignment="0" applyProtection="0"/>
    <xf numFmtId="185" fontId="75" fillId="0" borderId="0" applyFont="0" applyFill="0" applyBorder="0" applyAlignment="0" applyProtection="0"/>
    <xf numFmtId="168" fontId="8"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3" fontId="188"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4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3" fontId="188"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3" fontId="188"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5"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5"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5"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5"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9"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168" fontId="9"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168" fontId="9" fillId="0" borderId="0" applyFont="0" applyFill="0" applyBorder="0" applyAlignment="0" applyProtection="0"/>
    <xf numFmtId="20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3" fontId="18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5"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5"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5"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5" fontId="188" fillId="0" borderId="0" applyFont="0" applyFill="0" applyBorder="0" applyAlignment="0" applyProtection="0"/>
    <xf numFmtId="171"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43" fontId="107"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07"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8" fontId="10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8" fontId="10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8" fontId="107"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18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43"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43" fontId="188"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43" fontId="188"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207" fontId="9" fillId="0" borderId="0" applyFont="0" applyFill="0" applyBorder="0" applyAlignment="0" applyProtection="0"/>
    <xf numFmtId="43" fontId="188" fillId="0" borderId="0" applyFont="0" applyFill="0" applyBorder="0" applyAlignment="0" applyProtection="0"/>
    <xf numFmtId="207" fontId="9"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43"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9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90"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208" fontId="107"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7"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208" fontId="107"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8"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8"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8" fontId="107" fillId="0" borderId="0" applyFont="0" applyFill="0" applyBorder="0" applyAlignment="0" applyProtection="0"/>
    <xf numFmtId="19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168" fontId="9" fillId="0" borderId="0" applyFont="0" applyFill="0" applyBorder="0" applyAlignment="0" applyProtection="0"/>
    <xf numFmtId="43"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168" fontId="8"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43"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203" fontId="188" fillId="0" borderId="0" applyFont="0" applyFill="0" applyBorder="0" applyAlignment="0" applyProtection="0"/>
    <xf numFmtId="168" fontId="70" fillId="0" borderId="0" applyFont="0" applyFill="0" applyBorder="0" applyAlignment="0" applyProtection="0"/>
    <xf numFmtId="203" fontId="188"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203" fontId="188" fillId="0" borderId="0" applyFont="0" applyFill="0" applyBorder="0" applyAlignment="0" applyProtection="0"/>
    <xf numFmtId="188" fontId="9" fillId="0" borderId="0"/>
    <xf numFmtId="188" fontId="9" fillId="0" borderId="0"/>
    <xf numFmtId="203" fontId="188"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84" fontId="9"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203" fontId="188" fillId="0" borderId="0" applyFont="0" applyFill="0" applyBorder="0" applyAlignment="0" applyProtection="0"/>
    <xf numFmtId="188" fontId="9" fillId="0" borderId="0"/>
    <xf numFmtId="188" fontId="9" fillId="0" borderId="0"/>
    <xf numFmtId="203" fontId="188" fillId="0" borderId="0" applyFont="0" applyFill="0" applyBorder="0" applyAlignment="0" applyProtection="0"/>
    <xf numFmtId="168" fontId="70" fillId="0" borderId="0" applyFont="0" applyFill="0" applyBorder="0" applyAlignment="0" applyProtection="0"/>
    <xf numFmtId="188" fontId="9" fillId="0" borderId="0"/>
    <xf numFmtId="168" fontId="110" fillId="0" borderId="0" applyFont="0" applyFill="0" applyBorder="0" applyAlignment="0" applyProtection="0"/>
    <xf numFmtId="168" fontId="70" fillId="0" borderId="0" applyFont="0" applyFill="0" applyBorder="0" applyAlignment="0" applyProtection="0"/>
    <xf numFmtId="188" fontId="9" fillId="0" borderId="0"/>
    <xf numFmtId="188" fontId="9" fillId="0" borderId="0"/>
    <xf numFmtId="168" fontId="110" fillId="0" borderId="0" applyFont="0" applyFill="0" applyBorder="0" applyAlignment="0" applyProtection="0"/>
    <xf numFmtId="188" fontId="9" fillId="0" borderId="0"/>
    <xf numFmtId="188" fontId="9" fillId="0" borderId="0"/>
    <xf numFmtId="188" fontId="9" fillId="0" borderId="0"/>
    <xf numFmtId="188" fontId="9"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84" fontId="9"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203" fontId="188" fillId="0" borderId="0" applyFont="0" applyFill="0" applyBorder="0" applyAlignment="0" applyProtection="0"/>
    <xf numFmtId="188" fontId="9" fillId="0" borderId="0"/>
    <xf numFmtId="188" fontId="9" fillId="0" borderId="0"/>
    <xf numFmtId="203" fontId="188" fillId="0" borderId="0" applyFont="0" applyFill="0" applyBorder="0" applyAlignment="0" applyProtection="0"/>
    <xf numFmtId="168" fontId="70"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03" fontId="188" fillId="0" borderId="0" applyFont="0" applyFill="0" applyBorder="0" applyAlignment="0" applyProtection="0"/>
    <xf numFmtId="188" fontId="9" fillId="0" borderId="0"/>
    <xf numFmtId="203" fontId="188" fillId="0" borderId="0" applyFont="0" applyFill="0" applyBorder="0" applyAlignment="0" applyProtection="0"/>
    <xf numFmtId="168" fontId="70"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03" fontId="188" fillId="0" borderId="0" applyFont="0" applyFill="0" applyBorder="0" applyAlignment="0" applyProtection="0"/>
    <xf numFmtId="188" fontId="9" fillId="0" borderId="0"/>
    <xf numFmtId="203" fontId="188"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03" fontId="188" fillId="0" borderId="0" applyFont="0" applyFill="0" applyBorder="0" applyAlignment="0" applyProtection="0"/>
    <xf numFmtId="188" fontId="9" fillId="0" borderId="0"/>
    <xf numFmtId="203" fontId="188"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03" fontId="188" fillId="0" borderId="0" applyFont="0" applyFill="0" applyBorder="0" applyAlignment="0" applyProtection="0"/>
    <xf numFmtId="188" fontId="9" fillId="0" borderId="0"/>
    <xf numFmtId="203" fontId="188" fillId="0" borderId="0" applyFont="0" applyFill="0" applyBorder="0" applyAlignment="0" applyProtection="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68" fontId="9"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68" fontId="110"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07"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203" fontId="18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203" fontId="188"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7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20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43" fontId="188"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88"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11"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68" fontId="75" fillId="0" borderId="0" applyFont="0" applyFill="0" applyBorder="0" applyAlignment="0" applyProtection="0"/>
    <xf numFmtId="43" fontId="18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3" fontId="188"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3" fontId="188" fillId="0" borderId="0" applyFont="0" applyFill="0" applyBorder="0" applyAlignment="0" applyProtection="0"/>
    <xf numFmtId="168" fontId="70" fillId="0" borderId="0" applyFont="0" applyFill="0" applyBorder="0" applyAlignment="0" applyProtection="0"/>
    <xf numFmtId="206" fontId="9" fillId="0" borderId="0" applyFont="0" applyFill="0" applyBorder="0" applyAlignment="0" applyProtection="0"/>
    <xf numFmtId="168" fontId="110" fillId="0" borderId="0" applyFont="0" applyFill="0" applyBorder="0" applyAlignment="0" applyProtection="0"/>
    <xf numFmtId="168" fontId="70"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3" fontId="188" fillId="0" borderId="0" applyFont="0" applyFill="0" applyBorder="0" applyAlignment="0" applyProtection="0"/>
    <xf numFmtId="206" fontId="9" fillId="0" borderId="0" applyFont="0" applyFill="0" applyBorder="0" applyAlignment="0" applyProtection="0"/>
    <xf numFmtId="203" fontId="188"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75"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75"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75"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75"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8" fontId="75" fillId="0" borderId="0" applyFont="0" applyFill="0" applyBorder="0" applyAlignment="0" applyProtection="0"/>
    <xf numFmtId="43"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3" fontId="188"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3" fontId="188"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8" fontId="75" fillId="0" borderId="0" applyFont="0" applyFill="0" applyBorder="0" applyAlignment="0" applyProtection="0"/>
    <xf numFmtId="203" fontId="188"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211" fontId="9" fillId="0" borderId="0" applyFont="0" applyFill="0" applyBorder="0" applyAlignment="0" applyProtection="0"/>
    <xf numFmtId="38" fontId="9" fillId="0" borderId="0" applyFont="0" applyFill="0" applyBorder="0" applyAlignment="0" applyProtection="0"/>
    <xf numFmtId="212" fontId="9" fillId="0" borderId="0" applyFont="0" applyFill="0" applyBorder="0" applyAlignment="0" applyProtection="0"/>
    <xf numFmtId="213" fontId="9" fillId="0" borderId="0" applyFont="0" applyFill="0" applyBorder="0" applyAlignment="0" applyProtection="0"/>
    <xf numFmtId="186" fontId="9" fillId="0" borderId="0" applyFont="0" applyFill="0" applyBorder="0" applyAlignment="0" applyProtection="0"/>
    <xf numFmtId="213" fontId="107" fillId="0" borderId="0" applyFont="0" applyFill="0" applyBorder="0" applyAlignment="0" applyProtection="0"/>
    <xf numFmtId="186" fontId="11" fillId="0" borderId="0" applyFont="0" applyFill="0" applyBorder="0" applyAlignment="0" applyProtection="0"/>
    <xf numFmtId="213" fontId="107" fillId="0" borderId="0" applyFont="0" applyFill="0" applyBorder="0" applyAlignment="0" applyProtection="0"/>
    <xf numFmtId="186" fontId="8" fillId="0" borderId="0" applyFont="0" applyFill="0" applyBorder="0" applyAlignment="0" applyProtection="0"/>
    <xf numFmtId="187" fontId="9" fillId="0" borderId="0" applyFont="0" applyFill="0" applyBorder="0" applyAlignment="0" applyProtection="0"/>
    <xf numFmtId="186" fontId="110" fillId="0" borderId="0" applyFont="0" applyFill="0" applyBorder="0" applyAlignment="0" applyProtection="0"/>
    <xf numFmtId="214" fontId="9" fillId="0" borderId="0" applyFont="0" applyFill="0" applyBorder="0" applyAlignment="0" applyProtection="0"/>
    <xf numFmtId="40" fontId="9" fillId="0" borderId="0" applyFont="0" applyFill="0" applyBorder="0" applyAlignment="0" applyProtection="0"/>
    <xf numFmtId="215" fontId="158" fillId="0" borderId="0">
      <protection locked="0"/>
    </xf>
    <xf numFmtId="215" fontId="75" fillId="0" borderId="0">
      <protection locked="0"/>
    </xf>
    <xf numFmtId="0" fontId="120" fillId="91" borderId="0" applyNumberFormat="0" applyBorder="0" applyAlignment="0" applyProtection="0"/>
    <xf numFmtId="0" fontId="75" fillId="110" borderId="0" applyNumberFormat="0" applyBorder="0" applyAlignment="0" applyProtection="0"/>
    <xf numFmtId="0" fontId="190" fillId="91" borderId="0" applyNumberFormat="0" applyBorder="0" applyAlignment="0" applyProtection="0"/>
    <xf numFmtId="0" fontId="120" fillId="91" borderId="0" applyNumberFormat="0" applyBorder="0" applyAlignment="0" applyProtection="0"/>
    <xf numFmtId="0" fontId="75" fillId="110" borderId="0" applyNumberFormat="0" applyBorder="0" applyAlignment="0" applyProtection="0"/>
    <xf numFmtId="188" fontId="190" fillId="110" borderId="0" applyNumberFormat="0" applyBorder="0" applyAlignment="0" applyProtection="0"/>
    <xf numFmtId="0" fontId="106" fillId="15" borderId="0" applyNumberFormat="0" applyBorder="0" applyAlignment="0" applyProtection="0"/>
    <xf numFmtId="188" fontId="190" fillId="110" borderId="0" applyNumberFormat="0" applyBorder="0" applyAlignment="0" applyProtection="0"/>
    <xf numFmtId="189" fontId="190" fillId="110" borderId="0" applyNumberFormat="0" applyBorder="0" applyAlignment="0" applyProtection="0"/>
    <xf numFmtId="0" fontId="120" fillId="91" borderId="0" applyNumberFormat="0" applyBorder="0" applyAlignment="0" applyProtection="0"/>
    <xf numFmtId="0" fontId="75" fillId="110" borderId="0" applyNumberFormat="0" applyBorder="0" applyAlignment="0" applyProtection="0"/>
    <xf numFmtId="190" fontId="106" fillId="15" borderId="0" applyNumberFormat="0" applyBorder="0" applyAlignment="0" applyProtection="0"/>
    <xf numFmtId="0" fontId="191" fillId="54" borderId="0" applyNumberFormat="0" applyBorder="0" applyAlignment="0" applyProtection="0"/>
    <xf numFmtId="0" fontId="191" fillId="54" borderId="0" applyNumberFormat="0" applyBorder="0" applyAlignment="0" applyProtection="0"/>
    <xf numFmtId="0" fontId="191" fillId="15" borderId="0" applyNumberFormat="0" applyBorder="0" applyAlignment="0" applyProtection="0"/>
    <xf numFmtId="0" fontId="120" fillId="91" borderId="0" applyNumberFormat="0" applyBorder="0" applyAlignment="0" applyProtection="0"/>
    <xf numFmtId="0" fontId="75" fillId="110" borderId="0" applyNumberFormat="0" applyBorder="0" applyAlignment="0" applyProtection="0"/>
    <xf numFmtId="0" fontId="120" fillId="91" borderId="0" applyNumberFormat="0" applyBorder="0" applyAlignment="0" applyProtection="0"/>
    <xf numFmtId="0" fontId="75" fillId="110" borderId="0" applyNumberFormat="0" applyBorder="0" applyAlignment="0" applyProtection="0"/>
    <xf numFmtId="0" fontId="120" fillId="91" borderId="0" applyNumberFormat="0" applyBorder="0" applyAlignment="0" applyProtection="0"/>
    <xf numFmtId="0" fontId="120" fillId="91" borderId="0" applyNumberFormat="0" applyBorder="0" applyAlignment="0" applyProtection="0"/>
    <xf numFmtId="0" fontId="120" fillId="91" borderId="0" applyNumberFormat="0" applyBorder="0" applyAlignment="0" applyProtection="0"/>
    <xf numFmtId="0" fontId="120" fillId="91" borderId="0" applyNumberFormat="0" applyBorder="0" applyAlignment="0" applyProtection="0"/>
    <xf numFmtId="0" fontId="120" fillId="91" borderId="0" applyNumberFormat="0" applyBorder="0" applyAlignment="0" applyProtection="0"/>
    <xf numFmtId="0" fontId="120" fillId="91" borderId="0" applyNumberFormat="0" applyBorder="0" applyAlignment="0" applyProtection="0"/>
    <xf numFmtId="0" fontId="120" fillId="91" borderId="0" applyNumberFormat="0" applyBorder="0" applyAlignment="0" applyProtection="0"/>
    <xf numFmtId="0" fontId="120" fillId="91" borderId="0" applyNumberFormat="0" applyBorder="0" applyAlignment="0" applyProtection="0"/>
    <xf numFmtId="37" fontId="192"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75"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75" fillId="0" borderId="0"/>
    <xf numFmtId="216" fontId="9" fillId="0" borderId="0"/>
    <xf numFmtId="216" fontId="9" fillId="0" borderId="0"/>
    <xf numFmtId="216" fontId="9" fillId="0" borderId="0"/>
    <xf numFmtId="216" fontId="9" fillId="0" borderId="0"/>
    <xf numFmtId="0" fontId="75" fillId="0" borderId="0"/>
    <xf numFmtId="0" fontId="75" fillId="0" borderId="0"/>
    <xf numFmtId="0" fontId="75" fillId="0" borderId="0"/>
    <xf numFmtId="0" fontId="75" fillId="0" borderId="0"/>
    <xf numFmtId="188" fontId="9" fillId="0" borderId="0" applyProtection="0">
      <protection locked="0"/>
    </xf>
    <xf numFmtId="0" fontId="75" fillId="0" borderId="0"/>
    <xf numFmtId="0" fontId="75" fillId="0" borderId="0"/>
    <xf numFmtId="0" fontId="75" fillId="0" borderId="0"/>
    <xf numFmtId="188" fontId="9" fillId="0" borderId="0" applyProtection="0">
      <protection locked="0"/>
    </xf>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188" fontId="9" fillId="0" borderId="0"/>
    <xf numFmtId="188" fontId="9" fillId="0" borderId="0" applyProtection="0">
      <protection locked="0"/>
    </xf>
    <xf numFmtId="188" fontId="9" fillId="0" borderId="0" applyProtection="0">
      <protection locked="0"/>
    </xf>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190" fontId="89" fillId="0" borderId="0"/>
    <xf numFmtId="0" fontId="8" fillId="0" borderId="0"/>
    <xf numFmtId="0" fontId="75" fillId="0" borderId="0"/>
    <xf numFmtId="0" fontId="8" fillId="0" borderId="0"/>
    <xf numFmtId="0" fontId="8" fillId="0" borderId="0"/>
    <xf numFmtId="0" fontId="8" fillId="0" borderId="0"/>
    <xf numFmtId="0" fontId="75" fillId="0" borderId="0"/>
    <xf numFmtId="188" fontId="9" fillId="0" borderId="0" applyProtection="0">
      <protection locked="0"/>
    </xf>
    <xf numFmtId="190" fontId="89" fillId="0" borderId="0"/>
    <xf numFmtId="0" fontId="75" fillId="0" borderId="0"/>
    <xf numFmtId="188" fontId="9" fillId="0" borderId="0" applyProtection="0">
      <protection locked="0"/>
    </xf>
    <xf numFmtId="190" fontId="89" fillId="0" borderId="0"/>
    <xf numFmtId="0" fontId="75" fillId="0" borderId="0"/>
    <xf numFmtId="0" fontId="75" fillId="0" borderId="0"/>
    <xf numFmtId="0" fontId="75" fillId="0" borderId="0"/>
    <xf numFmtId="0" fontId="75" fillId="0" borderId="0"/>
    <xf numFmtId="188" fontId="11"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188" fontId="9" fillId="0" borderId="0" applyProtection="0">
      <protection locked="0"/>
    </xf>
    <xf numFmtId="188" fontId="8" fillId="0" borderId="0"/>
    <xf numFmtId="188" fontId="8" fillId="0" borderId="0"/>
    <xf numFmtId="188" fontId="8" fillId="0" borderId="0"/>
    <xf numFmtId="0" fontId="8" fillId="0" borderId="0"/>
    <xf numFmtId="188" fontId="9" fillId="0" borderId="0" applyProtection="0">
      <protection locked="0"/>
    </xf>
    <xf numFmtId="189" fontId="8" fillId="0" borderId="0"/>
    <xf numFmtId="188" fontId="11" fillId="0" borderId="0"/>
    <xf numFmtId="188" fontId="8" fillId="0" borderId="0"/>
    <xf numFmtId="0" fontId="8" fillId="0" borderId="0"/>
    <xf numFmtId="188" fontId="9" fillId="0" borderId="0"/>
    <xf numFmtId="188" fontId="9" fillId="0" borderId="0"/>
    <xf numFmtId="189" fontId="8" fillId="0" borderId="0"/>
    <xf numFmtId="188" fontId="11" fillId="0" borderId="0"/>
    <xf numFmtId="188"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0" fontId="75" fillId="0" borderId="0" applyNumberFormat="0" applyFill="0" applyBorder="0" applyAlignment="0" applyProtection="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188" fontId="9" fillId="0" borderId="0"/>
    <xf numFmtId="188" fontId="9" fillId="0" borderId="0" applyProtection="0">
      <protection locked="0"/>
    </xf>
    <xf numFmtId="188" fontId="9" fillId="0" borderId="0" applyProtection="0">
      <protection locked="0"/>
    </xf>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0" fontId="75" fillId="0" borderId="0"/>
    <xf numFmtId="190" fontId="193" fillId="0" borderId="0"/>
    <xf numFmtId="0" fontId="75" fillId="0" borderId="0"/>
    <xf numFmtId="0" fontId="75" fillId="0" borderId="0" applyNumberFormat="0" applyFill="0" applyBorder="0" applyAlignment="0" applyProtection="0"/>
    <xf numFmtId="190" fontId="193" fillId="0" borderId="0"/>
    <xf numFmtId="0" fontId="75" fillId="0" borderId="0"/>
    <xf numFmtId="0" fontId="75" fillId="0" borderId="0" applyNumberFormat="0" applyFill="0" applyBorder="0" applyAlignment="0" applyProtection="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9" fillId="0" borderId="0" applyProtection="0">
      <protection locked="0"/>
    </xf>
    <xf numFmtId="188" fontId="9" fillId="0" borderId="0"/>
    <xf numFmtId="0" fontId="8" fillId="0" borderId="0"/>
    <xf numFmtId="188" fontId="9" fillId="0" borderId="0"/>
    <xf numFmtId="188" fontId="9" fillId="0" borderId="0" applyProtection="0">
      <protection locked="0"/>
    </xf>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190" fontId="193" fillId="0" borderId="0"/>
    <xf numFmtId="0" fontId="75" fillId="0" borderId="0"/>
    <xf numFmtId="0" fontId="75" fillId="0" borderId="0" applyNumberFormat="0" applyFill="0" applyBorder="0" applyAlignment="0" applyProtection="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188" fontId="9" fillId="0" borderId="0"/>
    <xf numFmtId="188" fontId="9" fillId="0" borderId="0" applyProtection="0">
      <protection locked="0"/>
    </xf>
    <xf numFmtId="188" fontId="9" fillId="0" borderId="0" applyProtection="0">
      <protection locked="0"/>
    </xf>
    <xf numFmtId="188" fontId="9"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88" fontId="193" fillId="0" borderId="0"/>
    <xf numFmtId="190" fontId="193" fillId="0" borderId="0"/>
    <xf numFmtId="188" fontId="9" fillId="0" borderId="0"/>
    <xf numFmtId="190" fontId="9" fillId="0" borderId="0"/>
    <xf numFmtId="190" fontId="9" fillId="0" borderId="0"/>
    <xf numFmtId="0" fontId="75" fillId="0" borderId="0"/>
    <xf numFmtId="19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xf numFmtId="0" fontId="75" fillId="0" borderId="0"/>
    <xf numFmtId="190" fontId="193"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90" fontId="193" fillId="0" borderId="0"/>
    <xf numFmtId="0" fontId="75" fillId="0" borderId="0" applyNumberFormat="0" applyFill="0" applyBorder="0" applyAlignment="0" applyProtection="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0" fontId="70" fillId="0" borderId="0"/>
    <xf numFmtId="0" fontId="70" fillId="0" borderId="0"/>
    <xf numFmtId="0" fontId="70" fillId="0" borderId="0"/>
    <xf numFmtId="0" fontId="70" fillId="0" borderId="0"/>
    <xf numFmtId="0" fontId="70" fillId="0" borderId="0"/>
    <xf numFmtId="190" fontId="193"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5" fillId="0" borderId="0"/>
    <xf numFmtId="0" fontId="70"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8"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93" fillId="0" borderId="0"/>
    <xf numFmtId="188" fontId="188"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93" fillId="0" borderId="0"/>
    <xf numFmtId="188" fontId="188"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93"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188"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93"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188"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93"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8" fillId="0" borderId="0"/>
    <xf numFmtId="190" fontId="193"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9" fillId="0" borderId="0"/>
    <xf numFmtId="188" fontId="188" fillId="0" borderId="0"/>
    <xf numFmtId="188" fontId="9" fillId="0" borderId="0"/>
    <xf numFmtId="0" fontId="8" fillId="0" borderId="0"/>
    <xf numFmtId="188" fontId="9" fillId="0" borderId="0"/>
    <xf numFmtId="188" fontId="188"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193" fillId="0" borderId="0"/>
    <xf numFmtId="188" fontId="188"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193" fillId="0" borderId="0"/>
    <xf numFmtId="188" fontId="188"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193" fillId="0" borderId="0"/>
    <xf numFmtId="188" fontId="188"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0" fontId="8" fillId="0" borderId="0"/>
    <xf numFmtId="188" fontId="193" fillId="0" borderId="0"/>
    <xf numFmtId="188" fontId="188"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8" fillId="0" borderId="0"/>
    <xf numFmtId="188" fontId="9" fillId="0" borderId="0"/>
    <xf numFmtId="0" fontId="8" fillId="0" borderId="0"/>
    <xf numFmtId="188" fontId="193"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8" fillId="0" borderId="0"/>
    <xf numFmtId="188" fontId="9" fillId="0" borderId="0"/>
    <xf numFmtId="190"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8" fillId="0" borderId="0"/>
    <xf numFmtId="188"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75" fillId="0" borderId="0"/>
    <xf numFmtId="190" fontId="189" fillId="0" borderId="0"/>
    <xf numFmtId="0"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9" fillId="0" borderId="0"/>
    <xf numFmtId="188" fontId="9" fillId="0" borderId="0"/>
    <xf numFmtId="188" fontId="188" fillId="0" borderId="0"/>
    <xf numFmtId="188" fontId="9" fillId="0" borderId="0"/>
    <xf numFmtId="188" fontId="189" fillId="0" borderId="0"/>
    <xf numFmtId="189" fontId="9" fillId="0" borderId="0"/>
    <xf numFmtId="0" fontId="189" fillId="0" borderId="0"/>
    <xf numFmtId="188" fontId="194"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8" fillId="0" borderId="0"/>
    <xf numFmtId="190" fontId="194"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194"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8" fillId="0" borderId="0"/>
    <xf numFmtId="190" fontId="194"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8" fillId="0" borderId="0"/>
    <xf numFmtId="217"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9" fillId="0" borderId="0"/>
    <xf numFmtId="188" fontId="188" fillId="0" borderId="0"/>
    <xf numFmtId="188" fontId="9" fillId="0" borderId="0"/>
    <xf numFmtId="188" fontId="9" fillId="0" borderId="0"/>
    <xf numFmtId="0" fontId="75" fillId="0" borderId="0"/>
    <xf numFmtId="188" fontId="193" fillId="0" borderId="0"/>
    <xf numFmtId="190" fontId="193" fillId="0" borderId="0"/>
    <xf numFmtId="188" fontId="9" fillId="0" borderId="0"/>
    <xf numFmtId="0" fontId="8" fillId="0" borderId="0"/>
    <xf numFmtId="0" fontId="8" fillId="0" borderId="0"/>
    <xf numFmtId="0" fontId="8" fillId="0" borderId="0"/>
    <xf numFmtId="190" fontId="193" fillId="0" borderId="0"/>
    <xf numFmtId="188" fontId="193" fillId="0" borderId="0"/>
    <xf numFmtId="188" fontId="9" fillId="0" borderId="0"/>
    <xf numFmtId="0" fontId="8" fillId="0" borderId="0"/>
    <xf numFmtId="0" fontId="8" fillId="0" borderId="0"/>
    <xf numFmtId="188" fontId="9" fillId="0" borderId="0"/>
    <xf numFmtId="188" fontId="9" fillId="0" borderId="0"/>
    <xf numFmtId="188" fontId="8" fillId="0" borderId="0"/>
    <xf numFmtId="188" fontId="9" fillId="0" borderId="0"/>
    <xf numFmtId="0" fontId="8" fillId="0" borderId="0"/>
    <xf numFmtId="188" fontId="8" fillId="0" borderId="0"/>
    <xf numFmtId="188" fontId="195" fillId="0" borderId="0"/>
    <xf numFmtId="188" fontId="9" fillId="0" borderId="0"/>
    <xf numFmtId="190" fontId="195"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8" fillId="0" borderId="0"/>
    <xf numFmtId="188" fontId="9" fillId="0" borderId="0"/>
    <xf numFmtId="188" fontId="9" fillId="0" borderId="0"/>
    <xf numFmtId="188" fontId="8"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8" fillId="0" borderId="0"/>
    <xf numFmtId="188" fontId="9" fillId="0" borderId="0"/>
    <xf numFmtId="0" fontId="8" fillId="0" borderId="0"/>
    <xf numFmtId="188" fontId="8" fillId="0" borderId="0"/>
    <xf numFmtId="188" fontId="9" fillId="0" borderId="0"/>
    <xf numFmtId="0" fontId="8" fillId="0" borderId="0"/>
    <xf numFmtId="188" fontId="8" fillId="0" borderId="0"/>
    <xf numFmtId="188" fontId="9" fillId="0" borderId="0"/>
    <xf numFmtId="0" fontId="8" fillId="0" borderId="0"/>
    <xf numFmtId="188" fontId="8" fillId="0" borderId="0"/>
    <xf numFmtId="188" fontId="9" fillId="0" borderId="0"/>
    <xf numFmtId="0" fontId="8" fillId="0" borderId="0"/>
    <xf numFmtId="188" fontId="8" fillId="0" borderId="0"/>
    <xf numFmtId="188" fontId="9" fillId="0" borderId="0"/>
    <xf numFmtId="0" fontId="8" fillId="0" borderId="0"/>
    <xf numFmtId="188" fontId="8" fillId="0" borderId="0"/>
    <xf numFmtId="188" fontId="9" fillId="0" borderId="0"/>
    <xf numFmtId="0" fontId="8" fillId="0" borderId="0"/>
    <xf numFmtId="0" fontId="29" fillId="111"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88" fillId="0" borderId="0"/>
    <xf numFmtId="0"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75" fillId="0" borderId="0"/>
    <xf numFmtId="188" fontId="9" fillId="0" borderId="0"/>
    <xf numFmtId="190" fontId="9" fillId="0" borderId="0"/>
    <xf numFmtId="188" fontId="9" fillId="0" borderId="0"/>
    <xf numFmtId="188" fontId="188" fillId="0" borderId="0"/>
    <xf numFmtId="189" fontId="9" fillId="0" borderId="0"/>
    <xf numFmtId="0" fontId="75" fillId="0" borderId="0"/>
    <xf numFmtId="188" fontId="9" fillId="0" borderId="0"/>
    <xf numFmtId="190" fontId="9" fillId="0" borderId="0"/>
    <xf numFmtId="0" fontId="75" fillId="0" borderId="0"/>
    <xf numFmtId="0" fontId="75" fillId="0" borderId="0"/>
    <xf numFmtId="0" fontId="75" fillId="0" borderId="0"/>
    <xf numFmtId="0" fontId="75" fillId="0" borderId="0"/>
    <xf numFmtId="0" fontId="75" fillId="0" borderId="0"/>
    <xf numFmtId="188" fontId="8" fillId="0" borderId="0"/>
    <xf numFmtId="188" fontId="9" fillId="0" borderId="0"/>
    <xf numFmtId="0" fontId="8" fillId="0" borderId="0"/>
    <xf numFmtId="188" fontId="8" fillId="0" borderId="0"/>
    <xf numFmtId="188" fontId="9" fillId="0" borderId="0"/>
    <xf numFmtId="0" fontId="8" fillId="0" borderId="0"/>
    <xf numFmtId="188" fontId="8" fillId="0" borderId="0"/>
    <xf numFmtId="188" fontId="9" fillId="0" borderId="0"/>
    <xf numFmtId="0" fontId="8" fillId="0" borderId="0"/>
    <xf numFmtId="188" fontId="8" fillId="0" borderId="0"/>
    <xf numFmtId="188" fontId="107" fillId="0" borderId="0"/>
    <xf numFmtId="0" fontId="8" fillId="0" borderId="0"/>
    <xf numFmtId="188" fontId="8" fillId="0" borderId="0"/>
    <xf numFmtId="0" fontId="8" fillId="0" borderId="0"/>
    <xf numFmtId="188" fontId="8" fillId="0" borderId="0"/>
    <xf numFmtId="0" fontId="8" fillId="0" borderId="0"/>
    <xf numFmtId="188" fontId="8" fillId="0" borderId="0"/>
    <xf numFmtId="0" fontId="8" fillId="0" borderId="0"/>
    <xf numFmtId="188" fontId="8" fillId="0" borderId="0"/>
    <xf numFmtId="0" fontId="8" fillId="0" borderId="0"/>
    <xf numFmtId="188" fontId="8" fillId="0" borderId="0"/>
    <xf numFmtId="0" fontId="8" fillId="0" borderId="0"/>
    <xf numFmtId="188" fontId="62" fillId="0" borderId="0"/>
    <xf numFmtId="0" fontId="62"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75" fillId="0" borderId="0"/>
    <xf numFmtId="188" fontId="188" fillId="0" borderId="0"/>
    <xf numFmtId="0"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88" fillId="0" borderId="0"/>
    <xf numFmtId="189"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62" fillId="0" borderId="0"/>
    <xf numFmtId="0" fontId="62" fillId="0" borderId="0"/>
    <xf numFmtId="188" fontId="194" fillId="0" borderId="0"/>
    <xf numFmtId="0" fontId="194" fillId="0" borderId="0"/>
    <xf numFmtId="188" fontId="9" fillId="0" borderId="0"/>
    <xf numFmtId="0" fontId="9" fillId="0" borderId="0"/>
    <xf numFmtId="188" fontId="189" fillId="0" borderId="0"/>
    <xf numFmtId="189" fontId="9" fillId="0" borderId="0"/>
    <xf numFmtId="0" fontId="189" fillId="0" borderId="0"/>
    <xf numFmtId="0" fontId="29" fillId="111"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75" fillId="0" borderId="0"/>
    <xf numFmtId="188" fontId="188"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88" fillId="0" borderId="0"/>
    <xf numFmtId="188" fontId="9" fillId="0" borderId="0"/>
    <xf numFmtId="189"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29" fillId="111"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88" fillId="0" borderId="0"/>
    <xf numFmtId="188" fontId="11" fillId="0" borderId="0"/>
    <xf numFmtId="189" fontId="9" fillId="0" borderId="0" applyNumberFormat="0" applyFill="0" applyBorder="0" applyAlignment="0" applyProtection="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88" fillId="0" borderId="0"/>
    <xf numFmtId="0" fontId="29" fillId="111"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88" fillId="0" borderId="0"/>
    <xf numFmtId="188" fontId="11"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88" fillId="0" borderId="0"/>
    <xf numFmtId="0" fontId="29" fillId="111"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90" fontId="193"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88" fillId="0" borderId="0"/>
    <xf numFmtId="188" fontId="11"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88" fillId="0" borderId="0"/>
    <xf numFmtId="0" fontId="29" fillId="111"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93" fillId="0" borderId="0"/>
    <xf numFmtId="188" fontId="188" fillId="0" borderId="0"/>
    <xf numFmtId="188" fontId="11" fillId="0" borderId="0"/>
    <xf numFmtId="190" fontId="193"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88" fillId="0" borderId="0"/>
    <xf numFmtId="188" fontId="11" fillId="0" borderId="0"/>
    <xf numFmtId="0" fontId="8"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8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9" fillId="0" borderId="0" applyProtection="0">
      <protection locked="0"/>
    </xf>
    <xf numFmtId="0" fontId="70" fillId="0" borderId="0"/>
    <xf numFmtId="0" fontId="70" fillId="0" borderId="0"/>
    <xf numFmtId="0" fontId="70" fillId="0" borderId="0"/>
    <xf numFmtId="0" fontId="70" fillId="0" borderId="0"/>
    <xf numFmtId="0" fontId="70" fillId="0" borderId="0"/>
    <xf numFmtId="190" fontId="193"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70" fillId="0" borderId="0"/>
    <xf numFmtId="0" fontId="75" fillId="0" borderId="0"/>
    <xf numFmtId="0" fontId="70" fillId="0" borderId="0"/>
    <xf numFmtId="0" fontId="70" fillId="0" borderId="0"/>
    <xf numFmtId="0" fontId="70" fillId="0" borderId="0"/>
    <xf numFmtId="0" fontId="70" fillId="0" borderId="0"/>
    <xf numFmtId="0" fontId="70"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0" fontId="75" fillId="0" borderId="0"/>
    <xf numFmtId="0" fontId="75" fillId="0" borderId="0"/>
    <xf numFmtId="190" fontId="193" fillId="0" borderId="0"/>
    <xf numFmtId="0" fontId="75" fillId="0" borderId="0"/>
    <xf numFmtId="190" fontId="193" fillId="0" borderId="0"/>
    <xf numFmtId="0" fontId="75" fillId="0" borderId="0"/>
    <xf numFmtId="0" fontId="75" fillId="0" borderId="0"/>
    <xf numFmtId="0" fontId="75" fillId="0" borderId="0"/>
    <xf numFmtId="0" fontId="75"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188" fontId="188" fillId="0" borderId="0"/>
    <xf numFmtId="0" fontId="70" fillId="0" borderId="0"/>
    <xf numFmtId="0" fontId="9" fillId="0" borderId="0"/>
    <xf numFmtId="0" fontId="70" fillId="0" borderId="0"/>
    <xf numFmtId="0" fontId="70"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93" fillId="0" borderId="0"/>
    <xf numFmtId="190" fontId="193"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188" fontId="188"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188" fontId="188"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88"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90" fontId="193"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70" fillId="0" borderId="0"/>
    <xf numFmtId="0" fontId="70" fillId="0" borderId="0"/>
    <xf numFmtId="0" fontId="70" fillId="0" borderId="0"/>
    <xf numFmtId="0" fontId="70"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70" fillId="0" borderId="0"/>
    <xf numFmtId="0" fontId="70" fillId="0" borderId="0"/>
    <xf numFmtId="0" fontId="70" fillId="0" borderId="0"/>
    <xf numFmtId="0" fontId="70"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70" fillId="0" borderId="0"/>
    <xf numFmtId="0" fontId="70" fillId="0" borderId="0"/>
    <xf numFmtId="0" fontId="70" fillId="0" borderId="0"/>
    <xf numFmtId="0" fontId="70"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applyNumberFormat="0" applyFill="0" applyBorder="0" applyAlignment="0" applyProtection="0"/>
    <xf numFmtId="190" fontId="193" fillId="0" borderId="0"/>
    <xf numFmtId="0" fontId="75" fillId="0" borderId="0" applyNumberFormat="0" applyFill="0" applyBorder="0" applyAlignment="0" applyProtection="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75" fillId="0" borderId="0"/>
    <xf numFmtId="190" fontId="193" fillId="0" borderId="0"/>
    <xf numFmtId="0" fontId="61" fillId="0" borderId="0" applyNumberFormat="0" applyFill="0" applyBorder="0" applyAlignment="0" applyProtection="0"/>
    <xf numFmtId="0" fontId="75" fillId="0" borderId="0" applyNumberFormat="0" applyFill="0" applyBorder="0" applyAlignment="0" applyProtection="0"/>
    <xf numFmtId="0" fontId="9" fillId="0" borderId="0"/>
    <xf numFmtId="0" fontId="75" fillId="0" borderId="0" applyNumberFormat="0" applyFill="0" applyBorder="0" applyAlignment="0" applyProtection="0"/>
    <xf numFmtId="0" fontId="9" fillId="0" borderId="0"/>
    <xf numFmtId="190" fontId="8" fillId="0" borderId="0"/>
    <xf numFmtId="0" fontId="9" fillId="0" borderId="0"/>
    <xf numFmtId="190" fontId="8"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188" fontId="188"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188" fontId="188"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188" fontId="188"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88"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107" fillId="0" borderId="0"/>
    <xf numFmtId="188" fontId="8" fillId="0" borderId="0"/>
    <xf numFmtId="188" fontId="107"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107" fillId="0" borderId="0"/>
    <xf numFmtId="188" fontId="107" fillId="0" borderId="0"/>
    <xf numFmtId="0" fontId="9" fillId="0" borderId="0"/>
    <xf numFmtId="188" fontId="107" fillId="0" borderId="0"/>
    <xf numFmtId="188" fontId="107" fillId="0" borderId="0"/>
    <xf numFmtId="188"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188" fontId="107"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07" fillId="0" borderId="0"/>
    <xf numFmtId="188" fontId="9" fillId="0" borderId="0"/>
    <xf numFmtId="188" fontId="9" fillId="0" borderId="0"/>
    <xf numFmtId="188" fontId="9" fillId="0" borderId="0"/>
    <xf numFmtId="188" fontId="9" fillId="0" borderId="0"/>
    <xf numFmtId="189" fontId="8" fillId="0" borderId="0"/>
    <xf numFmtId="0" fontId="75" fillId="0" borderId="0"/>
    <xf numFmtId="188" fontId="107" fillId="0" borderId="0"/>
    <xf numFmtId="188" fontId="9" fillId="0" borderId="0"/>
    <xf numFmtId="189" fontId="8"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0" fontId="8"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0" fontId="194"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217" fontId="8"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9"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07" fillId="0" borderId="0"/>
    <xf numFmtId="0" fontId="8"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107" fillId="0" borderId="0"/>
    <xf numFmtId="188" fontId="9" fillId="0" borderId="0"/>
    <xf numFmtId="188" fontId="9" fillId="0" borderId="0"/>
    <xf numFmtId="188" fontId="107"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70" fillId="0" borderId="0"/>
    <xf numFmtId="0" fontId="70"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88"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88"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88"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88"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188" fontId="188"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9" fillId="0" borderId="0"/>
    <xf numFmtId="0" fontId="9" fillId="0" borderId="0"/>
    <xf numFmtId="188" fontId="193" fillId="0" borderId="0"/>
    <xf numFmtId="190" fontId="193"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75" fillId="0" borderId="0"/>
    <xf numFmtId="188" fontId="11" fillId="0" borderId="0"/>
    <xf numFmtId="188" fontId="11" fillId="0" borderId="0"/>
    <xf numFmtId="188" fontId="9" fillId="0" borderId="0" applyProtection="0">
      <protection locked="0"/>
    </xf>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9" fillId="0" borderId="0" applyProtection="0">
      <protection locked="0"/>
    </xf>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9" fillId="0" borderId="0"/>
    <xf numFmtId="188" fontId="9" fillId="0" borderId="0" applyProtection="0">
      <protection locked="0"/>
    </xf>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9" fillId="0" borderId="0" applyProtection="0">
      <protection locked="0"/>
    </xf>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applyProtection="0">
      <protection locked="0"/>
    </xf>
    <xf numFmtId="188" fontId="9" fillId="0" borderId="0"/>
    <xf numFmtId="188" fontId="9" fillId="0" borderId="0" applyProtection="0">
      <protection locked="0"/>
    </xf>
    <xf numFmtId="188" fontId="9" fillId="0" borderId="0"/>
    <xf numFmtId="188" fontId="9" fillId="0" borderId="0" applyProtection="0">
      <protection locked="0"/>
    </xf>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11" fillId="0" borderId="0"/>
    <xf numFmtId="0" fontId="8"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applyProtection="0">
      <protection locked="0"/>
    </xf>
    <xf numFmtId="188" fontId="9" fillId="0" borderId="0"/>
    <xf numFmtId="188" fontId="9" fillId="0" borderId="0" applyProtection="0">
      <protection locked="0"/>
    </xf>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11" fillId="0" borderId="0"/>
    <xf numFmtId="0" fontId="75" fillId="0" borderId="0"/>
    <xf numFmtId="0" fontId="75" fillId="0" borderId="0"/>
    <xf numFmtId="0" fontId="9" fillId="0" borderId="0"/>
    <xf numFmtId="0" fontId="8" fillId="0" borderId="0"/>
    <xf numFmtId="0" fontId="8" fillId="0" borderId="0"/>
    <xf numFmtId="0" fontId="8"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90" fontId="193"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90" fontId="8"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90" fontId="8"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90" fontId="8"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9" fillId="0" borderId="0" applyProtection="0">
      <protection locked="0"/>
    </xf>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89"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0"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188" fontId="9" fillId="0" borderId="0" applyProtection="0">
      <protection locked="0"/>
    </xf>
    <xf numFmtId="0" fontId="9" fillId="0" borderId="0"/>
    <xf numFmtId="0" fontId="75" fillId="0" borderId="0"/>
    <xf numFmtId="188" fontId="9" fillId="0" borderId="0" applyProtection="0">
      <protection locked="0"/>
    </xf>
    <xf numFmtId="0" fontId="9" fillId="0" borderId="0"/>
    <xf numFmtId="0" fontId="75" fillId="0" borderId="0"/>
    <xf numFmtId="188" fontId="9" fillId="0" borderId="0" applyProtection="0">
      <protection locked="0"/>
    </xf>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107" fillId="0" borderId="0"/>
    <xf numFmtId="0" fontId="9" fillId="0" borderId="0"/>
    <xf numFmtId="0" fontId="75" fillId="0" borderId="0"/>
    <xf numFmtId="0" fontId="75" fillId="0" borderId="0"/>
    <xf numFmtId="0" fontId="75" fillId="0" borderId="0"/>
    <xf numFmtId="0" fontId="75"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0" fontId="9" fillId="0" borderId="0"/>
    <xf numFmtId="188" fontId="9" fillId="0" borderId="0"/>
    <xf numFmtId="0" fontId="9" fillId="0" borderId="0"/>
    <xf numFmtId="188" fontId="9" fillId="0" borderId="0"/>
    <xf numFmtId="190" fontId="9" fillId="0" borderId="0"/>
    <xf numFmtId="188" fontId="9" fillId="0" borderId="0"/>
    <xf numFmtId="188" fontId="9" fillId="0" borderId="0"/>
    <xf numFmtId="188" fontId="9" fillId="0" borderId="0" applyProtection="0">
      <protection locked="0"/>
    </xf>
    <xf numFmtId="188" fontId="9" fillId="0" borderId="0" applyProtection="0">
      <protection locked="0"/>
    </xf>
    <xf numFmtId="0" fontId="9" fillId="0" borderId="0"/>
    <xf numFmtId="188" fontId="8" fillId="0" borderId="0"/>
    <xf numFmtId="189" fontId="8" fillId="0" borderId="0"/>
    <xf numFmtId="188" fontId="9" fillId="0" borderId="0"/>
    <xf numFmtId="188" fontId="9" fillId="0" borderId="0" applyProtection="0">
      <protection locked="0"/>
    </xf>
    <xf numFmtId="0" fontId="9" fillId="0" borderId="0"/>
    <xf numFmtId="188"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11"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90" fontId="9" fillId="0" borderId="0"/>
    <xf numFmtId="0" fontId="75"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9" fillId="0" borderId="0" applyProtection="0">
      <protection locked="0"/>
    </xf>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193" fillId="0" borderId="0"/>
    <xf numFmtId="190" fontId="193" fillId="0" borderId="0"/>
    <xf numFmtId="188" fontId="9" fillId="0" borderId="0"/>
    <xf numFmtId="188" fontId="9" fillId="0" borderId="0" applyProtection="0">
      <protection locked="0"/>
    </xf>
    <xf numFmtId="188" fontId="8" fillId="0" borderId="0"/>
    <xf numFmtId="0"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0" fontId="75" fillId="0" borderId="0"/>
    <xf numFmtId="0" fontId="75" fillId="0" borderId="0"/>
    <xf numFmtId="0" fontId="75" fillId="0" borderId="0"/>
    <xf numFmtId="0" fontId="75" fillId="0" borderId="0"/>
    <xf numFmtId="0" fontId="75" fillId="0" borderId="0"/>
    <xf numFmtId="0" fontId="9" fillId="0" borderId="0"/>
    <xf numFmtId="0" fontId="8" fillId="0" borderId="0"/>
    <xf numFmtId="0" fontId="8" fillId="0" borderId="0"/>
    <xf numFmtId="0" fontId="8" fillId="0" borderId="0"/>
    <xf numFmtId="189" fontId="9" fillId="0" borderId="0"/>
    <xf numFmtId="189" fontId="9" fillId="0" borderId="0"/>
    <xf numFmtId="189" fontId="9" fillId="0" borderId="0"/>
    <xf numFmtId="0" fontId="75"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9" fillId="0" borderId="0" applyProtection="0">
      <protection locked="0"/>
    </xf>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190" fontId="9" fillId="0" borderId="0"/>
    <xf numFmtId="188" fontId="9" fillId="0" borderId="0"/>
    <xf numFmtId="188" fontId="9" fillId="0" borderId="0" applyProtection="0">
      <protection locked="0"/>
    </xf>
    <xf numFmtId="188" fontId="8" fillId="0" borderId="0"/>
    <xf numFmtId="0"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9" fontId="9" fillId="0" borderId="0"/>
    <xf numFmtId="189" fontId="9" fillId="0" borderId="0"/>
    <xf numFmtId="189" fontId="9" fillId="0" borderId="0"/>
    <xf numFmtId="189" fontId="9" fillId="0" borderId="0"/>
    <xf numFmtId="189" fontId="9" fillId="0" borderId="0"/>
    <xf numFmtId="0" fontId="8" fillId="0" borderId="0"/>
    <xf numFmtId="0" fontId="8" fillId="0" borderId="0"/>
    <xf numFmtId="0" fontId="75"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9" fillId="0" borderId="0" applyProtection="0">
      <protection locked="0"/>
    </xf>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8" fillId="0" borderId="0"/>
    <xf numFmtId="188" fontId="9" fillId="0" borderId="0"/>
    <xf numFmtId="188" fontId="9" fillId="0" borderId="0" applyProtection="0">
      <protection locked="0"/>
    </xf>
    <xf numFmtId="188" fontId="8" fillId="0" borderId="0"/>
    <xf numFmtId="0" fontId="9"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0" fontId="75"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9" fillId="0" borderId="0" applyProtection="0">
      <protection locked="0"/>
    </xf>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8" fillId="0" borderId="0"/>
    <xf numFmtId="188" fontId="9" fillId="0" borderId="0"/>
    <xf numFmtId="188" fontId="9" fillId="0" borderId="0" applyProtection="0">
      <protection locked="0"/>
    </xf>
    <xf numFmtId="188" fontId="8" fillId="0" borderId="0"/>
    <xf numFmtId="0" fontId="9"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0" fontId="75"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9" fillId="0" borderId="0" applyProtection="0">
      <protection locked="0"/>
    </xf>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8" fillId="0" borderId="0"/>
    <xf numFmtId="188" fontId="9" fillId="0" borderId="0"/>
    <xf numFmtId="188" fontId="9" fillId="0" borderId="0" applyProtection="0">
      <protection locked="0"/>
    </xf>
    <xf numFmtId="188" fontId="8" fillId="0" borderId="0"/>
    <xf numFmtId="0" fontId="9"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188" fontId="9" fillId="0" borderId="0"/>
    <xf numFmtId="188" fontId="8" fillId="0" borderId="0"/>
    <xf numFmtId="0" fontId="9" fillId="0" borderId="0"/>
    <xf numFmtId="0" fontId="75"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9" fillId="0" borderId="0" applyProtection="0">
      <protection locked="0"/>
    </xf>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8" fillId="0" borderId="0"/>
    <xf numFmtId="0" fontId="9" fillId="0" borderId="0"/>
    <xf numFmtId="0" fontId="75"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applyProtection="0">
      <protection locked="0"/>
    </xf>
    <xf numFmtId="188" fontId="9" fillId="0" borderId="0"/>
    <xf numFmtId="0"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188" fontId="9"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88" fillId="0" borderId="0"/>
    <xf numFmtId="0" fontId="70" fillId="0" borderId="0"/>
    <xf numFmtId="188" fontId="188" fillId="0" borderId="0"/>
    <xf numFmtId="0" fontId="70" fillId="0" borderId="0"/>
    <xf numFmtId="188" fontId="188" fillId="0" borderId="0"/>
    <xf numFmtId="188" fontId="188" fillId="0" borderId="0"/>
    <xf numFmtId="190" fontId="1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90" fontId="193" fillId="0" borderId="0"/>
    <xf numFmtId="0" fontId="70" fillId="0" borderId="0"/>
    <xf numFmtId="188" fontId="8" fillId="0" borderId="0"/>
    <xf numFmtId="0" fontId="8" fillId="0" borderId="0"/>
    <xf numFmtId="0" fontId="70" fillId="0" borderId="0"/>
    <xf numFmtId="0" fontId="70" fillId="0" borderId="0"/>
    <xf numFmtId="0" fontId="75" fillId="0" borderId="0"/>
    <xf numFmtId="0" fontId="75" fillId="0" borderId="0"/>
    <xf numFmtId="190" fontId="193"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188" fontId="11" fillId="0" borderId="0"/>
    <xf numFmtId="188" fontId="11" fillId="0" borderId="0"/>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9" fillId="0" borderId="0" applyProtection="0">
      <protection locked="0"/>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0" fontId="62"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90" fontId="8"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9" fillId="0" borderId="0"/>
    <xf numFmtId="188" fontId="9" fillId="0" borderId="0"/>
    <xf numFmtId="188" fontId="9"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190" fontId="8"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9" fillId="0" borderId="0"/>
    <xf numFmtId="189" fontId="196"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applyProtection="0">
      <protection locked="0"/>
    </xf>
    <xf numFmtId="188" fontId="11" fillId="0" borderId="0"/>
    <xf numFmtId="217" fontId="194" fillId="0" borderId="0"/>
    <xf numFmtId="188" fontId="11" fillId="0" borderId="0"/>
    <xf numFmtId="188" fontId="9" fillId="0" borderId="0" applyProtection="0">
      <protection locked="0"/>
    </xf>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8" fontId="11" fillId="0" borderId="0"/>
    <xf numFmtId="188" fontId="11" fillId="0" borderId="0"/>
    <xf numFmtId="188" fontId="11" fillId="0" borderId="0"/>
    <xf numFmtId="188" fontId="9"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75" fillId="0" borderId="0"/>
    <xf numFmtId="190" fontId="193" fillId="0" borderId="0"/>
    <xf numFmtId="0" fontId="70" fillId="0" borderId="0"/>
    <xf numFmtId="0" fontId="70" fillId="0" borderId="0"/>
    <xf numFmtId="0" fontId="70"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75" fillId="0" borderId="0"/>
    <xf numFmtId="0" fontId="70" fillId="0" borderId="0"/>
    <xf numFmtId="0" fontId="75" fillId="0" borderId="0"/>
    <xf numFmtId="0" fontId="75"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0" fillId="0" borderId="0"/>
    <xf numFmtId="0" fontId="70" fillId="0" borderId="0"/>
    <xf numFmtId="0" fontId="70" fillId="0" borderId="0"/>
    <xf numFmtId="0" fontId="70" fillId="0" borderId="0"/>
    <xf numFmtId="0" fontId="9"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0" fontId="75" fillId="0" borderId="0"/>
    <xf numFmtId="190" fontId="193" fillId="0" borderId="0"/>
    <xf numFmtId="188" fontId="193" fillId="0" borderId="0"/>
    <xf numFmtId="190" fontId="193" fillId="0" borderId="0"/>
    <xf numFmtId="188" fontId="8" fillId="0" borderId="0"/>
    <xf numFmtId="190" fontId="8"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0" fontId="9" fillId="0" borderId="0"/>
    <xf numFmtId="0" fontId="75" fillId="0" borderId="0"/>
    <xf numFmtId="0" fontId="70" fillId="0" borderId="0"/>
    <xf numFmtId="190" fontId="193" fillId="0" borderId="0"/>
    <xf numFmtId="0" fontId="70" fillId="0" borderId="0"/>
    <xf numFmtId="0" fontId="70" fillId="0" borderId="0"/>
    <xf numFmtId="0" fontId="9" fillId="0" borderId="0"/>
    <xf numFmtId="0" fontId="75" fillId="0" borderId="0"/>
    <xf numFmtId="0" fontId="70" fillId="0" borderId="0"/>
    <xf numFmtId="0" fontId="70" fillId="0" borderId="0"/>
    <xf numFmtId="0" fontId="70" fillId="0" borderId="0"/>
    <xf numFmtId="0" fontId="70"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8" fontId="9" fillId="0" borderId="0" applyProtection="0">
      <protection locked="0"/>
    </xf>
    <xf numFmtId="188" fontId="9" fillId="0" borderId="0"/>
    <xf numFmtId="188" fontId="9" fillId="0" borderId="0" applyProtection="0">
      <protection locked="0"/>
    </xf>
    <xf numFmtId="188" fontId="9" fillId="0" borderId="0" applyProtection="0">
      <protection locked="0"/>
    </xf>
    <xf numFmtId="188" fontId="9" fillId="0" borderId="0"/>
    <xf numFmtId="188" fontId="9" fillId="0" borderId="0" applyProtection="0">
      <protection locked="0"/>
    </xf>
    <xf numFmtId="188" fontId="188" fillId="0" borderId="0"/>
    <xf numFmtId="188" fontId="9" fillId="0" borderId="0" applyProtection="0">
      <protection locked="0"/>
    </xf>
    <xf numFmtId="0" fontId="9" fillId="0" borderId="0"/>
    <xf numFmtId="0" fontId="9" fillId="0" borderId="0"/>
    <xf numFmtId="0" fontId="75" fillId="0" borderId="0"/>
    <xf numFmtId="0" fontId="9" fillId="0" borderId="0"/>
    <xf numFmtId="0" fontId="75" fillId="0" borderId="0"/>
    <xf numFmtId="189" fontId="9" fillId="0" borderId="0" applyProtection="0">
      <protection locked="0"/>
    </xf>
    <xf numFmtId="0" fontId="9" fillId="0" borderId="0"/>
    <xf numFmtId="0" fontId="75" fillId="0" borderId="0"/>
    <xf numFmtId="188" fontId="9" fillId="0" borderId="0" applyProtection="0">
      <protection locked="0"/>
    </xf>
    <xf numFmtId="217"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0" fillId="0" borderId="0"/>
    <xf numFmtId="0" fontId="70" fillId="0" borderId="0"/>
    <xf numFmtId="0" fontId="70" fillId="0" borderId="0"/>
    <xf numFmtId="0" fontId="70" fillId="0" borderId="0"/>
    <xf numFmtId="0" fontId="9" fillId="0" borderId="0"/>
    <xf numFmtId="0" fontId="75" fillId="0" borderId="0"/>
    <xf numFmtId="0" fontId="70" fillId="0" borderId="0"/>
    <xf numFmtId="0" fontId="70" fillId="0" borderId="0"/>
    <xf numFmtId="0" fontId="70" fillId="0" borderId="0"/>
    <xf numFmtId="0" fontId="70" fillId="0" borderId="0"/>
    <xf numFmtId="0" fontId="9" fillId="0" borderId="0"/>
    <xf numFmtId="0" fontId="75" fillId="0" borderId="0"/>
    <xf numFmtId="0" fontId="9" fillId="0" borderId="0"/>
    <xf numFmtId="0" fontId="75" fillId="0" borderId="0"/>
    <xf numFmtId="0" fontId="9"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0" fontId="75" fillId="0" borderId="0"/>
    <xf numFmtId="190" fontId="193" fillId="0" borderId="0"/>
    <xf numFmtId="188" fontId="193" fillId="0" borderId="0"/>
    <xf numFmtId="190" fontId="193" fillId="0" borderId="0"/>
    <xf numFmtId="188" fontId="11" fillId="38" borderId="43" applyNumberFormat="0" applyFont="0" applyAlignment="0" applyProtection="0"/>
    <xf numFmtId="188" fontId="11" fillId="38" borderId="43" applyNumberFormat="0" applyFont="0" applyAlignment="0" applyProtection="0"/>
    <xf numFmtId="190" fontId="11" fillId="38" borderId="43" applyNumberFormat="0" applyFont="0" applyAlignment="0" applyProtection="0"/>
    <xf numFmtId="190" fontId="11" fillId="38" borderId="43" applyNumberFormat="0" applyFont="0" applyAlignment="0" applyProtection="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0" fontId="9" fillId="0" borderId="0"/>
    <xf numFmtId="0" fontId="75" fillId="0" borderId="0"/>
    <xf numFmtId="0" fontId="9"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188" fontId="8" fillId="0" borderId="0"/>
    <xf numFmtId="189" fontId="9" fillId="0" borderId="0" applyNumberFormat="0" applyFill="0" applyBorder="0" applyAlignment="0" applyProtection="0"/>
    <xf numFmtId="0" fontId="9" fillId="0" borderId="0"/>
    <xf numFmtId="0" fontId="75" fillId="0" borderId="0"/>
    <xf numFmtId="0" fontId="9" fillId="0" borderId="0"/>
    <xf numFmtId="0" fontId="9" fillId="0" borderId="0"/>
    <xf numFmtId="0" fontId="75" fillId="0" borderId="0"/>
    <xf numFmtId="217" fontId="9" fillId="0" borderId="0"/>
    <xf numFmtId="0" fontId="9" fillId="0" borderId="0"/>
    <xf numFmtId="0" fontId="75" fillId="0" borderId="0"/>
    <xf numFmtId="188" fontId="9" fillId="0" borderId="0" applyProtection="0">
      <protection locked="0"/>
    </xf>
    <xf numFmtId="0" fontId="75" fillId="0" borderId="0"/>
    <xf numFmtId="188" fontId="8" fillId="0" borderId="0"/>
    <xf numFmtId="188" fontId="8" fillId="0" borderId="0"/>
    <xf numFmtId="188" fontId="8" fillId="0" borderId="0"/>
    <xf numFmtId="188" fontId="8"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188" fontId="193" fillId="0" borderId="0"/>
    <xf numFmtId="190" fontId="193" fillId="0" borderId="0"/>
    <xf numFmtId="0" fontId="9" fillId="0" borderId="0"/>
    <xf numFmtId="0" fontId="75" fillId="0" borderId="0"/>
    <xf numFmtId="188" fontId="193" fillId="0" borderId="0"/>
    <xf numFmtId="190" fontId="193" fillId="0" borderId="0"/>
    <xf numFmtId="188" fontId="8" fillId="0" borderId="0"/>
    <xf numFmtId="190" fontId="8" fillId="0" borderId="0"/>
    <xf numFmtId="190" fontId="193"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188" fontId="9" fillId="0" borderId="0" applyProtection="0">
      <protection locked="0"/>
    </xf>
    <xf numFmtId="188" fontId="9" fillId="0" borderId="0" applyProtection="0">
      <protection locked="0"/>
    </xf>
    <xf numFmtId="188" fontId="9" fillId="0" borderId="0"/>
    <xf numFmtId="188" fontId="9" fillId="0" borderId="0" applyProtection="0">
      <protection locked="0"/>
    </xf>
    <xf numFmtId="188" fontId="9" fillId="0" borderId="0" applyProtection="0">
      <protection locked="0"/>
    </xf>
    <xf numFmtId="188" fontId="9" fillId="0" borderId="0" applyProtection="0">
      <protection locked="0"/>
    </xf>
    <xf numFmtId="188" fontId="9" fillId="0" borderId="0"/>
    <xf numFmtId="188" fontId="9" fillId="0" borderId="0"/>
    <xf numFmtId="188" fontId="9" fillId="0" borderId="0"/>
    <xf numFmtId="188" fontId="9" fillId="0" borderId="0"/>
    <xf numFmtId="188" fontId="8" fillId="0" borderId="0"/>
    <xf numFmtId="0" fontId="9" fillId="0" borderId="0"/>
    <xf numFmtId="0" fontId="75" fillId="0" borderId="0"/>
    <xf numFmtId="188" fontId="9" fillId="0" borderId="0"/>
    <xf numFmtId="188" fontId="9" fillId="0" borderId="0" applyProtection="0">
      <protection locked="0"/>
    </xf>
    <xf numFmtId="188" fontId="9" fillId="0" borderId="0" applyProtection="0">
      <protection locked="0"/>
    </xf>
    <xf numFmtId="0" fontId="9" fillId="0" borderId="0"/>
    <xf numFmtId="189" fontId="197" fillId="0" borderId="0"/>
    <xf numFmtId="0" fontId="8" fillId="0" borderId="0"/>
    <xf numFmtId="0" fontId="9" fillId="0" borderId="0"/>
    <xf numFmtId="0" fontId="75" fillId="0" borderId="0"/>
    <xf numFmtId="217" fontId="9" fillId="0" borderId="0"/>
    <xf numFmtId="0" fontId="9" fillId="0" borderId="0"/>
    <xf numFmtId="0" fontId="75" fillId="0" borderId="0"/>
    <xf numFmtId="0" fontId="9" fillId="0" borderId="0"/>
    <xf numFmtId="0" fontId="75" fillId="0" borderId="0"/>
    <xf numFmtId="188" fontId="9" fillId="0" borderId="0" applyProtection="0">
      <protection locked="0"/>
    </xf>
    <xf numFmtId="188" fontId="9" fillId="0" borderId="0" applyProtection="0">
      <protection locked="0"/>
    </xf>
    <xf numFmtId="188" fontId="9" fillId="0" borderId="0" applyProtection="0">
      <protection locked="0"/>
    </xf>
    <xf numFmtId="188" fontId="9" fillId="0" borderId="0" applyProtection="0">
      <protection locked="0"/>
    </xf>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0" fontId="9" fillId="0" borderId="0"/>
    <xf numFmtId="0" fontId="75" fillId="0" borderId="0"/>
    <xf numFmtId="180" fontId="198" fillId="0" borderId="0"/>
    <xf numFmtId="0" fontId="9" fillId="0" borderId="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0" fontId="9" fillId="0" borderId="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89" fontId="9" fillId="48" borderId="78" applyNumberFormat="0" applyFont="0" applyAlignment="0" applyProtection="0"/>
    <xf numFmtId="0" fontId="9" fillId="0" borderId="0"/>
    <xf numFmtId="188" fontId="11" fillId="48" borderId="78"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0" fontId="75" fillId="48" borderId="78" applyNumberFormat="0" applyFont="0" applyAlignment="0" applyProtection="0"/>
    <xf numFmtId="188" fontId="11" fillId="48" borderId="78"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88" fontId="11" fillId="48" borderId="78" applyNumberFormat="0" applyFont="0" applyAlignment="0" applyProtection="0"/>
    <xf numFmtId="188" fontId="11" fillId="48" borderId="78" applyNumberFormat="0" applyFont="0" applyAlignment="0" applyProtection="0"/>
    <xf numFmtId="188" fontId="11" fillId="48" borderId="78" applyNumberFormat="0" applyFont="0" applyAlignment="0" applyProtection="0"/>
    <xf numFmtId="188" fontId="61" fillId="48" borderId="78"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48" borderId="78" applyNumberFormat="0" applyFont="0" applyAlignment="0" applyProtection="0"/>
    <xf numFmtId="0" fontId="8" fillId="19" borderId="59" applyNumberFormat="0" applyFont="0" applyAlignment="0" applyProtection="0"/>
    <xf numFmtId="0" fontId="9" fillId="0" borderId="0"/>
    <xf numFmtId="188" fontId="11" fillId="19" borderId="59" applyNumberFormat="0" applyFont="0" applyAlignment="0" applyProtection="0"/>
    <xf numFmtId="190" fontId="11" fillId="19" borderId="59" applyNumberFormat="0" applyFont="0" applyAlignment="0" applyProtection="0"/>
    <xf numFmtId="0" fontId="110" fillId="19" borderId="59" applyNumberFormat="0" applyFont="0" applyAlignment="0" applyProtection="0"/>
    <xf numFmtId="0" fontId="110" fillId="19" borderId="59" applyNumberFormat="0" applyFont="0" applyAlignment="0" applyProtection="0"/>
    <xf numFmtId="0" fontId="70" fillId="19" borderId="59" applyNumberFormat="0" applyFont="0" applyAlignment="0" applyProtection="0"/>
    <xf numFmtId="0" fontId="75"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90" fontId="11" fillId="19" borderId="59" applyNumberFormat="0" applyFont="0" applyAlignment="0" applyProtection="0"/>
    <xf numFmtId="0" fontId="75"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0" fontId="75" fillId="48" borderId="78"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8" fillId="14" borderId="0" applyNumberFormat="0" applyBorder="0" applyAlignment="0" applyProtection="0"/>
    <xf numFmtId="190" fontId="8" fillId="14" borderId="0" applyNumberFormat="0" applyBorder="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61" fillId="48" borderId="78"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48" borderId="78"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188" fontId="11" fillId="19" borderId="59" applyNumberFormat="0" applyFont="0" applyAlignment="0" applyProtection="0"/>
    <xf numFmtId="188" fontId="11" fillId="19" borderId="59" applyNumberFormat="0" applyFont="0" applyAlignment="0" applyProtection="0"/>
    <xf numFmtId="190" fontId="11" fillId="19" borderId="59" applyNumberFormat="0" applyFont="0" applyAlignment="0" applyProtection="0"/>
    <xf numFmtId="190" fontId="11" fillId="19" borderId="59" applyNumberFormat="0" applyFont="0" applyAlignment="0" applyProtection="0"/>
    <xf numFmtId="0" fontId="9" fillId="0" borderId="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8" fillId="19" borderId="59" applyNumberFormat="0" applyFont="0" applyAlignment="0" applyProtection="0"/>
    <xf numFmtId="0" fontId="11" fillId="19" borderId="59"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0" borderId="0"/>
    <xf numFmtId="0" fontId="9" fillId="90" borderId="7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7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7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90" borderId="78" applyNumberFormat="0" applyFont="0" applyAlignment="0" applyProtection="0"/>
    <xf numFmtId="0" fontId="9" fillId="0" borderId="0"/>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75" fillId="50" borderId="12">
      <alignment horizontal="center" vertical="center" wrapText="1"/>
    </xf>
    <xf numFmtId="0" fontId="9" fillId="0" borderId="0"/>
    <xf numFmtId="0" fontId="199" fillId="50" borderId="12">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9" fillId="50" borderId="12">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9" fillId="50" borderId="12">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199" fillId="50" borderId="12">
      <alignment horizontal="center" vertical="center" wrapText="1"/>
    </xf>
    <xf numFmtId="0" fontId="9" fillId="0" borderId="0"/>
    <xf numFmtId="0" fontId="9" fillId="0" borderId="0"/>
    <xf numFmtId="0" fontId="9" fillId="0" borderId="0"/>
    <xf numFmtId="0" fontId="200" fillId="96" borderId="79" applyNumberFormat="0" applyAlignment="0" applyProtection="0"/>
    <xf numFmtId="0" fontId="100" fillId="17" borderId="56" applyNumberFormat="0" applyAlignment="0" applyProtection="0"/>
    <xf numFmtId="188" fontId="201" fillId="59" borderId="79" applyNumberFormat="0" applyAlignment="0" applyProtection="0"/>
    <xf numFmtId="189" fontId="200" fillId="96" borderId="79" applyNumberFormat="0" applyAlignment="0" applyProtection="0"/>
    <xf numFmtId="188" fontId="202" fillId="0" borderId="0"/>
    <xf numFmtId="189" fontId="202" fillId="0" borderId="0"/>
    <xf numFmtId="0" fontId="9" fillId="0" borderId="0"/>
    <xf numFmtId="0" fontId="9" fillId="0" borderId="0"/>
    <xf numFmtId="14" fontId="75" fillId="0" borderId="0">
      <alignment horizontal="center" wrapText="1"/>
      <protection locked="0"/>
    </xf>
    <xf numFmtId="14" fontId="117"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75"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8" fontId="75"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7"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89"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7"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8"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203"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8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0" fontId="9" fillId="0" borderId="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0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9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4" fontId="75" fillId="0" borderId="0"/>
    <xf numFmtId="0" fontId="9" fillId="0" borderId="0"/>
    <xf numFmtId="219" fontId="204" fillId="0" borderId="0"/>
    <xf numFmtId="219" fontId="204" fillId="0" borderId="0"/>
    <xf numFmtId="164" fontId="204" fillId="0" borderId="0"/>
    <xf numFmtId="188" fontId="117" fillId="0" borderId="80" applyNumberFormat="0" applyAlignment="0"/>
    <xf numFmtId="189" fontId="117" fillId="0" borderId="80" applyNumberFormat="0" applyAlignment="0"/>
    <xf numFmtId="0" fontId="9" fillId="0" borderId="0"/>
    <xf numFmtId="0" fontId="9" fillId="0" borderId="0"/>
    <xf numFmtId="0" fontId="75" fillId="0" borderId="0" applyNumberFormat="0" applyFont="0" applyFill="0" applyBorder="0" applyAlignment="0" applyProtection="0">
      <alignment horizontal="left"/>
    </xf>
    <xf numFmtId="0" fontId="202" fillId="0" borderId="0" applyNumberFormat="0" applyFont="0" applyFill="0" applyBorder="0" applyAlignment="0" applyProtection="0">
      <alignment horizontal="left"/>
    </xf>
    <xf numFmtId="3" fontId="205" fillId="6" borderId="0"/>
    <xf numFmtId="188" fontId="206" fillId="6" borderId="0">
      <alignment horizontal="left" indent="7"/>
    </xf>
    <xf numFmtId="189" fontId="206" fillId="6" borderId="0">
      <alignment horizontal="left" indent="7"/>
    </xf>
    <xf numFmtId="188" fontId="205" fillId="6" borderId="0">
      <alignment horizontal="left" indent="6"/>
    </xf>
    <xf numFmtId="189" fontId="205" fillId="6" borderId="0">
      <alignment horizontal="left" indent="6"/>
    </xf>
    <xf numFmtId="3" fontId="108" fillId="0" borderId="62" applyFill="0"/>
    <xf numFmtId="188" fontId="73" fillId="112" borderId="77" applyNumberFormat="0" applyBorder="0" applyAlignment="0">
      <alignment horizontal="right"/>
    </xf>
    <xf numFmtId="189"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73" fillId="112" borderId="77" applyNumberFormat="0" applyBorder="0" applyAlignment="0">
      <alignment horizontal="right"/>
    </xf>
    <xf numFmtId="190" fontId="73" fillId="112" borderId="77" applyNumberFormat="0" applyBorder="0" applyAlignment="0">
      <alignment horizontal="right"/>
    </xf>
    <xf numFmtId="188" fontId="207" fillId="113" borderId="0"/>
    <xf numFmtId="189" fontId="207" fillId="113" borderId="0"/>
    <xf numFmtId="188" fontId="108" fillId="0" borderId="0" applyFill="0"/>
    <xf numFmtId="189" fontId="108" fillId="0" borderId="0"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3" fontId="108" fillId="0" borderId="46" applyFill="0"/>
    <xf numFmtId="188" fontId="9" fillId="114" borderId="0" applyNumberFormat="0" applyFont="0" applyBorder="0" applyAlignment="0"/>
    <xf numFmtId="188" fontId="9" fillId="114" borderId="0" applyNumberFormat="0" applyFont="0" applyBorder="0" applyAlignment="0"/>
    <xf numFmtId="189" fontId="9" fillId="114" borderId="0" applyNumberFormat="0" applyFont="0" applyBorder="0" applyAlignment="0"/>
    <xf numFmtId="189" fontId="9" fillId="114" borderId="0" applyNumberFormat="0" applyFont="0" applyBorder="0" applyAlignment="0"/>
    <xf numFmtId="188" fontId="207" fillId="115" borderId="0">
      <alignment horizontal="left" indent="2"/>
    </xf>
    <xf numFmtId="189" fontId="207" fillId="115" borderId="0">
      <alignment horizontal="left" indent="2"/>
    </xf>
    <xf numFmtId="188" fontId="207" fillId="0" borderId="0" applyFill="0">
      <alignment horizontal="left" indent="2"/>
    </xf>
    <xf numFmtId="189" fontId="207" fillId="0" borderId="0" applyFill="0">
      <alignment horizontal="left" indent="2"/>
    </xf>
    <xf numFmtId="3" fontId="108" fillId="0" borderId="0" applyFill="0"/>
    <xf numFmtId="188" fontId="9" fillId="116" borderId="0" applyNumberFormat="0" applyFont="0" applyBorder="0" applyAlignment="0"/>
    <xf numFmtId="189" fontId="9" fillId="116" borderId="0" applyNumberFormat="0" applyFont="0" applyBorder="0" applyAlignment="0"/>
    <xf numFmtId="188" fontId="208" fillId="116" borderId="0">
      <alignment horizontal="left" indent="4"/>
    </xf>
    <xf numFmtId="189" fontId="208" fillId="116" borderId="0">
      <alignment horizontal="left" indent="4"/>
    </xf>
    <xf numFmtId="188" fontId="209" fillId="116" borderId="0">
      <alignment horizontal="left" indent="4"/>
    </xf>
    <xf numFmtId="189" fontId="209" fillId="116" borderId="0">
      <alignment horizontal="left" indent="4"/>
    </xf>
    <xf numFmtId="3" fontId="129" fillId="0" borderId="0" applyFill="0"/>
    <xf numFmtId="188" fontId="9" fillId="0" borderId="0" applyNumberFormat="0" applyFont="0" applyBorder="0" applyAlignment="0"/>
    <xf numFmtId="189" fontId="9" fillId="0" borderId="0" applyNumberFormat="0" applyFont="0" applyBorder="0" applyAlignment="0"/>
    <xf numFmtId="188" fontId="210" fillId="0" borderId="0">
      <alignment horizontal="left" indent="6"/>
    </xf>
    <xf numFmtId="189" fontId="210" fillId="0" borderId="0">
      <alignment horizontal="left" indent="6"/>
    </xf>
    <xf numFmtId="188" fontId="210" fillId="0" borderId="0" applyFill="0">
      <alignment horizontal="left" indent="6"/>
    </xf>
    <xf numFmtId="189" fontId="210" fillId="0" borderId="0" applyFill="0">
      <alignment horizontal="left" indent="6"/>
    </xf>
    <xf numFmtId="191" fontId="107" fillId="0" borderId="0" applyFill="0"/>
    <xf numFmtId="188" fontId="9" fillId="0" borderId="0" applyNumberFormat="0" applyFont="0" applyBorder="0" applyAlignment="0"/>
    <xf numFmtId="189" fontId="9" fillId="0" borderId="0" applyNumberFormat="0" applyFont="0" applyBorder="0" applyAlignment="0"/>
    <xf numFmtId="188" fontId="211" fillId="0" borderId="0">
      <alignment horizontal="left" indent="7"/>
    </xf>
    <xf numFmtId="189" fontId="211" fillId="0" borderId="0">
      <alignment horizontal="left" indent="7"/>
    </xf>
    <xf numFmtId="220" fontId="211" fillId="0" borderId="0" applyFill="0">
      <alignment horizontal="left" indent="7"/>
    </xf>
    <xf numFmtId="191" fontId="130" fillId="0" borderId="0" applyFill="0"/>
    <xf numFmtId="188" fontId="9" fillId="0" borderId="0" applyNumberFormat="0" applyFont="0" applyBorder="0" applyAlignment="0"/>
    <xf numFmtId="189" fontId="9" fillId="0" borderId="0" applyNumberFormat="0" applyFont="0" applyBorder="0" applyAlignment="0"/>
    <xf numFmtId="188" fontId="131" fillId="0" borderId="0">
      <alignment horizontal="left" indent="8"/>
    </xf>
    <xf numFmtId="189" fontId="131" fillId="0" borderId="0">
      <alignment horizontal="left" indent="8"/>
    </xf>
    <xf numFmtId="188" fontId="132" fillId="0" borderId="0" applyFill="0">
      <alignment horizontal="left" indent="8"/>
    </xf>
    <xf numFmtId="189" fontId="132" fillId="0" borderId="0" applyFill="0">
      <alignment horizontal="left" indent="8"/>
    </xf>
    <xf numFmtId="191" fontId="133" fillId="0" borderId="0" applyFill="0"/>
    <xf numFmtId="188" fontId="9" fillId="0" borderId="0" applyNumberFormat="0" applyFont="0" applyFill="0" applyBorder="0" applyAlignment="0"/>
    <xf numFmtId="189" fontId="9" fillId="0" borderId="0" applyNumberFormat="0" applyFont="0" applyFill="0" applyBorder="0" applyAlignment="0"/>
    <xf numFmtId="188" fontId="134" fillId="0" borderId="0" applyFill="0">
      <alignment horizontal="left" indent="9"/>
    </xf>
    <xf numFmtId="189" fontId="134" fillId="0" borderId="0" applyFill="0">
      <alignment horizontal="left" indent="9"/>
    </xf>
    <xf numFmtId="188" fontId="130" fillId="0" borderId="0" applyFill="0">
      <alignment horizontal="left" indent="9"/>
    </xf>
    <xf numFmtId="189" fontId="130" fillId="0" borderId="0" applyFill="0">
      <alignment horizontal="left" indent="9"/>
    </xf>
    <xf numFmtId="180" fontId="212" fillId="117" borderId="0"/>
    <xf numFmtId="0" fontId="9" fillId="0" borderId="0"/>
    <xf numFmtId="0" fontId="9" fillId="0" borderId="0"/>
    <xf numFmtId="0" fontId="75" fillId="0" borderId="61" applyNumberFormat="0" applyBorder="0"/>
    <xf numFmtId="0" fontId="195" fillId="0" borderId="61" applyNumberFormat="0" applyBorder="0"/>
    <xf numFmtId="0" fontId="9" fillId="0" borderId="0"/>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75"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1"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1"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221" fontId="9" fillId="0" borderId="0" applyNumberFormat="0" applyFill="0" applyBorder="0" applyAlignment="0" applyProtection="0">
      <alignment horizontal="left"/>
    </xf>
    <xf numFmtId="0" fontId="9" fillId="0" borderId="0"/>
    <xf numFmtId="0" fontId="9" fillId="0" borderId="0"/>
    <xf numFmtId="38" fontId="75" fillId="0" borderId="0"/>
    <xf numFmtId="38" fontId="213" fillId="0" borderId="0"/>
    <xf numFmtId="0" fontId="9" fillId="0" borderId="0"/>
    <xf numFmtId="0" fontId="9" fillId="0" borderId="0"/>
    <xf numFmtId="0" fontId="9" fillId="0" borderId="0"/>
    <xf numFmtId="0" fontId="9" fillId="0" borderId="0"/>
    <xf numFmtId="0" fontId="75" fillId="59" borderId="79" applyNumberFormat="0" applyAlignment="0" applyProtection="0"/>
    <xf numFmtId="188" fontId="200" fillId="59" borderId="79" applyNumberFormat="0" applyAlignment="0" applyProtection="0"/>
    <xf numFmtId="190" fontId="100" fillId="17" borderId="56" applyNumberFormat="0" applyAlignment="0" applyProtection="0"/>
    <xf numFmtId="0" fontId="9" fillId="0" borderId="0"/>
    <xf numFmtId="0" fontId="9" fillId="0" borderId="0"/>
    <xf numFmtId="0" fontId="214" fillId="50" borderId="56" applyNumberFormat="0" applyAlignment="0" applyProtection="0"/>
    <xf numFmtId="0" fontId="214" fillId="50" borderId="56" applyNumberFormat="0" applyAlignment="0" applyProtection="0"/>
    <xf numFmtId="0" fontId="214" fillId="17" borderId="56" applyNumberFormat="0" applyAlignment="0" applyProtection="0"/>
    <xf numFmtId="0" fontId="75" fillId="59" borderId="79" applyNumberFormat="0" applyAlignment="0" applyProtection="0"/>
    <xf numFmtId="0" fontId="9" fillId="0" borderId="0"/>
    <xf numFmtId="0" fontId="9" fillId="0" borderId="0"/>
    <xf numFmtId="0" fontId="75" fillId="59" borderId="79" applyNumberFormat="0" applyAlignment="0" applyProtection="0"/>
    <xf numFmtId="0" fontId="9" fillId="0" borderId="0"/>
    <xf numFmtId="0" fontId="75" fillId="59" borderId="79"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215" fillId="110" borderId="81" applyNumberFormat="0" applyProtection="0">
      <alignment vertical="center"/>
    </xf>
    <xf numFmtId="0" fontId="9" fillId="0" borderId="0"/>
    <xf numFmtId="0" fontId="9" fillId="0" borderId="0"/>
    <xf numFmtId="4" fontId="29" fillId="110" borderId="64" applyNumberFormat="0" applyProtection="0">
      <alignment vertical="center"/>
    </xf>
    <xf numFmtId="0" fontId="9" fillId="0" borderId="0"/>
    <xf numFmtId="4" fontId="29" fillId="110" borderId="64" applyNumberFormat="0" applyProtection="0">
      <alignment vertical="center"/>
    </xf>
    <xf numFmtId="0" fontId="9" fillId="0" borderId="0"/>
    <xf numFmtId="4" fontId="29" fillId="110" borderId="64"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216" fillId="110" borderId="81" applyNumberFormat="0" applyProtection="0">
      <alignment vertical="center"/>
    </xf>
    <xf numFmtId="0" fontId="9" fillId="0" borderId="0"/>
    <xf numFmtId="0" fontId="9" fillId="0" borderId="0"/>
    <xf numFmtId="4" fontId="217" fillId="61" borderId="64"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5" fillId="110" borderId="81" applyNumberFormat="0" applyProtection="0">
      <alignment horizontal="left" vertical="center" indent="1"/>
    </xf>
    <xf numFmtId="0" fontId="9" fillId="0" borderId="0"/>
    <xf numFmtId="0" fontId="9" fillId="0" borderId="0"/>
    <xf numFmtId="4" fontId="29" fillId="61" borderId="64" applyNumberFormat="0" applyProtection="0">
      <alignment horizontal="left" vertical="center" indent="1"/>
    </xf>
    <xf numFmtId="0" fontId="9" fillId="0" borderId="0"/>
    <xf numFmtId="4" fontId="29" fillId="61" borderId="64" applyNumberFormat="0" applyProtection="0">
      <alignment horizontal="left" vertical="center" indent="1"/>
    </xf>
    <xf numFmtId="0" fontId="9" fillId="0" borderId="0"/>
    <xf numFmtId="4" fontId="29" fillId="61" borderId="6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215" fillId="110" borderId="81" applyNumberFormat="0" applyProtection="0">
      <alignment horizontal="left" vertical="top" indent="1"/>
    </xf>
    <xf numFmtId="0" fontId="9" fillId="0" borderId="0"/>
    <xf numFmtId="0" fontId="9" fillId="0" borderId="0"/>
    <xf numFmtId="0" fontId="218" fillId="110"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5" fillId="44" borderId="0" applyNumberFormat="0" applyProtection="0">
      <alignment horizontal="left" vertical="center" indent="1"/>
    </xf>
    <xf numFmtId="0" fontId="9" fillId="0" borderId="0"/>
    <xf numFmtId="0" fontId="9" fillId="0" borderId="0"/>
    <xf numFmtId="4" fontId="29" fillId="64" borderId="64" applyNumberFormat="0" applyProtection="0">
      <alignment horizontal="left" vertical="center" indent="1"/>
    </xf>
    <xf numFmtId="0" fontId="9" fillId="0" borderId="0"/>
    <xf numFmtId="4" fontId="29" fillId="64" borderId="64" applyNumberFormat="0" applyProtection="0">
      <alignment horizontal="left" vertical="center" indent="1"/>
    </xf>
    <xf numFmtId="0" fontId="9" fillId="0" borderId="0"/>
    <xf numFmtId="4" fontId="29" fillId="64" borderId="6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111" fillId="47" borderId="81" applyNumberFormat="0" applyProtection="0">
      <alignment horizontal="right" vertical="center"/>
    </xf>
    <xf numFmtId="0" fontId="9" fillId="0" borderId="0"/>
    <xf numFmtId="0" fontId="9" fillId="0" borderId="0"/>
    <xf numFmtId="4" fontId="29" fillId="47"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46" borderId="81" applyNumberFormat="0" applyProtection="0">
      <alignment horizontal="right" vertical="center"/>
    </xf>
    <xf numFmtId="0" fontId="9" fillId="0" borderId="0"/>
    <xf numFmtId="0" fontId="9" fillId="0" borderId="0"/>
    <xf numFmtId="4" fontId="29" fillId="109"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80" borderId="81" applyNumberFormat="0" applyProtection="0">
      <alignment horizontal="right" vertical="center"/>
    </xf>
    <xf numFmtId="0" fontId="9" fillId="0" borderId="0"/>
    <xf numFmtId="0" fontId="9" fillId="0" borderId="0"/>
    <xf numFmtId="4" fontId="29" fillId="80" borderId="8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60" borderId="81" applyNumberFormat="0" applyProtection="0">
      <alignment horizontal="right" vertical="center"/>
    </xf>
    <xf numFmtId="0" fontId="9" fillId="0" borderId="0"/>
    <xf numFmtId="0" fontId="9" fillId="0" borderId="0"/>
    <xf numFmtId="4" fontId="29" fillId="60"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65" borderId="81" applyNumberFormat="0" applyProtection="0">
      <alignment horizontal="right" vertical="center"/>
    </xf>
    <xf numFmtId="0" fontId="9" fillId="0" borderId="0"/>
    <xf numFmtId="0" fontId="9" fillId="0" borderId="0"/>
    <xf numFmtId="4" fontId="29" fillId="65"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93" borderId="81" applyNumberFormat="0" applyProtection="0">
      <alignment horizontal="right" vertical="center"/>
    </xf>
    <xf numFmtId="0" fontId="9" fillId="0" borderId="0"/>
    <xf numFmtId="0" fontId="9" fillId="0" borderId="0"/>
    <xf numFmtId="4" fontId="29" fillId="93"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57" borderId="81" applyNumberFormat="0" applyProtection="0">
      <alignment horizontal="right" vertical="center"/>
    </xf>
    <xf numFmtId="0" fontId="9" fillId="0" borderId="0"/>
    <xf numFmtId="0" fontId="9" fillId="0" borderId="0"/>
    <xf numFmtId="4" fontId="29" fillId="57"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95" borderId="81" applyNumberFormat="0" applyProtection="0">
      <alignment horizontal="right" vertical="center"/>
    </xf>
    <xf numFmtId="0" fontId="9" fillId="0" borderId="0"/>
    <xf numFmtId="0" fontId="9" fillId="0" borderId="0"/>
    <xf numFmtId="4" fontId="29" fillId="95"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58" borderId="81" applyNumberFormat="0" applyProtection="0">
      <alignment horizontal="right" vertical="center"/>
    </xf>
    <xf numFmtId="0" fontId="9" fillId="0" borderId="0"/>
    <xf numFmtId="0" fontId="9" fillId="0" borderId="0"/>
    <xf numFmtId="4" fontId="29" fillId="58"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5" fillId="118" borderId="83" applyNumberFormat="0" applyProtection="0">
      <alignment horizontal="left" vertical="center" indent="1"/>
    </xf>
    <xf numFmtId="0" fontId="9" fillId="0" borderId="0"/>
    <xf numFmtId="0" fontId="9" fillId="0" borderId="0"/>
    <xf numFmtId="4" fontId="29" fillId="118" borderId="8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4" fontId="9" fillId="56" borderId="8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9" fillId="56" borderId="0" applyNumberFormat="0" applyProtection="0">
      <alignment horizontal="left" vertical="center" indent="1"/>
    </xf>
    <xf numFmtId="0" fontId="9" fillId="0" borderId="0"/>
    <xf numFmtId="0" fontId="9" fillId="0" borderId="0"/>
    <xf numFmtId="4" fontId="9" fillId="56" borderId="8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44" borderId="81" applyNumberFormat="0" applyProtection="0">
      <alignment horizontal="right" vertical="center"/>
    </xf>
    <xf numFmtId="0" fontId="9" fillId="0" borderId="0"/>
    <xf numFmtId="0" fontId="9" fillId="0" borderId="0"/>
    <xf numFmtId="4" fontId="29" fillId="44" borderId="64" applyNumberFormat="0" applyProtection="0">
      <alignment horizontal="right" vertical="center"/>
    </xf>
    <xf numFmtId="0" fontId="9" fillId="0" borderId="0"/>
    <xf numFmtId="4" fontId="29" fillId="44" borderId="64" applyNumberFormat="0" applyProtection="0">
      <alignment horizontal="right" vertical="center"/>
    </xf>
    <xf numFmtId="0" fontId="9" fillId="0" borderId="0"/>
    <xf numFmtId="4" fontId="29" fillId="44"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119" borderId="82" applyNumberFormat="0" applyProtection="0">
      <alignment horizontal="left" vertical="center" indent="1"/>
    </xf>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44" borderId="82" applyNumberFormat="0" applyProtection="0">
      <alignment horizontal="left" vertical="center" indent="1"/>
    </xf>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11"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56"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9" fillId="44" borderId="81" applyNumberFormat="0" applyProtection="0">
      <alignment horizontal="left" vertical="center" indent="1"/>
    </xf>
    <xf numFmtId="0" fontId="9" fillId="0" borderId="0"/>
    <xf numFmtId="0" fontId="75" fillId="104" borderId="64"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4" fontId="220" fillId="48" borderId="8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4" fontId="217" fillId="107" borderId="7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4" fontId="220" fillId="59" borderId="8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220" fillId="48"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117" fillId="0" borderId="0"/>
    <xf numFmtId="0" fontId="9" fillId="0" borderId="0"/>
    <xf numFmtId="4" fontId="29" fillId="0" borderId="64" applyNumberFormat="0" applyProtection="0">
      <alignment horizontal="right" vertical="center"/>
    </xf>
    <xf numFmtId="0" fontId="9" fillId="0" borderId="0"/>
    <xf numFmtId="4" fontId="29" fillId="0" borderId="64" applyNumberFormat="0" applyProtection="0">
      <alignment horizontal="right" vertical="center"/>
    </xf>
    <xf numFmtId="0" fontId="9" fillId="0" borderId="0"/>
    <xf numFmtId="4" fontId="29" fillId="0"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4" fontId="217" fillId="6"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4" fontId="29" fillId="64" borderId="64" applyNumberFormat="0" applyProtection="0">
      <alignment horizontal="left" vertical="center" indent="1"/>
    </xf>
    <xf numFmtId="0" fontId="9" fillId="0" borderId="0"/>
    <xf numFmtId="4" fontId="29" fillId="64" borderId="64" applyNumberFormat="0" applyProtection="0">
      <alignment horizontal="left" vertical="center" indent="1"/>
    </xf>
    <xf numFmtId="0" fontId="9" fillId="0" borderId="0"/>
    <xf numFmtId="4" fontId="29" fillId="64" borderId="6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220" fillId="44" borderId="8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4" fontId="221" fillId="108" borderId="8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4" fontId="222" fillId="50" borderId="6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117" fillId="0" borderId="0"/>
    <xf numFmtId="40" fontId="223" fillId="0" borderId="0" applyBorder="0">
      <alignment horizontal="right"/>
    </xf>
    <xf numFmtId="0" fontId="117" fillId="0" borderId="0"/>
    <xf numFmtId="0" fontId="9" fillId="0" borderId="0"/>
    <xf numFmtId="0" fontId="9" fillId="0" borderId="0"/>
    <xf numFmtId="0" fontId="9" fillId="0" borderId="0"/>
    <xf numFmtId="0" fontId="9" fillId="0" borderId="0"/>
    <xf numFmtId="0" fontId="117" fillId="0" borderId="0"/>
    <xf numFmtId="188" fontId="224" fillId="0" borderId="0" applyNumberFormat="0" applyFill="0" applyBorder="0" applyAlignment="0" applyProtection="0"/>
    <xf numFmtId="190" fontId="103" fillId="0" borderId="0" applyNumberFormat="0" applyFill="0" applyBorder="0" applyAlignment="0" applyProtection="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117" fillId="0" borderId="0"/>
    <xf numFmtId="0" fontId="9" fillId="0" borderId="0"/>
    <xf numFmtId="0" fontId="9" fillId="0" borderId="0"/>
    <xf numFmtId="0" fontId="9" fillId="0" borderId="0"/>
    <xf numFmtId="0" fontId="9" fillId="0" borderId="0"/>
    <xf numFmtId="188" fontId="225" fillId="0" borderId="0" applyNumberFormat="0" applyFill="0" applyBorder="0" applyAlignment="0" applyProtection="0"/>
    <xf numFmtId="0" fontId="9" fillId="0" borderId="0"/>
    <xf numFmtId="0" fontId="117" fillId="0" borderId="0"/>
    <xf numFmtId="188" fontId="225" fillId="0" borderId="0" applyNumberFormat="0" applyFill="0" applyBorder="0" applyAlignment="0" applyProtection="0"/>
    <xf numFmtId="188" fontId="225" fillId="0" borderId="0" applyNumberFormat="0" applyFill="0" applyBorder="0" applyAlignment="0" applyProtection="0"/>
    <xf numFmtId="190" fontId="104" fillId="0" borderId="0" applyNumberFormat="0" applyFill="0" applyBorder="0" applyAlignment="0" applyProtection="0"/>
    <xf numFmtId="0" fontId="9" fillId="0" borderId="0"/>
    <xf numFmtId="0" fontId="117" fillId="0" borderId="0"/>
    <xf numFmtId="190" fontId="104" fillId="0" borderId="0" applyNumberFormat="0" applyFill="0" applyBorder="0" applyAlignment="0" applyProtection="0"/>
    <xf numFmtId="0" fontId="9" fillId="0" borderId="0"/>
    <xf numFmtId="0" fontId="117" fillId="0" borderId="0"/>
    <xf numFmtId="0" fontId="9" fillId="0" borderId="0"/>
    <xf numFmtId="0" fontId="117" fillId="0" borderId="0"/>
    <xf numFmtId="188" fontId="225" fillId="0" borderId="0" applyNumberFormat="0" applyFill="0" applyBorder="0" applyAlignment="0" applyProtection="0"/>
    <xf numFmtId="188" fontId="225" fillId="0" borderId="0" applyNumberFormat="0" applyFill="0" applyBorder="0" applyAlignment="0" applyProtection="0"/>
    <xf numFmtId="188" fontId="225" fillId="0" borderId="0" applyNumberFormat="0" applyFill="0" applyBorder="0" applyAlignment="0" applyProtection="0"/>
    <xf numFmtId="188" fontId="225" fillId="0" borderId="0" applyNumberFormat="0" applyFill="0" applyBorder="0" applyAlignment="0" applyProtection="0"/>
    <xf numFmtId="0" fontId="9" fillId="0" borderId="0"/>
    <xf numFmtId="0" fontId="117" fillId="0" borderId="0"/>
    <xf numFmtId="189" fontId="226" fillId="0" borderId="0" applyNumberFormat="0" applyFill="0" applyBorder="0" applyAlignment="0" applyProtection="0"/>
    <xf numFmtId="180" fontId="227" fillId="0" borderId="0"/>
    <xf numFmtId="0" fontId="9" fillId="0" borderId="0"/>
    <xf numFmtId="0" fontId="9" fillId="0" borderId="0"/>
    <xf numFmtId="0" fontId="9" fillId="0" borderId="0"/>
    <xf numFmtId="0" fontId="9" fillId="0" borderId="0"/>
    <xf numFmtId="0" fontId="117" fillId="0" borderId="0"/>
    <xf numFmtId="188" fontId="228" fillId="0" borderId="70" applyNumberFormat="0" applyFill="0" applyAlignment="0" applyProtection="0"/>
    <xf numFmtId="190" fontId="94" fillId="0" borderId="52" applyNumberFormat="0" applyFill="0" applyAlignment="0" applyProtection="0"/>
    <xf numFmtId="0" fontId="9" fillId="0" borderId="0"/>
    <xf numFmtId="0" fontId="9" fillId="0" borderId="0"/>
    <xf numFmtId="0" fontId="229" fillId="0" borderId="71" applyNumberFormat="0" applyFill="0" applyAlignment="0" applyProtection="0"/>
    <xf numFmtId="0" fontId="229" fillId="0" borderId="71" applyNumberFormat="0" applyFill="0" applyAlignment="0" applyProtection="0"/>
    <xf numFmtId="0" fontId="230" fillId="0" borderId="52" applyNumberFormat="0" applyFill="0" applyAlignment="0" applyProtection="0"/>
    <xf numFmtId="0" fontId="117" fillId="0" borderId="0"/>
    <xf numFmtId="0" fontId="9" fillId="0" borderId="0"/>
    <xf numFmtId="0" fontId="9" fillId="0" borderId="0"/>
    <xf numFmtId="0" fontId="173" fillId="0" borderId="71" applyNumberFormat="0" applyFill="0" applyAlignment="0" applyProtection="0"/>
    <xf numFmtId="0" fontId="117" fillId="0" borderId="0"/>
    <xf numFmtId="0" fontId="173" fillId="0" borderId="71" applyNumberFormat="0" applyFill="0" applyAlignment="0" applyProtection="0"/>
    <xf numFmtId="0" fontId="173" fillId="0" borderId="71" applyNumberFormat="0" applyFill="0" applyAlignment="0" applyProtection="0"/>
    <xf numFmtId="0" fontId="94" fillId="0" borderId="52" applyNumberFormat="0" applyFill="0" applyAlignment="0" applyProtection="0"/>
    <xf numFmtId="0" fontId="173" fillId="0" borderId="69" applyNumberFormat="0" applyFill="0" applyAlignment="0" applyProtection="0"/>
    <xf numFmtId="0" fontId="9" fillId="0" borderId="0"/>
    <xf numFmtId="0" fontId="117" fillId="0" borderId="0"/>
    <xf numFmtId="0" fontId="9" fillId="0" borderId="0"/>
    <xf numFmtId="0" fontId="9" fillId="0" borderId="0"/>
    <xf numFmtId="0" fontId="9" fillId="0" borderId="0"/>
    <xf numFmtId="0" fontId="9" fillId="0" borderId="0"/>
    <xf numFmtId="188" fontId="231" fillId="0" borderId="0" applyNumberFormat="0" applyFill="0" applyBorder="0" applyAlignment="0" applyProtection="0"/>
    <xf numFmtId="188" fontId="231" fillId="0" borderId="0" applyNumberFormat="0" applyFill="0" applyBorder="0" applyAlignment="0" applyProtection="0"/>
    <xf numFmtId="188" fontId="231" fillId="0" borderId="0" applyNumberFormat="0" applyFill="0" applyBorder="0" applyAlignment="0" applyProtection="0"/>
    <xf numFmtId="0" fontId="9" fillId="0" borderId="0"/>
    <xf numFmtId="0" fontId="9" fillId="0" borderId="0"/>
    <xf numFmtId="0" fontId="9" fillId="0" borderId="0"/>
    <xf numFmtId="0" fontId="9" fillId="0" borderId="0"/>
    <xf numFmtId="0" fontId="117" fillId="0" borderId="0"/>
    <xf numFmtId="188" fontId="232" fillId="0" borderId="72" applyNumberFormat="0" applyFill="0" applyAlignment="0" applyProtection="0"/>
    <xf numFmtId="190" fontId="95" fillId="0" borderId="53" applyNumberFormat="0" applyFill="0" applyAlignment="0" applyProtection="0"/>
    <xf numFmtId="0" fontId="9" fillId="0" borderId="0"/>
    <xf numFmtId="0" fontId="9" fillId="0" borderId="0"/>
    <xf numFmtId="0" fontId="233" fillId="0" borderId="73" applyNumberFormat="0" applyFill="0" applyAlignment="0" applyProtection="0"/>
    <xf numFmtId="0" fontId="233" fillId="0" borderId="73" applyNumberFormat="0" applyFill="0" applyAlignment="0" applyProtection="0"/>
    <xf numFmtId="0" fontId="234" fillId="0" borderId="53" applyNumberFormat="0" applyFill="0" applyAlignment="0" applyProtection="0"/>
    <xf numFmtId="0" fontId="117" fillId="0" borderId="0"/>
    <xf numFmtId="0" fontId="9" fillId="0" borderId="0"/>
    <xf numFmtId="0" fontId="9" fillId="0" borderId="0"/>
    <xf numFmtId="0" fontId="175" fillId="0" borderId="73" applyNumberFormat="0" applyFill="0" applyAlignment="0" applyProtection="0"/>
    <xf numFmtId="0" fontId="117" fillId="0" borderId="0"/>
    <xf numFmtId="0" fontId="175" fillId="0" borderId="73" applyNumberFormat="0" applyFill="0" applyAlignment="0" applyProtection="0"/>
    <xf numFmtId="0" fontId="175" fillId="0" borderId="73" applyNumberFormat="0" applyFill="0" applyAlignment="0" applyProtection="0"/>
    <xf numFmtId="0" fontId="95" fillId="0" borderId="53" applyNumberFormat="0" applyFill="0" applyAlignment="0" applyProtection="0"/>
    <xf numFmtId="0" fontId="175" fillId="0" borderId="84" applyNumberFormat="0" applyFill="0" applyAlignment="0" applyProtection="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188" fontId="162" fillId="0" borderId="75" applyNumberFormat="0" applyFill="0" applyAlignment="0" applyProtection="0"/>
    <xf numFmtId="190" fontId="96" fillId="0" borderId="54" applyNumberFormat="0" applyFill="0" applyAlignment="0" applyProtection="0"/>
    <xf numFmtId="0" fontId="9" fillId="0" borderId="0"/>
    <xf numFmtId="0" fontId="9" fillId="0" borderId="0"/>
    <xf numFmtId="0" fontId="163" fillId="0" borderId="76" applyNumberFormat="0" applyFill="0" applyAlignment="0" applyProtection="0"/>
    <xf numFmtId="0" fontId="163" fillId="0" borderId="76" applyNumberFormat="0" applyFill="0" applyAlignment="0" applyProtection="0"/>
    <xf numFmtId="0" fontId="164" fillId="0" borderId="54" applyNumberFormat="0" applyFill="0" applyAlignment="0" applyProtection="0"/>
    <xf numFmtId="0" fontId="117" fillId="0" borderId="0"/>
    <xf numFmtId="0" fontId="9" fillId="0" borderId="0"/>
    <xf numFmtId="0" fontId="9" fillId="0" borderId="0"/>
    <xf numFmtId="0" fontId="161" fillId="0" borderId="76" applyNumberFormat="0" applyFill="0" applyAlignment="0" applyProtection="0"/>
    <xf numFmtId="0" fontId="117" fillId="0" borderId="0"/>
    <xf numFmtId="0" fontId="161" fillId="0" borderId="76" applyNumberFormat="0" applyFill="0" applyAlignment="0" applyProtection="0"/>
    <xf numFmtId="0" fontId="161" fillId="0" borderId="76" applyNumberFormat="0" applyFill="0" applyAlignment="0" applyProtection="0"/>
    <xf numFmtId="0" fontId="96" fillId="0" borderId="54" applyNumberFormat="0" applyFill="0" applyAlignment="0" applyProtection="0"/>
    <xf numFmtId="0" fontId="161" fillId="0" borderId="85" applyNumberFormat="0" applyFill="0" applyAlignment="0" applyProtection="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117" fillId="0" borderId="0"/>
    <xf numFmtId="188" fontId="231" fillId="0" borderId="0" applyNumberFormat="0" applyFill="0" applyBorder="0" applyAlignment="0" applyProtection="0"/>
    <xf numFmtId="188" fontId="231" fillId="0" borderId="0" applyNumberFormat="0" applyFill="0" applyBorder="0" applyAlignment="0" applyProtection="0"/>
    <xf numFmtId="190" fontId="105" fillId="0" borderId="0" applyNumberFormat="0" applyFill="0" applyBorder="0" applyAlignment="0" applyProtection="0"/>
    <xf numFmtId="0" fontId="9" fillId="0" borderId="0"/>
    <xf numFmtId="0" fontId="117" fillId="0" borderId="0"/>
    <xf numFmtId="0" fontId="9" fillId="0" borderId="0"/>
    <xf numFmtId="0" fontId="117" fillId="0" borderId="0"/>
    <xf numFmtId="0" fontId="9" fillId="0" borderId="0"/>
    <xf numFmtId="0" fontId="117" fillId="0" borderId="0"/>
    <xf numFmtId="188" fontId="231" fillId="0" borderId="0" applyNumberFormat="0" applyFill="0" applyBorder="0" applyAlignment="0" applyProtection="0"/>
    <xf numFmtId="188" fontId="231" fillId="0" borderId="0" applyNumberFormat="0" applyFill="0" applyBorder="0" applyAlignment="0" applyProtection="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117" fillId="0" borderId="0"/>
    <xf numFmtId="0" fontId="117" fillId="0" borderId="0"/>
    <xf numFmtId="0" fontId="117" fillId="0" borderId="0"/>
    <xf numFmtId="0" fontId="117" fillId="0" borderId="0"/>
    <xf numFmtId="197" fontId="158" fillId="0" borderId="86">
      <protection locked="0"/>
    </xf>
    <xf numFmtId="0" fontId="9" fillId="0" borderId="0"/>
    <xf numFmtId="0" fontId="9" fillId="0" borderId="0"/>
    <xf numFmtId="0" fontId="117" fillId="0" borderId="0"/>
    <xf numFmtId="0" fontId="117" fillId="0" borderId="0"/>
    <xf numFmtId="0" fontId="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117" fillId="0" borderId="0"/>
    <xf numFmtId="0" fontId="117" fillId="0" borderId="0"/>
    <xf numFmtId="0" fontId="117" fillId="0" borderId="0"/>
    <xf numFmtId="0" fontId="117" fillId="0" borderId="0"/>
    <xf numFmtId="0" fontId="9" fillId="0" borderId="0"/>
    <xf numFmtId="0" fontId="117" fillId="0" borderId="0"/>
    <xf numFmtId="0" fontId="9" fillId="0" borderId="0"/>
    <xf numFmtId="0" fontId="117" fillId="0" borderId="0"/>
    <xf numFmtId="0" fontId="235" fillId="0" borderId="87" applyNumberFormat="0" applyFill="0" applyAlignment="0" applyProtection="0"/>
    <xf numFmtId="0" fontId="235" fillId="0" borderId="60" applyNumberFormat="0" applyFill="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117" fillId="0" borderId="0"/>
    <xf numFmtId="0" fontId="117" fillId="0" borderId="0"/>
    <xf numFmtId="0" fontId="117" fillId="0" borderId="0"/>
    <xf numFmtId="0" fontId="9" fillId="0" borderId="0"/>
    <xf numFmtId="0" fontId="117" fillId="0" borderId="0"/>
    <xf numFmtId="0" fontId="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9" fillId="0" borderId="0"/>
    <xf numFmtId="0" fontId="117" fillId="0" borderId="0"/>
    <xf numFmtId="0" fontId="9" fillId="0" borderId="0"/>
    <xf numFmtId="0" fontId="117" fillId="0" borderId="0"/>
    <xf numFmtId="189" fontId="224" fillId="0" borderId="0" applyNumberFormat="0" applyFill="0" applyBorder="0" applyAlignment="0" applyProtection="0"/>
    <xf numFmtId="0" fontId="77" fillId="0" borderId="0"/>
    <xf numFmtId="222"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0"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0" fontId="10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0" fontId="109" fillId="0" borderId="0" applyNumberFormat="0" applyFill="0" applyBorder="0" applyAlignment="0" applyProtection="0"/>
    <xf numFmtId="189" fontId="9" fillId="0" borderId="0" applyNumberFormat="0" applyFill="0" applyBorder="0" applyAlignment="0" applyProtection="0"/>
    <xf numFmtId="0" fontId="75"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0" fontId="75" fillId="0" borderId="0" applyNumberFormat="0" applyFill="0" applyBorder="0" applyAlignment="0" applyProtection="0"/>
    <xf numFmtId="0"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217" fontId="11" fillId="0" borderId="0"/>
    <xf numFmtId="217" fontId="11" fillId="0" borderId="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0"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5"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55"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7"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52" borderId="43" applyNumberFormat="0" applyFont="0" applyAlignment="0" applyProtection="0"/>
    <xf numFmtId="217" fontId="11" fillId="52" borderId="43" applyNumberFormat="0" applyFont="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80"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49"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0"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2" borderId="43" applyNumberFormat="0" applyFont="0" applyAlignment="0" applyProtection="0"/>
    <xf numFmtId="217" fontId="11" fillId="52" borderId="43" applyNumberFormat="0" applyFont="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1"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0"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3"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0" borderId="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4"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43" applyNumberFormat="0" applyFont="0" applyAlignment="0" applyProtection="0"/>
    <xf numFmtId="217" fontId="11" fillId="52" borderId="43" applyNumberFormat="0" applyFont="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52"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0"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46"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64"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47"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93"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11" fillId="58" borderId="0" applyNumberFormat="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217" fontId="9" fillId="0" borderId="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217" fontId="9" fillId="0" borderId="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6" fillId="23" borderId="0" applyNumberFormat="0" applyBorder="0" applyAlignment="0" applyProtection="0"/>
    <xf numFmtId="189" fontId="115" fillId="53"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0" fontId="116" fillId="27" borderId="0" applyNumberFormat="0" applyBorder="0" applyAlignment="0" applyProtection="0"/>
    <xf numFmtId="217" fontId="9" fillId="0" borderId="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217" fontId="9" fillId="0" borderId="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6" fillId="27" borderId="0" applyNumberFormat="0" applyBorder="0" applyAlignment="0" applyProtection="0"/>
    <xf numFmtId="189" fontId="115" fillId="93"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217" fontId="9" fillId="0" borderId="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217" fontId="9" fillId="0" borderId="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6" fillId="31" borderId="0" applyNumberFormat="0" applyBorder="0" applyAlignment="0" applyProtection="0"/>
    <xf numFmtId="189" fontId="115" fillId="60"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217" fontId="9" fillId="0" borderId="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217" fontId="9" fillId="0" borderId="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6" fillId="35" borderId="0" applyNumberFormat="0" applyBorder="0" applyAlignment="0" applyProtection="0"/>
    <xf numFmtId="189" fontId="115" fillId="47"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217" fontId="9" fillId="0" borderId="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217" fontId="9" fillId="0" borderId="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6" fillId="39" borderId="0" applyNumberFormat="0" applyBorder="0" applyAlignment="0" applyProtection="0"/>
    <xf numFmtId="189" fontId="115" fillId="5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217" fontId="9" fillId="0" borderId="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217" fontId="9" fillId="0" borderId="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6" fillId="43" borderId="0" applyNumberFormat="0" applyBorder="0" applyAlignment="0" applyProtection="0"/>
    <xf numFmtId="189" fontId="115" fillId="46" borderId="0" applyNumberFormat="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0" fontId="121" fillId="13" borderId="0" applyNumberFormat="0" applyBorder="0" applyAlignment="0" applyProtection="0"/>
    <xf numFmtId="217" fontId="9" fillId="0" borderId="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217" fontId="9" fillId="0" borderId="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1" fillId="13" borderId="0" applyNumberFormat="0" applyBorder="0" applyAlignment="0" applyProtection="0"/>
    <xf numFmtId="189" fontId="120" fillId="53" borderId="0" applyNumberFormat="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135" fillId="96" borderId="63" applyNumberFormat="0" applyAlignment="0" applyProtection="0"/>
    <xf numFmtId="217" fontId="9" fillId="0" borderId="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0" fontId="140" fillId="17" borderId="55" applyNumberFormat="0" applyAlignment="0" applyProtection="0"/>
    <xf numFmtId="217" fontId="9" fillId="0" borderId="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217" fontId="9" fillId="0" borderId="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40" fillId="17" borderId="55" applyNumberFormat="0" applyAlignment="0" applyProtection="0"/>
    <xf numFmtId="189" fontId="159" fillId="50" borderId="63" applyNumberFormat="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0" fontId="236" fillId="18" borderId="58" applyNumberFormat="0" applyAlignment="0" applyProtection="0"/>
    <xf numFmtId="217" fontId="9" fillId="0" borderId="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217" fontId="9" fillId="0" borderId="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236" fillId="18" borderId="58" applyNumberFormat="0" applyAlignment="0" applyProtection="0"/>
    <xf numFmtId="189" fontId="142" fillId="98" borderId="65" applyNumberFormat="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0" fontId="145" fillId="0" borderId="57" applyNumberFormat="0" applyFill="0" applyAlignment="0" applyProtection="0"/>
    <xf numFmtId="217" fontId="9" fillId="0" borderId="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217" fontId="9" fillId="0" borderId="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45" fillId="0" borderId="57" applyNumberFormat="0" applyFill="0" applyAlignment="0" applyProtection="0"/>
    <xf numFmtId="189" fontId="11" fillId="0" borderId="88" applyNumberFormat="0" applyFill="0" applyAlignment="0" applyProtection="0"/>
    <xf numFmtId="217" fontId="9" fillId="0" borderId="0"/>
    <xf numFmtId="43" fontId="29" fillId="0" borderId="0" applyFont="0" applyFill="0" applyBorder="0" applyAlignment="0" applyProtection="0"/>
    <xf numFmtId="168"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0" fontId="164" fillId="0" borderId="0" applyNumberFormat="0" applyFill="0" applyBorder="0" applyAlignment="0" applyProtection="0"/>
    <xf numFmtId="217" fontId="9" fillId="0" borderId="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217" fontId="9" fillId="0" borderId="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4" fillId="0" borderId="0" applyNumberFormat="0" applyFill="0" applyBorder="0" applyAlignment="0" applyProtection="0"/>
    <xf numFmtId="189" fontId="161" fillId="0" borderId="0" applyNumberFormat="0" applyFill="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0" fontId="116" fillId="20" borderId="0" applyNumberFormat="0" applyBorder="0" applyAlignment="0" applyProtection="0"/>
    <xf numFmtId="217" fontId="9" fillId="0" borderId="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217" fontId="9" fillId="0" borderId="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6" fillId="20" borderId="0" applyNumberFormat="0" applyBorder="0" applyAlignment="0" applyProtection="0"/>
    <xf numFmtId="189" fontId="115" fillId="120"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0" fontId="116" fillId="24" borderId="0" applyNumberFormat="0" applyBorder="0" applyAlignment="0" applyProtection="0"/>
    <xf numFmtId="217" fontId="9" fillId="0" borderId="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217" fontId="9" fillId="0" borderId="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6" fillId="24" borderId="0" applyNumberFormat="0" applyBorder="0" applyAlignment="0" applyProtection="0"/>
    <xf numFmtId="189" fontId="115" fillId="93"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0" fontId="116" fillId="28" borderId="0" applyNumberFormat="0" applyBorder="0" applyAlignment="0" applyProtection="0"/>
    <xf numFmtId="217" fontId="9" fillId="0" borderId="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217" fontId="9" fillId="0" borderId="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6" fillId="28" borderId="0" applyNumberFormat="0" applyBorder="0" applyAlignment="0" applyProtection="0"/>
    <xf numFmtId="189" fontId="115" fillId="60"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0" fontId="116" fillId="32" borderId="0" applyNumberFormat="0" applyBorder="0" applyAlignment="0" applyProtection="0"/>
    <xf numFmtId="217" fontId="9" fillId="0" borderId="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217" fontId="9" fillId="0" borderId="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6" fillId="32" borderId="0" applyNumberFormat="0" applyBorder="0" applyAlignment="0" applyProtection="0"/>
    <xf numFmtId="189" fontId="115" fillId="5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0" fontId="116" fillId="36" borderId="0" applyNumberFormat="0" applyBorder="0" applyAlignment="0" applyProtection="0"/>
    <xf numFmtId="217" fontId="9" fillId="0" borderId="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217" fontId="9" fillId="0" borderId="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6" fillId="36" borderId="0" applyNumberFormat="0" applyBorder="0" applyAlignment="0" applyProtection="0"/>
    <xf numFmtId="189" fontId="115" fillId="64"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0" fontId="116" fillId="40" borderId="0" applyNumberFormat="0" applyBorder="0" applyAlignment="0" applyProtection="0"/>
    <xf numFmtId="217" fontId="9" fillId="0" borderId="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217" fontId="9" fillId="0" borderId="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6" fillId="40" borderId="0" applyNumberFormat="0" applyBorder="0" applyAlignment="0" applyProtection="0"/>
    <xf numFmtId="189" fontId="115" fillId="121" borderId="0" applyNumberFormat="0" applyBorder="0" applyAlignment="0" applyProtection="0"/>
    <xf numFmtId="217" fontId="9" fillId="0" borderId="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0" fontId="237" fillId="16" borderId="55" applyNumberFormat="0" applyAlignment="0" applyProtection="0"/>
    <xf numFmtId="217" fontId="9" fillId="0" borderId="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217" fontId="9" fillId="0" borderId="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237" fillId="16" borderId="55" applyNumberFormat="0" applyAlignment="0" applyProtection="0"/>
    <xf numFmtId="189" fontId="167" fillId="110" borderId="63" applyNumberFormat="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179" fillId="0" borderId="0" applyNumberFormat="0" applyFill="0" applyBorder="0" applyAlignment="0" applyProtection="0">
      <alignment vertical="top"/>
      <protection locked="0"/>
    </xf>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0" fontId="183" fillId="14" borderId="0" applyNumberFormat="0" applyBorder="0" applyAlignment="0" applyProtection="0"/>
    <xf numFmtId="217" fontId="9" fillId="0" borderId="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217" fontId="9" fillId="0" borderId="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3" fillId="14" borderId="0" applyNumberFormat="0" applyBorder="0" applyAlignment="0" applyProtection="0"/>
    <xf numFmtId="189" fontId="182" fillId="51" borderId="0" applyNumberFormat="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29"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43" fontId="77" fillId="0" borderId="0" applyFont="0" applyFill="0" applyBorder="0" applyAlignment="0" applyProtection="0"/>
    <xf numFmtId="168"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68"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217" fontId="9" fillId="0" borderId="0"/>
    <xf numFmtId="168" fontId="8" fillId="0" borderId="0" applyFont="0" applyFill="0" applyBorder="0" applyAlignment="0" applyProtection="0"/>
    <xf numFmtId="217" fontId="9" fillId="0" borderId="0"/>
    <xf numFmtId="217" fontId="9" fillId="0" borderId="0"/>
    <xf numFmtId="168" fontId="8" fillId="0" borderId="0" applyFont="0" applyFill="0" applyBorder="0" applyAlignment="0" applyProtection="0"/>
    <xf numFmtId="168" fontId="8" fillId="0" borderId="0" applyFont="0" applyFill="0" applyBorder="0" applyAlignment="0" applyProtection="0"/>
    <xf numFmtId="217"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7"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7"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7" fontId="9" fillId="0" borderId="0"/>
    <xf numFmtId="168" fontId="8" fillId="0" borderId="0" applyFont="0" applyFill="0" applyBorder="0" applyAlignment="0" applyProtection="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217" fontId="9"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7" fontId="9" fillId="0" borderId="0"/>
    <xf numFmtId="168"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68" fontId="8" fillId="0" borderId="0" applyFont="0" applyFill="0" applyBorder="0" applyAlignment="0" applyProtection="0"/>
    <xf numFmtId="217" fontId="9" fillId="0" borderId="0"/>
    <xf numFmtId="217" fontId="9" fillId="0" borderId="0"/>
    <xf numFmtId="168"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23" fontId="75" fillId="0" borderId="0" applyFont="0" applyFill="0" applyBorder="0" applyAlignment="0" applyProtection="0"/>
    <xf numFmtId="217" fontId="9" fillId="0" borderId="0"/>
    <xf numFmtId="217" fontId="9" fillId="0" borderId="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0" fontId="191" fillId="15" borderId="0" applyNumberFormat="0" applyBorder="0" applyAlignment="0" applyProtection="0"/>
    <xf numFmtId="217" fontId="9" fillId="0" borderId="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217" fontId="9" fillId="0" borderId="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191" fillId="15" borderId="0" applyNumberFormat="0" applyBorder="0" applyAlignment="0" applyProtection="0"/>
    <xf numFmtId="189" fontId="238" fillId="110" borderId="0" applyNumberFormat="0" applyBorder="0" applyAlignment="0" applyProtection="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77"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 fillId="0" borderId="0"/>
    <xf numFmtId="217" fontId="9" fillId="0" borderId="0"/>
    <xf numFmtId="217" fontId="8" fillId="0" borderId="0"/>
    <xf numFmtId="217" fontId="9" fillId="0" borderId="0"/>
    <xf numFmtId="217" fontId="9" fillId="0" borderId="0"/>
    <xf numFmtId="217" fontId="8" fillId="0" borderId="0"/>
    <xf numFmtId="217" fontId="8" fillId="0" borderId="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8" fillId="0" borderId="0"/>
    <xf numFmtId="217" fontId="8" fillId="0" borderId="0"/>
    <xf numFmtId="189" fontId="8" fillId="0" borderId="0"/>
    <xf numFmtId="189" fontId="8" fillId="0" borderId="0"/>
    <xf numFmtId="217" fontId="9" fillId="0" borderId="0"/>
    <xf numFmtId="217" fontId="8" fillId="0" borderId="0"/>
    <xf numFmtId="217" fontId="8" fillId="0" borderId="0"/>
    <xf numFmtId="217" fontId="9" fillId="0" borderId="0"/>
    <xf numFmtId="217" fontId="8" fillId="0" borderId="0"/>
    <xf numFmtId="217" fontId="8" fillId="0" borderId="0"/>
    <xf numFmtId="217" fontId="8" fillId="0" borderId="0"/>
    <xf numFmtId="217" fontId="9" fillId="0" borderId="0"/>
    <xf numFmtId="217" fontId="8" fillId="0" borderId="0"/>
    <xf numFmtId="217" fontId="8" fillId="0" borderId="0"/>
    <xf numFmtId="217" fontId="9" fillId="0" borderId="0"/>
    <xf numFmtId="217" fontId="8" fillId="0" borderId="0"/>
    <xf numFmtId="217" fontId="8" fillId="0" borderId="0"/>
    <xf numFmtId="217" fontId="9" fillId="0" borderId="0"/>
    <xf numFmtId="217" fontId="8" fillId="0" borderId="0"/>
    <xf numFmtId="217" fontId="8" fillId="0" borderId="0"/>
    <xf numFmtId="217" fontId="9" fillId="0" borderId="0"/>
    <xf numFmtId="217" fontId="8" fillId="0" borderId="0"/>
    <xf numFmtId="217" fontId="8" fillId="0" borderId="0"/>
    <xf numFmtId="217" fontId="9" fillId="0" borderId="0"/>
    <xf numFmtId="217" fontId="8" fillId="0" borderId="0"/>
    <xf numFmtId="217" fontId="8" fillId="0" borderId="0"/>
    <xf numFmtId="217" fontId="9" fillId="0" borderId="0"/>
    <xf numFmtId="217" fontId="8" fillId="0" borderId="0"/>
    <xf numFmtId="217" fontId="9" fillId="0" borderId="0"/>
    <xf numFmtId="217" fontId="8" fillId="0" borderId="0"/>
    <xf numFmtId="217" fontId="9" fillId="0" borderId="0"/>
    <xf numFmtId="217"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8" fillId="0" borderId="0"/>
    <xf numFmtId="217" fontId="9" fillId="0" borderId="0"/>
    <xf numFmtId="217"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217" fontId="9"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217" fontId="9"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17" fontId="9" fillId="0" borderId="0"/>
    <xf numFmtId="189" fontId="9" fillId="0" borderId="0"/>
    <xf numFmtId="189" fontId="9" fillId="0" borderId="0"/>
    <xf numFmtId="189" fontId="9" fillId="0" borderId="0"/>
    <xf numFmtId="189" fontId="9" fillId="0" borderId="0"/>
    <xf numFmtId="189" fontId="9" fillId="0" borderId="0"/>
    <xf numFmtId="217"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9" fillId="0" borderId="0"/>
    <xf numFmtId="189" fontId="9" fillId="0" borderId="0"/>
    <xf numFmtId="189" fontId="9" fillId="0" borderId="0"/>
    <xf numFmtId="189" fontId="9" fillId="0" borderId="0"/>
    <xf numFmtId="189"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17"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17"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8" fillId="0" borderId="0"/>
    <xf numFmtId="217" fontId="9"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217" fontId="8" fillId="0" borderId="0"/>
    <xf numFmtId="217" fontId="9"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217" fontId="8" fillId="0" borderId="0"/>
    <xf numFmtId="217" fontId="9" fillId="0" borderId="0"/>
    <xf numFmtId="0" fontId="75" fillId="0" borderId="0" applyNumberFormat="0" applyFill="0" applyBorder="0" applyAlignment="0" applyProtection="0"/>
    <xf numFmtId="0" fontId="75" fillId="0" borderId="0" applyNumberFormat="0" applyFill="0" applyBorder="0" applyAlignment="0" applyProtection="0"/>
    <xf numFmtId="217" fontId="8" fillId="0" borderId="0"/>
    <xf numFmtId="217" fontId="9" fillId="0" borderId="0"/>
    <xf numFmtId="0" fontId="75" fillId="0" borderId="0" applyNumberForma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 fillId="0" borderId="0"/>
    <xf numFmtId="217" fontId="8" fillId="0" borderId="0"/>
    <xf numFmtId="0" fontId="8" fillId="0" borderId="0"/>
    <xf numFmtId="0" fontId="8" fillId="0" borderId="0"/>
    <xf numFmtId="217" fontId="9" fillId="0" borderId="0"/>
    <xf numFmtId="217" fontId="8" fillId="0" borderId="0"/>
    <xf numFmtId="0" fontId="8" fillId="0" borderId="0"/>
    <xf numFmtId="0" fontId="8" fillId="0" borderId="0"/>
    <xf numFmtId="217" fontId="9" fillId="0" borderId="0"/>
    <xf numFmtId="217" fontId="8" fillId="0" borderId="0"/>
    <xf numFmtId="217" fontId="9" fillId="0" borderId="0"/>
    <xf numFmtId="217" fontId="9" fillId="0" borderId="0"/>
    <xf numFmtId="217" fontId="8" fillId="0" borderId="0"/>
    <xf numFmtId="217"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8" fillId="0" borderId="0"/>
    <xf numFmtId="217" fontId="9" fillId="0" borderId="0"/>
    <xf numFmtId="217" fontId="8" fillId="0" borderId="0"/>
    <xf numFmtId="217" fontId="9"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8" fillId="0" borderId="0"/>
    <xf numFmtId="217" fontId="8" fillId="0" borderId="0"/>
    <xf numFmtId="217" fontId="9" fillId="0" borderId="0"/>
    <xf numFmtId="21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9" fillId="0" borderId="0"/>
    <xf numFmtId="189" fontId="9" fillId="0" borderId="0"/>
    <xf numFmtId="189"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240"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22" fontId="8" fillId="0" borderId="0"/>
    <xf numFmtId="222" fontId="8" fillId="0" borderId="0"/>
    <xf numFmtId="0" fontId="8" fillId="0" borderId="0"/>
    <xf numFmtId="0" fontId="8" fillId="0" borderId="0"/>
    <xf numFmtId="0" fontId="7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202" fontId="2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217" fontId="9" fillId="0" borderId="0"/>
    <xf numFmtId="0" fontId="8" fillId="0" borderId="0"/>
    <xf numFmtId="0" fontId="8" fillId="0" borderId="0"/>
    <xf numFmtId="217" fontId="9" fillId="0" borderId="0"/>
    <xf numFmtId="0" fontId="8" fillId="0" borderId="0"/>
    <xf numFmtId="217" fontId="9"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217" fontId="9" fillId="0" borderId="0"/>
    <xf numFmtId="217" fontId="9" fillId="0" borderId="0"/>
    <xf numFmtId="189" fontId="8" fillId="0" borderId="0"/>
    <xf numFmtId="189" fontId="8" fillId="0" borderId="0"/>
    <xf numFmtId="189" fontId="8" fillId="0" borderId="0"/>
    <xf numFmtId="189"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 fillId="0" borderId="0"/>
    <xf numFmtId="217" fontId="9" fillId="0" borderId="0"/>
    <xf numFmtId="217" fontId="8" fillId="0" borderId="0"/>
    <xf numFmtId="217" fontId="9" fillId="0" borderId="0"/>
    <xf numFmtId="217" fontId="9" fillId="0" borderId="0"/>
    <xf numFmtId="217" fontId="8" fillId="0" borderId="0"/>
    <xf numFmtId="217" fontId="9" fillId="0" borderId="0"/>
    <xf numFmtId="217" fontId="8" fillId="0" borderId="0"/>
    <xf numFmtId="217" fontId="8" fillId="0" borderId="0"/>
    <xf numFmtId="217" fontId="9" fillId="0" borderId="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217" fontId="9" fillId="0" borderId="0"/>
    <xf numFmtId="0" fontId="8" fillId="0" borderId="0"/>
    <xf numFmtId="217" fontId="9" fillId="0" borderId="0"/>
    <xf numFmtId="0" fontId="8" fillId="0" borderId="0"/>
    <xf numFmtId="0" fontId="8"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217"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217" fontId="9" fillId="0" borderId="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0" fontId="8" fillId="0" borderId="0"/>
    <xf numFmtId="217" fontId="9" fillId="0" borderId="0"/>
    <xf numFmtId="217" fontId="9" fillId="0" borderId="0"/>
    <xf numFmtId="217" fontId="9" fillId="0" borderId="0"/>
    <xf numFmtId="217" fontId="9" fillId="0" borderId="0"/>
    <xf numFmtId="0" fontId="8" fillId="0" borderId="0"/>
    <xf numFmtId="0" fontId="8" fillId="0" borderId="0"/>
    <xf numFmtId="0" fontId="8" fillId="0" borderId="0"/>
    <xf numFmtId="0" fontId="8" fillId="0" borderId="0"/>
    <xf numFmtId="0" fontId="8" fillId="0" borderId="0"/>
    <xf numFmtId="0" fontId="8" fillId="0" borderId="0"/>
    <xf numFmtId="217" fontId="9" fillId="0" borderId="0"/>
    <xf numFmtId="0" fontId="75" fillId="0" borderId="0"/>
    <xf numFmtId="0" fontId="8" fillId="0" borderId="0"/>
    <xf numFmtId="0" fontId="8" fillId="0" borderId="0"/>
    <xf numFmtId="0" fontId="8" fillId="0" borderId="0"/>
    <xf numFmtId="217" fontId="9" fillId="0" borderId="0"/>
    <xf numFmtId="217" fontId="8"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217" fontId="9" fillId="0" borderId="0"/>
    <xf numFmtId="9" fontId="9"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77" fillId="0" borderId="0" applyFont="0" applyFill="0" applyBorder="0" applyAlignment="0" applyProtection="0"/>
    <xf numFmtId="217" fontId="9" fillId="0" borderId="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9"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9"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9" fontId="7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9" fontId="7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9"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3" fontId="9" fillId="0" borderId="0" applyFont="0" applyFill="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0" fontId="214" fillId="17" borderId="56" applyNumberFormat="0" applyAlignment="0" applyProtection="0"/>
    <xf numFmtId="217" fontId="9" fillId="0" borderId="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217" fontId="9" fillId="0" borderId="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14" fillId="17" borderId="56" applyNumberFormat="0" applyAlignment="0" applyProtection="0"/>
    <xf numFmtId="189" fontId="200" fillId="50" borderId="79" applyNumberFormat="0" applyAlignment="0" applyProtection="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0" fontId="241" fillId="0" borderId="0" applyNumberFormat="0" applyFill="0" applyBorder="0" applyAlignment="0" applyProtection="0"/>
    <xf numFmtId="217" fontId="9" fillId="0" borderId="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217" fontId="9" fillId="0" borderId="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41" fillId="0" borderId="0" applyNumberFormat="0" applyFill="0" applyBorder="0" applyAlignment="0" applyProtection="0"/>
    <xf numFmtId="189" fontId="224"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0" fontId="242" fillId="0" borderId="0" applyNumberFormat="0" applyFill="0" applyBorder="0" applyAlignment="0" applyProtection="0"/>
    <xf numFmtId="217" fontId="9" fillId="0" borderId="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217" fontId="9" fillId="0" borderId="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189" fontId="225" fillId="0" borderId="0" applyNumberFormat="0" applyFill="0" applyBorder="0" applyAlignment="0" applyProtection="0"/>
    <xf numFmtId="217" fontId="9" fillId="0" borderId="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0" fontId="230" fillId="0" borderId="52" applyNumberFormat="0" applyFill="0" applyAlignment="0" applyProtection="0"/>
    <xf numFmtId="217" fontId="9" fillId="0" borderId="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217" fontId="9" fillId="0" borderId="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230" fillId="0" borderId="52" applyNumberFormat="0" applyFill="0" applyAlignment="0" applyProtection="0"/>
    <xf numFmtId="189" fontId="173" fillId="0" borderId="89" applyNumberFormat="0" applyFill="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0" fontId="234" fillId="0" borderId="53" applyNumberFormat="0" applyFill="0" applyAlignment="0" applyProtection="0"/>
    <xf numFmtId="217" fontId="9" fillId="0" borderId="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217" fontId="9" fillId="0" borderId="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234" fillId="0" borderId="53" applyNumberFormat="0" applyFill="0" applyAlignment="0" applyProtection="0"/>
    <xf numFmtId="189" fontId="175" fillId="0" borderId="90" applyNumberFormat="0" applyFill="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0" fontId="164" fillId="0" borderId="54" applyNumberFormat="0" applyFill="0" applyAlignment="0" applyProtection="0"/>
    <xf numFmtId="217" fontId="9" fillId="0" borderId="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217" fontId="9" fillId="0" borderId="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4" fillId="0" borderId="54" applyNumberFormat="0" applyFill="0" applyAlignment="0" applyProtection="0"/>
    <xf numFmtId="189" fontId="161" fillId="0" borderId="91" applyNumberFormat="0" applyFill="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217" fontId="9" fillId="0" borderId="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105" fillId="0" borderId="0" applyNumberFormat="0" applyFill="0" applyBorder="0" applyAlignment="0" applyProtection="0"/>
    <xf numFmtId="189" fontId="226" fillId="0" borderId="0" applyNumberFormat="0" applyFill="0" applyBorder="0" applyAlignment="0" applyProtection="0"/>
    <xf numFmtId="0" fontId="105" fillId="0" borderId="0" applyNumberFormat="0" applyFill="0" applyBorder="0" applyAlignment="0" applyProtection="0"/>
    <xf numFmtId="189" fontId="226" fillId="0" borderId="0" applyNumberFormat="0" applyFill="0" applyBorder="0" applyAlignment="0" applyProtection="0"/>
    <xf numFmtId="217" fontId="9" fillId="0" borderId="0"/>
    <xf numFmtId="217" fontId="9" fillId="0" borderId="0"/>
    <xf numFmtId="217"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43" fillId="0" borderId="0"/>
    <xf numFmtId="0" fontId="8" fillId="0" borderId="0"/>
    <xf numFmtId="168" fontId="8" fillId="0" borderId="0" applyFont="0" applyFill="0" applyBorder="0" applyAlignment="0" applyProtection="0"/>
    <xf numFmtId="0" fontId="8" fillId="0" borderId="0"/>
    <xf numFmtId="168" fontId="8" fillId="0" borderId="0" applyFont="0" applyFill="0" applyBorder="0" applyAlignment="0" applyProtection="0"/>
    <xf numFmtId="0" fontId="9" fillId="0" borderId="0"/>
    <xf numFmtId="172" fontId="9" fillId="0" borderId="0" applyFont="0" applyFill="0" applyBorder="0" applyAlignment="0" applyProtection="0"/>
    <xf numFmtId="0" fontId="105" fillId="0" borderId="0" applyNumberFormat="0" applyFill="0" applyBorder="0" applyAlignment="0" applyProtection="0"/>
    <xf numFmtId="0" fontId="61" fillId="0" borderId="0"/>
    <xf numFmtId="0" fontId="29" fillId="111" borderId="0"/>
    <xf numFmtId="9" fontId="9" fillId="0" borderId="0" applyFont="0" applyFill="0" applyBorder="0" applyAlignment="0" applyProtection="0"/>
    <xf numFmtId="0" fontId="70" fillId="0" borderId="0"/>
    <xf numFmtId="0" fontId="29" fillId="111" borderId="0"/>
    <xf numFmtId="0" fontId="8" fillId="0" borderId="0"/>
    <xf numFmtId="0" fontId="29" fillId="111" borderId="0"/>
    <xf numFmtId="0" fontId="70" fillId="0" borderId="0"/>
    <xf numFmtId="172" fontId="9" fillId="0" borderId="0" applyFont="0" applyFill="0" applyBorder="0" applyAlignment="0" applyProtection="0"/>
    <xf numFmtId="172" fontId="9" fillId="0" borderId="0" applyFont="0" applyFill="0" applyBorder="0" applyAlignment="0" applyProtection="0"/>
    <xf numFmtId="0" fontId="190" fillId="91" borderId="0" applyNumberFormat="0" applyBorder="0" applyAlignment="0" applyProtection="0"/>
    <xf numFmtId="0" fontId="9" fillId="0" borderId="0"/>
    <xf numFmtId="0" fontId="9" fillId="0" borderId="0"/>
    <xf numFmtId="9" fontId="61" fillId="0" borderId="0" applyFont="0" applyFill="0" applyBorder="0" applyAlignment="0" applyProtection="0"/>
    <xf numFmtId="9" fontId="75" fillId="0" borderId="0" applyFont="0" applyFill="0" applyBorder="0" applyAlignment="0" applyProtection="0"/>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50" borderId="77" applyNumberFormat="0">
      <protection locked="0"/>
    </xf>
    <xf numFmtId="0" fontId="9" fillId="50" borderId="77" applyNumberFormat="0">
      <protection locked="0"/>
    </xf>
    <xf numFmtId="4" fontId="111" fillId="48" borderId="81" applyNumberFormat="0" applyProtection="0">
      <alignment vertical="center"/>
    </xf>
    <xf numFmtId="4" fontId="245" fillId="48" borderId="81" applyNumberFormat="0" applyProtection="0">
      <alignment vertical="center"/>
    </xf>
    <xf numFmtId="4" fontId="111" fillId="48" borderId="81" applyNumberFormat="0" applyProtection="0">
      <alignment horizontal="left" vertical="center" indent="1"/>
    </xf>
    <xf numFmtId="0" fontId="111" fillId="48" borderId="81" applyNumberFormat="0" applyProtection="0">
      <alignment horizontal="left" vertical="top" indent="1"/>
    </xf>
    <xf numFmtId="4" fontId="111" fillId="119" borderId="81" applyNumberFormat="0" applyProtection="0">
      <alignment horizontal="right" vertical="center"/>
    </xf>
    <xf numFmtId="4" fontId="245" fillId="119" borderId="81" applyNumberFormat="0" applyProtection="0">
      <alignment horizontal="right" vertical="center"/>
    </xf>
    <xf numFmtId="4" fontId="111" fillId="44" borderId="81" applyNumberFormat="0" applyProtection="0">
      <alignment horizontal="left" vertical="center" indent="1"/>
    </xf>
    <xf numFmtId="0" fontId="111" fillId="44" borderId="81" applyNumberFormat="0" applyProtection="0">
      <alignment horizontal="left" vertical="top" indent="1"/>
    </xf>
    <xf numFmtId="4" fontId="246" fillId="108" borderId="0" applyNumberFormat="0" applyProtection="0">
      <alignment horizontal="left" vertical="center" indent="1"/>
    </xf>
    <xf numFmtId="4" fontId="244" fillId="119" borderId="81" applyNumberFormat="0" applyProtection="0">
      <alignment horizontal="right" vertical="center"/>
    </xf>
    <xf numFmtId="0" fontId="226" fillId="0" borderId="0" applyNumberFormat="0" applyFill="0" applyBorder="0" applyAlignment="0" applyProtection="0"/>
    <xf numFmtId="0" fontId="226" fillId="0" borderId="0" applyNumberFormat="0" applyFill="0" applyBorder="0" applyAlignment="0" applyProtection="0"/>
    <xf numFmtId="0" fontId="159" fillId="0" borderId="92" applyNumberFormat="0" applyFill="0" applyAlignment="0" applyProtection="0"/>
    <xf numFmtId="0" fontId="224" fillId="0" borderId="0" applyNumberFormat="0" applyFill="0" applyBorder="0" applyAlignment="0" applyProtection="0"/>
    <xf numFmtId="0" fontId="29" fillId="52" borderId="64" applyNumberFormat="0" applyProtection="0">
      <alignment horizontal="left" vertical="center" indent="1"/>
    </xf>
    <xf numFmtId="4" fontId="29" fillId="0" borderId="64" applyNumberFormat="0" applyProtection="0">
      <alignment horizontal="right" vertical="center"/>
    </xf>
    <xf numFmtId="172" fontId="9" fillId="0" borderId="0" applyFont="0" applyFill="0" applyBorder="0" applyAlignment="0" applyProtection="0"/>
    <xf numFmtId="0" fontId="105" fillId="0" borderId="0" applyNumberFormat="0" applyFill="0" applyBorder="0" applyAlignment="0" applyProtection="0"/>
    <xf numFmtId="0" fontId="61" fillId="0" borderId="0"/>
    <xf numFmtId="0" fontId="159" fillId="0" borderId="92" applyNumberFormat="0" applyFill="0" applyAlignment="0" applyProtection="0"/>
    <xf numFmtId="0" fontId="8" fillId="44" borderId="0" applyNumberFormat="0" applyBorder="0" applyAlignment="0" applyProtection="0"/>
    <xf numFmtId="0" fontId="11" fillId="45" borderId="0" applyNumberFormat="0" applyBorder="0" applyAlignment="0" applyProtection="0"/>
    <xf numFmtId="0" fontId="159" fillId="0" borderId="92" applyNumberFormat="0" applyFill="0" applyAlignment="0" applyProtection="0"/>
    <xf numFmtId="0" fontId="8" fillId="46" borderId="0" applyNumberFormat="0" applyBorder="0" applyAlignment="0" applyProtection="0"/>
    <xf numFmtId="0" fontId="11" fillId="47" borderId="0" applyNumberFormat="0" applyBorder="0" applyAlignment="0" applyProtection="0"/>
    <xf numFmtId="0" fontId="8" fillId="48" borderId="0" applyNumberFormat="0" applyBorder="0" applyAlignment="0" applyProtection="0"/>
    <xf numFmtId="0" fontId="11" fillId="49" borderId="0" applyNumberFormat="0" applyBorder="0" applyAlignment="0" applyProtection="0"/>
    <xf numFmtId="0" fontId="159" fillId="0" borderId="92" applyNumberFormat="0" applyFill="0" applyAlignment="0" applyProtection="0"/>
    <xf numFmtId="0" fontId="8" fillId="50" borderId="0" applyNumberFormat="0" applyBorder="0" applyAlignment="0" applyProtection="0"/>
    <xf numFmtId="0" fontId="11" fillId="51" borderId="0" applyNumberFormat="0" applyBorder="0" applyAlignment="0" applyProtection="0"/>
    <xf numFmtId="0" fontId="159" fillId="0" borderId="92" applyNumberFormat="0" applyFill="0" applyAlignment="0" applyProtection="0"/>
    <xf numFmtId="0" fontId="8" fillId="52" borderId="0" applyNumberFormat="0" applyBorder="0" applyAlignment="0" applyProtection="0"/>
    <xf numFmtId="0" fontId="11" fillId="53" borderId="0" applyNumberFormat="0" applyBorder="0" applyAlignment="0" applyProtection="0"/>
    <xf numFmtId="0" fontId="159" fillId="0" borderId="92" applyNumberFormat="0" applyFill="0" applyAlignment="0" applyProtection="0"/>
    <xf numFmtId="0" fontId="8" fillId="47" borderId="0" applyNumberFormat="0" applyBorder="0" applyAlignment="0" applyProtection="0"/>
    <xf numFmtId="0" fontId="11" fillId="54" borderId="0" applyNumberFormat="0" applyBorder="0" applyAlignment="0" applyProtection="0"/>
    <xf numFmtId="0" fontId="248" fillId="45" borderId="0" applyNumberFormat="0" applyBorder="0" applyAlignment="0" applyProtection="0"/>
    <xf numFmtId="0" fontId="8" fillId="45" borderId="0" applyNumberFormat="0" applyBorder="0" applyAlignment="0" applyProtection="0"/>
    <xf numFmtId="0" fontId="248" fillId="47" borderId="0" applyNumberFormat="0" applyBorder="0" applyAlignment="0" applyProtection="0"/>
    <xf numFmtId="0" fontId="8" fillId="47" borderId="0" applyNumberFormat="0" applyBorder="0" applyAlignment="0" applyProtection="0"/>
    <xf numFmtId="0" fontId="248" fillId="49" borderId="0" applyNumberFormat="0" applyBorder="0" applyAlignment="0" applyProtection="0"/>
    <xf numFmtId="0" fontId="8" fillId="49" borderId="0" applyNumberFormat="0" applyBorder="0" applyAlignment="0" applyProtection="0"/>
    <xf numFmtId="0" fontId="248" fillId="51" borderId="0" applyNumberFormat="0" applyBorder="0" applyAlignment="0" applyProtection="0"/>
    <xf numFmtId="0" fontId="8" fillId="51" borderId="0" applyNumberFormat="0" applyBorder="0" applyAlignment="0" applyProtection="0"/>
    <xf numFmtId="0" fontId="248" fillId="53" borderId="0" applyNumberFormat="0" applyBorder="0" applyAlignment="0" applyProtection="0"/>
    <xf numFmtId="0" fontId="8" fillId="52" borderId="0" applyNumberFormat="0" applyBorder="0" applyAlignment="0" applyProtection="0"/>
    <xf numFmtId="0" fontId="248" fillId="54"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8" fillId="47" borderId="0" applyNumberFormat="0" applyBorder="0" applyAlignment="0" applyProtection="0"/>
    <xf numFmtId="0" fontId="159" fillId="0" borderId="92" applyNumberFormat="0" applyFill="0" applyAlignment="0" applyProtection="0"/>
    <xf numFmtId="0" fontId="8" fillId="56" borderId="0" applyNumberFormat="0" applyBorder="0" applyAlignment="0" applyProtection="0"/>
    <xf numFmtId="0" fontId="11" fillId="52" borderId="0" applyNumberFormat="0" applyBorder="0" applyAlignment="0" applyProtection="0"/>
    <xf numFmtId="0" fontId="159" fillId="0" borderId="92" applyNumberFormat="0" applyFill="0" applyAlignment="0" applyProtection="0"/>
    <xf numFmtId="0" fontId="8" fillId="26" borderId="0" applyNumberFormat="0" applyBorder="0" applyAlignment="0" applyProtection="0"/>
    <xf numFmtId="0" fontId="11" fillId="46" borderId="0" applyNumberFormat="0" applyBorder="0" applyAlignment="0" applyProtection="0"/>
    <xf numFmtId="0" fontId="159" fillId="0" borderId="92" applyNumberFormat="0" applyFill="0" applyAlignment="0" applyProtection="0"/>
    <xf numFmtId="0" fontId="8" fillId="57" borderId="0" applyNumberFormat="0" applyBorder="0" applyAlignment="0" applyProtection="0"/>
    <xf numFmtId="0" fontId="11" fillId="58" borderId="0" applyNumberFormat="0" applyBorder="0" applyAlignment="0" applyProtection="0"/>
    <xf numFmtId="0" fontId="159" fillId="0" borderId="92" applyNumberFormat="0" applyFill="0" applyAlignment="0" applyProtection="0"/>
    <xf numFmtId="0" fontId="8" fillId="59" borderId="0" applyNumberFormat="0" applyBorder="0" applyAlignment="0" applyProtection="0"/>
    <xf numFmtId="0" fontId="11" fillId="51" borderId="0" applyNumberFormat="0" applyBorder="0" applyAlignment="0" applyProtection="0"/>
    <xf numFmtId="0" fontId="159" fillId="0" borderId="92" applyNumberFormat="0" applyFill="0" applyAlignment="0" applyProtection="0"/>
    <xf numFmtId="0" fontId="8" fillId="56" borderId="0" applyNumberFormat="0" applyBorder="0" applyAlignment="0" applyProtection="0"/>
    <xf numFmtId="0" fontId="11" fillId="52" borderId="0" applyNumberFormat="0" applyBorder="0" applyAlignment="0" applyProtection="0"/>
    <xf numFmtId="0" fontId="159" fillId="0" borderId="92" applyNumberFormat="0" applyFill="0" applyAlignment="0" applyProtection="0"/>
    <xf numFmtId="0" fontId="8" fillId="54" borderId="0" applyNumberFormat="0" applyBorder="0" applyAlignment="0" applyProtection="0"/>
    <xf numFmtId="0" fontId="11" fillId="60" borderId="0" applyNumberFormat="0" applyBorder="0" applyAlignment="0" applyProtection="0"/>
    <xf numFmtId="0" fontId="248" fillId="52" borderId="0" applyNumberFormat="0" applyBorder="0" applyAlignment="0" applyProtection="0"/>
    <xf numFmtId="0" fontId="8" fillId="56" borderId="0" applyNumberFormat="0" applyBorder="0" applyAlignment="0" applyProtection="0"/>
    <xf numFmtId="0" fontId="248" fillId="46" borderId="0" applyNumberFormat="0" applyBorder="0" applyAlignment="0" applyProtection="0"/>
    <xf numFmtId="0" fontId="8" fillId="26" borderId="0" applyNumberFormat="0" applyBorder="0" applyAlignment="0" applyProtection="0"/>
    <xf numFmtId="0" fontId="248" fillId="58" borderId="0" applyNumberFormat="0" applyBorder="0" applyAlignment="0" applyProtection="0"/>
    <xf numFmtId="0" fontId="8" fillId="58" borderId="0" applyNumberFormat="0" applyBorder="0" applyAlignment="0" applyProtection="0"/>
    <xf numFmtId="0" fontId="248" fillId="51" borderId="0" applyNumberFormat="0" applyBorder="0" applyAlignment="0" applyProtection="0"/>
    <xf numFmtId="0" fontId="8" fillId="59" borderId="0" applyNumberFormat="0" applyBorder="0" applyAlignment="0" applyProtection="0"/>
    <xf numFmtId="0" fontId="248" fillId="52" borderId="0" applyNumberFormat="0" applyBorder="0" applyAlignment="0" applyProtection="0"/>
    <xf numFmtId="0" fontId="8" fillId="56" borderId="0" applyNumberFormat="0" applyBorder="0" applyAlignment="0" applyProtection="0"/>
    <xf numFmtId="0" fontId="248" fillId="60" borderId="0" applyNumberFormat="0" applyBorder="0" applyAlignment="0" applyProtection="0"/>
    <xf numFmtId="0" fontId="8" fillId="54" borderId="0" applyNumberFormat="0" applyBorder="0" applyAlignment="0" applyProtection="0"/>
    <xf numFmtId="0" fontId="159" fillId="0" borderId="92" applyNumberFormat="0" applyFill="0" applyAlignment="0" applyProtection="0"/>
    <xf numFmtId="0" fontId="85" fillId="56" borderId="0" applyNumberFormat="0" applyBorder="0" applyAlignment="0" applyProtection="0"/>
    <xf numFmtId="0" fontId="115" fillId="62" borderId="0" applyNumberFormat="0" applyBorder="0" applyAlignment="0" applyProtection="0"/>
    <xf numFmtId="0" fontId="159" fillId="0" borderId="92" applyNumberFormat="0" applyFill="0" applyAlignment="0" applyProtection="0"/>
    <xf numFmtId="0" fontId="85" fillId="27" borderId="0" applyNumberFormat="0" applyBorder="0" applyAlignment="0" applyProtection="0"/>
    <xf numFmtId="0" fontId="115" fillId="46" borderId="0" applyNumberFormat="0" applyBorder="0" applyAlignment="0" applyProtection="0"/>
    <xf numFmtId="0" fontId="159" fillId="0" borderId="92" applyNumberFormat="0" applyFill="0" applyAlignment="0" applyProtection="0"/>
    <xf numFmtId="0" fontId="85" fillId="57" borderId="0" applyNumberFormat="0" applyBorder="0" applyAlignment="0" applyProtection="0"/>
    <xf numFmtId="0" fontId="115" fillId="58" borderId="0" applyNumberFormat="0" applyBorder="0" applyAlignment="0" applyProtection="0"/>
    <xf numFmtId="0" fontId="159" fillId="0" borderId="92" applyNumberFormat="0" applyFill="0" applyAlignment="0" applyProtection="0"/>
    <xf numFmtId="0" fontId="85" fillId="59" borderId="0" applyNumberFormat="0" applyBorder="0" applyAlignment="0" applyProtection="0"/>
    <xf numFmtId="0" fontId="115" fillId="63" borderId="0" applyNumberFormat="0" applyBorder="0" applyAlignment="0" applyProtection="0"/>
    <xf numFmtId="0" fontId="85" fillId="56" borderId="0" applyNumberFormat="0" applyBorder="0" applyAlignment="0" applyProtection="0"/>
    <xf numFmtId="0" fontId="115" fillId="64" borderId="0" applyNumberFormat="0" applyBorder="0" applyAlignment="0" applyProtection="0"/>
    <xf numFmtId="168" fontId="8" fillId="0" borderId="0" applyFont="0" applyFill="0" applyBorder="0" applyAlignment="0" applyProtection="0"/>
    <xf numFmtId="0" fontId="85" fillId="54" borderId="0" applyNumberFormat="0" applyBorder="0" applyAlignment="0" applyProtection="0"/>
    <xf numFmtId="0" fontId="115" fillId="65" borderId="0" applyNumberFormat="0" applyBorder="0" applyAlignment="0" applyProtection="0"/>
    <xf numFmtId="0" fontId="249" fillId="62" borderId="0" applyNumberFormat="0" applyBorder="0" applyAlignment="0" applyProtection="0"/>
    <xf numFmtId="0" fontId="85" fillId="56" borderId="0" applyNumberFormat="0" applyBorder="0" applyAlignment="0" applyProtection="0"/>
    <xf numFmtId="0" fontId="249" fillId="46" borderId="0" applyNumberFormat="0" applyBorder="0" applyAlignment="0" applyProtection="0"/>
    <xf numFmtId="0" fontId="85" fillId="27" borderId="0" applyNumberFormat="0" applyBorder="0" applyAlignment="0" applyProtection="0"/>
    <xf numFmtId="0" fontId="249" fillId="58" borderId="0" applyNumberFormat="0" applyBorder="0" applyAlignment="0" applyProtection="0"/>
    <xf numFmtId="0" fontId="249" fillId="63" borderId="0" applyNumberFormat="0" applyBorder="0" applyAlignment="0" applyProtection="0"/>
    <xf numFmtId="0" fontId="249" fillId="64" borderId="0" applyNumberFormat="0" applyBorder="0" applyAlignment="0" applyProtection="0"/>
    <xf numFmtId="0" fontId="85" fillId="56" borderId="0" applyNumberFormat="0" applyBorder="0" applyAlignment="0" applyProtection="0"/>
    <xf numFmtId="0" fontId="249" fillId="65" borderId="0" applyNumberFormat="0" applyBorder="0" applyAlignment="0" applyProtection="0"/>
    <xf numFmtId="0" fontId="70" fillId="0" borderId="0"/>
    <xf numFmtId="0" fontId="9" fillId="0" borderId="0"/>
    <xf numFmtId="0" fontId="11" fillId="67" borderId="0" applyNumberFormat="0" applyBorder="0" applyAlignment="0" applyProtection="0"/>
    <xf numFmtId="0" fontId="29" fillId="111" borderId="0"/>
    <xf numFmtId="0" fontId="11" fillId="69" borderId="0" applyNumberFormat="0" applyBorder="0" applyAlignment="0" applyProtection="0"/>
    <xf numFmtId="0" fontId="8" fillId="0" borderId="0"/>
    <xf numFmtId="0" fontId="29" fillId="111" borderId="0"/>
    <xf numFmtId="0" fontId="115" fillId="71" borderId="0" applyNumberFormat="0" applyBorder="0" applyAlignment="0" applyProtection="0"/>
    <xf numFmtId="0" fontId="85" fillId="64" borderId="0" applyNumberFormat="0" applyBorder="0" applyAlignment="0" applyProtection="0"/>
    <xf numFmtId="0" fontId="115" fillId="73" borderId="0" applyNumberFormat="0" applyBorder="0" applyAlignment="0" applyProtection="0"/>
    <xf numFmtId="168" fontId="8" fillId="0" borderId="0" applyFont="0" applyFill="0" applyBorder="0" applyAlignment="0" applyProtection="0"/>
    <xf numFmtId="0" fontId="8" fillId="0" borderId="0"/>
    <xf numFmtId="0" fontId="11" fillId="75" borderId="0" applyNumberFormat="0" applyBorder="0" applyAlignment="0" applyProtection="0"/>
    <xf numFmtId="168" fontId="8" fillId="0" borderId="0" applyFont="0" applyFill="0" applyBorder="0" applyAlignment="0" applyProtection="0"/>
    <xf numFmtId="0" fontId="11" fillId="77" borderId="0" applyNumberFormat="0" applyBorder="0" applyAlignment="0" applyProtection="0"/>
    <xf numFmtId="168" fontId="8" fillId="0" borderId="0" applyFont="0" applyFill="0" applyBorder="0" applyAlignment="0" applyProtection="0"/>
    <xf numFmtId="0" fontId="115" fillId="79" borderId="0" applyNumberFormat="0" applyBorder="0" applyAlignment="0" applyProtection="0"/>
    <xf numFmtId="0" fontId="85" fillId="24" borderId="0" applyNumberFormat="0" applyBorder="0" applyAlignment="0" applyProtection="0"/>
    <xf numFmtId="0" fontId="115" fillId="80" borderId="0" applyNumberFormat="0" applyBorder="0" applyAlignment="0" applyProtection="0"/>
    <xf numFmtId="168" fontId="8" fillId="0" borderId="0" applyFont="0" applyFill="0" applyBorder="0" applyAlignment="0" applyProtection="0"/>
    <xf numFmtId="0" fontId="11" fillId="81" borderId="0" applyNumberFormat="0" applyBorder="0" applyAlignment="0" applyProtection="0"/>
    <xf numFmtId="0" fontId="11" fillId="78" borderId="0" applyNumberFormat="0" applyBorder="0" applyAlignment="0" applyProtection="0"/>
    <xf numFmtId="0" fontId="115" fillId="70" borderId="0" applyNumberFormat="0" applyBorder="0" applyAlignment="0" applyProtection="0"/>
    <xf numFmtId="9" fontId="75" fillId="0" borderId="0" applyFont="0" applyFill="0" applyBorder="0" applyAlignment="0" applyProtection="0"/>
    <xf numFmtId="0" fontId="85" fillId="28" borderId="0" applyNumberFormat="0" applyBorder="0" applyAlignment="0" applyProtection="0"/>
    <xf numFmtId="0" fontId="115" fillId="57" borderId="0" applyNumberFormat="0" applyBorder="0" applyAlignment="0" applyProtection="0"/>
    <xf numFmtId="0" fontId="11" fillId="78" borderId="0" applyNumberFormat="0" applyBorder="0" applyAlignment="0" applyProtection="0"/>
    <xf numFmtId="0" fontId="70" fillId="0" borderId="0"/>
    <xf numFmtId="0" fontId="11" fillId="70" borderId="0" applyNumberFormat="0" applyBorder="0" applyAlignment="0" applyProtection="0"/>
    <xf numFmtId="0" fontId="115" fillId="70" borderId="0" applyNumberFormat="0" applyBorder="0" applyAlignment="0" applyProtection="0"/>
    <xf numFmtId="0" fontId="85" fillId="104" borderId="0" applyNumberFormat="0" applyBorder="0" applyAlignment="0" applyProtection="0"/>
    <xf numFmtId="0" fontId="115" fillId="63" borderId="0" applyNumberFormat="0" applyBorder="0" applyAlignment="0" applyProtection="0"/>
    <xf numFmtId="0" fontId="70" fillId="0" borderId="0"/>
    <xf numFmtId="0" fontId="11" fillId="67" borderId="0" applyNumberFormat="0" applyBorder="0" applyAlignment="0" applyProtection="0"/>
    <xf numFmtId="0" fontId="115" fillId="69" borderId="0" applyNumberFormat="0" applyBorder="0" applyAlignment="0" applyProtection="0"/>
    <xf numFmtId="0" fontId="85" fillId="36" borderId="0" applyNumberFormat="0" applyBorder="0" applyAlignment="0" applyProtection="0"/>
    <xf numFmtId="0" fontId="115" fillId="64" borderId="0" applyNumberFormat="0" applyBorder="0" applyAlignment="0" applyProtection="0"/>
    <xf numFmtId="0" fontId="11" fillId="77" borderId="0" applyNumberFormat="0" applyBorder="0" applyAlignment="0" applyProtection="0"/>
    <xf numFmtId="0" fontId="115" fillId="91" borderId="0" applyNumberFormat="0" applyBorder="0" applyAlignment="0" applyProtection="0"/>
    <xf numFmtId="0" fontId="85" fillId="60" borderId="0" applyNumberFormat="0" applyBorder="0" applyAlignment="0" applyProtection="0"/>
    <xf numFmtId="0" fontId="115" fillId="93" borderId="0" applyNumberFormat="0" applyBorder="0" applyAlignment="0" applyProtection="0"/>
    <xf numFmtId="0" fontId="98" fillId="51" borderId="0" applyNumberFormat="0" applyBorder="0" applyAlignment="0" applyProtection="0"/>
    <xf numFmtId="0" fontId="182" fillId="47" borderId="0" applyNumberFormat="0" applyBorder="0" applyAlignment="0" applyProtection="0"/>
    <xf numFmtId="0" fontId="29" fillId="111" borderId="0"/>
    <xf numFmtId="0" fontId="250" fillId="49" borderId="0" applyNumberFormat="0" applyBorder="0" applyAlignment="0" applyProtection="0"/>
    <xf numFmtId="0" fontId="9" fillId="0" borderId="0"/>
    <xf numFmtId="0" fontId="9" fillId="0" borderId="0"/>
    <xf numFmtId="0" fontId="97" fillId="95" borderId="0" applyNumberFormat="0" applyBorder="0" applyAlignment="0" applyProtection="0"/>
    <xf numFmtId="0" fontId="70" fillId="0" borderId="0"/>
    <xf numFmtId="0" fontId="70" fillId="0" borderId="0"/>
    <xf numFmtId="0" fontId="259" fillId="50" borderId="55" applyNumberFormat="0" applyAlignment="0" applyProtection="0"/>
    <xf numFmtId="0" fontId="138" fillId="59" borderId="63" applyNumberFormat="0" applyAlignment="0" applyProtection="0"/>
    <xf numFmtId="0" fontId="251" fillId="59" borderId="63" applyNumberFormat="0" applyAlignment="0" applyProtection="0"/>
    <xf numFmtId="0" fontId="259" fillId="50" borderId="55" applyNumberFormat="0" applyAlignment="0" applyProtection="0"/>
    <xf numFmtId="0" fontId="9" fillId="0" borderId="0"/>
    <xf numFmtId="0" fontId="252" fillId="98" borderId="65" applyNumberFormat="0" applyAlignment="0" applyProtection="0"/>
    <xf numFmtId="0" fontId="236" fillId="18" borderId="58" applyNumberFormat="0" applyAlignment="0" applyProtection="0"/>
    <xf numFmtId="0" fontId="1" fillId="18" borderId="58" applyNumberFormat="0" applyAlignment="0" applyProtection="0"/>
    <xf numFmtId="0" fontId="253" fillId="0" borderId="67" applyNumberFormat="0" applyFill="0" applyAlignment="0" applyProtection="0"/>
    <xf numFmtId="0" fontId="1" fillId="18" borderId="58" applyNumberFormat="0" applyAlignment="0" applyProtection="0"/>
    <xf numFmtId="0" fontId="142" fillId="98" borderId="65" applyNumberFormat="0" applyAlignment="0" applyProtection="0"/>
    <xf numFmtId="168" fontId="9" fillId="0" borderId="0" applyFont="0" applyFill="0" applyBorder="0" applyAlignment="0" applyProtection="0"/>
    <xf numFmtId="196" fontId="9" fillId="0" borderId="0" applyFont="0" applyFill="0" applyBorder="0" applyAlignment="0" applyProtection="0"/>
    <xf numFmtId="0" fontId="9" fillId="0" borderId="0"/>
    <xf numFmtId="0" fontId="9" fillId="0" borderId="0"/>
    <xf numFmtId="0" fontId="159" fillId="99" borderId="0" applyNumberFormat="0" applyBorder="0" applyAlignment="0" applyProtection="0"/>
    <xf numFmtId="0" fontId="159" fillId="101" borderId="0" applyNumberFormat="0" applyBorder="0" applyAlignment="0" applyProtection="0"/>
    <xf numFmtId="0" fontId="162" fillId="0" borderId="0" applyNumberFormat="0" applyFill="0" applyBorder="0" applyAlignment="0" applyProtection="0"/>
    <xf numFmtId="0" fontId="29" fillId="111" borderId="0"/>
    <xf numFmtId="0" fontId="29" fillId="111" borderId="0"/>
    <xf numFmtId="0" fontId="29" fillId="111" borderId="0"/>
    <xf numFmtId="0" fontId="70" fillId="0" borderId="0"/>
    <xf numFmtId="0" fontId="70" fillId="0" borderId="0"/>
    <xf numFmtId="0" fontId="70" fillId="0" borderId="0"/>
    <xf numFmtId="0" fontId="249" fillId="73" borderId="0" applyNumberFormat="0" applyBorder="0" applyAlignment="0" applyProtection="0"/>
    <xf numFmtId="0" fontId="70" fillId="0" borderId="0"/>
    <xf numFmtId="0" fontId="70" fillId="0" borderId="0"/>
    <xf numFmtId="0" fontId="85" fillId="64" borderId="0" applyNumberFormat="0" applyBorder="0" applyAlignment="0" applyProtection="0"/>
    <xf numFmtId="0" fontId="70" fillId="0" borderId="0"/>
    <xf numFmtId="0" fontId="249" fillId="80" borderId="0" applyNumberFormat="0" applyBorder="0" applyAlignment="0" applyProtection="0"/>
    <xf numFmtId="0" fontId="116" fillId="24" borderId="0" applyNumberFormat="0" applyBorder="0" applyAlignment="0" applyProtection="0"/>
    <xf numFmtId="0" fontId="85" fillId="24" borderId="0" applyNumberFormat="0" applyBorder="0" applyAlignment="0" applyProtection="0"/>
    <xf numFmtId="0" fontId="29" fillId="111" borderId="0"/>
    <xf numFmtId="0" fontId="249" fillId="57" borderId="0" applyNumberFormat="0" applyBorder="0" applyAlignment="0" applyProtection="0"/>
    <xf numFmtId="0" fontId="116" fillId="28" borderId="0" applyNumberFormat="0" applyBorder="0" applyAlignment="0" applyProtection="0"/>
    <xf numFmtId="0" fontId="85" fillId="28" borderId="0" applyNumberFormat="0" applyBorder="0" applyAlignment="0" applyProtection="0"/>
    <xf numFmtId="0" fontId="29" fillId="111" borderId="0"/>
    <xf numFmtId="0" fontId="249" fillId="63" borderId="0" applyNumberFormat="0" applyBorder="0" applyAlignment="0" applyProtection="0"/>
    <xf numFmtId="0" fontId="9" fillId="0" borderId="0"/>
    <xf numFmtId="0" fontId="85" fillId="104" borderId="0" applyNumberFormat="0" applyBorder="0" applyAlignment="0" applyProtection="0"/>
    <xf numFmtId="0" fontId="249" fillId="64" borderId="0" applyNumberFormat="0" applyBorder="0" applyAlignment="0" applyProtection="0"/>
    <xf numFmtId="0" fontId="116" fillId="36" borderId="0" applyNumberFormat="0" applyBorder="0" applyAlignment="0" applyProtection="0"/>
    <xf numFmtId="0" fontId="85" fillId="36" borderId="0" applyNumberFormat="0" applyBorder="0" applyAlignment="0" applyProtection="0"/>
    <xf numFmtId="0" fontId="249" fillId="93" borderId="0" applyNumberFormat="0" applyBorder="0" applyAlignment="0" applyProtection="0"/>
    <xf numFmtId="0" fontId="85" fillId="60" borderId="0" applyNumberFormat="0" applyBorder="0" applyAlignment="0" applyProtection="0"/>
    <xf numFmtId="0" fontId="254" fillId="54" borderId="63" applyNumberFormat="0" applyAlignment="0" applyProtection="0"/>
    <xf numFmtId="0" fontId="237" fillId="16" borderId="55" applyNumberFormat="0" applyAlignment="0" applyProtection="0"/>
    <xf numFmtId="0" fontId="99" fillId="16" borderId="55" applyNumberFormat="0" applyAlignment="0" applyProtection="0"/>
    <xf numFmtId="199"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0" fontId="70" fillId="0" borderId="0"/>
    <xf numFmtId="198" fontId="9" fillId="0" borderId="0" applyFont="0" applyFill="0" applyBorder="0" applyAlignment="0" applyProtection="0"/>
    <xf numFmtId="189" fontId="9" fillId="0" borderId="0" applyFont="0" applyFill="0" applyBorder="0" applyAlignment="0" applyProtection="0"/>
    <xf numFmtId="0" fontId="104" fillId="0" borderId="0" applyNumberFormat="0" applyFill="0" applyBorder="0" applyAlignment="0" applyProtection="0"/>
    <xf numFmtId="0" fontId="225" fillId="0" borderId="0" applyNumberFormat="0" applyFill="0" applyBorder="0" applyAlignment="0" applyProtection="0"/>
    <xf numFmtId="0" fontId="97" fillId="95" borderId="0" applyNumberFormat="0" applyBorder="0" applyAlignment="0" applyProtection="0"/>
    <xf numFmtId="0" fontId="120" fillId="49" borderId="0" applyNumberFormat="0" applyBorder="0" applyAlignment="0" applyProtection="0"/>
    <xf numFmtId="0" fontId="29" fillId="106" borderId="0" applyNumberFormat="0" applyBorder="0" applyAlignment="0" applyProtection="0"/>
    <xf numFmtId="0" fontId="70" fillId="0" borderId="0"/>
    <xf numFmtId="0" fontId="228" fillId="0" borderId="70" applyNumberFormat="0" applyFill="0" applyAlignment="0" applyProtection="0"/>
    <xf numFmtId="0" fontId="232" fillId="0" borderId="72" applyNumberFormat="0" applyFill="0" applyAlignment="0" applyProtection="0"/>
    <xf numFmtId="0" fontId="70" fillId="0" borderId="0"/>
    <xf numFmtId="0" fontId="70" fillId="0" borderId="0"/>
    <xf numFmtId="0" fontId="162" fillId="0" borderId="75" applyNumberFormat="0" applyFill="0" applyAlignment="0" applyProtection="0"/>
    <xf numFmtId="0" fontId="162" fillId="0" borderId="0" applyNumberFormat="0" applyFill="0" applyBorder="0" applyAlignment="0" applyProtection="0"/>
    <xf numFmtId="0" fontId="255" fillId="47" borderId="0" applyNumberFormat="0" applyBorder="0" applyAlignment="0" applyProtection="0"/>
    <xf numFmtId="0" fontId="98" fillId="51" borderId="0" applyNumberFormat="0" applyBorder="0" applyAlignment="0" applyProtection="0"/>
    <xf numFmtId="0" fontId="99" fillId="16" borderId="55" applyNumberFormat="0" applyAlignment="0" applyProtection="0"/>
    <xf numFmtId="0" fontId="99" fillId="16" borderId="55" applyNumberFormat="0" applyAlignment="0" applyProtection="0"/>
    <xf numFmtId="0" fontId="99" fillId="16" borderId="55" applyNumberFormat="0" applyAlignment="0" applyProtection="0"/>
    <xf numFmtId="0" fontId="167" fillId="54" borderId="63" applyNumberFormat="0" applyAlignment="0" applyProtection="0"/>
    <xf numFmtId="0" fontId="143" fillId="0" borderId="67" applyNumberFormat="0" applyFill="0" applyAlignment="0" applyProtection="0"/>
    <xf numFmtId="168" fontId="6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70" fillId="0" borderId="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72" fontId="9" fillId="0" borderId="0" applyFont="0" applyFill="0" applyBorder="0" applyAlignment="0" applyProtection="0"/>
    <xf numFmtId="0" fontId="70" fillId="0" borderId="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0" fontId="29" fillId="111" borderId="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0" fontId="29" fillId="111" borderId="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0" fontId="29" fillId="111" borderId="0"/>
    <xf numFmtId="168" fontId="11"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0" fontId="29" fillId="111" borderId="0"/>
    <xf numFmtId="0" fontId="9" fillId="0" borderId="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0" fontId="29" fillId="111" borderId="0"/>
    <xf numFmtId="0" fontId="9" fillId="0" borderId="0"/>
    <xf numFmtId="0" fontId="9" fillId="0" borderId="0"/>
    <xf numFmtId="0" fontId="29" fillId="111" borderId="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0" fontId="29" fillId="111" borderId="0"/>
    <xf numFmtId="0" fontId="9" fillId="0" borderId="0"/>
    <xf numFmtId="168" fontId="29" fillId="0" borderId="0" applyFont="0" applyFill="0" applyBorder="0" applyAlignment="0" applyProtection="0"/>
    <xf numFmtId="172" fontId="9" fillId="0" borderId="0" applyFont="0" applyFill="0" applyBorder="0" applyAlignment="0" applyProtection="0"/>
    <xf numFmtId="168" fontId="2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72"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2"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0" fontId="190" fillId="91" borderId="0" applyNumberFormat="0" applyBorder="0" applyAlignment="0" applyProtection="0"/>
    <xf numFmtId="0" fontId="120" fillId="91" borderId="0" applyNumberFormat="0" applyBorder="0" applyAlignment="0" applyProtection="0"/>
    <xf numFmtId="0" fontId="190" fillId="91" borderId="0" applyNumberFormat="0" applyBorder="0" applyAlignment="0" applyProtection="0"/>
    <xf numFmtId="0" fontId="106" fillId="54" borderId="0" applyNumberFormat="0" applyBorder="0" applyAlignment="0" applyProtection="0"/>
    <xf numFmtId="0" fontId="190" fillId="91" borderId="0" applyNumberFormat="0" applyBorder="0" applyAlignment="0" applyProtection="0"/>
    <xf numFmtId="0" fontId="120" fillId="91" borderId="0" applyNumberFormat="0" applyBorder="0" applyAlignment="0" applyProtection="0"/>
    <xf numFmtId="0" fontId="190" fillId="91" borderId="0" applyNumberFormat="0" applyBorder="0" applyAlignment="0" applyProtection="0"/>
    <xf numFmtId="0" fontId="190" fillId="91" borderId="0" applyNumberFormat="0" applyBorder="0" applyAlignment="0" applyProtection="0"/>
    <xf numFmtId="0" fontId="190" fillId="110" borderId="0" applyNumberFormat="0" applyBorder="0" applyAlignment="0" applyProtection="0"/>
    <xf numFmtId="0" fontId="190" fillId="91" borderId="0" applyNumberFormat="0" applyBorder="0" applyAlignment="0" applyProtection="0"/>
    <xf numFmtId="0" fontId="190" fillId="91" borderId="0" applyNumberFormat="0" applyBorder="0" applyAlignment="0" applyProtection="0"/>
    <xf numFmtId="0" fontId="9" fillId="0" borderId="0"/>
    <xf numFmtId="0" fontId="29" fillId="111" borderId="0"/>
    <xf numFmtId="0" fontId="8" fillId="0" borderId="0"/>
    <xf numFmtId="0" fontId="70" fillId="0" borderId="0"/>
    <xf numFmtId="0" fontId="70" fillId="0" borderId="0"/>
    <xf numFmtId="0" fontId="9" fillId="0" borderId="0"/>
    <xf numFmtId="0" fontId="9" fillId="0" borderId="0"/>
    <xf numFmtId="0" fontId="9" fillId="0" borderId="0"/>
    <xf numFmtId="0" fontId="9" fillId="0" borderId="0"/>
    <xf numFmtId="0" fontId="70" fillId="0" borderId="0"/>
    <xf numFmtId="0" fontId="70" fillId="0" borderId="0"/>
    <xf numFmtId="0" fontId="61" fillId="0" borderId="0"/>
    <xf numFmtId="0" fontId="61" fillId="0" borderId="0"/>
    <xf numFmtId="0" fontId="61" fillId="0" borderId="0"/>
    <xf numFmtId="0" fontId="61" fillId="0" borderId="0"/>
    <xf numFmtId="0" fontId="61" fillId="0" borderId="0"/>
    <xf numFmtId="0" fontId="61" fillId="0" borderId="0"/>
    <xf numFmtId="0" fontId="29" fillId="111" borderId="0"/>
    <xf numFmtId="0" fontId="70" fillId="0" borderId="0"/>
    <xf numFmtId="0" fontId="9" fillId="0" borderId="0"/>
    <xf numFmtId="0" fontId="70" fillId="0" borderId="0"/>
    <xf numFmtId="0" fontId="61" fillId="0" borderId="0"/>
    <xf numFmtId="0" fontId="61" fillId="0" borderId="0"/>
    <xf numFmtId="0" fontId="61" fillId="0" borderId="0"/>
    <xf numFmtId="0" fontId="29" fillId="90" borderId="64" applyNumberFormat="0" applyFont="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9" fillId="0" borderId="0"/>
    <xf numFmtId="0" fontId="29" fillId="111"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9" fillId="0" borderId="0"/>
    <xf numFmtId="0" fontId="29" fillId="111"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9" fillId="111" borderId="0"/>
    <xf numFmtId="0" fontId="70" fillId="0" borderId="0"/>
    <xf numFmtId="0" fontId="9" fillId="0" borderId="0"/>
    <xf numFmtId="0" fontId="70" fillId="0" borderId="0"/>
    <xf numFmtId="0" fontId="61" fillId="0" borderId="0"/>
    <xf numFmtId="0" fontId="61" fillId="0" borderId="0"/>
    <xf numFmtId="0" fontId="61" fillId="0" borderId="0"/>
    <xf numFmtId="172" fontId="9" fillId="0" borderId="0" applyFont="0" applyFill="0" applyBorder="0" applyAlignment="0" applyProtection="0"/>
    <xf numFmtId="0" fontId="61" fillId="0" borderId="0"/>
    <xf numFmtId="172" fontId="9" fillId="0" borderId="0" applyFont="0" applyFill="0" applyBorder="0" applyAlignment="0" applyProtection="0"/>
    <xf numFmtId="168" fontId="9" fillId="0" borderId="0" applyFont="0" applyFill="0" applyBorder="0" applyAlignment="0" applyProtection="0"/>
    <xf numFmtId="0" fontId="61" fillId="0" borderId="0"/>
    <xf numFmtId="168" fontId="9"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29" fillId="111"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9" fillId="111"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70" fillId="0" borderId="0"/>
    <xf numFmtId="0" fontId="29" fillId="111" borderId="0"/>
    <xf numFmtId="0" fontId="70" fillId="0" borderId="0"/>
    <xf numFmtId="0" fontId="61" fillId="0" borderId="0"/>
    <xf numFmtId="168" fontId="110"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75" fillId="0" borderId="0"/>
    <xf numFmtId="0" fontId="61" fillId="0" borderId="0"/>
    <xf numFmtId="0" fontId="70" fillId="0" borderId="0"/>
    <xf numFmtId="0" fontId="29" fillId="111" borderId="0"/>
    <xf numFmtId="0" fontId="70"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111" borderId="0"/>
    <xf numFmtId="0" fontId="9" fillId="0" borderId="0"/>
    <xf numFmtId="0" fontId="29" fillId="111" borderId="0"/>
    <xf numFmtId="0" fontId="29" fillId="111" borderId="0"/>
    <xf numFmtId="0" fontId="75" fillId="0" borderId="0"/>
    <xf numFmtId="0" fontId="70" fillId="0" borderId="0"/>
    <xf numFmtId="0" fontId="70" fillId="0" borderId="0"/>
    <xf numFmtId="0" fontId="70" fillId="0" borderId="0"/>
    <xf numFmtId="0" fontId="70" fillId="0" borderId="0"/>
    <xf numFmtId="0" fontId="75" fillId="0" borderId="0"/>
    <xf numFmtId="0" fontId="61" fillId="0" borderId="0"/>
    <xf numFmtId="0" fontId="75" fillId="0" borderId="0"/>
    <xf numFmtId="172" fontId="9" fillId="0" borderId="0" applyFont="0" applyFill="0" applyBorder="0" applyAlignment="0" applyProtection="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9" fillId="111" borderId="0"/>
    <xf numFmtId="0" fontId="9" fillId="0" borderId="0"/>
    <xf numFmtId="0" fontId="9" fillId="0" borderId="0"/>
    <xf numFmtId="0" fontId="9" fillId="0" borderId="0"/>
    <xf numFmtId="0" fontId="29" fillId="111" borderId="0"/>
    <xf numFmtId="0" fontId="8" fillId="0" borderId="0"/>
    <xf numFmtId="0" fontId="111" fillId="0" borderId="0"/>
    <xf numFmtId="0" fontId="29" fillId="111" borderId="0"/>
    <xf numFmtId="0" fontId="29" fillId="111"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9" fillId="111" borderId="0"/>
    <xf numFmtId="0" fontId="8" fillId="0" borderId="0"/>
    <xf numFmtId="0" fontId="29" fillId="111" borderId="0"/>
    <xf numFmtId="0" fontId="29" fillId="111" borderId="0"/>
    <xf numFmtId="0" fontId="9" fillId="0" borderId="0"/>
    <xf numFmtId="0" fontId="29" fillId="111" borderId="0"/>
    <xf numFmtId="0" fontId="9" fillId="0" borderId="0"/>
    <xf numFmtId="0" fontId="9" fillId="0" borderId="0"/>
    <xf numFmtId="0" fontId="29" fillId="111" borderId="0"/>
    <xf numFmtId="0" fontId="8" fillId="0" borderId="0"/>
    <xf numFmtId="0" fontId="9" fillId="0" borderId="0"/>
    <xf numFmtId="0" fontId="29" fillId="111" borderId="0"/>
    <xf numFmtId="0" fontId="9" fillId="0" borderId="0"/>
    <xf numFmtId="0" fontId="9" fillId="0" borderId="0"/>
    <xf numFmtId="0" fontId="9" fillId="0" borderId="0"/>
    <xf numFmtId="0" fontId="9" fillId="0" borderId="0"/>
    <xf numFmtId="168" fontId="9" fillId="0" borderId="0" applyFont="0" applyFill="0" applyBorder="0" applyAlignment="0" applyProtection="0"/>
    <xf numFmtId="0" fontId="70" fillId="0" borderId="0"/>
    <xf numFmtId="0" fontId="9" fillId="0" borderId="0"/>
    <xf numFmtId="0" fontId="70" fillId="0" borderId="0"/>
    <xf numFmtId="0" fontId="70" fillId="0" borderId="0"/>
    <xf numFmtId="0" fontId="8" fillId="0" borderId="0"/>
    <xf numFmtId="168" fontId="9" fillId="0" borderId="0" applyFont="0" applyFill="0" applyBorder="0" applyAlignment="0" applyProtection="0"/>
    <xf numFmtId="0" fontId="70" fillId="0" borderId="0"/>
    <xf numFmtId="0" fontId="9" fillId="0" borderId="0"/>
    <xf numFmtId="0" fontId="9" fillId="0" borderId="0"/>
    <xf numFmtId="0" fontId="29" fillId="111" borderId="0"/>
    <xf numFmtId="0" fontId="29" fillId="111" borderId="0"/>
    <xf numFmtId="0" fontId="8" fillId="0" borderId="0"/>
    <xf numFmtId="0" fontId="29" fillId="111" borderId="0"/>
    <xf numFmtId="0" fontId="9" fillId="0" borderId="0"/>
    <xf numFmtId="0" fontId="9"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199" fontId="9" fillId="0" borderId="0" applyFont="0" applyFill="0" applyBorder="0" applyAlignment="0" applyProtection="0"/>
    <xf numFmtId="0" fontId="29" fillId="111" borderId="0"/>
    <xf numFmtId="0" fontId="9" fillId="0" borderId="0"/>
    <xf numFmtId="0" fontId="29" fillId="111"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9" fillId="111"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9" fillId="111" borderId="0"/>
    <xf numFmtId="0" fontId="70" fillId="0" borderId="0"/>
    <xf numFmtId="0" fontId="9" fillId="0" borderId="0"/>
    <xf numFmtId="0" fontId="70" fillId="0" borderId="0"/>
    <xf numFmtId="0" fontId="29" fillId="111" borderId="0"/>
    <xf numFmtId="0" fontId="29" fillId="111" borderId="0"/>
    <xf numFmtId="0" fontId="29" fillId="111"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9" fillId="90" borderId="64" applyNumberFormat="0" applyFont="0" applyAlignment="0" applyProtection="0"/>
    <xf numFmtId="0" fontId="11" fillId="19" borderId="59" applyNumberFormat="0" applyFont="0" applyAlignment="0" applyProtection="0"/>
    <xf numFmtId="0" fontId="111" fillId="48" borderId="78" applyNumberFormat="0" applyFont="0" applyAlignment="0" applyProtection="0"/>
    <xf numFmtId="0" fontId="110" fillId="19" borderId="59" applyNumberFormat="0" applyFont="0" applyAlignment="0" applyProtection="0"/>
    <xf numFmtId="0" fontId="9" fillId="0" borderId="0"/>
    <xf numFmtId="0" fontId="11" fillId="19" borderId="59" applyNumberFormat="0" applyFont="0" applyAlignment="0" applyProtection="0"/>
    <xf numFmtId="0" fontId="11" fillId="48" borderId="78" applyNumberFormat="0" applyFont="0" applyAlignment="0" applyProtection="0"/>
    <xf numFmtId="0" fontId="100" fillId="50" borderId="56" applyNumberFormat="0" applyAlignment="0" applyProtection="0"/>
    <xf numFmtId="0" fontId="200" fillId="59" borderId="79" applyNumberFormat="0" applyAlignment="0" applyProtection="0"/>
    <xf numFmtId="14" fontId="117" fillId="0" borderId="0">
      <alignment horizontal="center" wrapText="1"/>
      <protection locked="0"/>
    </xf>
    <xf numFmtId="16" fontId="117" fillId="0" borderId="0">
      <alignment horizontal="center" wrapText="1"/>
      <protection locked="0"/>
    </xf>
    <xf numFmtId="9" fontId="9" fillId="0" borderId="0" applyFont="0" applyFill="0" applyBorder="0" applyAlignment="0" applyProtection="0"/>
    <xf numFmtId="9" fontId="6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6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9" fontId="204" fillId="0" borderId="0"/>
    <xf numFmtId="164" fontId="204" fillId="0" borderId="0"/>
    <xf numFmtId="219" fontId="204" fillId="0" borderId="0"/>
    <xf numFmtId="164" fontId="204" fillId="0" borderId="0"/>
    <xf numFmtId="224" fontId="213" fillId="0" borderId="0" applyNumberFormat="0" applyFill="0" applyBorder="0" applyAlignment="0" applyProtection="0">
      <alignment horizontal="left"/>
    </xf>
    <xf numFmtId="38" fontId="213" fillId="0" borderId="0"/>
    <xf numFmtId="0" fontId="213" fillId="0" borderId="0"/>
    <xf numFmtId="0" fontId="200" fillId="97" borderId="79" applyNumberFormat="0" applyAlignment="0" applyProtection="0"/>
    <xf numFmtId="0" fontId="256" fillId="59" borderId="79" applyNumberFormat="0" applyAlignment="0" applyProtection="0"/>
    <xf numFmtId="0" fontId="100" fillId="50" borderId="56" applyNumberFormat="0" applyAlignment="0" applyProtection="0"/>
    <xf numFmtId="4" fontId="29" fillId="110" borderId="64" applyNumberFormat="0" applyProtection="0">
      <alignment vertical="center"/>
    </xf>
    <xf numFmtId="4" fontId="29" fillId="110" borderId="64" applyNumberFormat="0" applyProtection="0">
      <alignment vertical="center"/>
    </xf>
    <xf numFmtId="4" fontId="215" fillId="110" borderId="81" applyNumberFormat="0" applyProtection="0">
      <alignment vertical="center"/>
    </xf>
    <xf numFmtId="4" fontId="215" fillId="110" borderId="81" applyNumberFormat="0" applyProtection="0">
      <alignment vertical="center"/>
    </xf>
    <xf numFmtId="4" fontId="215" fillId="110" borderId="81" applyNumberFormat="0" applyProtection="0">
      <alignment vertical="center"/>
    </xf>
    <xf numFmtId="4" fontId="217" fillId="61" borderId="64" applyNumberFormat="0" applyProtection="0">
      <alignment vertical="center"/>
    </xf>
    <xf numFmtId="4" fontId="216" fillId="110" borderId="81" applyNumberFormat="0" applyProtection="0">
      <alignment vertical="center"/>
    </xf>
    <xf numFmtId="4" fontId="29" fillId="61" borderId="64" applyNumberFormat="0" applyProtection="0">
      <alignment horizontal="left" vertical="center" indent="1"/>
    </xf>
    <xf numFmtId="4" fontId="215" fillId="110" borderId="81" applyNumberFormat="0" applyProtection="0">
      <alignment horizontal="left" vertical="center" indent="1"/>
    </xf>
    <xf numFmtId="4" fontId="215" fillId="110" borderId="81" applyNumberFormat="0" applyProtection="0">
      <alignment horizontal="left" vertical="center" indent="1"/>
    </xf>
    <xf numFmtId="4" fontId="215" fillId="110" borderId="81" applyNumberFormat="0" applyProtection="0">
      <alignment horizontal="left" vertical="center" indent="1"/>
    </xf>
    <xf numFmtId="0" fontId="218" fillId="110" borderId="81" applyNumberFormat="0" applyProtection="0">
      <alignment horizontal="left" vertical="top" indent="1"/>
    </xf>
    <xf numFmtId="0" fontId="215" fillId="110" borderId="81" applyNumberFormat="0" applyProtection="0">
      <alignment horizontal="left" vertical="top" indent="1"/>
    </xf>
    <xf numFmtId="4" fontId="29" fillId="64" borderId="64" applyNumberFormat="0" applyProtection="0">
      <alignment horizontal="left" vertical="center" indent="1"/>
    </xf>
    <xf numFmtId="4" fontId="215" fillId="44" borderId="0" applyNumberFormat="0" applyProtection="0">
      <alignment horizontal="left" vertical="center" indent="1"/>
    </xf>
    <xf numFmtId="4" fontId="215" fillId="44" borderId="0" applyNumberFormat="0" applyProtection="0">
      <alignment horizontal="left" vertical="center" indent="1"/>
    </xf>
    <xf numFmtId="4" fontId="215" fillId="44" borderId="0" applyNumberFormat="0" applyProtection="0">
      <alignment horizontal="left" vertical="center" indent="1"/>
    </xf>
    <xf numFmtId="4" fontId="29" fillId="47" borderId="64" applyNumberFormat="0" applyProtection="0">
      <alignment horizontal="right" vertical="center"/>
    </xf>
    <xf numFmtId="4" fontId="111" fillId="47" borderId="81" applyNumberFormat="0" applyProtection="0">
      <alignment horizontal="right" vertical="center"/>
    </xf>
    <xf numFmtId="4" fontId="29" fillId="109" borderId="64" applyNumberFormat="0" applyProtection="0">
      <alignment horizontal="right" vertical="center"/>
    </xf>
    <xf numFmtId="4" fontId="111" fillId="46" borderId="81" applyNumberFormat="0" applyProtection="0">
      <alignment horizontal="right" vertical="center"/>
    </xf>
    <xf numFmtId="4" fontId="29" fillId="80" borderId="82" applyNumberFormat="0" applyProtection="0">
      <alignment horizontal="right" vertical="center"/>
    </xf>
    <xf numFmtId="4" fontId="111" fillId="80" borderId="81" applyNumberFormat="0" applyProtection="0">
      <alignment horizontal="right" vertical="center"/>
    </xf>
    <xf numFmtId="4" fontId="29" fillId="60" borderId="64" applyNumberFormat="0" applyProtection="0">
      <alignment horizontal="right" vertical="center"/>
    </xf>
    <xf numFmtId="4" fontId="111" fillId="60" borderId="81" applyNumberFormat="0" applyProtection="0">
      <alignment horizontal="right" vertical="center"/>
    </xf>
    <xf numFmtId="4" fontId="29" fillId="65" borderId="64" applyNumberFormat="0" applyProtection="0">
      <alignment horizontal="right" vertical="center"/>
    </xf>
    <xf numFmtId="4" fontId="111" fillId="65" borderId="81" applyNumberFormat="0" applyProtection="0">
      <alignment horizontal="right" vertical="center"/>
    </xf>
    <xf numFmtId="4" fontId="29" fillId="93" borderId="64" applyNumberFormat="0" applyProtection="0">
      <alignment horizontal="right" vertical="center"/>
    </xf>
    <xf numFmtId="4" fontId="111" fillId="93" borderId="81" applyNumberFormat="0" applyProtection="0">
      <alignment horizontal="right" vertical="center"/>
    </xf>
    <xf numFmtId="4" fontId="29" fillId="57" borderId="64" applyNumberFormat="0" applyProtection="0">
      <alignment horizontal="right" vertical="center"/>
    </xf>
    <xf numFmtId="4" fontId="111" fillId="57" borderId="81" applyNumberFormat="0" applyProtection="0">
      <alignment horizontal="right" vertical="center"/>
    </xf>
    <xf numFmtId="4" fontId="29" fillId="95" borderId="64" applyNumberFormat="0" applyProtection="0">
      <alignment horizontal="right" vertical="center"/>
    </xf>
    <xf numFmtId="4" fontId="111" fillId="95" borderId="81" applyNumberFormat="0" applyProtection="0">
      <alignment horizontal="right" vertical="center"/>
    </xf>
    <xf numFmtId="4" fontId="29" fillId="58" borderId="64" applyNumberFormat="0" applyProtection="0">
      <alignment horizontal="right" vertical="center"/>
    </xf>
    <xf numFmtId="4" fontId="111" fillId="58" borderId="81" applyNumberFormat="0" applyProtection="0">
      <alignment horizontal="right" vertical="center"/>
    </xf>
    <xf numFmtId="4" fontId="29" fillId="118" borderId="82" applyNumberFormat="0" applyProtection="0">
      <alignment horizontal="left" vertical="center" indent="1"/>
    </xf>
    <xf numFmtId="4" fontId="215" fillId="118" borderId="83" applyNumberFormat="0" applyProtection="0">
      <alignment horizontal="left" vertical="center" indent="1"/>
    </xf>
    <xf numFmtId="4" fontId="9" fillId="56" borderId="82" applyNumberFormat="0" applyProtection="0">
      <alignment horizontal="left" vertical="center" indent="1"/>
    </xf>
    <xf numFmtId="4" fontId="111" fillId="119" borderId="0" applyNumberFormat="0" applyProtection="0">
      <alignment horizontal="left" vertical="center" indent="1"/>
    </xf>
    <xf numFmtId="4" fontId="9" fillId="56" borderId="82" applyNumberFormat="0" applyProtection="0">
      <alignment horizontal="left" vertical="center" indent="1"/>
    </xf>
    <xf numFmtId="4" fontId="219" fillId="56" borderId="0" applyNumberFormat="0" applyProtection="0">
      <alignment horizontal="left" vertical="center" indent="1"/>
    </xf>
    <xf numFmtId="4" fontId="29" fillId="44" borderId="64" applyNumberFormat="0" applyProtection="0">
      <alignment horizontal="right" vertical="center"/>
    </xf>
    <xf numFmtId="4" fontId="111" fillId="44" borderId="81" applyNumberFormat="0" applyProtection="0">
      <alignment horizontal="right" vertical="center"/>
    </xf>
    <xf numFmtId="4" fontId="111" fillId="44" borderId="81" applyNumberFormat="0" applyProtection="0">
      <alignment horizontal="right" vertical="center"/>
    </xf>
    <xf numFmtId="4" fontId="111" fillId="44" borderId="81" applyNumberFormat="0" applyProtection="0">
      <alignment horizontal="right" vertical="center"/>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111" fillId="119" borderId="0" applyNumberFormat="0" applyProtection="0">
      <alignment horizontal="left" vertical="center" indent="1"/>
    </xf>
    <xf numFmtId="4" fontId="29" fillId="119"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111" fillId="44" borderId="0" applyNumberFormat="0" applyProtection="0">
      <alignment horizontal="left" vertical="center" indent="1"/>
    </xf>
    <xf numFmtId="4" fontId="29" fillId="44" borderId="82"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172" fontId="9" fillId="0" borderId="0" applyFont="0" applyFill="0" applyBorder="0" applyAlignment="0" applyProtection="0"/>
    <xf numFmtId="172" fontId="9" fillId="0" borderId="0" applyFont="0" applyFill="0" applyBorder="0" applyAlignment="0" applyProtection="0"/>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50" borderId="93" applyNumberFormat="0">
      <protection locked="0"/>
    </xf>
    <xf numFmtId="0" fontId="9" fillId="50" borderId="77" applyNumberFormat="0">
      <protection locked="0"/>
    </xf>
    <xf numFmtId="0" fontId="29" fillId="50" borderId="93" applyNumberFormat="0">
      <protection locked="0"/>
    </xf>
    <xf numFmtId="0" fontId="73" fillId="56" borderId="94" applyBorder="0"/>
    <xf numFmtId="4" fontId="220" fillId="48" borderId="81" applyNumberFormat="0" applyProtection="0">
      <alignment vertical="center"/>
    </xf>
    <xf numFmtId="4" fontId="111" fillId="48" borderId="81" applyNumberFormat="0" applyProtection="0">
      <alignment vertical="center"/>
    </xf>
    <xf numFmtId="4" fontId="217" fillId="107" borderId="77" applyNumberFormat="0" applyProtection="0">
      <alignment vertical="center"/>
    </xf>
    <xf numFmtId="4" fontId="245" fillId="48" borderId="81" applyNumberFormat="0" applyProtection="0">
      <alignment vertical="center"/>
    </xf>
    <xf numFmtId="4" fontId="220" fillId="59" borderId="81" applyNumberFormat="0" applyProtection="0">
      <alignment horizontal="left" vertical="center" indent="1"/>
    </xf>
    <xf numFmtId="4" fontId="111" fillId="48" borderId="81" applyNumberFormat="0" applyProtection="0">
      <alignment horizontal="left" vertical="center" indent="1"/>
    </xf>
    <xf numFmtId="0" fontId="220" fillId="48" borderId="81" applyNumberFormat="0" applyProtection="0">
      <alignment horizontal="left" vertical="top" indent="1"/>
    </xf>
    <xf numFmtId="0" fontId="111" fillId="48" borderId="81" applyNumberFormat="0" applyProtection="0">
      <alignment horizontal="left" vertical="top" indent="1"/>
    </xf>
    <xf numFmtId="4" fontId="29" fillId="0" borderId="64" applyNumberFormat="0" applyProtection="0">
      <alignment horizontal="right" vertical="center"/>
    </xf>
    <xf numFmtId="4" fontId="111" fillId="119" borderId="81" applyNumberFormat="0" applyProtection="0">
      <alignment horizontal="right" vertical="center"/>
    </xf>
    <xf numFmtId="4" fontId="111" fillId="119" borderId="81" applyNumberFormat="0" applyProtection="0">
      <alignment horizontal="right" vertical="center"/>
    </xf>
    <xf numFmtId="4" fontId="111" fillId="119" borderId="81" applyNumberFormat="0" applyProtection="0">
      <alignment horizontal="right" vertical="center"/>
    </xf>
    <xf numFmtId="4" fontId="217" fillId="6" borderId="64" applyNumberFormat="0" applyProtection="0">
      <alignment horizontal="right" vertical="center"/>
    </xf>
    <xf numFmtId="4" fontId="245" fillId="119" borderId="81" applyNumberFormat="0" applyProtection="0">
      <alignment horizontal="right" vertical="center"/>
    </xf>
    <xf numFmtId="4" fontId="29" fillId="64" borderId="64" applyNumberFormat="0" applyProtection="0">
      <alignment horizontal="left" vertical="center" indent="1"/>
    </xf>
    <xf numFmtId="4" fontId="111" fillId="44" borderId="81" applyNumberFormat="0" applyProtection="0">
      <alignment horizontal="left" vertical="center" indent="1"/>
    </xf>
    <xf numFmtId="4" fontId="111" fillId="44" borderId="81" applyNumberFormat="0" applyProtection="0">
      <alignment horizontal="left" vertical="center" indent="1"/>
    </xf>
    <xf numFmtId="4" fontId="111" fillId="44" borderId="81" applyNumberFormat="0" applyProtection="0">
      <alignment horizontal="left" vertical="center" indent="1"/>
    </xf>
    <xf numFmtId="0" fontId="220" fillId="44" borderId="81" applyNumberFormat="0" applyProtection="0">
      <alignment horizontal="left" vertical="top" indent="1"/>
    </xf>
    <xf numFmtId="0" fontId="111" fillId="44" borderId="81" applyNumberFormat="0" applyProtection="0">
      <alignment horizontal="left" vertical="top" indent="1"/>
    </xf>
    <xf numFmtId="4" fontId="221" fillId="108" borderId="82" applyNumberFormat="0" applyProtection="0">
      <alignment horizontal="left" vertical="center" indent="1"/>
    </xf>
    <xf numFmtId="4" fontId="246" fillId="108" borderId="0" applyNumberFormat="0" applyProtection="0">
      <alignment horizontal="left" vertical="center" indent="1"/>
    </xf>
    <xf numFmtId="0" fontId="29" fillId="122" borderId="77"/>
    <xf numFmtId="4" fontId="222" fillId="50" borderId="64" applyNumberFormat="0" applyProtection="0">
      <alignment horizontal="right" vertical="center"/>
    </xf>
    <xf numFmtId="4" fontId="244" fillId="119" borderId="81" applyNumberFormat="0" applyProtection="0">
      <alignment horizontal="right" vertical="center"/>
    </xf>
    <xf numFmtId="40" fontId="223" fillId="0" borderId="0" applyBorder="0">
      <alignment horizontal="right"/>
    </xf>
    <xf numFmtId="0" fontId="223" fillId="0" borderId="0" applyBorder="0">
      <alignment horizontal="right"/>
    </xf>
    <xf numFmtId="0" fontId="247" fillId="0" borderId="0" applyNumberFormat="0" applyFill="0" applyBorder="0" applyAlignment="0" applyProtection="0"/>
    <xf numFmtId="0" fontId="257" fillId="0" borderId="0" applyNumberFormat="0" applyFill="0" applyBorder="0" applyAlignment="0" applyProtection="0"/>
    <xf numFmtId="0" fontId="241" fillId="0" borderId="0" applyNumberFormat="0" applyFill="0" applyBorder="0" applyAlignment="0" applyProtection="0"/>
    <xf numFmtId="0" fontId="103" fillId="0" borderId="0" applyNumberFormat="0" applyFill="0" applyBorder="0" applyAlignment="0" applyProtection="0"/>
    <xf numFmtId="0" fontId="258" fillId="0" borderId="0" applyNumberFormat="0" applyFill="0" applyBorder="0" applyAlignment="0" applyProtection="0"/>
    <xf numFmtId="0" fontId="104" fillId="0" borderId="0" applyNumberFormat="0" applyFill="0" applyBorder="0" applyAlignment="0" applyProtection="0"/>
    <xf numFmtId="0" fontId="231" fillId="0" borderId="0" applyNumberFormat="0" applyFill="0" applyBorder="0" applyAlignment="0" applyProtection="0"/>
    <xf numFmtId="0" fontId="226" fillId="0" borderId="0" applyNumberFormat="0" applyFill="0" applyBorder="0" applyAlignment="0" applyProtection="0"/>
    <xf numFmtId="0" fontId="173" fillId="0" borderId="69" applyNumberFormat="0" applyFill="0" applyAlignment="0" applyProtection="0"/>
    <xf numFmtId="0" fontId="228" fillId="0" borderId="70" applyNumberFormat="0" applyFill="0" applyAlignment="0" applyProtection="0"/>
    <xf numFmtId="0" fontId="175" fillId="0" borderId="84" applyNumberFormat="0" applyFill="0" applyAlignment="0" applyProtection="0"/>
    <xf numFmtId="0" fontId="232" fillId="0" borderId="72" applyNumberFormat="0" applyFill="0" applyAlignment="0" applyProtection="0"/>
    <xf numFmtId="0" fontId="161" fillId="0" borderId="85" applyNumberFormat="0" applyFill="0" applyAlignment="0" applyProtection="0"/>
    <xf numFmtId="0" fontId="162" fillId="0" borderId="75" applyNumberFormat="0" applyFill="0" applyAlignment="0" applyProtection="0"/>
    <xf numFmtId="0" fontId="231"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197" fontId="158" fillId="0" borderId="86">
      <protection locked="0"/>
    </xf>
    <xf numFmtId="4" fontId="111" fillId="119" borderId="0" applyNumberFormat="0" applyProtection="0">
      <alignment horizontal="left" vertical="center" indent="1"/>
    </xf>
    <xf numFmtId="0" fontId="159" fillId="0" borderId="92" applyNumberFormat="0" applyFill="0" applyAlignment="0" applyProtection="0"/>
    <xf numFmtId="0" fontId="2" fillId="0" borderId="87"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9" fillId="0" borderId="0"/>
    <xf numFmtId="0" fontId="235" fillId="0" borderId="87" applyNumberFormat="0" applyFill="0" applyAlignment="0" applyProtection="0"/>
    <xf numFmtId="168" fontId="8" fillId="0" borderId="0" applyFont="0" applyFill="0" applyBorder="0" applyAlignment="0" applyProtection="0"/>
    <xf numFmtId="197" fontId="158" fillId="0" borderId="86">
      <protection locked="0"/>
    </xf>
    <xf numFmtId="0" fontId="159" fillId="0" borderId="95" applyNumberFormat="0" applyFill="0" applyAlignment="0" applyProtection="0"/>
    <xf numFmtId="0" fontId="159" fillId="0" borderId="92" applyNumberFormat="0" applyFill="0" applyAlignment="0" applyProtection="0"/>
    <xf numFmtId="197" fontId="158" fillId="0" borderId="86">
      <protection locked="0"/>
    </xf>
    <xf numFmtId="0" fontId="103" fillId="0" borderId="0" applyNumberFormat="0" applyFill="0" applyBorder="0" applyAlignment="0" applyProtection="0"/>
    <xf numFmtId="0" fontId="61" fillId="0" borderId="0"/>
    <xf numFmtId="0" fontId="61" fillId="0" borderId="0"/>
    <xf numFmtId="0" fontId="29" fillId="119" borderId="81" applyNumberFormat="0" applyProtection="0">
      <alignment horizontal="left" vertical="top" indent="1"/>
    </xf>
    <xf numFmtId="0" fontId="61" fillId="0" borderId="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22"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22"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5" fillId="23" borderId="0" applyNumberFormat="0" applyBorder="0" applyAlignment="0" applyProtection="0"/>
    <xf numFmtId="0" fontId="85" fillId="39" borderId="0" applyNumberFormat="0" applyBorder="0" applyAlignment="0" applyProtection="0"/>
    <xf numFmtId="0" fontId="97" fillId="13" borderId="0" applyNumberFormat="0" applyBorder="0" applyAlignment="0" applyProtection="0"/>
    <xf numFmtId="0" fontId="101" fillId="17" borderId="55" applyNumberFormat="0" applyAlignment="0" applyProtection="0"/>
    <xf numFmtId="0" fontId="8" fillId="0" borderId="0"/>
    <xf numFmtId="0" fontId="70" fillId="0" borderId="0"/>
    <xf numFmtId="0" fontId="85" fillId="20" borderId="0" applyNumberFormat="0" applyBorder="0" applyAlignment="0" applyProtection="0"/>
    <xf numFmtId="0" fontId="85" fillId="32" borderId="0" applyNumberFormat="0" applyBorder="0" applyAlignment="0" applyProtection="0"/>
    <xf numFmtId="0" fontId="85" fillId="40" borderId="0" applyNumberFormat="0" applyBorder="0" applyAlignment="0" applyProtection="0"/>
    <xf numFmtId="0" fontId="70" fillId="0" borderId="0"/>
    <xf numFmtId="0" fontId="98" fillId="14" borderId="0" applyNumberFormat="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0" fontId="8" fillId="19" borderId="59" applyNumberFormat="0" applyFont="0" applyAlignment="0" applyProtection="0"/>
    <xf numFmtId="0" fontId="100" fillId="17" borderId="56" applyNumberFormat="0" applyAlignment="0" applyProtection="0"/>
    <xf numFmtId="0" fontId="2" fillId="0" borderId="60" applyNumberFormat="0" applyFill="0" applyAlignment="0" applyProtection="0"/>
    <xf numFmtId="0" fontId="8" fillId="0" borderId="0"/>
    <xf numFmtId="0" fontId="61" fillId="0" borderId="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197" fontId="158" fillId="0" borderId="86">
      <protection locked="0"/>
    </xf>
    <xf numFmtId="0" fontId="161" fillId="0" borderId="85" applyNumberFormat="0" applyFill="0" applyAlignment="0" applyProtection="0"/>
    <xf numFmtId="0" fontId="161" fillId="0" borderId="85" applyNumberFormat="0" applyFill="0" applyAlignment="0" applyProtection="0"/>
    <xf numFmtId="0" fontId="161" fillId="0" borderId="85" applyNumberFormat="0" applyFill="0" applyAlignment="0" applyProtection="0"/>
    <xf numFmtId="0" fontId="161" fillId="0" borderId="85" applyNumberFormat="0" applyFill="0" applyAlignment="0" applyProtection="0"/>
    <xf numFmtId="0" fontId="161" fillId="0" borderId="85" applyNumberFormat="0" applyFill="0" applyAlignment="0" applyProtection="0"/>
    <xf numFmtId="0" fontId="161" fillId="0" borderId="85" applyNumberFormat="0" applyFill="0" applyAlignment="0" applyProtection="0"/>
    <xf numFmtId="0" fontId="175" fillId="0" borderId="84" applyNumberFormat="0" applyFill="0" applyAlignment="0" applyProtection="0"/>
    <xf numFmtId="0" fontId="175" fillId="0" borderId="84" applyNumberFormat="0" applyFill="0" applyAlignment="0" applyProtection="0"/>
    <xf numFmtId="0" fontId="175" fillId="0" borderId="84" applyNumberFormat="0" applyFill="0" applyAlignment="0" applyProtection="0"/>
    <xf numFmtId="0" fontId="175" fillId="0" borderId="84" applyNumberFormat="0" applyFill="0" applyAlignment="0" applyProtection="0"/>
    <xf numFmtId="0" fontId="175" fillId="0" borderId="84" applyNumberFormat="0" applyFill="0" applyAlignment="0" applyProtection="0"/>
    <xf numFmtId="0" fontId="175" fillId="0" borderId="84" applyNumberFormat="0" applyFill="0" applyAlignment="0" applyProtection="0"/>
    <xf numFmtId="0" fontId="173" fillId="0" borderId="69" applyNumberFormat="0" applyFill="0" applyAlignment="0" applyProtection="0"/>
    <xf numFmtId="0" fontId="173" fillId="0" borderId="69" applyNumberFormat="0" applyFill="0" applyAlignment="0" applyProtection="0"/>
    <xf numFmtId="0" fontId="173" fillId="0" borderId="69" applyNumberFormat="0" applyFill="0" applyAlignment="0" applyProtection="0"/>
    <xf numFmtId="0" fontId="173" fillId="0" borderId="69" applyNumberFormat="0" applyFill="0" applyAlignment="0" applyProtection="0"/>
    <xf numFmtId="0" fontId="173" fillId="0" borderId="69" applyNumberFormat="0" applyFill="0" applyAlignment="0" applyProtection="0"/>
    <xf numFmtId="0" fontId="173" fillId="0" borderId="69" applyNumberFormat="0" applyFill="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4" fontId="222" fillId="50" borderId="64" applyNumberFormat="0" applyProtection="0">
      <alignment horizontal="right" vertical="center"/>
    </xf>
    <xf numFmtId="4" fontId="222" fillId="50" borderId="64" applyNumberFormat="0" applyProtection="0">
      <alignment horizontal="right" vertical="center"/>
    </xf>
    <xf numFmtId="4" fontId="222" fillId="50" borderId="64" applyNumberFormat="0" applyProtection="0">
      <alignment horizontal="right" vertical="center"/>
    </xf>
    <xf numFmtId="4" fontId="222" fillId="50" borderId="64" applyNumberFormat="0" applyProtection="0">
      <alignment horizontal="right" vertical="center"/>
    </xf>
    <xf numFmtId="4" fontId="222" fillId="50" borderId="64" applyNumberFormat="0" applyProtection="0">
      <alignment horizontal="right" vertical="center"/>
    </xf>
    <xf numFmtId="4" fontId="221" fillId="108" borderId="82" applyNumberFormat="0" applyProtection="0">
      <alignment horizontal="left" vertical="center" indent="1"/>
    </xf>
    <xf numFmtId="4" fontId="221" fillId="108" borderId="82" applyNumberFormat="0" applyProtection="0">
      <alignment horizontal="left" vertical="center" indent="1"/>
    </xf>
    <xf numFmtId="4" fontId="221" fillId="108" borderId="82" applyNumberFormat="0" applyProtection="0">
      <alignment horizontal="left" vertical="center" indent="1"/>
    </xf>
    <xf numFmtId="4" fontId="221" fillId="108" borderId="82" applyNumberFormat="0" applyProtection="0">
      <alignment horizontal="left" vertical="center" indent="1"/>
    </xf>
    <xf numFmtId="4" fontId="221" fillId="108" borderId="82" applyNumberFormat="0" applyProtection="0">
      <alignment horizontal="left" vertical="center" indent="1"/>
    </xf>
    <xf numFmtId="4" fontId="221" fillId="108" borderId="82" applyNumberFormat="0" applyProtection="0">
      <alignment horizontal="left" vertical="center" indent="1"/>
    </xf>
    <xf numFmtId="0" fontId="220" fillId="44" borderId="81" applyNumberFormat="0" applyProtection="0">
      <alignment horizontal="left" vertical="top" indent="1"/>
    </xf>
    <xf numFmtId="0" fontId="220" fillId="44" borderId="81" applyNumberFormat="0" applyProtection="0">
      <alignment horizontal="left" vertical="top" indent="1"/>
    </xf>
    <xf numFmtId="0" fontId="220" fillId="44" borderId="81" applyNumberFormat="0" applyProtection="0">
      <alignment horizontal="left" vertical="top" indent="1"/>
    </xf>
    <xf numFmtId="0" fontId="220" fillId="44" borderId="81" applyNumberFormat="0" applyProtection="0">
      <alignment horizontal="left" vertical="top" indent="1"/>
    </xf>
    <xf numFmtId="0" fontId="220" fillId="44" borderId="81" applyNumberFormat="0" applyProtection="0">
      <alignment horizontal="left" vertical="top" indent="1"/>
    </xf>
    <xf numFmtId="0" fontId="220" fillId="44" borderId="81" applyNumberFormat="0" applyProtection="0">
      <alignment horizontal="left" vertical="top" indent="1"/>
    </xf>
    <xf numFmtId="0" fontId="220" fillId="44" borderId="81" applyNumberFormat="0" applyProtection="0">
      <alignment horizontal="left" vertical="top" indent="1"/>
    </xf>
    <xf numFmtId="4" fontId="29" fillId="64" borderId="64" applyNumberFormat="0" applyProtection="0">
      <alignment horizontal="left" vertical="center" indent="1"/>
    </xf>
    <xf numFmtId="4" fontId="29" fillId="64" borderId="64" applyNumberFormat="0" applyProtection="0">
      <alignment horizontal="left" vertical="center" indent="1"/>
    </xf>
    <xf numFmtId="4" fontId="29" fillId="64" borderId="64" applyNumberFormat="0" applyProtection="0">
      <alignment horizontal="left" vertical="center" indent="1"/>
    </xf>
    <xf numFmtId="4" fontId="29" fillId="64" borderId="64" applyNumberFormat="0" applyProtection="0">
      <alignment horizontal="left" vertical="center" indent="1"/>
    </xf>
    <xf numFmtId="4" fontId="111" fillId="44" borderId="81" applyNumberFormat="0" applyProtection="0">
      <alignment horizontal="left" vertical="center" indent="1"/>
    </xf>
    <xf numFmtId="4" fontId="217" fillId="6" borderId="64" applyNumberFormat="0" applyProtection="0">
      <alignment horizontal="right" vertical="center"/>
    </xf>
    <xf numFmtId="4" fontId="217" fillId="6" borderId="64" applyNumberFormat="0" applyProtection="0">
      <alignment horizontal="right" vertical="center"/>
    </xf>
    <xf numFmtId="4" fontId="217" fillId="6" borderId="64" applyNumberFormat="0" applyProtection="0">
      <alignment horizontal="right" vertical="center"/>
    </xf>
    <xf numFmtId="4" fontId="217" fillId="6" borderId="64" applyNumberFormat="0" applyProtection="0">
      <alignment horizontal="right" vertical="center"/>
    </xf>
    <xf numFmtId="4" fontId="217" fillId="6" borderId="64" applyNumberFormat="0" applyProtection="0">
      <alignment horizontal="right" vertical="center"/>
    </xf>
    <xf numFmtId="4" fontId="217" fillId="6" borderId="64" applyNumberFormat="0" applyProtection="0">
      <alignment horizontal="right" vertical="center"/>
    </xf>
    <xf numFmtId="4" fontId="217" fillId="6" borderId="64" applyNumberFormat="0" applyProtection="0">
      <alignment horizontal="right" vertical="center"/>
    </xf>
    <xf numFmtId="4" fontId="29" fillId="0" borderId="64" applyNumberFormat="0" applyProtection="0">
      <alignment horizontal="right" vertical="center"/>
    </xf>
    <xf numFmtId="4" fontId="29" fillId="0" borderId="64" applyNumberFormat="0" applyProtection="0">
      <alignment horizontal="right" vertical="center"/>
    </xf>
    <xf numFmtId="4" fontId="29" fillId="0" borderId="64" applyNumberFormat="0" applyProtection="0">
      <alignment horizontal="right" vertical="center"/>
    </xf>
    <xf numFmtId="4" fontId="29" fillId="0" borderId="64" applyNumberFormat="0" applyProtection="0">
      <alignment horizontal="right" vertical="center"/>
    </xf>
    <xf numFmtId="4" fontId="111" fillId="119" borderId="81" applyNumberFormat="0" applyProtection="0">
      <alignment horizontal="right" vertical="center"/>
    </xf>
    <xf numFmtId="0" fontId="220" fillId="48" borderId="81" applyNumberFormat="0" applyProtection="0">
      <alignment horizontal="left" vertical="top" indent="1"/>
    </xf>
    <xf numFmtId="0" fontId="220" fillId="48" borderId="81" applyNumberFormat="0" applyProtection="0">
      <alignment horizontal="left" vertical="top" indent="1"/>
    </xf>
    <xf numFmtId="0" fontId="220" fillId="48" borderId="81" applyNumberFormat="0" applyProtection="0">
      <alignment horizontal="left" vertical="top" indent="1"/>
    </xf>
    <xf numFmtId="0" fontId="220" fillId="48" borderId="81" applyNumberFormat="0" applyProtection="0">
      <alignment horizontal="left" vertical="top" indent="1"/>
    </xf>
    <xf numFmtId="0" fontId="220" fillId="48" borderId="81" applyNumberFormat="0" applyProtection="0">
      <alignment horizontal="left" vertical="top" indent="1"/>
    </xf>
    <xf numFmtId="4" fontId="220" fillId="59" borderId="81" applyNumberFormat="0" applyProtection="0">
      <alignment horizontal="left" vertical="center" indent="1"/>
    </xf>
    <xf numFmtId="4" fontId="220" fillId="59" borderId="81" applyNumberFormat="0" applyProtection="0">
      <alignment horizontal="left" vertical="center" indent="1"/>
    </xf>
    <xf numFmtId="4" fontId="220" fillId="59" borderId="81" applyNumberFormat="0" applyProtection="0">
      <alignment horizontal="left" vertical="center" indent="1"/>
    </xf>
    <xf numFmtId="4" fontId="220" fillId="59" borderId="81" applyNumberFormat="0" applyProtection="0">
      <alignment horizontal="left" vertical="center" indent="1"/>
    </xf>
    <xf numFmtId="4" fontId="220" fillId="59" borderId="81" applyNumberFormat="0" applyProtection="0">
      <alignment horizontal="left" vertical="center" indent="1"/>
    </xf>
    <xf numFmtId="4" fontId="220" fillId="59" borderId="81" applyNumberFormat="0" applyProtection="0">
      <alignment horizontal="left" vertical="center" indent="1"/>
    </xf>
    <xf numFmtId="4" fontId="217" fillId="107" borderId="77" applyNumberFormat="0" applyProtection="0">
      <alignment vertical="center"/>
    </xf>
    <xf numFmtId="4" fontId="217" fillId="107" borderId="77" applyNumberFormat="0" applyProtection="0">
      <alignment vertical="center"/>
    </xf>
    <xf numFmtId="4" fontId="217" fillId="107" borderId="77" applyNumberFormat="0" applyProtection="0">
      <alignment vertical="center"/>
    </xf>
    <xf numFmtId="4" fontId="217" fillId="107" borderId="77" applyNumberFormat="0" applyProtection="0">
      <alignment vertical="center"/>
    </xf>
    <xf numFmtId="4" fontId="217" fillId="107" borderId="77" applyNumberFormat="0" applyProtection="0">
      <alignment vertical="center"/>
    </xf>
    <xf numFmtId="4" fontId="217" fillId="107" borderId="77" applyNumberFormat="0" applyProtection="0">
      <alignment vertical="center"/>
    </xf>
    <xf numFmtId="4" fontId="217" fillId="107" borderId="77" applyNumberFormat="0" applyProtection="0">
      <alignment vertical="center"/>
    </xf>
    <xf numFmtId="4" fontId="220" fillId="48" borderId="81" applyNumberFormat="0" applyProtection="0">
      <alignment vertical="center"/>
    </xf>
    <xf numFmtId="4" fontId="220" fillId="48" borderId="81" applyNumberFormat="0" applyProtection="0">
      <alignment vertical="center"/>
    </xf>
    <xf numFmtId="4" fontId="220" fillId="48" borderId="81" applyNumberFormat="0" applyProtection="0">
      <alignment vertical="center"/>
    </xf>
    <xf numFmtId="4" fontId="220" fillId="48" borderId="81" applyNumberFormat="0" applyProtection="0">
      <alignment vertical="center"/>
    </xf>
    <xf numFmtId="4" fontId="220" fillId="48" borderId="81" applyNumberFormat="0" applyProtection="0">
      <alignment vertical="center"/>
    </xf>
    <xf numFmtId="0" fontId="29" fillId="50" borderId="93" applyNumberFormat="0">
      <protection locked="0"/>
    </xf>
    <xf numFmtId="0" fontId="29" fillId="50" borderId="93" applyNumberFormat="0">
      <protection locked="0"/>
    </xf>
    <xf numFmtId="0" fontId="29" fillId="50" borderId="93"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29" fillId="50" borderId="93"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29" fillId="50" borderId="93"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29" fillId="50" borderId="93"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29" fillId="50" borderId="93"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29" fillId="50" borderId="93" applyNumberFormat="0">
      <protection locked="0"/>
    </xf>
    <xf numFmtId="0" fontId="29" fillId="50" borderId="93" applyNumberFormat="0">
      <protection locked="0"/>
    </xf>
    <xf numFmtId="0" fontId="29" fillId="50" borderId="93" applyNumberFormat="0">
      <protection locked="0"/>
    </xf>
    <xf numFmtId="0" fontId="9" fillId="50" borderId="77" applyNumberFormat="0">
      <protection locked="0"/>
    </xf>
    <xf numFmtId="0" fontId="2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9" fillId="44" borderId="81" applyNumberFormat="0" applyProtection="0">
      <alignment horizontal="left" vertical="center"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29" fillId="119" borderId="81" applyNumberFormat="0" applyProtection="0">
      <alignment horizontal="left" vertical="top"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44" borderId="81" applyNumberFormat="0" applyProtection="0">
      <alignment horizontal="left" vertical="top"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29" fillId="104" borderId="64" applyNumberFormat="0" applyProtection="0">
      <alignment horizontal="left" vertical="center" indent="1"/>
    </xf>
    <xf numFmtId="0" fontId="9" fillId="44" borderId="81" applyNumberFormat="0" applyProtection="0">
      <alignment horizontal="left" vertical="center" indent="1"/>
    </xf>
    <xf numFmtId="0" fontId="9" fillId="0" borderId="0"/>
    <xf numFmtId="0" fontId="29" fillId="104" borderId="64" applyNumberFormat="0" applyProtection="0">
      <alignment horizontal="left" vertical="center" indent="1"/>
    </xf>
    <xf numFmtId="9" fontId="61" fillId="0" borderId="0" applyFont="0" applyFill="0" applyBorder="0" applyAlignment="0" applyProtection="0"/>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9" fillId="56" borderId="81"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168" fontId="8" fillId="0" borderId="0" applyFont="0" applyFill="0" applyBorder="0" applyAlignment="0" applyProtection="0"/>
    <xf numFmtId="4" fontId="29" fillId="44" borderId="82" applyNumberFormat="0" applyProtection="0">
      <alignment horizontal="left" vertical="center" indent="1"/>
    </xf>
    <xf numFmtId="4" fontId="29" fillId="44" borderId="82"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111" fillId="44" borderId="0" applyNumberFormat="0" applyProtection="0">
      <alignment horizontal="left" vertical="center" indent="1"/>
    </xf>
    <xf numFmtId="172" fontId="9" fillId="0" borderId="0" applyFont="0" applyFill="0" applyBorder="0" applyAlignment="0" applyProtection="0"/>
    <xf numFmtId="0" fontId="105" fillId="0" borderId="0" applyNumberFormat="0" applyFill="0" applyBorder="0" applyAlignment="0" applyProtection="0"/>
    <xf numFmtId="0" fontId="61" fillId="0" borderId="0"/>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44"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111" fillId="119" borderId="0"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111" fillId="119" borderId="0"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0" fontId="248" fillId="54" borderId="0" applyNumberFormat="0" applyBorder="0" applyAlignment="0" applyProtection="0"/>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119" borderId="82" applyNumberFormat="0" applyProtection="0">
      <alignment horizontal="left" vertical="center" indent="1"/>
    </xf>
    <xf numFmtId="4" fontId="29" fillId="44" borderId="64" applyNumberFormat="0" applyProtection="0">
      <alignment horizontal="right" vertical="center"/>
    </xf>
    <xf numFmtId="4" fontId="29" fillId="44" borderId="64" applyNumberFormat="0" applyProtection="0">
      <alignment horizontal="right" vertical="center"/>
    </xf>
    <xf numFmtId="4" fontId="29" fillId="44" borderId="64" applyNumberFormat="0" applyProtection="0">
      <alignment horizontal="right" vertical="center"/>
    </xf>
    <xf numFmtId="4" fontId="29" fillId="44" borderId="64" applyNumberFormat="0" applyProtection="0">
      <alignment horizontal="right" vertical="center"/>
    </xf>
    <xf numFmtId="4" fontId="29" fillId="44" borderId="64" applyNumberFormat="0" applyProtection="0">
      <alignment horizontal="right" vertical="center"/>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9" fillId="56" borderId="82" applyNumberFormat="0" applyProtection="0">
      <alignment horizontal="left" vertical="center" indent="1"/>
    </xf>
    <xf numFmtId="4" fontId="29" fillId="118" borderId="82" applyNumberFormat="0" applyProtection="0">
      <alignment horizontal="left" vertical="center" indent="1"/>
    </xf>
    <xf numFmtId="4" fontId="29" fillId="118" borderId="82" applyNumberFormat="0" applyProtection="0">
      <alignment horizontal="left" vertical="center" indent="1"/>
    </xf>
    <xf numFmtId="4" fontId="29" fillId="118" borderId="82" applyNumberFormat="0" applyProtection="0">
      <alignment horizontal="left" vertical="center" indent="1"/>
    </xf>
    <xf numFmtId="4" fontId="29" fillId="118" borderId="82" applyNumberFormat="0" applyProtection="0">
      <alignment horizontal="left" vertical="center" indent="1"/>
    </xf>
    <xf numFmtId="4" fontId="29" fillId="118" borderId="82" applyNumberFormat="0" applyProtection="0">
      <alignment horizontal="left" vertical="center" indent="1"/>
    </xf>
    <xf numFmtId="4" fontId="29" fillId="118" borderId="82" applyNumberFormat="0" applyProtection="0">
      <alignment horizontal="left" vertical="center" indent="1"/>
    </xf>
    <xf numFmtId="4" fontId="29" fillId="118" borderId="82" applyNumberFormat="0" applyProtection="0">
      <alignment horizontal="left" vertical="center" indent="1"/>
    </xf>
    <xf numFmtId="4" fontId="29" fillId="58" borderId="64" applyNumberFormat="0" applyProtection="0">
      <alignment horizontal="right" vertical="center"/>
    </xf>
    <xf numFmtId="4" fontId="29" fillId="58" borderId="64" applyNumberFormat="0" applyProtection="0">
      <alignment horizontal="right" vertical="center"/>
    </xf>
    <xf numFmtId="4" fontId="29" fillId="58" borderId="64" applyNumberFormat="0" applyProtection="0">
      <alignment horizontal="right" vertical="center"/>
    </xf>
    <xf numFmtId="4" fontId="29" fillId="58" borderId="64" applyNumberFormat="0" applyProtection="0">
      <alignment horizontal="right" vertical="center"/>
    </xf>
    <xf numFmtId="4" fontId="29" fillId="58" borderId="64" applyNumberFormat="0" applyProtection="0">
      <alignment horizontal="right" vertical="center"/>
    </xf>
    <xf numFmtId="4" fontId="29" fillId="58" borderId="64" applyNumberFormat="0" applyProtection="0">
      <alignment horizontal="right" vertical="center"/>
    </xf>
    <xf numFmtId="4" fontId="29" fillId="58" borderId="64" applyNumberFormat="0" applyProtection="0">
      <alignment horizontal="right" vertical="center"/>
    </xf>
    <xf numFmtId="4" fontId="29" fillId="95" borderId="64" applyNumberFormat="0" applyProtection="0">
      <alignment horizontal="right" vertical="center"/>
    </xf>
    <xf numFmtId="4" fontId="29" fillId="95" borderId="64" applyNumberFormat="0" applyProtection="0">
      <alignment horizontal="right" vertical="center"/>
    </xf>
    <xf numFmtId="4" fontId="29" fillId="95" borderId="64" applyNumberFormat="0" applyProtection="0">
      <alignment horizontal="right" vertical="center"/>
    </xf>
    <xf numFmtId="4" fontId="29" fillId="95" borderId="64" applyNumberFormat="0" applyProtection="0">
      <alignment horizontal="right" vertical="center"/>
    </xf>
    <xf numFmtId="4" fontId="29" fillId="95" borderId="64" applyNumberFormat="0" applyProtection="0">
      <alignment horizontal="right" vertical="center"/>
    </xf>
    <xf numFmtId="4" fontId="29" fillId="95" borderId="64" applyNumberFormat="0" applyProtection="0">
      <alignment horizontal="right" vertical="center"/>
    </xf>
    <xf numFmtId="4" fontId="29" fillId="95" borderId="64" applyNumberFormat="0" applyProtection="0">
      <alignment horizontal="right" vertical="center"/>
    </xf>
    <xf numFmtId="4" fontId="29" fillId="57" borderId="64" applyNumberFormat="0" applyProtection="0">
      <alignment horizontal="right" vertical="center"/>
    </xf>
    <xf numFmtId="4" fontId="29" fillId="57" borderId="64" applyNumberFormat="0" applyProtection="0">
      <alignment horizontal="right" vertical="center"/>
    </xf>
    <xf numFmtId="4" fontId="29" fillId="57" borderId="64" applyNumberFormat="0" applyProtection="0">
      <alignment horizontal="right" vertical="center"/>
    </xf>
    <xf numFmtId="4" fontId="29" fillId="57" borderId="64" applyNumberFormat="0" applyProtection="0">
      <alignment horizontal="right" vertical="center"/>
    </xf>
    <xf numFmtId="4" fontId="29" fillId="57" borderId="64" applyNumberFormat="0" applyProtection="0">
      <alignment horizontal="right" vertical="center"/>
    </xf>
    <xf numFmtId="4" fontId="29" fillId="57" borderId="64" applyNumberFormat="0" applyProtection="0">
      <alignment horizontal="right" vertical="center"/>
    </xf>
    <xf numFmtId="4" fontId="29" fillId="57" borderId="64" applyNumberFormat="0" applyProtection="0">
      <alignment horizontal="right" vertical="center"/>
    </xf>
    <xf numFmtId="4" fontId="29" fillId="93" borderId="64" applyNumberFormat="0" applyProtection="0">
      <alignment horizontal="right" vertical="center"/>
    </xf>
    <xf numFmtId="4" fontId="29" fillId="93" borderId="64" applyNumberFormat="0" applyProtection="0">
      <alignment horizontal="right" vertical="center"/>
    </xf>
    <xf numFmtId="4" fontId="29" fillId="93" borderId="64" applyNumberFormat="0" applyProtection="0">
      <alignment horizontal="right" vertical="center"/>
    </xf>
    <xf numFmtId="4" fontId="29" fillId="93" borderId="64" applyNumberFormat="0" applyProtection="0">
      <alignment horizontal="right" vertical="center"/>
    </xf>
    <xf numFmtId="4" fontId="29" fillId="93" borderId="64" applyNumberFormat="0" applyProtection="0">
      <alignment horizontal="right" vertical="center"/>
    </xf>
    <xf numFmtId="4" fontId="29" fillId="93" borderId="64" applyNumberFormat="0" applyProtection="0">
      <alignment horizontal="right" vertical="center"/>
    </xf>
    <xf numFmtId="4" fontId="29" fillId="93" borderId="64" applyNumberFormat="0" applyProtection="0">
      <alignment horizontal="right" vertical="center"/>
    </xf>
    <xf numFmtId="4" fontId="29" fillId="65" borderId="64" applyNumberFormat="0" applyProtection="0">
      <alignment horizontal="right" vertical="center"/>
    </xf>
    <xf numFmtId="4" fontId="29" fillId="65" borderId="64" applyNumberFormat="0" applyProtection="0">
      <alignment horizontal="right" vertical="center"/>
    </xf>
    <xf numFmtId="4" fontId="29" fillId="65" borderId="64" applyNumberFormat="0" applyProtection="0">
      <alignment horizontal="right" vertical="center"/>
    </xf>
    <xf numFmtId="4" fontId="29" fillId="65" borderId="64" applyNumberFormat="0" applyProtection="0">
      <alignment horizontal="right" vertical="center"/>
    </xf>
    <xf numFmtId="4" fontId="29" fillId="65" borderId="64" applyNumberFormat="0" applyProtection="0">
      <alignment horizontal="right" vertical="center"/>
    </xf>
    <xf numFmtId="4" fontId="29" fillId="65" borderId="64" applyNumberFormat="0" applyProtection="0">
      <alignment horizontal="right" vertical="center"/>
    </xf>
    <xf numFmtId="4" fontId="29" fillId="65" borderId="64" applyNumberFormat="0" applyProtection="0">
      <alignment horizontal="right" vertical="center"/>
    </xf>
    <xf numFmtId="4" fontId="29" fillId="60" borderId="64" applyNumberFormat="0" applyProtection="0">
      <alignment horizontal="right" vertical="center"/>
    </xf>
    <xf numFmtId="4" fontId="29" fillId="60" borderId="64" applyNumberFormat="0" applyProtection="0">
      <alignment horizontal="right" vertical="center"/>
    </xf>
    <xf numFmtId="4" fontId="29" fillId="60" borderId="64" applyNumberFormat="0" applyProtection="0">
      <alignment horizontal="right" vertical="center"/>
    </xf>
    <xf numFmtId="4" fontId="29" fillId="60" borderId="64" applyNumberFormat="0" applyProtection="0">
      <alignment horizontal="right" vertical="center"/>
    </xf>
    <xf numFmtId="4" fontId="29" fillId="60" borderId="64" applyNumberFormat="0" applyProtection="0">
      <alignment horizontal="right" vertical="center"/>
    </xf>
    <xf numFmtId="4" fontId="29" fillId="60" borderId="64" applyNumberFormat="0" applyProtection="0">
      <alignment horizontal="right" vertical="center"/>
    </xf>
    <xf numFmtId="4" fontId="29" fillId="60" borderId="64" applyNumberFormat="0" applyProtection="0">
      <alignment horizontal="right" vertical="center"/>
    </xf>
    <xf numFmtId="4" fontId="29" fillId="80" borderId="82" applyNumberFormat="0" applyProtection="0">
      <alignment horizontal="right" vertical="center"/>
    </xf>
    <xf numFmtId="4" fontId="29" fillId="80" borderId="82" applyNumberFormat="0" applyProtection="0">
      <alignment horizontal="right" vertical="center"/>
    </xf>
    <xf numFmtId="4" fontId="29" fillId="80" borderId="82" applyNumberFormat="0" applyProtection="0">
      <alignment horizontal="right" vertical="center"/>
    </xf>
    <xf numFmtId="4" fontId="29" fillId="80" borderId="82" applyNumberFormat="0" applyProtection="0">
      <alignment horizontal="right" vertical="center"/>
    </xf>
    <xf numFmtId="4" fontId="29" fillId="80" borderId="82" applyNumberFormat="0" applyProtection="0">
      <alignment horizontal="right" vertical="center"/>
    </xf>
    <xf numFmtId="4" fontId="29" fillId="80" borderId="82" applyNumberFormat="0" applyProtection="0">
      <alignment horizontal="right" vertical="center"/>
    </xf>
    <xf numFmtId="4" fontId="29" fillId="80" borderId="82" applyNumberFormat="0" applyProtection="0">
      <alignment horizontal="right" vertical="center"/>
    </xf>
    <xf numFmtId="4" fontId="29" fillId="109" borderId="64" applyNumberFormat="0" applyProtection="0">
      <alignment horizontal="right" vertical="center"/>
    </xf>
    <xf numFmtId="4" fontId="29" fillId="109" borderId="64" applyNumberFormat="0" applyProtection="0">
      <alignment horizontal="right" vertical="center"/>
    </xf>
    <xf numFmtId="4" fontId="29" fillId="109" borderId="64" applyNumberFormat="0" applyProtection="0">
      <alignment horizontal="right" vertical="center"/>
    </xf>
    <xf numFmtId="4" fontId="29" fillId="109" borderId="64" applyNumberFormat="0" applyProtection="0">
      <alignment horizontal="right" vertical="center"/>
    </xf>
    <xf numFmtId="4" fontId="29" fillId="109" borderId="64" applyNumberFormat="0" applyProtection="0">
      <alignment horizontal="right" vertical="center"/>
    </xf>
    <xf numFmtId="4" fontId="29" fillId="109" borderId="64" applyNumberFormat="0" applyProtection="0">
      <alignment horizontal="right" vertical="center"/>
    </xf>
    <xf numFmtId="4" fontId="29" fillId="109" borderId="64" applyNumberFormat="0" applyProtection="0">
      <alignment horizontal="right" vertical="center"/>
    </xf>
    <xf numFmtId="4" fontId="29" fillId="47" borderId="64" applyNumberFormat="0" applyProtection="0">
      <alignment horizontal="right" vertical="center"/>
    </xf>
    <xf numFmtId="4" fontId="29" fillId="47" borderId="64" applyNumberFormat="0" applyProtection="0">
      <alignment horizontal="right" vertical="center"/>
    </xf>
    <xf numFmtId="4" fontId="29" fillId="47" borderId="64" applyNumberFormat="0" applyProtection="0">
      <alignment horizontal="right" vertical="center"/>
    </xf>
    <xf numFmtId="4" fontId="29" fillId="47" borderId="64" applyNumberFormat="0" applyProtection="0">
      <alignment horizontal="right" vertical="center"/>
    </xf>
    <xf numFmtId="4" fontId="29" fillId="47" borderId="64" applyNumberFormat="0" applyProtection="0">
      <alignment horizontal="right" vertical="center"/>
    </xf>
    <xf numFmtId="4" fontId="29" fillId="47" borderId="64" applyNumberFormat="0" applyProtection="0">
      <alignment horizontal="right" vertical="center"/>
    </xf>
    <xf numFmtId="4" fontId="29" fillId="47" borderId="64" applyNumberFormat="0" applyProtection="0">
      <alignment horizontal="right" vertical="center"/>
    </xf>
    <xf numFmtId="4" fontId="29" fillId="64" borderId="64" applyNumberFormat="0" applyProtection="0">
      <alignment horizontal="left" vertical="center" indent="1"/>
    </xf>
    <xf numFmtId="4" fontId="29" fillId="64" borderId="64" applyNumberFormat="0" applyProtection="0">
      <alignment horizontal="left" vertical="center" indent="1"/>
    </xf>
    <xf numFmtId="4" fontId="29" fillId="64" borderId="64" applyNumberFormat="0" applyProtection="0">
      <alignment horizontal="left" vertical="center" indent="1"/>
    </xf>
    <xf numFmtId="4" fontId="29" fillId="64" borderId="64" applyNumberFormat="0" applyProtection="0">
      <alignment horizontal="left" vertical="center" indent="1"/>
    </xf>
    <xf numFmtId="4" fontId="29" fillId="64" borderId="64" applyNumberFormat="0" applyProtection="0">
      <alignment horizontal="left" vertical="center" indent="1"/>
    </xf>
    <xf numFmtId="0" fontId="218" fillId="110" borderId="81" applyNumberFormat="0" applyProtection="0">
      <alignment horizontal="left" vertical="top" indent="1"/>
    </xf>
    <xf numFmtId="0" fontId="218" fillId="110" borderId="81" applyNumberFormat="0" applyProtection="0">
      <alignment horizontal="left" vertical="top" indent="1"/>
    </xf>
    <xf numFmtId="0" fontId="218" fillId="110" borderId="81" applyNumberFormat="0" applyProtection="0">
      <alignment horizontal="left" vertical="top" indent="1"/>
    </xf>
    <xf numFmtId="0" fontId="218" fillId="110" borderId="81" applyNumberFormat="0" applyProtection="0">
      <alignment horizontal="left" vertical="top" indent="1"/>
    </xf>
    <xf numFmtId="0" fontId="218" fillId="110" borderId="81" applyNumberFormat="0" applyProtection="0">
      <alignment horizontal="left" vertical="top" indent="1"/>
    </xf>
    <xf numFmtId="0" fontId="218" fillId="110" borderId="81" applyNumberFormat="0" applyProtection="0">
      <alignment horizontal="left" vertical="top" indent="1"/>
    </xf>
    <xf numFmtId="0" fontId="218" fillId="110" borderId="81" applyNumberFormat="0" applyProtection="0">
      <alignment horizontal="left" vertical="top" indent="1"/>
    </xf>
    <xf numFmtId="4" fontId="29" fillId="61" borderId="64" applyNumberFormat="0" applyProtection="0">
      <alignment horizontal="left" vertical="center" indent="1"/>
    </xf>
    <xf numFmtId="4" fontId="29" fillId="61" borderId="64" applyNumberFormat="0" applyProtection="0">
      <alignment horizontal="left" vertical="center" indent="1"/>
    </xf>
    <xf numFmtId="4" fontId="29" fillId="61" borderId="64" applyNumberFormat="0" applyProtection="0">
      <alignment horizontal="left" vertical="center" indent="1"/>
    </xf>
    <xf numFmtId="4" fontId="29" fillId="61" borderId="64" applyNumberFormat="0" applyProtection="0">
      <alignment horizontal="left" vertical="center" indent="1"/>
    </xf>
    <xf numFmtId="4" fontId="29" fillId="61" borderId="64" applyNumberFormat="0" applyProtection="0">
      <alignment horizontal="left" vertical="center" indent="1"/>
    </xf>
    <xf numFmtId="4" fontId="217" fillId="61" borderId="64" applyNumberFormat="0" applyProtection="0">
      <alignment vertical="center"/>
    </xf>
    <xf numFmtId="4" fontId="217" fillId="61" borderId="64" applyNumberFormat="0" applyProtection="0">
      <alignment vertical="center"/>
    </xf>
    <xf numFmtId="4" fontId="217" fillId="61" borderId="64" applyNumberFormat="0" applyProtection="0">
      <alignment vertical="center"/>
    </xf>
    <xf numFmtId="4" fontId="217" fillId="61" borderId="64" applyNumberFormat="0" applyProtection="0">
      <alignment vertical="center"/>
    </xf>
    <xf numFmtId="4" fontId="217" fillId="61" borderId="64" applyNumberFormat="0" applyProtection="0">
      <alignment vertical="center"/>
    </xf>
    <xf numFmtId="4" fontId="217" fillId="61" borderId="64" applyNumberFormat="0" applyProtection="0">
      <alignment vertical="center"/>
    </xf>
    <xf numFmtId="4" fontId="217" fillId="61" borderId="64" applyNumberFormat="0" applyProtection="0">
      <alignment vertical="center"/>
    </xf>
    <xf numFmtId="4" fontId="29" fillId="110" borderId="64" applyNumberFormat="0" applyProtection="0">
      <alignment vertical="center"/>
    </xf>
    <xf numFmtId="4" fontId="29" fillId="110" borderId="64" applyNumberFormat="0" applyProtection="0">
      <alignment vertical="center"/>
    </xf>
    <xf numFmtId="4" fontId="29" fillId="110" borderId="64" applyNumberFormat="0" applyProtection="0">
      <alignment vertical="center"/>
    </xf>
    <xf numFmtId="4" fontId="29" fillId="110" borderId="64" applyNumberFormat="0" applyProtection="0">
      <alignment vertical="center"/>
    </xf>
    <xf numFmtId="0" fontId="200" fillId="97" borderId="79" applyNumberFormat="0" applyAlignment="0" applyProtection="0"/>
    <xf numFmtId="0" fontId="200" fillId="97" borderId="79" applyNumberFormat="0" applyAlignment="0" applyProtection="0"/>
    <xf numFmtId="0" fontId="200" fillId="97" borderId="79" applyNumberFormat="0" applyAlignment="0" applyProtection="0"/>
    <xf numFmtId="0" fontId="200" fillId="97" borderId="79" applyNumberFormat="0" applyAlignment="0" applyProtection="0"/>
    <xf numFmtId="0" fontId="200" fillId="97" borderId="79" applyNumberFormat="0" applyAlignment="0" applyProtection="0"/>
    <xf numFmtId="0" fontId="200" fillId="97" borderId="79" applyNumberFormat="0" applyAlignment="0" applyProtection="0"/>
    <xf numFmtId="0" fontId="200" fillId="97" borderId="79" applyNumberFormat="0" applyAlignment="0" applyProtection="0"/>
    <xf numFmtId="0" fontId="200" fillId="97" borderId="79" applyNumberFormat="0" applyAlignment="0" applyProtection="0"/>
    <xf numFmtId="0" fontId="9" fillId="0" borderId="0"/>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221" fontId="9" fillId="0" borderId="0" applyNumberFormat="0" applyFill="0" applyBorder="0" applyAlignment="0" applyProtection="0">
      <alignment horizontal="left"/>
    </xf>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199" fillId="50" borderId="12">
      <alignment horizontal="center" vertical="center" wrapText="1"/>
    </xf>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9" fillId="90" borderId="78"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0" fontId="29" fillId="111" borderId="0"/>
    <xf numFmtId="0" fontId="29" fillId="111" borderId="0"/>
    <xf numFmtId="0" fontId="29" fillId="111" borderId="0"/>
    <xf numFmtId="0" fontId="29" fillId="111" borderId="0"/>
    <xf numFmtId="0" fontId="29" fillId="111" borderId="0"/>
    <xf numFmtId="168" fontId="29" fillId="0" borderId="0" applyFont="0" applyFill="0" applyBorder="0" applyAlignment="0" applyProtection="0"/>
    <xf numFmtId="172" fontId="9" fillId="0" borderId="0" applyFont="0" applyFill="0" applyBorder="0" applyAlignment="0" applyProtection="0"/>
    <xf numFmtId="0" fontId="120" fillId="91" borderId="0" applyNumberFormat="0" applyBorder="0" applyAlignment="0" applyProtection="0"/>
    <xf numFmtId="0" fontId="120" fillId="91" borderId="0" applyNumberFormat="0" applyBorder="0" applyAlignment="0" applyProtection="0"/>
    <xf numFmtId="0" fontId="190" fillId="91" borderId="0" applyNumberFormat="0" applyBorder="0" applyAlignment="0" applyProtection="0"/>
    <xf numFmtId="17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0" fontId="75" fillId="0" borderId="0"/>
    <xf numFmtId="0" fontId="181" fillId="90" borderId="0" applyNumberFormat="0" applyBorder="0" applyAlignment="0" applyProtection="0"/>
    <xf numFmtId="0" fontId="70" fillId="0" borderId="0"/>
    <xf numFmtId="0" fontId="70" fillId="0" borderId="0"/>
    <xf numFmtId="0" fontId="70" fillId="0" borderId="0"/>
    <xf numFmtId="9" fontId="75" fillId="0" borderId="0" applyFont="0" applyFill="0" applyBorder="0" applyAlignment="0" applyProtection="0"/>
    <xf numFmtId="0" fontId="70" fillId="0" borderId="0"/>
    <xf numFmtId="0" fontId="70" fillId="0" borderId="0"/>
    <xf numFmtId="9" fontId="75" fillId="0" borderId="0" applyFont="0" applyFill="0" applyBorder="0" applyAlignment="0" applyProtection="0"/>
    <xf numFmtId="0" fontId="70" fillId="0" borderId="0"/>
    <xf numFmtId="9" fontId="75" fillId="0" borderId="0" applyFont="0" applyFill="0" applyBorder="0" applyAlignment="0" applyProtection="0"/>
    <xf numFmtId="0" fontId="70" fillId="0" borderId="0"/>
    <xf numFmtId="9" fontId="75" fillId="0" borderId="0" applyFont="0" applyFill="0" applyBorder="0" applyAlignment="0" applyProtection="0"/>
    <xf numFmtId="0" fontId="70" fillId="0" borderId="0"/>
    <xf numFmtId="9" fontId="75" fillId="0" borderId="0" applyFont="0" applyFill="0" applyBorder="0" applyAlignment="0" applyProtection="0"/>
    <xf numFmtId="9" fontId="9" fillId="0" borderId="0" applyFont="0" applyFill="0" applyBorder="0" applyAlignment="0" applyProtection="0"/>
    <xf numFmtId="0" fontId="70" fillId="0" borderId="0"/>
    <xf numFmtId="0" fontId="70" fillId="0" borderId="0"/>
    <xf numFmtId="0" fontId="70" fillId="0" borderId="0"/>
    <xf numFmtId="198" fontId="9"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29" fillId="111" borderId="0"/>
    <xf numFmtId="0" fontId="70" fillId="0" borderId="0"/>
    <xf numFmtId="0" fontId="70" fillId="0" borderId="0"/>
    <xf numFmtId="0" fontId="70" fillId="0" borderId="0"/>
    <xf numFmtId="0" fontId="70" fillId="0" borderId="0"/>
    <xf numFmtId="0" fontId="70" fillId="0" borderId="0"/>
    <xf numFmtId="0" fontId="166" fillId="91" borderId="64" applyNumberFormat="0" applyAlignment="0" applyProtection="0"/>
    <xf numFmtId="0" fontId="166" fillId="91" borderId="64" applyNumberFormat="0" applyAlignment="0" applyProtection="0"/>
    <xf numFmtId="0" fontId="115" fillId="94" borderId="0" applyNumberFormat="0" applyBorder="0" applyAlignment="0" applyProtection="0"/>
    <xf numFmtId="0" fontId="115" fillId="72" borderId="0" applyNumberFormat="0" applyBorder="0" applyAlignment="0" applyProtection="0"/>
    <xf numFmtId="0" fontId="115" fillId="72" borderId="0" applyNumberFormat="0" applyBorder="0" applyAlignment="0" applyProtection="0"/>
    <xf numFmtId="0" fontId="9" fillId="0" borderId="0"/>
    <xf numFmtId="0" fontId="29" fillId="111" borderId="0"/>
    <xf numFmtId="0" fontId="115" fillId="87" borderId="0" applyNumberFormat="0" applyBorder="0" applyAlignment="0" applyProtection="0"/>
    <xf numFmtId="0" fontId="9" fillId="0" borderId="0"/>
    <xf numFmtId="0" fontId="9" fillId="0" borderId="0"/>
    <xf numFmtId="0" fontId="115" fillId="85" borderId="0" applyNumberFormat="0" applyBorder="0" applyAlignment="0" applyProtection="0"/>
    <xf numFmtId="0" fontId="115" fillId="85" borderId="0" applyNumberFormat="0" applyBorder="0" applyAlignment="0" applyProtection="0"/>
    <xf numFmtId="0" fontId="29" fillId="111" borderId="0"/>
    <xf numFmtId="0" fontId="70" fillId="0" borderId="0"/>
    <xf numFmtId="0" fontId="70" fillId="0" borderId="0"/>
    <xf numFmtId="0" fontId="115" fillId="74" borderId="0" applyNumberFormat="0" applyBorder="0" applyAlignment="0" applyProtection="0"/>
    <xf numFmtId="0" fontId="115" fillId="74" borderId="0" applyNumberFormat="0" applyBorder="0" applyAlignment="0" applyProtection="0"/>
    <xf numFmtId="0" fontId="70" fillId="0" borderId="0"/>
    <xf numFmtId="0" fontId="70" fillId="0" borderId="0"/>
    <xf numFmtId="0" fontId="115" fillId="66" borderId="0" applyNumberFormat="0" applyBorder="0" applyAlignment="0" applyProtection="0"/>
    <xf numFmtId="0" fontId="70" fillId="0" borderId="0"/>
    <xf numFmtId="0" fontId="161" fillId="0" borderId="0" applyNumberFormat="0" applyFill="0" applyBorder="0" applyAlignment="0" applyProtection="0"/>
    <xf numFmtId="0" fontId="29" fillId="111" borderId="0"/>
    <xf numFmtId="0" fontId="29" fillId="111" borderId="0"/>
    <xf numFmtId="0" fontId="8" fillId="0" borderId="0"/>
    <xf numFmtId="0" fontId="29" fillId="111" borderId="0"/>
    <xf numFmtId="0" fontId="120" fillId="0" borderId="66" applyNumberFormat="0" applyFill="0" applyAlignment="0" applyProtection="0"/>
    <xf numFmtId="0" fontId="142" fillId="87" borderId="65" applyNumberFormat="0" applyAlignment="0" applyProtection="0"/>
    <xf numFmtId="0" fontId="142" fillId="87" borderId="65" applyNumberFormat="0" applyAlignment="0" applyProtection="0"/>
    <xf numFmtId="0" fontId="137" fillId="97" borderId="64" applyNumberFormat="0" applyAlignment="0" applyProtection="0"/>
    <xf numFmtId="0" fontId="29" fillId="111" borderId="0"/>
    <xf numFmtId="0" fontId="29" fillId="111" borderId="0"/>
    <xf numFmtId="0" fontId="8" fillId="0" borderId="0"/>
    <xf numFmtId="0" fontId="29" fillId="111"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9" fillId="111" borderId="0"/>
    <xf numFmtId="0" fontId="29" fillId="111" borderId="0"/>
    <xf numFmtId="0" fontId="29" fillId="111" borderId="0"/>
    <xf numFmtId="0" fontId="9" fillId="0" borderId="0"/>
    <xf numFmtId="0" fontId="11" fillId="83" borderId="0" applyNumberFormat="0" applyBorder="0" applyAlignment="0" applyProtection="0"/>
    <xf numFmtId="0" fontId="9" fillId="0" borderId="0"/>
    <xf numFmtId="0" fontId="29" fillId="111" borderId="0"/>
    <xf numFmtId="0" fontId="70" fillId="0" borderId="0"/>
    <xf numFmtId="0" fontId="70" fillId="0" borderId="0"/>
    <xf numFmtId="0" fontId="70" fillId="0" borderId="0"/>
    <xf numFmtId="0" fontId="70" fillId="0" borderId="0"/>
    <xf numFmtId="0" fontId="70" fillId="0" borderId="0"/>
    <xf numFmtId="0" fontId="70"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0" fontId="70" fillId="0" borderId="0"/>
    <xf numFmtId="0" fontId="29" fillId="111" borderId="0"/>
    <xf numFmtId="0" fontId="9" fillId="0" borderId="0"/>
    <xf numFmtId="0" fontId="9" fillId="0" borderId="0"/>
    <xf numFmtId="9" fontId="8"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0" fontId="70" fillId="0" borderId="0"/>
    <xf numFmtId="168" fontId="8" fillId="0" borderId="0" applyFont="0" applyFill="0" applyBorder="0" applyAlignment="0" applyProtection="0"/>
    <xf numFmtId="0" fontId="8" fillId="0" borderId="0"/>
    <xf numFmtId="0" fontId="8" fillId="0" borderId="0"/>
    <xf numFmtId="0" fontId="8" fillId="0" borderId="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59" fillId="0" borderId="92" applyNumberFormat="0" applyFill="0" applyAlignment="0" applyProtection="0"/>
    <xf numFmtId="0" fontId="161" fillId="0" borderId="85" applyNumberFormat="0" applyFill="0" applyAlignment="0" applyProtection="0"/>
    <xf numFmtId="0" fontId="175" fillId="0" borderId="84" applyNumberFormat="0" applyFill="0" applyAlignment="0" applyProtection="0"/>
    <xf numFmtId="0" fontId="173" fillId="0" borderId="69" applyNumberFormat="0" applyFill="0" applyAlignment="0" applyProtection="0"/>
    <xf numFmtId="0" fontId="247" fillId="0" borderId="0" applyNumberFormat="0" applyFill="0" applyBorder="0" applyAlignment="0" applyProtection="0"/>
    <xf numFmtId="4" fontId="222" fillId="50" borderId="64" applyNumberFormat="0" applyProtection="0">
      <alignment horizontal="right" vertical="center"/>
    </xf>
    <xf numFmtId="4" fontId="222" fillId="50" borderId="64" applyNumberFormat="0" applyProtection="0">
      <alignment horizontal="right" vertical="center"/>
    </xf>
    <xf numFmtId="4" fontId="221" fillId="108" borderId="82" applyNumberFormat="0" applyProtection="0">
      <alignment horizontal="left" vertical="center" indent="1"/>
    </xf>
    <xf numFmtId="0" fontId="220" fillId="48" borderId="81" applyNumberFormat="0" applyProtection="0">
      <alignment horizontal="left" vertical="top" indent="1"/>
    </xf>
    <xf numFmtId="0" fontId="220" fillId="48" borderId="81" applyNumberFormat="0" applyProtection="0">
      <alignment horizontal="left" vertical="top" indent="1"/>
    </xf>
    <xf numFmtId="4" fontId="220" fillId="59" borderId="81" applyNumberFormat="0" applyProtection="0">
      <alignment horizontal="left" vertical="center" indent="1"/>
    </xf>
    <xf numFmtId="4" fontId="220" fillId="48" borderId="81" applyNumberFormat="0" applyProtection="0">
      <alignment vertical="center"/>
    </xf>
    <xf numFmtId="4" fontId="220" fillId="48" borderId="81" applyNumberFormat="0" applyProtection="0">
      <alignment vertical="center"/>
    </xf>
    <xf numFmtId="0" fontId="29" fillId="50" borderId="93"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9" fillId="50" borderId="77" applyNumberFormat="0">
      <protection locked="0"/>
    </xf>
    <xf numFmtId="0" fontId="29" fillId="119" borderId="81" applyNumberFormat="0" applyProtection="0">
      <alignment horizontal="left" vertical="top" indent="1"/>
    </xf>
    <xf numFmtId="0" fontId="9" fillId="119" borderId="81" applyNumberFormat="0" applyProtection="0">
      <alignment horizontal="left" vertical="center" indent="1"/>
    </xf>
    <xf numFmtId="0" fontId="9" fillId="119" borderId="81" applyNumberFormat="0" applyProtection="0">
      <alignment horizontal="left" vertical="top" indent="1"/>
    </xf>
    <xf numFmtId="0" fontId="29" fillId="119" borderId="64" applyNumberFormat="0" applyProtection="0">
      <alignment horizontal="left" vertical="center" indent="1"/>
    </xf>
    <xf numFmtId="0" fontId="9" fillId="119" borderId="81" applyNumberFormat="0" applyProtection="0">
      <alignment horizontal="left" vertical="center" indent="1"/>
    </xf>
    <xf numFmtId="0" fontId="9" fillId="119" borderId="81" applyNumberFormat="0" applyProtection="0">
      <alignment horizontal="left" vertical="center"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9" fillId="52" borderId="81" applyNumberFormat="0" applyProtection="0">
      <alignment horizontal="left" vertical="top" indent="1"/>
    </xf>
    <xf numFmtId="0" fontId="29" fillId="52" borderId="81" applyNumberFormat="0" applyProtection="0">
      <alignment horizontal="left" vertical="top"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29" fillId="52" borderId="64" applyNumberFormat="0" applyProtection="0">
      <alignment horizontal="left" vertical="center" indent="1"/>
    </xf>
    <xf numFmtId="0" fontId="9" fillId="52" borderId="81" applyNumberFormat="0" applyProtection="0">
      <alignment horizontal="left" vertical="center" indent="1"/>
    </xf>
    <xf numFmtId="0" fontId="9" fillId="52" borderId="81" applyNumberFormat="0" applyProtection="0">
      <alignment horizontal="left" vertical="center" indent="1"/>
    </xf>
    <xf numFmtId="0" fontId="29" fillId="44" borderId="81" applyNumberFormat="0" applyProtection="0">
      <alignment horizontal="left" vertical="top" indent="1"/>
    </xf>
    <xf numFmtId="0" fontId="9" fillId="44" borderId="81" applyNumberFormat="0" applyProtection="0">
      <alignment horizontal="left" vertical="top" indent="1"/>
    </xf>
    <xf numFmtId="0" fontId="29" fillId="44" borderId="81" applyNumberFormat="0" applyProtection="0">
      <alignment horizontal="left" vertical="top" indent="1"/>
    </xf>
    <xf numFmtId="0" fontId="9" fillId="44" borderId="81" applyNumberFormat="0" applyProtection="0">
      <alignment horizontal="left" vertical="top" indent="1"/>
    </xf>
    <xf numFmtId="0" fontId="29" fillId="44" borderId="81" applyNumberFormat="0" applyProtection="0">
      <alignment horizontal="left" vertical="top" indent="1"/>
    </xf>
    <xf numFmtId="0" fontId="9" fillId="44" borderId="81" applyNumberFormat="0" applyProtection="0">
      <alignment horizontal="left" vertical="top" indent="1"/>
    </xf>
    <xf numFmtId="0" fontId="9" fillId="44" borderId="81" applyNumberFormat="0" applyProtection="0">
      <alignment horizontal="left" vertical="top" indent="1"/>
    </xf>
    <xf numFmtId="0" fontId="29" fillId="104" borderId="64" applyNumberFormat="0" applyProtection="0">
      <alignment horizontal="left" vertical="center" indent="1"/>
    </xf>
    <xf numFmtId="0" fontId="29" fillId="44" borderId="81" applyNumberFormat="0" applyProtection="0">
      <alignment horizontal="left" vertical="top"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9" fillId="44" borderId="81" applyNumberFormat="0" applyProtection="0">
      <alignment horizontal="left" vertical="center" indent="1"/>
    </xf>
    <xf numFmtId="0" fontId="29" fillId="104" borderId="64" applyNumberFormat="0" applyProtection="0">
      <alignment horizontal="left" vertical="center" indent="1"/>
    </xf>
    <xf numFmtId="0" fontId="9" fillId="44" borderId="81" applyNumberFormat="0" applyProtection="0">
      <alignment horizontal="left" vertical="center" indent="1"/>
    </xf>
    <xf numFmtId="0" fontId="29" fillId="104" borderId="64"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9" fillId="44" borderId="81" applyNumberFormat="0" applyProtection="0">
      <alignment horizontal="left" vertical="center" indent="1"/>
    </xf>
    <xf numFmtId="0" fontId="29" fillId="104" borderId="64" applyNumberFormat="0" applyProtection="0">
      <alignment horizontal="left" vertical="center" indent="1"/>
    </xf>
    <xf numFmtId="0" fontId="29" fillId="104" borderId="64" applyNumberFormat="0" applyProtection="0">
      <alignment horizontal="left" vertical="center" indent="1"/>
    </xf>
    <xf numFmtId="0" fontId="9" fillId="0" borderId="0"/>
    <xf numFmtId="0" fontId="29" fillId="56" borderId="81" applyNumberFormat="0" applyProtection="0">
      <alignment horizontal="left" vertical="top" indent="1"/>
    </xf>
    <xf numFmtId="0" fontId="29" fillId="104" borderId="64" applyNumberFormat="0" applyProtection="0">
      <alignment horizontal="left" vertical="center" indent="1"/>
    </xf>
    <xf numFmtId="9" fontId="75" fillId="0" borderId="0" applyFont="0" applyFill="0" applyBorder="0" applyAlignment="0" applyProtection="0"/>
    <xf numFmtId="0" fontId="29" fillId="56" borderId="81" applyNumberFormat="0" applyProtection="0">
      <alignment horizontal="left" vertical="top" indent="1"/>
    </xf>
    <xf numFmtId="0" fontId="29" fillId="56" borderId="81" applyNumberFormat="0" applyProtection="0">
      <alignment horizontal="left" vertical="top" indent="1"/>
    </xf>
    <xf numFmtId="0" fontId="2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29" fillId="56" borderId="81" applyNumberFormat="0" applyProtection="0">
      <alignment horizontal="left" vertical="top" indent="1"/>
    </xf>
    <xf numFmtId="0" fontId="9" fillId="56" borderId="81" applyNumberFormat="0" applyProtection="0">
      <alignment horizontal="left" vertical="top" indent="1"/>
    </xf>
    <xf numFmtId="0" fontId="9" fillId="56" borderId="81" applyNumberFormat="0" applyProtection="0">
      <alignment horizontal="left" vertical="top"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29" fillId="59" borderId="64" applyNumberFormat="0" applyProtection="0">
      <alignment horizontal="left" vertical="center" indent="1"/>
    </xf>
    <xf numFmtId="0" fontId="9" fillId="56" borderId="81" applyNumberFormat="0" applyProtection="0">
      <alignment horizontal="left" vertical="center" indent="1"/>
    </xf>
    <xf numFmtId="0" fontId="29" fillId="59" borderId="64" applyNumberFormat="0" applyProtection="0">
      <alignment horizontal="left" vertical="center" indent="1"/>
    </xf>
    <xf numFmtId="0" fontId="9" fillId="56" borderId="81" applyNumberFormat="0" applyProtection="0">
      <alignment horizontal="left" vertical="center" indent="1"/>
    </xf>
    <xf numFmtId="0" fontId="29" fillId="59" borderId="64"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0" fontId="9" fillId="56" borderId="81"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29" fillId="44" borderId="82" applyNumberFormat="0" applyProtection="0">
      <alignment horizontal="left" vertical="center" indent="1"/>
    </xf>
    <xf numFmtId="4" fontId="111" fillId="44" borderId="0" applyNumberFormat="0" applyProtection="0">
      <alignment horizontal="left" vertical="center" indent="1"/>
    </xf>
    <xf numFmtId="4" fontId="111" fillId="44" borderId="0" applyNumberFormat="0" applyProtection="0">
      <alignment horizontal="left" vertical="center" indent="1"/>
    </xf>
    <xf numFmtId="4" fontId="29" fillId="44" borderId="82" applyNumberFormat="0" applyProtection="0">
      <alignment horizontal="left" vertical="center" indent="1"/>
    </xf>
    <xf numFmtId="4" fontId="111" fillId="119" borderId="0" applyNumberFormat="0" applyProtection="0">
      <alignment horizontal="left" vertical="center" indent="1"/>
    </xf>
    <xf numFmtId="4" fontId="29" fillId="119" borderId="82" applyNumberFormat="0" applyProtection="0">
      <alignment horizontal="left" vertical="center" indent="1"/>
    </xf>
    <xf numFmtId="0" fontId="29" fillId="111" borderId="0"/>
    <xf numFmtId="168" fontId="8" fillId="0" borderId="0" applyFont="0" applyFill="0" applyBorder="0" applyAlignment="0" applyProtection="0"/>
    <xf numFmtId="4" fontId="29" fillId="64" borderId="64" applyNumberFormat="0" applyProtection="0">
      <alignment horizontal="left" vertical="center" indent="1"/>
    </xf>
    <xf numFmtId="168" fontId="8" fillId="0" borderId="0" applyFont="0" applyFill="0" applyBorder="0" applyAlignment="0" applyProtection="0"/>
    <xf numFmtId="168" fontId="6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29" fillId="0" borderId="0" applyFont="0" applyFill="0" applyBorder="0" applyAlignment="0" applyProtection="0"/>
    <xf numFmtId="168" fontId="9" fillId="0" borderId="0" applyFont="0" applyFill="0" applyBorder="0" applyAlignment="0" applyProtection="0"/>
    <xf numFmtId="168" fontId="2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6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9" fillId="0" borderId="0"/>
    <xf numFmtId="168" fontId="8" fillId="0" borderId="0" applyFont="0" applyFill="0" applyBorder="0" applyAlignment="0" applyProtection="0"/>
    <xf numFmtId="168" fontId="8" fillId="0" borderId="0" applyFont="0" applyFill="0" applyBorder="0" applyAlignment="0" applyProtection="0"/>
    <xf numFmtId="168" fontId="6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9"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110"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75"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8"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168" fontId="6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72" fontId="9" fillId="0" borderId="0" applyFont="0" applyFill="0" applyBorder="0" applyAlignment="0" applyProtection="0"/>
    <xf numFmtId="172" fontId="9" fillId="0" borderId="0" applyFont="0" applyFill="0" applyBorder="0" applyAlignment="0" applyProtection="0"/>
    <xf numFmtId="0" fontId="9" fillId="0" borderId="0"/>
    <xf numFmtId="0" fontId="9" fillId="0" borderId="0"/>
    <xf numFmtId="9" fontId="61" fillId="0" borderId="0" applyFont="0" applyFill="0" applyBorder="0" applyAlignment="0" applyProtection="0"/>
    <xf numFmtId="9" fontId="75" fillId="0" borderId="0" applyFont="0" applyFill="0" applyBorder="0" applyAlignment="0" applyProtection="0"/>
    <xf numFmtId="0" fontId="248" fillId="54" borderId="0" applyNumberFormat="0" applyBorder="0" applyAlignment="0" applyProtection="0"/>
    <xf numFmtId="0" fontId="9" fillId="0" borderId="0"/>
    <xf numFmtId="199"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68" fontId="1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8" fontId="9" fillId="0" borderId="0" applyFont="0" applyFill="0" applyBorder="0" applyAlignment="0" applyProtection="0"/>
    <xf numFmtId="0" fontId="9" fillId="0" borderId="0"/>
    <xf numFmtId="0" fontId="29" fillId="111" borderId="0"/>
    <xf numFmtId="0" fontId="29" fillId="111" borderId="0"/>
    <xf numFmtId="0" fontId="29" fillId="111" borderId="0"/>
    <xf numFmtId="0" fontId="70" fillId="0" borderId="0"/>
    <xf numFmtId="0" fontId="75"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9" fillId="90" borderId="64" applyNumberFormat="0" applyFont="0" applyAlignment="0" applyProtection="0"/>
    <xf numFmtId="0" fontId="29" fillId="90" borderId="64" applyNumberFormat="0" applyFont="0" applyAlignment="0" applyProtection="0"/>
    <xf numFmtId="0" fontId="29" fillId="90" borderId="64" applyNumberFormat="0" applyFont="0" applyAlignment="0" applyProtection="0"/>
    <xf numFmtId="168" fontId="8" fillId="0" borderId="0" applyFont="0" applyFill="0" applyBorder="0" applyAlignment="0" applyProtection="0"/>
    <xf numFmtId="172" fontId="9" fillId="0" borderId="0" applyFont="0" applyFill="0" applyBorder="0" applyAlignment="0" applyProtection="0"/>
    <xf numFmtId="168" fontId="2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29" fillId="90" borderId="64" applyNumberFormat="0" applyFont="0" applyAlignment="0" applyProtection="0"/>
    <xf numFmtId="0" fontId="29" fillId="90" borderId="64" applyNumberFormat="0" applyFont="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5" fillId="0" borderId="0"/>
    <xf numFmtId="43" fontId="8" fillId="0" borderId="0" applyFont="0" applyFill="0" applyBorder="0" applyAlignment="0" applyProtection="0"/>
    <xf numFmtId="9" fontId="61" fillId="0" borderId="0" applyFont="0" applyFill="0" applyBorder="0" applyAlignment="0" applyProtection="0"/>
    <xf numFmtId="0" fontId="9" fillId="0" borderId="0"/>
  </cellStyleXfs>
  <cellXfs count="2562">
    <xf numFmtId="0" fontId="0" fillId="0" borderId="0" xfId="0"/>
    <xf numFmtId="0" fontId="0" fillId="3" borderId="0" xfId="0" applyFill="1"/>
    <xf numFmtId="0" fontId="1" fillId="3" borderId="0" xfId="0" applyFont="1" applyFill="1"/>
    <xf numFmtId="0" fontId="0" fillId="0" borderId="6" xfId="0" applyBorder="1"/>
    <xf numFmtId="0" fontId="0" fillId="3" borderId="6" xfId="0" applyFill="1" applyBorder="1"/>
    <xf numFmtId="0" fontId="1" fillId="3" borderId="6" xfId="0" applyFont="1"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3" borderId="6" xfId="0" applyFont="1" applyFill="1" applyBorder="1"/>
    <xf numFmtId="0" fontId="0" fillId="0" borderId="13" xfId="0" applyBorder="1"/>
    <xf numFmtId="0" fontId="7" fillId="3" borderId="6" xfId="0" applyFont="1" applyFill="1" applyBorder="1" applyAlignment="1">
      <alignment horizontal="center"/>
    </xf>
    <xf numFmtId="0" fontId="6" fillId="3" borderId="6" xfId="0" applyFont="1" applyFill="1" applyBorder="1"/>
    <xf numFmtId="169" fontId="5" fillId="0" borderId="0" xfId="0" applyNumberFormat="1" applyFont="1"/>
    <xf numFmtId="0" fontId="2" fillId="0" borderId="0" xfId="0" applyFont="1"/>
    <xf numFmtId="174" fontId="5" fillId="0" borderId="0" xfId="12" applyNumberFormat="1" applyFont="1" applyAlignment="1">
      <alignment horizontal="center"/>
    </xf>
    <xf numFmtId="174" fontId="5" fillId="0" borderId="0" xfId="12" applyNumberFormat="1" applyFont="1" applyAlignment="1"/>
    <xf numFmtId="0" fontId="12" fillId="0" borderId="0" xfId="0" applyFont="1" applyAlignment="1">
      <alignment horizontal="center"/>
    </xf>
    <xf numFmtId="169" fontId="5" fillId="0" borderId="0" xfId="28" applyNumberFormat="1" applyFont="1" applyAlignment="1">
      <alignment horizontal="center"/>
    </xf>
    <xf numFmtId="0" fontId="5" fillId="0" borderId="0" xfId="0" applyFont="1" applyAlignment="1">
      <alignment horizontal="left"/>
    </xf>
    <xf numFmtId="175" fontId="12" fillId="0" borderId="0" xfId="28" applyNumberFormat="1" applyFont="1" applyAlignment="1">
      <alignment horizontal="center"/>
    </xf>
    <xf numFmtId="0" fontId="4" fillId="0" borderId="8" xfId="15" applyFont="1" applyBorder="1" applyAlignment="1">
      <alignment horizontal="left" vertical="center"/>
    </xf>
    <xf numFmtId="0" fontId="5" fillId="0" borderId="8" xfId="0" applyFont="1" applyBorder="1" applyAlignment="1">
      <alignment horizontal="left"/>
    </xf>
    <xf numFmtId="169" fontId="5" fillId="0" borderId="8" xfId="28" applyNumberFormat="1" applyFont="1" applyBorder="1" applyAlignment="1">
      <alignment horizontal="left"/>
    </xf>
    <xf numFmtId="9" fontId="5" fillId="0" borderId="8" xfId="28" applyFont="1" applyBorder="1" applyAlignment="1">
      <alignment horizontal="left"/>
    </xf>
    <xf numFmtId="169" fontId="5" fillId="0" borderId="8" xfId="28" applyNumberFormat="1" applyFont="1" applyFill="1" applyBorder="1" applyAlignment="1">
      <alignment horizontal="left"/>
    </xf>
    <xf numFmtId="0" fontId="12" fillId="8" borderId="0" xfId="0" applyFont="1" applyFill="1" applyAlignment="1">
      <alignment horizontal="center"/>
    </xf>
    <xf numFmtId="174" fontId="12" fillId="8" borderId="0" xfId="12" applyNumberFormat="1" applyFont="1" applyFill="1" applyAlignment="1">
      <alignment horizontal="center"/>
    </xf>
    <xf numFmtId="1" fontId="12" fillId="0" borderId="0" xfId="0" applyNumberFormat="1" applyFont="1"/>
    <xf numFmtId="174" fontId="5" fillId="8" borderId="0" xfId="12" applyNumberFormat="1" applyFont="1" applyFill="1" applyAlignment="1"/>
    <xf numFmtId="175" fontId="12" fillId="8" borderId="0" xfId="28" applyNumberFormat="1" applyFont="1" applyFill="1" applyAlignment="1">
      <alignment horizontal="center"/>
    </xf>
    <xf numFmtId="174" fontId="5" fillId="8" borderId="0" xfId="12" applyNumberFormat="1" applyFont="1" applyFill="1" applyAlignment="1">
      <alignment horizontal="center"/>
    </xf>
    <xf numFmtId="0" fontId="5" fillId="8" borderId="0" xfId="0" applyFont="1" applyFill="1" applyAlignment="1">
      <alignment horizontal="center"/>
    </xf>
    <xf numFmtId="10" fontId="5" fillId="0" borderId="0" xfId="28" applyNumberFormat="1" applyFont="1" applyAlignment="1">
      <alignment horizontal="center"/>
    </xf>
    <xf numFmtId="169" fontId="5" fillId="0" borderId="0" xfId="0" applyNumberFormat="1" applyFont="1" applyAlignment="1">
      <alignment horizontal="center"/>
    </xf>
    <xf numFmtId="169" fontId="12" fillId="0" borderId="0" xfId="28" applyNumberFormat="1" applyFont="1" applyAlignment="1">
      <alignment horizontal="center"/>
    </xf>
    <xf numFmtId="0" fontId="6" fillId="3" borderId="4" xfId="0" applyFont="1" applyFill="1" applyBorder="1" applyAlignment="1">
      <alignment horizontal="left"/>
    </xf>
    <xf numFmtId="3" fontId="5" fillId="0" borderId="8" xfId="0" applyNumberFormat="1" applyFont="1" applyBorder="1" applyAlignment="1">
      <alignment horizontal="left"/>
    </xf>
    <xf numFmtId="43" fontId="12" fillId="0" borderId="0" xfId="12" applyFont="1" applyAlignment="1">
      <alignment horizontal="center"/>
    </xf>
    <xf numFmtId="10" fontId="5" fillId="5" borderId="0" xfId="28" applyNumberFormat="1" applyFont="1" applyFill="1" applyAlignment="1">
      <alignment horizontal="center"/>
    </xf>
    <xf numFmtId="0" fontId="12" fillId="0" borderId="0" xfId="28" applyNumberFormat="1" applyFont="1" applyAlignment="1">
      <alignment horizontal="center"/>
    </xf>
    <xf numFmtId="0" fontId="14" fillId="3" borderId="6" xfId="1" applyFont="1" applyFill="1" applyBorder="1"/>
    <xf numFmtId="0" fontId="16" fillId="0" borderId="0" xfId="0" applyFont="1" applyAlignment="1">
      <alignment horizontal="left" vertical="center"/>
    </xf>
    <xf numFmtId="0" fontId="17" fillId="0" borderId="0" xfId="0" applyFont="1"/>
    <xf numFmtId="0" fontId="18" fillId="3" borderId="6" xfId="0" applyFont="1" applyFill="1" applyBorder="1"/>
    <xf numFmtId="0" fontId="17" fillId="3" borderId="6" xfId="0" applyFont="1" applyFill="1" applyBorder="1"/>
    <xf numFmtId="0" fontId="19" fillId="3" borderId="6" xfId="0" applyFont="1" applyFill="1" applyBorder="1"/>
    <xf numFmtId="0" fontId="20" fillId="0" borderId="0" xfId="0" applyFont="1"/>
    <xf numFmtId="0" fontId="13" fillId="3" borderId="0" xfId="0" applyFont="1" applyFill="1"/>
    <xf numFmtId="6" fontId="13" fillId="3" borderId="0" xfId="0" quotePrefix="1" applyNumberFormat="1" applyFont="1" applyFill="1"/>
    <xf numFmtId="0" fontId="13" fillId="3" borderId="1" xfId="0" applyFont="1" applyFill="1" applyBorder="1"/>
    <xf numFmtId="0" fontId="13" fillId="3" borderId="8" xfId="0" quotePrefix="1" applyFont="1" applyFill="1" applyBorder="1"/>
    <xf numFmtId="0" fontId="20" fillId="0" borderId="8" xfId="0" applyFont="1" applyBorder="1"/>
    <xf numFmtId="0" fontId="15" fillId="2" borderId="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0" xfId="0" applyFont="1" applyFill="1" applyBorder="1" applyAlignment="1">
      <alignment horizontal="center" vertical="center" wrapText="1"/>
    </xf>
    <xf numFmtId="0" fontId="15" fillId="0" borderId="9" xfId="0" applyFont="1" applyBorder="1" applyAlignment="1">
      <alignment horizontal="center" vertical="center" wrapText="1"/>
    </xf>
    <xf numFmtId="0" fontId="17" fillId="0" borderId="8" xfId="0" applyFont="1" applyBorder="1"/>
    <xf numFmtId="0" fontId="20" fillId="0" borderId="4" xfId="0" applyFont="1" applyBorder="1"/>
    <xf numFmtId="0" fontId="25" fillId="2" borderId="0" xfId="0" applyFont="1" applyFill="1" applyAlignment="1">
      <alignment horizontal="center" vertical="center" wrapText="1"/>
    </xf>
    <xf numFmtId="0" fontId="25" fillId="0" borderId="0" xfId="0" applyFont="1" applyAlignment="1">
      <alignment horizontal="center" vertical="center" wrapText="1"/>
    </xf>
    <xf numFmtId="3" fontId="26" fillId="2" borderId="0" xfId="0" applyNumberFormat="1" applyFont="1" applyFill="1" applyAlignment="1">
      <alignment horizontal="center" vertical="center"/>
    </xf>
    <xf numFmtId="10" fontId="27" fillId="0" borderId="0" xfId="0" applyNumberFormat="1" applyFont="1" applyAlignment="1">
      <alignment horizontal="center" wrapText="1"/>
    </xf>
    <xf numFmtId="0" fontId="27" fillId="0" borderId="0" xfId="0" applyFont="1" applyAlignment="1">
      <alignment horizontal="center" wrapText="1"/>
    </xf>
    <xf numFmtId="0" fontId="26" fillId="2" borderId="0" xfId="0" applyFont="1" applyFill="1" applyAlignment="1">
      <alignment horizontal="center" vertical="center"/>
    </xf>
    <xf numFmtId="3" fontId="25" fillId="2" borderId="0" xfId="0" applyNumberFormat="1" applyFont="1" applyFill="1" applyAlignment="1">
      <alignment horizontal="center" vertical="center" wrapText="1"/>
    </xf>
    <xf numFmtId="10" fontId="28" fillId="0" borderId="0" xfId="0" applyNumberFormat="1" applyFont="1" applyAlignment="1">
      <alignment horizontal="center" vertical="center" wrapText="1"/>
    </xf>
    <xf numFmtId="0" fontId="17" fillId="3" borderId="0" xfId="0" quotePrefix="1" applyFont="1" applyFill="1"/>
    <xf numFmtId="0" fontId="15" fillId="2" borderId="9" xfId="0" applyFont="1" applyFill="1" applyBorder="1" applyAlignment="1">
      <alignment horizontal="left" vertical="center"/>
    </xf>
    <xf numFmtId="0" fontId="16" fillId="0" borderId="9" xfId="0" applyFont="1" applyBorder="1" applyAlignment="1">
      <alignment wrapText="1"/>
    </xf>
    <xf numFmtId="169" fontId="16" fillId="0" borderId="9" xfId="0" applyNumberFormat="1" applyFont="1" applyBorder="1" applyAlignment="1">
      <alignment horizontal="center"/>
    </xf>
    <xf numFmtId="169" fontId="16" fillId="0" borderId="0" xfId="0" applyNumberFormat="1" applyFont="1" applyAlignment="1">
      <alignment horizontal="center"/>
    </xf>
    <xf numFmtId="169" fontId="16" fillId="0" borderId="10" xfId="0" applyNumberFormat="1" applyFont="1" applyBorder="1" applyAlignment="1">
      <alignment horizontal="center"/>
    </xf>
    <xf numFmtId="169" fontId="23" fillId="0" borderId="9" xfId="0" applyNumberFormat="1" applyFont="1" applyBorder="1" applyAlignment="1">
      <alignment horizontal="center" wrapText="1"/>
    </xf>
    <xf numFmtId="169" fontId="23" fillId="0" borderId="0" xfId="0" applyNumberFormat="1" applyFont="1" applyAlignment="1">
      <alignment horizontal="center" wrapText="1"/>
    </xf>
    <xf numFmtId="169" fontId="23" fillId="0" borderId="10" xfId="0" applyNumberFormat="1" applyFont="1" applyBorder="1" applyAlignment="1">
      <alignment horizontal="center" wrapText="1"/>
    </xf>
    <xf numFmtId="0" fontId="15" fillId="0" borderId="9" xfId="0" applyFont="1" applyBorder="1" applyAlignment="1">
      <alignment wrapText="1"/>
    </xf>
    <xf numFmtId="169" fontId="24" fillId="0" borderId="9" xfId="0" applyNumberFormat="1" applyFont="1" applyBorder="1" applyAlignment="1">
      <alignment horizontal="center" wrapText="1"/>
    </xf>
    <xf numFmtId="169" fontId="24" fillId="0" borderId="0" xfId="0" applyNumberFormat="1" applyFont="1" applyAlignment="1">
      <alignment horizontal="center" wrapText="1"/>
    </xf>
    <xf numFmtId="169" fontId="24" fillId="0" borderId="10" xfId="0" applyNumberFormat="1" applyFont="1" applyBorder="1" applyAlignment="1">
      <alignment horizontal="center" wrapText="1"/>
    </xf>
    <xf numFmtId="0" fontId="16" fillId="0" borderId="9" xfId="0" applyFont="1" applyBorder="1" applyAlignment="1">
      <alignment horizontal="left" vertical="center" wrapText="1"/>
    </xf>
    <xf numFmtId="169" fontId="23" fillId="0" borderId="9" xfId="0" applyNumberFormat="1" applyFont="1" applyBorder="1" applyAlignment="1">
      <alignment horizontal="center" vertical="center" wrapText="1"/>
    </xf>
    <xf numFmtId="169" fontId="23" fillId="0" borderId="0" xfId="0" applyNumberFormat="1" applyFont="1" applyAlignment="1">
      <alignment horizontal="center" vertical="center" wrapText="1"/>
    </xf>
    <xf numFmtId="169" fontId="23" fillId="0" borderId="10" xfId="0" applyNumberFormat="1" applyFont="1" applyBorder="1" applyAlignment="1">
      <alignment horizontal="center" vertical="center" wrapText="1"/>
    </xf>
    <xf numFmtId="0" fontId="16" fillId="0" borderId="5" xfId="0" applyFont="1" applyBorder="1" applyAlignment="1">
      <alignment wrapText="1"/>
    </xf>
    <xf numFmtId="169" fontId="23" fillId="0" borderId="5" xfId="0" applyNumberFormat="1" applyFont="1" applyBorder="1" applyAlignment="1">
      <alignment horizontal="center" vertical="center" wrapText="1"/>
    </xf>
    <xf numFmtId="169" fontId="23" fillId="0" borderId="6" xfId="0" applyNumberFormat="1" applyFont="1" applyBorder="1" applyAlignment="1">
      <alignment horizontal="center" vertical="center" wrapText="1"/>
    </xf>
    <xf numFmtId="169" fontId="23" fillId="0" borderId="7" xfId="0" applyNumberFormat="1" applyFont="1" applyBorder="1" applyAlignment="1">
      <alignment horizontal="center" vertical="center" wrapText="1"/>
    </xf>
    <xf numFmtId="0" fontId="15" fillId="0" borderId="14" xfId="0" applyFont="1" applyBorder="1" applyAlignment="1">
      <alignment horizontal="left" vertical="center" wrapText="1"/>
    </xf>
    <xf numFmtId="169" fontId="24" fillId="0" borderId="14" xfId="0" applyNumberFormat="1" applyFont="1" applyBorder="1" applyAlignment="1">
      <alignment horizontal="center" vertical="center" wrapText="1"/>
    </xf>
    <xf numFmtId="169" fontId="24" fillId="0" borderId="13" xfId="0" applyNumberFormat="1" applyFont="1" applyBorder="1" applyAlignment="1">
      <alignment horizontal="center" vertical="center" wrapText="1"/>
    </xf>
    <xf numFmtId="169" fontId="24" fillId="0" borderId="15" xfId="0" applyNumberFormat="1" applyFont="1" applyBorder="1" applyAlignment="1">
      <alignment horizontal="center" vertical="center" wrapText="1"/>
    </xf>
    <xf numFmtId="0" fontId="17" fillId="3" borderId="0" xfId="0" applyFont="1" applyFill="1"/>
    <xf numFmtId="0" fontId="13" fillId="3" borderId="0" xfId="0" quotePrefix="1" applyFont="1" applyFill="1"/>
    <xf numFmtId="0" fontId="16" fillId="2" borderId="9" xfId="0" applyFont="1" applyFill="1" applyBorder="1" applyAlignment="1">
      <alignment vertical="center"/>
    </xf>
    <xf numFmtId="3" fontId="16" fillId="0" borderId="2" xfId="0" applyNumberFormat="1" applyFont="1" applyBorder="1" applyAlignment="1">
      <alignment vertical="center"/>
    </xf>
    <xf numFmtId="3" fontId="16" fillId="0" borderId="3" xfId="0" applyNumberFormat="1" applyFont="1" applyBorder="1" applyAlignment="1">
      <alignment vertical="center"/>
    </xf>
    <xf numFmtId="3" fontId="16" fillId="0" borderId="11" xfId="0" applyNumberFormat="1" applyFont="1" applyBorder="1" applyAlignment="1">
      <alignment vertical="center"/>
    </xf>
    <xf numFmtId="3" fontId="16" fillId="0" borderId="9" xfId="0" applyNumberFormat="1" applyFont="1" applyBorder="1" applyAlignment="1">
      <alignment vertical="center"/>
    </xf>
    <xf numFmtId="3" fontId="16" fillId="0" borderId="10" xfId="0" applyNumberFormat="1" applyFont="1" applyBorder="1" applyAlignment="1">
      <alignment vertical="center"/>
    </xf>
    <xf numFmtId="3" fontId="16" fillId="0" borderId="9" xfId="0" applyNumberFormat="1" applyFont="1" applyBorder="1"/>
    <xf numFmtId="3" fontId="16" fillId="0" borderId="0" xfId="0" applyNumberFormat="1" applyFont="1"/>
    <xf numFmtId="3" fontId="16" fillId="0" borderId="5" xfId="0" applyNumberFormat="1" applyFont="1" applyBorder="1" applyAlignment="1">
      <alignment vertical="center"/>
    </xf>
    <xf numFmtId="3" fontId="16" fillId="0" borderId="6" xfId="0" applyNumberFormat="1" applyFont="1" applyBorder="1" applyAlignment="1">
      <alignment vertical="center"/>
    </xf>
    <xf numFmtId="3" fontId="16" fillId="0" borderId="7" xfId="0" applyNumberFormat="1" applyFont="1" applyBorder="1" applyAlignment="1">
      <alignment vertical="center"/>
    </xf>
    <xf numFmtId="0" fontId="17" fillId="0" borderId="6" xfId="0" applyFont="1" applyBorder="1"/>
    <xf numFmtId="0" fontId="15" fillId="2" borderId="14" xfId="0" applyFont="1" applyFill="1" applyBorder="1" applyAlignment="1">
      <alignment vertical="center"/>
    </xf>
    <xf numFmtId="3" fontId="15" fillId="0" borderId="14" xfId="0" applyNumberFormat="1" applyFont="1" applyBorder="1" applyAlignment="1">
      <alignment vertical="center"/>
    </xf>
    <xf numFmtId="3" fontId="15" fillId="0" borderId="13" xfId="0" applyNumberFormat="1" applyFont="1" applyBorder="1" applyAlignment="1">
      <alignment vertical="center"/>
    </xf>
    <xf numFmtId="0" fontId="17" fillId="0" borderId="13" xfId="0" applyFont="1" applyBorder="1"/>
    <xf numFmtId="3" fontId="16" fillId="2" borderId="9" xfId="0" applyNumberFormat="1" applyFont="1" applyFill="1" applyBorder="1" applyAlignment="1">
      <alignment vertical="center"/>
    </xf>
    <xf numFmtId="3" fontId="16" fillId="2" borderId="0" xfId="0" applyNumberFormat="1" applyFont="1" applyFill="1" applyAlignment="1">
      <alignment vertical="center"/>
    </xf>
    <xf numFmtId="3" fontId="16" fillId="2" borderId="10" xfId="0" applyNumberFormat="1" applyFont="1" applyFill="1" applyBorder="1" applyAlignment="1">
      <alignment vertical="center"/>
    </xf>
    <xf numFmtId="0" fontId="16" fillId="2" borderId="5" xfId="0" applyFont="1" applyFill="1" applyBorder="1" applyAlignment="1">
      <alignment vertical="center"/>
    </xf>
    <xf numFmtId="3" fontId="16" fillId="2" borderId="5" xfId="0" applyNumberFormat="1" applyFont="1" applyFill="1" applyBorder="1"/>
    <xf numFmtId="3" fontId="16" fillId="2" borderId="6" xfId="0" applyNumberFormat="1" applyFont="1" applyFill="1" applyBorder="1"/>
    <xf numFmtId="3" fontId="16" fillId="2" borderId="7" xfId="0" applyNumberFormat="1" applyFont="1" applyFill="1" applyBorder="1"/>
    <xf numFmtId="3" fontId="15" fillId="2" borderId="14" xfId="0" applyNumberFormat="1" applyFont="1" applyFill="1" applyBorder="1" applyAlignment="1">
      <alignment vertical="center"/>
    </xf>
    <xf numFmtId="3" fontId="15" fillId="2" borderId="13" xfId="0" applyNumberFormat="1" applyFont="1" applyFill="1" applyBorder="1" applyAlignment="1">
      <alignment vertical="center"/>
    </xf>
    <xf numFmtId="0" fontId="17" fillId="3" borderId="3" xfId="0" applyFont="1" applyFill="1" applyBorder="1"/>
    <xf numFmtId="0" fontId="16" fillId="0" borderId="0" xfId="0" applyFont="1" applyAlignment="1">
      <alignment horizontal="left" vertical="center" wrapText="1"/>
    </xf>
    <xf numFmtId="0" fontId="16" fillId="0" borderId="0" xfId="0" applyFont="1" applyAlignment="1">
      <alignmen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9" xfId="0" applyFont="1" applyBorder="1" applyAlignment="1">
      <alignment horizontal="left" wrapText="1"/>
    </xf>
    <xf numFmtId="0" fontId="15" fillId="0" borderId="9" xfId="0" applyFont="1" applyBorder="1" applyAlignment="1">
      <alignment horizontal="left" vertical="center" wrapText="1"/>
    </xf>
    <xf numFmtId="0" fontId="16" fillId="2" borderId="5" xfId="0" applyFont="1" applyFill="1" applyBorder="1" applyAlignment="1">
      <alignment horizontal="left"/>
    </xf>
    <xf numFmtId="0" fontId="15" fillId="0" borderId="9" xfId="0" applyFont="1" applyBorder="1" applyAlignment="1">
      <alignment horizontal="left" vertical="center"/>
    </xf>
    <xf numFmtId="0" fontId="0" fillId="0" borderId="3" xfId="0" applyBorder="1"/>
    <xf numFmtId="0" fontId="29" fillId="2" borderId="0" xfId="0" applyFont="1" applyFill="1" applyAlignment="1">
      <alignment horizontal="left" vertical="center" wrapText="1"/>
    </xf>
    <xf numFmtId="0" fontId="16" fillId="2" borderId="0" xfId="0" applyFont="1" applyFill="1" applyAlignment="1">
      <alignment vertical="center"/>
    </xf>
    <xf numFmtId="169" fontId="16" fillId="0" borderId="2" xfId="0" applyNumberFormat="1" applyFont="1" applyBorder="1" applyAlignment="1">
      <alignment vertical="center"/>
    </xf>
    <xf numFmtId="169" fontId="16" fillId="0" borderId="9" xfId="0" applyNumberFormat="1" applyFont="1" applyBorder="1" applyAlignment="1">
      <alignment vertical="center"/>
    </xf>
    <xf numFmtId="169" fontId="16" fillId="0" borderId="9" xfId="0" applyNumberFormat="1" applyFont="1" applyBorder="1"/>
    <xf numFmtId="169" fontId="15" fillId="0" borderId="14" xfId="0" applyNumberFormat="1" applyFont="1" applyBorder="1" applyAlignment="1">
      <alignment vertical="center"/>
    </xf>
    <xf numFmtId="169" fontId="17" fillId="0" borderId="0" xfId="0" applyNumberFormat="1" applyFont="1"/>
    <xf numFmtId="169" fontId="16" fillId="2" borderId="0" xfId="0" applyNumberFormat="1" applyFont="1" applyFill="1" applyAlignment="1">
      <alignment vertical="center"/>
    </xf>
    <xf numFmtId="169" fontId="29" fillId="2" borderId="0" xfId="0" applyNumberFormat="1" applyFont="1" applyFill="1" applyAlignment="1">
      <alignment horizontal="left" vertical="center" wrapText="1"/>
    </xf>
    <xf numFmtId="169" fontId="15" fillId="2" borderId="14" xfId="0" applyNumberFormat="1" applyFont="1" applyFill="1" applyBorder="1" applyAlignment="1">
      <alignment vertical="center"/>
    </xf>
    <xf numFmtId="0" fontId="13" fillId="3" borderId="0" xfId="0" applyFont="1" applyFill="1" applyAlignment="1">
      <alignment horizontal="center"/>
    </xf>
    <xf numFmtId="0" fontId="31" fillId="0" borderId="9" xfId="0" applyFont="1" applyBorder="1" applyAlignment="1">
      <alignment vertical="center"/>
    </xf>
    <xf numFmtId="0" fontId="31" fillId="0" borderId="10" xfId="0" applyFont="1" applyBorder="1" applyAlignment="1">
      <alignment vertical="center"/>
    </xf>
    <xf numFmtId="0" fontId="31" fillId="2" borderId="2" xfId="0" applyFont="1" applyFill="1" applyBorder="1" applyAlignment="1">
      <alignment horizontal="center"/>
    </xf>
    <xf numFmtId="0" fontId="31" fillId="2" borderId="11" xfId="0" applyFont="1" applyFill="1" applyBorder="1" applyAlignment="1">
      <alignment horizontal="center"/>
    </xf>
    <xf numFmtId="0" fontId="31" fillId="0" borderId="9" xfId="0" applyFont="1" applyBorder="1" applyAlignment="1">
      <alignment horizontal="center"/>
    </xf>
    <xf numFmtId="10" fontId="31" fillId="0" borderId="10" xfId="0" applyNumberFormat="1" applyFont="1" applyBorder="1" applyAlignment="1">
      <alignment horizontal="center"/>
    </xf>
    <xf numFmtId="0" fontId="31" fillId="2" borderId="9" xfId="0" applyFont="1" applyFill="1" applyBorder="1" applyAlignment="1">
      <alignment horizontal="center"/>
    </xf>
    <xf numFmtId="3" fontId="31" fillId="0" borderId="9" xfId="0" applyNumberFormat="1" applyFont="1" applyBorder="1" applyAlignment="1">
      <alignment horizontal="center" vertical="center"/>
    </xf>
    <xf numFmtId="10" fontId="31" fillId="0" borderId="9" xfId="0" applyNumberFormat="1" applyFont="1" applyBorder="1" applyAlignment="1">
      <alignment horizontal="center"/>
    </xf>
    <xf numFmtId="3" fontId="30" fillId="2" borderId="11" xfId="0" applyNumberFormat="1" applyFont="1" applyFill="1" applyBorder="1" applyAlignment="1">
      <alignment horizontal="center" vertical="center"/>
    </xf>
    <xf numFmtId="3" fontId="30" fillId="2" borderId="10" xfId="0" applyNumberFormat="1" applyFont="1" applyFill="1" applyBorder="1" applyAlignment="1">
      <alignment horizontal="center" vertical="center"/>
    </xf>
    <xf numFmtId="3" fontId="30" fillId="0" borderId="10" xfId="0" applyNumberFormat="1" applyFont="1" applyBorder="1" applyAlignment="1">
      <alignment horizontal="center" vertical="center"/>
    </xf>
    <xf numFmtId="3" fontId="30" fillId="2" borderId="2" xfId="0" applyNumberFormat="1" applyFont="1" applyFill="1" applyBorder="1" applyAlignment="1">
      <alignment horizontal="center" vertical="center"/>
    </xf>
    <xf numFmtId="3" fontId="30" fillId="2" borderId="9" xfId="0" applyNumberFormat="1" applyFont="1" applyFill="1" applyBorder="1" applyAlignment="1">
      <alignment horizontal="center" vertical="center"/>
    </xf>
    <xf numFmtId="10" fontId="30" fillId="0" borderId="9" xfId="0" applyNumberFormat="1" applyFont="1" applyBorder="1" applyAlignment="1">
      <alignment horizontal="center" vertical="center"/>
    </xf>
    <xf numFmtId="3" fontId="31" fillId="0" borderId="10" xfId="0" applyNumberFormat="1" applyFont="1" applyBorder="1" applyAlignment="1">
      <alignment horizontal="center" vertical="center"/>
    </xf>
    <xf numFmtId="0" fontId="31" fillId="0" borderId="0" xfId="0" applyFont="1"/>
    <xf numFmtId="0" fontId="35" fillId="0" borderId="0" xfId="0" applyFont="1"/>
    <xf numFmtId="0" fontId="31" fillId="0" borderId="9" xfId="0" applyFont="1" applyBorder="1"/>
    <xf numFmtId="0" fontId="35" fillId="0" borderId="9" xfId="0" applyFont="1" applyBorder="1"/>
    <xf numFmtId="0" fontId="35" fillId="2" borderId="8" xfId="0" applyFont="1" applyFill="1" applyBorder="1" applyAlignment="1">
      <alignment horizontal="center"/>
    </xf>
    <xf numFmtId="0" fontId="31" fillId="2" borderId="0" xfId="0" applyFont="1" applyFill="1" applyAlignment="1">
      <alignment vertical="center"/>
    </xf>
    <xf numFmtId="0" fontId="31" fillId="2" borderId="0" xfId="0" applyFont="1" applyFill="1" applyAlignment="1">
      <alignment horizontal="center" vertical="center"/>
    </xf>
    <xf numFmtId="0" fontId="31" fillId="0" borderId="0" xfId="0" applyFont="1" applyAlignment="1">
      <alignment horizontal="center" vertical="center"/>
    </xf>
    <xf numFmtId="0" fontId="31" fillId="0" borderId="11" xfId="0" applyFont="1" applyBorder="1" applyAlignment="1">
      <alignment horizontal="center" vertical="center"/>
    </xf>
    <xf numFmtId="0" fontId="31" fillId="2" borderId="10" xfId="0" applyFont="1" applyFill="1" applyBorder="1" applyAlignment="1">
      <alignment vertical="center"/>
    </xf>
    <xf numFmtId="0" fontId="35" fillId="2" borderId="0" xfId="0" applyFont="1" applyFill="1" applyAlignment="1">
      <alignment vertical="center"/>
    </xf>
    <xf numFmtId="0" fontId="35" fillId="2" borderId="0" xfId="0" applyFont="1" applyFill="1" applyAlignment="1">
      <alignment horizontal="center" vertical="center"/>
    </xf>
    <xf numFmtId="169" fontId="31" fillId="6" borderId="11" xfId="28" applyNumberFormat="1" applyFont="1" applyFill="1" applyBorder="1" applyAlignment="1">
      <alignment horizontal="center" vertical="center"/>
    </xf>
    <xf numFmtId="171" fontId="31" fillId="0" borderId="0" xfId="5" applyNumberFormat="1" applyFont="1" applyFill="1" applyBorder="1" applyAlignment="1">
      <alignment horizontal="center" vertical="center"/>
    </xf>
    <xf numFmtId="171" fontId="31" fillId="0" borderId="10" xfId="5" applyNumberFormat="1" applyFont="1" applyFill="1" applyBorder="1" applyAlignment="1">
      <alignment horizontal="center" vertical="center"/>
    </xf>
    <xf numFmtId="169" fontId="31" fillId="6" borderId="10" xfId="28" applyNumberFormat="1" applyFont="1" applyFill="1" applyBorder="1" applyAlignment="1">
      <alignment horizontal="center" vertical="center"/>
    </xf>
    <xf numFmtId="171" fontId="35" fillId="0" borderId="10" xfId="5" applyNumberFormat="1" applyFont="1" applyFill="1" applyBorder="1" applyAlignment="1">
      <alignment horizontal="center" vertical="center"/>
    </xf>
    <xf numFmtId="169" fontId="35" fillId="6" borderId="10" xfId="28" applyNumberFormat="1" applyFont="1" applyFill="1" applyBorder="1" applyAlignment="1">
      <alignment horizontal="center" vertical="center"/>
    </xf>
    <xf numFmtId="171" fontId="35" fillId="0" borderId="7" xfId="5" applyNumberFormat="1" applyFont="1" applyFill="1" applyBorder="1" applyAlignment="1">
      <alignment horizontal="center" vertical="center"/>
    </xf>
    <xf numFmtId="169" fontId="35" fillId="6" borderId="7" xfId="28" applyNumberFormat="1" applyFont="1" applyFill="1" applyBorder="1" applyAlignment="1">
      <alignment horizontal="center" vertical="center"/>
    </xf>
    <xf numFmtId="3" fontId="35" fillId="0" borderId="9" xfId="0" applyNumberFormat="1" applyFont="1" applyBorder="1" applyAlignment="1">
      <alignment horizontal="center" vertical="center"/>
    </xf>
    <xf numFmtId="3" fontId="35" fillId="0" borderId="10" xfId="0" applyNumberFormat="1" applyFont="1" applyBorder="1" applyAlignment="1">
      <alignment horizontal="center" vertical="center"/>
    </xf>
    <xf numFmtId="0" fontId="31" fillId="0" borderId="10" xfId="0" applyFont="1" applyBorder="1" applyAlignment="1">
      <alignment horizontal="center" vertical="center"/>
    </xf>
    <xf numFmtId="0" fontId="32" fillId="3" borderId="5" xfId="0" applyFont="1" applyFill="1" applyBorder="1" applyAlignment="1">
      <alignment horizontal="center"/>
    </xf>
    <xf numFmtId="0" fontId="32" fillId="3" borderId="6" xfId="0" applyFont="1" applyFill="1" applyBorder="1" applyAlignment="1">
      <alignment horizontal="center"/>
    </xf>
    <xf numFmtId="0" fontId="32" fillId="3" borderId="7" xfId="0" applyFont="1" applyFill="1" applyBorder="1" applyAlignment="1">
      <alignment horizontal="center"/>
    </xf>
    <xf numFmtId="0" fontId="31" fillId="2" borderId="3" xfId="0" applyFont="1" applyFill="1" applyBorder="1" applyAlignment="1">
      <alignment horizontal="center"/>
    </xf>
    <xf numFmtId="10" fontId="31" fillId="0" borderId="0" xfId="0" applyNumberFormat="1" applyFont="1" applyAlignment="1">
      <alignment horizontal="center"/>
    </xf>
    <xf numFmtId="0" fontId="31" fillId="0" borderId="0" xfId="0" applyFont="1" applyAlignment="1">
      <alignment horizontal="center"/>
    </xf>
    <xf numFmtId="0" fontId="31" fillId="0" borderId="10" xfId="0" applyFont="1" applyBorder="1" applyAlignment="1">
      <alignment horizontal="center"/>
    </xf>
    <xf numFmtId="10" fontId="31" fillId="0" borderId="5" xfId="0" applyNumberFormat="1" applyFont="1" applyBorder="1" applyAlignment="1">
      <alignment horizontal="center"/>
    </xf>
    <xf numFmtId="10" fontId="31" fillId="0" borderId="6" xfId="0" applyNumberFormat="1" applyFont="1" applyBorder="1" applyAlignment="1">
      <alignment horizontal="center"/>
    </xf>
    <xf numFmtId="10" fontId="31" fillId="0" borderId="7" xfId="0" applyNumberFormat="1" applyFont="1" applyBorder="1" applyAlignment="1">
      <alignment horizontal="center"/>
    </xf>
    <xf numFmtId="0" fontId="40" fillId="0" borderId="0" xfId="1" applyFont="1"/>
    <xf numFmtId="0" fontId="38" fillId="4" borderId="0" xfId="0" applyFont="1" applyFill="1" applyAlignment="1">
      <alignment vertical="center" wrapText="1"/>
    </xf>
    <xf numFmtId="0" fontId="41" fillId="4" borderId="1" xfId="0" applyFont="1" applyFill="1" applyBorder="1" applyAlignment="1">
      <alignment horizontal="center" vertical="center"/>
    </xf>
    <xf numFmtId="0" fontId="42" fillId="0" borderId="0" xfId="0" applyFont="1"/>
    <xf numFmtId="0" fontId="43" fillId="3" borderId="0" xfId="1" applyFont="1" applyFill="1" applyBorder="1"/>
    <xf numFmtId="0" fontId="30" fillId="2" borderId="1" xfId="0" applyFont="1" applyFill="1" applyBorder="1" applyAlignment="1">
      <alignment vertical="center"/>
    </xf>
    <xf numFmtId="0" fontId="30" fillId="2" borderId="8" xfId="0" applyFont="1" applyFill="1" applyBorder="1" applyAlignment="1">
      <alignment vertical="center"/>
    </xf>
    <xf numFmtId="3" fontId="30" fillId="0" borderId="0" xfId="0" applyNumberFormat="1" applyFont="1" applyAlignment="1">
      <alignment horizontal="center" vertical="center"/>
    </xf>
    <xf numFmtId="0" fontId="38" fillId="2" borderId="8" xfId="0" applyFont="1" applyFill="1" applyBorder="1" applyAlignment="1">
      <alignment vertical="center"/>
    </xf>
    <xf numFmtId="3" fontId="38" fillId="0" borderId="0" xfId="0" applyNumberFormat="1" applyFont="1" applyAlignment="1">
      <alignment horizontal="center" vertical="center"/>
    </xf>
    <xf numFmtId="0" fontId="38" fillId="2" borderId="10" xfId="0" applyFont="1" applyFill="1" applyBorder="1" applyAlignment="1">
      <alignment horizontal="center" vertical="center"/>
    </xf>
    <xf numFmtId="0" fontId="30" fillId="0" borderId="0" xfId="0" applyFont="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8" fillId="2" borderId="4" xfId="0" applyFont="1" applyFill="1" applyBorder="1" applyAlignment="1">
      <alignment vertical="center"/>
    </xf>
    <xf numFmtId="0" fontId="38" fillId="0" borderId="12" xfId="0" applyFont="1" applyBorder="1" applyAlignment="1">
      <alignment horizontal="left" vertical="center"/>
    </xf>
    <xf numFmtId="0" fontId="38" fillId="2" borderId="13" xfId="0" applyFont="1" applyFill="1" applyBorder="1" applyAlignment="1">
      <alignment horizontal="center" vertical="center"/>
    </xf>
    <xf numFmtId="0" fontId="38" fillId="2" borderId="15" xfId="0" applyFont="1" applyFill="1" applyBorder="1" applyAlignment="1">
      <alignment horizontal="center" vertical="center"/>
    </xf>
    <xf numFmtId="0" fontId="30" fillId="0" borderId="0" xfId="0" applyFont="1"/>
    <xf numFmtId="0" fontId="45" fillId="0" borderId="0" xfId="0" applyFont="1" applyAlignment="1">
      <alignment horizontal="center"/>
    </xf>
    <xf numFmtId="0" fontId="45" fillId="0" borderId="0" xfId="0" applyFont="1"/>
    <xf numFmtId="0" fontId="38" fillId="2" borderId="10" xfId="0" applyFont="1" applyFill="1" applyBorder="1" applyAlignment="1">
      <alignment vertical="center" wrapText="1"/>
    </xf>
    <xf numFmtId="0" fontId="38" fillId="2" borderId="7" xfId="0" applyFont="1" applyFill="1" applyBorder="1" applyAlignment="1">
      <alignment vertical="center" wrapText="1"/>
    </xf>
    <xf numFmtId="0" fontId="41" fillId="4" borderId="5" xfId="0" applyFont="1" applyFill="1" applyBorder="1" applyAlignment="1">
      <alignment horizontal="center"/>
    </xf>
    <xf numFmtId="0" fontId="41" fillId="4" borderId="7" xfId="0" applyFont="1" applyFill="1" applyBorder="1" applyAlignment="1">
      <alignment horizontal="center"/>
    </xf>
    <xf numFmtId="0" fontId="30" fillId="2" borderId="4" xfId="0" applyFont="1" applyFill="1" applyBorder="1" applyAlignment="1">
      <alignment vertical="center"/>
    </xf>
    <xf numFmtId="3" fontId="30" fillId="0" borderId="6" xfId="0" applyNumberFormat="1" applyFont="1" applyBorder="1" applyAlignment="1">
      <alignment horizontal="center" vertical="center"/>
    </xf>
    <xf numFmtId="3" fontId="30" fillId="0" borderId="7" xfId="0" applyNumberFormat="1" applyFont="1" applyBorder="1" applyAlignment="1">
      <alignment horizontal="center" vertical="center"/>
    </xf>
    <xf numFmtId="0" fontId="46" fillId="0" borderId="0" xfId="0" applyFont="1"/>
    <xf numFmtId="0" fontId="30" fillId="2" borderId="0" xfId="0" applyFont="1" applyFill="1"/>
    <xf numFmtId="0" fontId="41" fillId="4" borderId="12" xfId="0" applyFont="1" applyFill="1" applyBorder="1"/>
    <xf numFmtId="17" fontId="41" fillId="4" borderId="13" xfId="0" applyNumberFormat="1" applyFont="1" applyFill="1" applyBorder="1" applyAlignment="1">
      <alignment horizontal="center" wrapText="1"/>
    </xf>
    <xf numFmtId="0" fontId="41" fillId="4" borderId="15" xfId="0" applyFont="1" applyFill="1" applyBorder="1" applyAlignment="1">
      <alignment horizontal="center" wrapText="1"/>
    </xf>
    <xf numFmtId="0" fontId="30" fillId="2" borderId="8" xfId="0" applyFont="1" applyFill="1" applyBorder="1"/>
    <xf numFmtId="3" fontId="30" fillId="0" borderId="0" xfId="0" applyNumberFormat="1" applyFont="1" applyAlignment="1">
      <alignment horizontal="center"/>
    </xf>
    <xf numFmtId="10" fontId="30" fillId="0" borderId="10" xfId="0" applyNumberFormat="1" applyFont="1" applyBorder="1" applyAlignment="1">
      <alignment horizontal="center"/>
    </xf>
    <xf numFmtId="3" fontId="30" fillId="0" borderId="9" xfId="0" applyNumberFormat="1" applyFont="1" applyBorder="1" applyAlignment="1">
      <alignment horizontal="center"/>
    </xf>
    <xf numFmtId="0" fontId="30" fillId="2" borderId="12" xfId="0" applyFont="1" applyFill="1" applyBorder="1"/>
    <xf numFmtId="3" fontId="30" fillId="0" borderId="13" xfId="0" applyNumberFormat="1" applyFont="1" applyBorder="1" applyAlignment="1">
      <alignment horizontal="center"/>
    </xf>
    <xf numFmtId="9" fontId="30" fillId="0" borderId="15" xfId="0" applyNumberFormat="1" applyFont="1" applyBorder="1" applyAlignment="1">
      <alignment horizontal="center"/>
    </xf>
    <xf numFmtId="0" fontId="47" fillId="0" borderId="0" xfId="0" applyFont="1"/>
    <xf numFmtId="0" fontId="41" fillId="4" borderId="12" xfId="0" applyFont="1" applyFill="1" applyBorder="1" applyAlignment="1">
      <alignment horizontal="center" wrapText="1"/>
    </xf>
    <xf numFmtId="0" fontId="45" fillId="0" borderId="1" xfId="0" applyFont="1" applyBorder="1"/>
    <xf numFmtId="0" fontId="45" fillId="0" borderId="9" xfId="0" applyFont="1" applyBorder="1"/>
    <xf numFmtId="0" fontId="45" fillId="0" borderId="5" xfId="0" applyFont="1" applyBorder="1"/>
    <xf numFmtId="0" fontId="30" fillId="0" borderId="0" xfId="0" applyFont="1" applyAlignment="1">
      <alignment vertical="center"/>
    </xf>
    <xf numFmtId="0" fontId="30" fillId="2" borderId="0" xfId="0" applyFont="1" applyFill="1" applyAlignment="1">
      <alignment vertical="center"/>
    </xf>
    <xf numFmtId="0" fontId="45" fillId="0" borderId="3" xfId="0" applyFont="1" applyBorder="1"/>
    <xf numFmtId="0" fontId="30" fillId="0" borderId="0" xfId="0" applyFont="1" applyAlignment="1">
      <alignment horizontal="left" vertical="center"/>
    </xf>
    <xf numFmtId="0" fontId="37" fillId="0" borderId="0" xfId="0" applyFont="1"/>
    <xf numFmtId="0" fontId="49" fillId="3" borderId="0" xfId="23" applyFont="1" applyFill="1" applyAlignment="1">
      <alignment horizontal="center"/>
    </xf>
    <xf numFmtId="169" fontId="32" fillId="3" borderId="0" xfId="28" applyNumberFormat="1" applyFont="1" applyFill="1" applyBorder="1" applyAlignment="1">
      <alignment horizontal="center"/>
    </xf>
    <xf numFmtId="0" fontId="49" fillId="3" borderId="0" xfId="0" applyFont="1" applyFill="1"/>
    <xf numFmtId="0" fontId="49" fillId="3" borderId="6" xfId="23" applyFont="1" applyFill="1" applyBorder="1"/>
    <xf numFmtId="0" fontId="32" fillId="3" borderId="5" xfId="2" applyFont="1" applyFill="1" applyBorder="1" applyAlignment="1">
      <alignment horizontal="center"/>
    </xf>
    <xf numFmtId="0" fontId="32" fillId="3" borderId="7" xfId="2" applyFont="1" applyFill="1" applyBorder="1" applyAlignment="1">
      <alignment horizontal="center"/>
    </xf>
    <xf numFmtId="3" fontId="31" fillId="5" borderId="9" xfId="23" applyNumberFormat="1" applyFont="1" applyFill="1" applyBorder="1"/>
    <xf numFmtId="3" fontId="31" fillId="5" borderId="0" xfId="23" applyNumberFormat="1" applyFont="1" applyFill="1"/>
    <xf numFmtId="3" fontId="31" fillId="5" borderId="10" xfId="23" applyNumberFormat="1" applyFont="1" applyFill="1" applyBorder="1"/>
    <xf numFmtId="170" fontId="31" fillId="5" borderId="2" xfId="12" applyNumberFormat="1" applyFont="1" applyFill="1" applyBorder="1" applyAlignment="1">
      <alignment horizontal="center"/>
    </xf>
    <xf numFmtId="170" fontId="31" fillId="5" borderId="3" xfId="12" applyNumberFormat="1" applyFont="1" applyFill="1" applyBorder="1" applyAlignment="1">
      <alignment horizontal="center"/>
    </xf>
    <xf numFmtId="170" fontId="31" fillId="5" borderId="11" xfId="12" applyNumberFormat="1" applyFont="1" applyFill="1" applyBorder="1" applyAlignment="1">
      <alignment horizontal="center"/>
    </xf>
    <xf numFmtId="169" fontId="31" fillId="5" borderId="9" xfId="28" applyNumberFormat="1" applyFont="1" applyFill="1" applyBorder="1" applyAlignment="1">
      <alignment horizontal="center" vertical="center"/>
    </xf>
    <xf numFmtId="169" fontId="31" fillId="5" borderId="34" xfId="28" applyNumberFormat="1" applyFont="1" applyFill="1" applyBorder="1" applyAlignment="1">
      <alignment horizontal="center" vertical="center"/>
    </xf>
    <xf numFmtId="3" fontId="31" fillId="5" borderId="9" xfId="23" applyNumberFormat="1" applyFont="1" applyFill="1" applyBorder="1" applyAlignment="1">
      <alignment vertical="center"/>
    </xf>
    <xf numFmtId="3" fontId="31" fillId="5" borderId="0" xfId="23" applyNumberFormat="1" applyFont="1" applyFill="1" applyAlignment="1">
      <alignment vertical="center"/>
    </xf>
    <xf numFmtId="3" fontId="31" fillId="5" borderId="10" xfId="23" applyNumberFormat="1" applyFont="1" applyFill="1" applyBorder="1" applyAlignment="1">
      <alignment vertical="center"/>
    </xf>
    <xf numFmtId="170" fontId="31" fillId="5" borderId="9" xfId="12" applyNumberFormat="1" applyFont="1" applyFill="1" applyBorder="1" applyAlignment="1">
      <alignment horizontal="center" vertical="center"/>
    </xf>
    <xf numFmtId="170" fontId="31" fillId="5" borderId="0" xfId="12" applyNumberFormat="1" applyFont="1" applyFill="1" applyBorder="1" applyAlignment="1">
      <alignment horizontal="center" vertical="center"/>
    </xf>
    <xf numFmtId="170" fontId="31" fillId="5" borderId="10" xfId="12" applyNumberFormat="1" applyFont="1" applyFill="1" applyBorder="1" applyAlignment="1">
      <alignment horizontal="center" vertical="center"/>
    </xf>
    <xf numFmtId="169" fontId="31" fillId="5" borderId="10" xfId="28" applyNumberFormat="1" applyFont="1" applyFill="1" applyBorder="1" applyAlignment="1">
      <alignment horizontal="center" vertical="center"/>
    </xf>
    <xf numFmtId="170" fontId="31" fillId="5" borderId="9" xfId="12" applyNumberFormat="1" applyFont="1" applyFill="1" applyBorder="1" applyAlignment="1">
      <alignment horizontal="center"/>
    </xf>
    <xf numFmtId="170" fontId="31" fillId="5" borderId="0" xfId="12" applyNumberFormat="1" applyFont="1" applyFill="1" applyBorder="1" applyAlignment="1">
      <alignment horizontal="center"/>
    </xf>
    <xf numFmtId="170" fontId="31" fillId="5" borderId="10" xfId="12" applyNumberFormat="1" applyFont="1" applyFill="1" applyBorder="1" applyAlignment="1">
      <alignment horizontal="center"/>
    </xf>
    <xf numFmtId="0" fontId="31" fillId="5" borderId="5" xfId="23" applyFont="1" applyFill="1" applyBorder="1" applyAlignment="1">
      <alignment vertical="center"/>
    </xf>
    <xf numFmtId="0" fontId="31" fillId="5" borderId="6" xfId="23" applyFont="1" applyFill="1" applyBorder="1"/>
    <xf numFmtId="0" fontId="31" fillId="5" borderId="7" xfId="23" applyFont="1" applyFill="1" applyBorder="1"/>
    <xf numFmtId="170" fontId="31" fillId="5" borderId="5" xfId="12" applyNumberFormat="1" applyFont="1" applyFill="1" applyBorder="1" applyAlignment="1">
      <alignment horizontal="center"/>
    </xf>
    <xf numFmtId="170" fontId="31" fillId="5" borderId="6" xfId="12" applyNumberFormat="1" applyFont="1" applyFill="1" applyBorder="1" applyAlignment="1">
      <alignment horizontal="center"/>
    </xf>
    <xf numFmtId="170" fontId="31" fillId="5" borderId="7" xfId="12" applyNumberFormat="1" applyFont="1" applyFill="1" applyBorder="1" applyAlignment="1">
      <alignment horizontal="center"/>
    </xf>
    <xf numFmtId="169" fontId="31" fillId="5" borderId="5" xfId="28" applyNumberFormat="1" applyFont="1" applyFill="1" applyBorder="1" applyAlignment="1">
      <alignment horizontal="center" vertical="center"/>
    </xf>
    <xf numFmtId="169" fontId="31" fillId="5" borderId="7" xfId="28" applyNumberFormat="1" applyFont="1" applyFill="1" applyBorder="1" applyAlignment="1">
      <alignment horizontal="center" vertical="center"/>
    </xf>
    <xf numFmtId="0" fontId="31" fillId="0" borderId="0" xfId="23" applyFont="1" applyAlignment="1">
      <alignment vertical="center"/>
    </xf>
    <xf numFmtId="0" fontId="31" fillId="0" borderId="0" xfId="23" applyFont="1"/>
    <xf numFmtId="0" fontId="31" fillId="0" borderId="0" xfId="23" applyFont="1" applyAlignment="1">
      <alignment horizontal="center"/>
    </xf>
    <xf numFmtId="169" fontId="35" fillId="0" borderId="0" xfId="28" applyNumberFormat="1" applyFont="1" applyFill="1" applyBorder="1" applyAlignment="1">
      <alignment horizontal="center"/>
    </xf>
    <xf numFmtId="0" fontId="31" fillId="0" borderId="0" xfId="7" applyFont="1"/>
    <xf numFmtId="0" fontId="31" fillId="0" borderId="2" xfId="23" applyFont="1" applyBorder="1"/>
    <xf numFmtId="0" fontId="31" fillId="0" borderId="3" xfId="23" applyFont="1" applyBorder="1"/>
    <xf numFmtId="0" fontId="31" fillId="0" borderId="11" xfId="23" applyFont="1" applyBorder="1"/>
    <xf numFmtId="170" fontId="31" fillId="0" borderId="3" xfId="12" applyNumberFormat="1" applyFont="1" applyFill="1" applyBorder="1" applyAlignment="1">
      <alignment horizontal="center"/>
    </xf>
    <xf numFmtId="171" fontId="31" fillId="0" borderId="3" xfId="5" applyNumberFormat="1" applyFont="1" applyFill="1" applyBorder="1" applyAlignment="1">
      <alignment horizontal="center" vertical="center"/>
    </xf>
    <xf numFmtId="171" fontId="31" fillId="0" borderId="11" xfId="5" applyNumberFormat="1" applyFont="1" applyFill="1" applyBorder="1" applyAlignment="1">
      <alignment horizontal="center" vertical="center"/>
    </xf>
    <xf numFmtId="169" fontId="31" fillId="6" borderId="2" xfId="28" applyNumberFormat="1" applyFont="1" applyFill="1" applyBorder="1" applyAlignment="1">
      <alignment horizontal="center" vertical="center"/>
    </xf>
    <xf numFmtId="0" fontId="31" fillId="0" borderId="9" xfId="23" applyFont="1" applyBorder="1"/>
    <xf numFmtId="0" fontId="31" fillId="0" borderId="10" xfId="23" applyFont="1" applyBorder="1"/>
    <xf numFmtId="169" fontId="31" fillId="6" borderId="9" xfId="28" applyNumberFormat="1" applyFont="1" applyFill="1" applyBorder="1" applyAlignment="1">
      <alignment horizontal="center" vertical="center"/>
    </xf>
    <xf numFmtId="0" fontId="35" fillId="0" borderId="9" xfId="23" applyFont="1" applyBorder="1"/>
    <xf numFmtId="0" fontId="35" fillId="0" borderId="0" xfId="23" applyFont="1"/>
    <xf numFmtId="0" fontId="35" fillId="0" borderId="10" xfId="23" applyFont="1" applyBorder="1"/>
    <xf numFmtId="171" fontId="35" fillId="0" borderId="0" xfId="5" applyNumberFormat="1" applyFont="1" applyFill="1" applyBorder="1" applyAlignment="1">
      <alignment horizontal="center" vertical="center"/>
    </xf>
    <xf numFmtId="169" fontId="35" fillId="6" borderId="9" xfId="28" applyNumberFormat="1" applyFont="1" applyFill="1" applyBorder="1" applyAlignment="1">
      <alignment horizontal="center" vertical="center"/>
    </xf>
    <xf numFmtId="0" fontId="37" fillId="0" borderId="9" xfId="0" applyFont="1" applyBorder="1"/>
    <xf numFmtId="0" fontId="37" fillId="0" borderId="10" xfId="0" applyFont="1" applyBorder="1"/>
    <xf numFmtId="0" fontId="37" fillId="0" borderId="0" xfId="0" applyFont="1" applyAlignment="1">
      <alignment horizontal="center"/>
    </xf>
    <xf numFmtId="170" fontId="31" fillId="0" borderId="0" xfId="12" applyNumberFormat="1" applyFont="1" applyFill="1" applyBorder="1" applyAlignment="1">
      <alignment horizontal="center"/>
    </xf>
    <xf numFmtId="170" fontId="31" fillId="0" borderId="0" xfId="12" applyNumberFormat="1" applyFont="1" applyFill="1" applyBorder="1" applyAlignment="1">
      <alignment horizontal="center" vertical="center"/>
    </xf>
    <xf numFmtId="0" fontId="31" fillId="0" borderId="9" xfId="23" applyFont="1" applyBorder="1" applyAlignment="1">
      <alignment vertical="center"/>
    </xf>
    <xf numFmtId="0" fontId="31" fillId="0" borderId="0" xfId="23" applyFont="1" applyAlignment="1">
      <alignment vertical="center" wrapText="1"/>
    </xf>
    <xf numFmtId="0" fontId="31" fillId="0" borderId="10" xfId="23" applyFont="1" applyBorder="1" applyAlignment="1">
      <alignment vertical="center" wrapText="1"/>
    </xf>
    <xf numFmtId="0" fontId="31" fillId="0" borderId="9" xfId="23" applyFont="1" applyBorder="1" applyAlignment="1">
      <alignment horizontal="left"/>
    </xf>
    <xf numFmtId="0" fontId="31" fillId="0" borderId="0" xfId="23" applyFont="1" applyAlignment="1">
      <alignment horizontal="left" wrapText="1"/>
    </xf>
    <xf numFmtId="0" fontId="31" fillId="0" borderId="10" xfId="23" applyFont="1" applyBorder="1" applyAlignment="1">
      <alignment horizontal="left" wrapText="1"/>
    </xf>
    <xf numFmtId="0" fontId="35" fillId="0" borderId="5" xfId="23" applyFont="1" applyBorder="1"/>
    <xf numFmtId="0" fontId="35" fillId="0" borderId="6" xfId="23" applyFont="1" applyBorder="1"/>
    <xf numFmtId="0" fontId="35" fillId="0" borderId="7" xfId="23" applyFont="1" applyBorder="1"/>
    <xf numFmtId="171" fontId="35" fillId="0" borderId="6" xfId="5" applyNumberFormat="1" applyFont="1" applyFill="1" applyBorder="1" applyAlignment="1">
      <alignment horizontal="center" vertical="center"/>
    </xf>
    <xf numFmtId="169" fontId="35" fillId="6" borderId="5" xfId="28" applyNumberFormat="1" applyFont="1" applyFill="1" applyBorder="1" applyAlignment="1">
      <alignment horizontal="center" vertical="center"/>
    </xf>
    <xf numFmtId="0" fontId="35" fillId="0" borderId="2" xfId="23" applyFont="1" applyBorder="1"/>
    <xf numFmtId="0" fontId="35" fillId="0" borderId="3" xfId="23" applyFont="1" applyBorder="1"/>
    <xf numFmtId="0" fontId="35" fillId="0" borderId="11" xfId="23" applyFont="1" applyBorder="1"/>
    <xf numFmtId="170" fontId="31" fillId="0" borderId="2" xfId="0" applyNumberFormat="1" applyFont="1" applyBorder="1" applyAlignment="1">
      <alignment horizontal="center"/>
    </xf>
    <xf numFmtId="170" fontId="31" fillId="0" borderId="3" xfId="0" applyNumberFormat="1" applyFont="1" applyBorder="1" applyAlignment="1">
      <alignment horizontal="center"/>
    </xf>
    <xf numFmtId="0" fontId="37" fillId="0" borderId="2" xfId="0" applyFont="1" applyBorder="1" applyAlignment="1">
      <alignment horizontal="center"/>
    </xf>
    <xf numFmtId="0" fontId="37" fillId="0" borderId="11" xfId="0" applyFont="1" applyBorder="1" applyAlignment="1">
      <alignment horizontal="center"/>
    </xf>
    <xf numFmtId="39" fontId="31" fillId="0" borderId="9" xfId="24" applyNumberFormat="1" applyFont="1" applyBorder="1" applyAlignment="1">
      <alignment horizontal="left"/>
    </xf>
    <xf numFmtId="0" fontId="37" fillId="0" borderId="9" xfId="0" applyFont="1" applyBorder="1" applyAlignment="1">
      <alignment horizontal="center"/>
    </xf>
    <xf numFmtId="0" fontId="37" fillId="0" borderId="10" xfId="0" applyFont="1" applyBorder="1" applyAlignment="1">
      <alignment horizontal="center"/>
    </xf>
    <xf numFmtId="0" fontId="31" fillId="0" borderId="0" xfId="23" applyFont="1" applyAlignment="1">
      <alignment wrapText="1"/>
    </xf>
    <xf numFmtId="0" fontId="31" fillId="0" borderId="10" xfId="23" applyFont="1" applyBorder="1" applyAlignment="1">
      <alignment wrapText="1"/>
    </xf>
    <xf numFmtId="39" fontId="31" fillId="0" borderId="0" xfId="24" applyNumberFormat="1" applyFont="1" applyAlignment="1">
      <alignment horizontal="left"/>
    </xf>
    <xf numFmtId="39" fontId="31" fillId="0" borderId="10" xfId="24" applyNumberFormat="1" applyFont="1" applyBorder="1" applyAlignment="1">
      <alignment horizontal="left"/>
    </xf>
    <xf numFmtId="0" fontId="31" fillId="0" borderId="9" xfId="2" applyFont="1" applyBorder="1"/>
    <xf numFmtId="0" fontId="31" fillId="0" borderId="5" xfId="23" applyFont="1" applyBorder="1"/>
    <xf numFmtId="0" fontId="31" fillId="0" borderId="6" xfId="23" applyFont="1" applyBorder="1"/>
    <xf numFmtId="0" fontId="31" fillId="0" borderId="7" xfId="23" applyFont="1" applyBorder="1"/>
    <xf numFmtId="0" fontId="37" fillId="0" borderId="5" xfId="0" applyFont="1" applyBorder="1" applyAlignment="1">
      <alignment horizontal="center"/>
    </xf>
    <xf numFmtId="0" fontId="37" fillId="0" borderId="7" xfId="0" applyFont="1" applyBorder="1" applyAlignment="1">
      <alignment horizontal="center"/>
    </xf>
    <xf numFmtId="0" fontId="31" fillId="0" borderId="0" xfId="7" applyFont="1" applyAlignment="1">
      <alignment horizontal="left"/>
    </xf>
    <xf numFmtId="169" fontId="31" fillId="0" borderId="0" xfId="28" applyNumberFormat="1" applyFont="1" applyFill="1" applyBorder="1" applyAlignment="1">
      <alignment horizontal="center"/>
    </xf>
    <xf numFmtId="0" fontId="31" fillId="0" borderId="0" xfId="2" applyFont="1" applyAlignment="1">
      <alignment horizontal="left" vertical="center"/>
    </xf>
    <xf numFmtId="0" fontId="31" fillId="0" borderId="0" xfId="2" applyFont="1" applyAlignment="1">
      <alignment horizontal="center" vertical="center"/>
    </xf>
    <xf numFmtId="0" fontId="31" fillId="0" borderId="0" xfId="7" quotePrefix="1" applyFont="1"/>
    <xf numFmtId="0" fontId="31" fillId="0" borderId="0" xfId="2" applyFont="1" applyAlignment="1">
      <alignment horizontal="center" vertical="center" wrapText="1"/>
    </xf>
    <xf numFmtId="0" fontId="31" fillId="0" borderId="0" xfId="2" applyFont="1" applyAlignment="1">
      <alignment vertical="top" wrapText="1"/>
    </xf>
    <xf numFmtId="0" fontId="31" fillId="0" borderId="0" xfId="2" applyFont="1" applyAlignment="1">
      <alignment horizontal="center" vertical="top" wrapText="1"/>
    </xf>
    <xf numFmtId="0" fontId="39" fillId="0" borderId="0" xfId="0" applyFont="1"/>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7" xfId="0" applyFont="1" applyFill="1" applyBorder="1" applyAlignment="1">
      <alignment horizontal="center" vertical="center"/>
    </xf>
    <xf numFmtId="0" fontId="35" fillId="5" borderId="1" xfId="2" applyFont="1" applyFill="1" applyBorder="1" applyAlignment="1">
      <alignment horizontal="left" vertical="center" wrapText="1"/>
    </xf>
    <xf numFmtId="1" fontId="35" fillId="5" borderId="2" xfId="9" applyNumberFormat="1" applyFont="1" applyFill="1" applyBorder="1" applyAlignment="1">
      <alignment horizontal="center" vertical="center"/>
    </xf>
    <xf numFmtId="1" fontId="35" fillId="5" borderId="3" xfId="9" applyNumberFormat="1" applyFont="1" applyFill="1" applyBorder="1" applyAlignment="1">
      <alignment horizontal="center" vertical="center"/>
    </xf>
    <xf numFmtId="1" fontId="35" fillId="5" borderId="11" xfId="9" applyNumberFormat="1" applyFont="1" applyFill="1" applyBorder="1" applyAlignment="1">
      <alignment horizontal="center" vertical="center"/>
    </xf>
    <xf numFmtId="0" fontId="31" fillId="5" borderId="2" xfId="2" applyFont="1" applyFill="1" applyBorder="1" applyAlignment="1">
      <alignment horizontal="center" vertical="center"/>
    </xf>
    <xf numFmtId="0" fontId="31" fillId="5" borderId="11" xfId="2" applyFont="1" applyFill="1" applyBorder="1" applyAlignment="1">
      <alignment horizontal="center" vertical="center"/>
    </xf>
    <xf numFmtId="0" fontId="31" fillId="5" borderId="8" xfId="0" applyFont="1" applyFill="1" applyBorder="1" applyAlignment="1">
      <alignment horizontal="left"/>
    </xf>
    <xf numFmtId="170" fontId="31" fillId="5" borderId="9" xfId="25" applyNumberFormat="1" applyFont="1" applyFill="1" applyBorder="1" applyAlignment="1">
      <alignment horizontal="center" vertical="center"/>
    </xf>
    <xf numFmtId="170" fontId="31" fillId="5" borderId="0" xfId="25" applyNumberFormat="1" applyFont="1" applyFill="1" applyBorder="1" applyAlignment="1">
      <alignment horizontal="center" vertical="center"/>
    </xf>
    <xf numFmtId="170" fontId="31" fillId="5" borderId="10" xfId="25" applyNumberFormat="1" applyFont="1" applyFill="1" applyBorder="1" applyAlignment="1">
      <alignment horizontal="center" vertical="center"/>
    </xf>
    <xf numFmtId="169" fontId="31" fillId="5" borderId="9" xfId="10" applyNumberFormat="1" applyFont="1" applyFill="1" applyBorder="1" applyAlignment="1">
      <alignment horizontal="center"/>
    </xf>
    <xf numFmtId="169" fontId="31" fillId="5" borderId="10" xfId="10" applyNumberFormat="1" applyFont="1" applyFill="1" applyBorder="1" applyAlignment="1">
      <alignment horizontal="center"/>
    </xf>
    <xf numFmtId="171" fontId="31" fillId="0" borderId="25" xfId="5" applyNumberFormat="1" applyFont="1" applyFill="1" applyBorder="1" applyAlignment="1">
      <alignment horizontal="center" vertical="center"/>
    </xf>
    <xf numFmtId="171" fontId="31" fillId="0" borderId="26" xfId="5" applyNumberFormat="1" applyFont="1" applyFill="1" applyBorder="1" applyAlignment="1">
      <alignment horizontal="center" vertical="center"/>
    </xf>
    <xf numFmtId="171" fontId="31" fillId="0" borderId="27" xfId="5" applyNumberFormat="1" applyFont="1" applyFill="1" applyBorder="1" applyAlignment="1">
      <alignment horizontal="center" vertical="center"/>
    </xf>
    <xf numFmtId="171" fontId="31" fillId="0" borderId="28" xfId="5" applyNumberFormat="1" applyFont="1" applyFill="1" applyBorder="1" applyAlignment="1">
      <alignment horizontal="center" vertical="center"/>
    </xf>
    <xf numFmtId="171" fontId="31" fillId="0" borderId="29" xfId="5" applyNumberFormat="1" applyFont="1" applyFill="1" applyBorder="1" applyAlignment="1">
      <alignment horizontal="center" vertical="center"/>
    </xf>
    <xf numFmtId="171" fontId="31" fillId="0" borderId="30" xfId="5" applyNumberFormat="1" applyFont="1" applyFill="1" applyBorder="1" applyAlignment="1">
      <alignment horizontal="center" vertical="center"/>
    </xf>
    <xf numFmtId="171" fontId="31" fillId="0" borderId="24" xfId="5" applyNumberFormat="1" applyFont="1" applyFill="1" applyBorder="1" applyAlignment="1">
      <alignment horizontal="center" vertical="center"/>
    </xf>
    <xf numFmtId="171" fontId="31" fillId="0" borderId="31" xfId="5" applyNumberFormat="1" applyFont="1" applyFill="1" applyBorder="1" applyAlignment="1">
      <alignment horizontal="center" vertical="center"/>
    </xf>
    <xf numFmtId="0" fontId="35" fillId="5" borderId="8" xfId="0" applyFont="1" applyFill="1" applyBorder="1" applyAlignment="1">
      <alignment horizontal="left"/>
    </xf>
    <xf numFmtId="170" fontId="35" fillId="5" borderId="24" xfId="25" applyNumberFormat="1" applyFont="1" applyFill="1" applyBorder="1" applyAlignment="1">
      <alignment horizontal="center" vertical="center"/>
    </xf>
    <xf numFmtId="170" fontId="35" fillId="5" borderId="31" xfId="25" applyNumberFormat="1" applyFont="1" applyFill="1" applyBorder="1" applyAlignment="1">
      <alignment horizontal="center" vertical="center"/>
    </xf>
    <xf numFmtId="170" fontId="35" fillId="5" borderId="10" xfId="25" applyNumberFormat="1" applyFont="1" applyFill="1" applyBorder="1" applyAlignment="1">
      <alignment horizontal="center" vertical="center"/>
    </xf>
    <xf numFmtId="169" fontId="35" fillId="5" borderId="9" xfId="10" applyNumberFormat="1" applyFont="1" applyFill="1" applyBorder="1" applyAlignment="1">
      <alignment horizontal="center"/>
    </xf>
    <xf numFmtId="169" fontId="35" fillId="5" borderId="10" xfId="10" applyNumberFormat="1" applyFont="1" applyFill="1" applyBorder="1" applyAlignment="1">
      <alignment horizontal="center"/>
    </xf>
    <xf numFmtId="39" fontId="31" fillId="5" borderId="8" xfId="11" applyNumberFormat="1" applyFont="1" applyFill="1" applyBorder="1" applyAlignment="1">
      <alignment horizontal="center" vertical="center"/>
    </xf>
    <xf numFmtId="170" fontId="31" fillId="5" borderId="32" xfId="25" applyNumberFormat="1" applyFont="1" applyFill="1" applyBorder="1" applyAlignment="1">
      <alignment horizontal="center" vertical="center"/>
    </xf>
    <xf numFmtId="170" fontId="31" fillId="5" borderId="24" xfId="25" applyNumberFormat="1" applyFont="1" applyFill="1" applyBorder="1" applyAlignment="1">
      <alignment horizontal="center" vertical="center"/>
    </xf>
    <xf numFmtId="171" fontId="31" fillId="0" borderId="32" xfId="5" applyNumberFormat="1" applyFont="1" applyFill="1" applyBorder="1" applyAlignment="1">
      <alignment horizontal="center" vertical="center"/>
    </xf>
    <xf numFmtId="171" fontId="31" fillId="0" borderId="33" xfId="5" applyNumberFormat="1" applyFont="1" applyFill="1" applyBorder="1" applyAlignment="1">
      <alignment horizontal="center" vertical="center"/>
    </xf>
    <xf numFmtId="0" fontId="35" fillId="5" borderId="8" xfId="0" applyFont="1" applyFill="1" applyBorder="1"/>
    <xf numFmtId="0" fontId="35" fillId="5" borderId="24" xfId="0" applyFont="1" applyFill="1" applyBorder="1" applyAlignment="1">
      <alignment horizontal="center"/>
    </xf>
    <xf numFmtId="0" fontId="35" fillId="5" borderId="0" xfId="0" applyFont="1" applyFill="1" applyAlignment="1">
      <alignment horizontal="center"/>
    </xf>
    <xf numFmtId="0" fontId="35" fillId="5" borderId="10" xfId="0" applyFont="1" applyFill="1" applyBorder="1" applyAlignment="1">
      <alignment horizontal="center"/>
    </xf>
    <xf numFmtId="170" fontId="35" fillId="5" borderId="0" xfId="25" applyNumberFormat="1" applyFont="1" applyFill="1" applyBorder="1" applyAlignment="1">
      <alignment horizontal="center" vertical="center"/>
    </xf>
    <xf numFmtId="39" fontId="49" fillId="5" borderId="8" xfId="11" applyNumberFormat="1" applyFont="1" applyFill="1" applyBorder="1" applyAlignment="1">
      <alignment horizontal="center" vertical="center"/>
    </xf>
    <xf numFmtId="170" fontId="49" fillId="5" borderId="9" xfId="25" applyNumberFormat="1" applyFont="1" applyFill="1" applyBorder="1" applyAlignment="1">
      <alignment horizontal="center" vertical="center"/>
    </xf>
    <xf numFmtId="170" fontId="49" fillId="5" borderId="0" xfId="25" applyNumberFormat="1" applyFont="1" applyFill="1" applyBorder="1" applyAlignment="1">
      <alignment horizontal="center" vertical="center"/>
    </xf>
    <xf numFmtId="170" fontId="49" fillId="5" borderId="10" xfId="25" applyNumberFormat="1" applyFont="1" applyFill="1" applyBorder="1" applyAlignment="1">
      <alignment horizontal="center" vertical="center"/>
    </xf>
    <xf numFmtId="170" fontId="35" fillId="5" borderId="9" xfId="25" applyNumberFormat="1" applyFont="1" applyFill="1" applyBorder="1" applyAlignment="1">
      <alignment horizontal="center" vertical="center"/>
    </xf>
    <xf numFmtId="0" fontId="35" fillId="5" borderId="4" xfId="0" applyFont="1" applyFill="1" applyBorder="1" applyAlignment="1">
      <alignment horizontal="left"/>
    </xf>
    <xf numFmtId="170" fontId="35" fillId="5" borderId="5" xfId="25" applyNumberFormat="1" applyFont="1" applyFill="1" applyBorder="1" applyAlignment="1">
      <alignment horizontal="center" vertical="center"/>
    </xf>
    <xf numFmtId="170" fontId="35" fillId="5" borderId="6" xfId="25" applyNumberFormat="1" applyFont="1" applyFill="1" applyBorder="1" applyAlignment="1">
      <alignment horizontal="center" vertical="center"/>
    </xf>
    <xf numFmtId="170" fontId="35" fillId="5" borderId="7" xfId="25" applyNumberFormat="1" applyFont="1" applyFill="1" applyBorder="1" applyAlignment="1">
      <alignment horizontal="center" vertical="center"/>
    </xf>
    <xf numFmtId="169" fontId="35" fillId="5" borderId="5" xfId="10" applyNumberFormat="1" applyFont="1" applyFill="1" applyBorder="1" applyAlignment="1">
      <alignment horizontal="center"/>
    </xf>
    <xf numFmtId="169" fontId="35" fillId="5" borderId="7" xfId="10" applyNumberFormat="1" applyFont="1" applyFill="1" applyBorder="1" applyAlignment="1">
      <alignment horizontal="center"/>
    </xf>
    <xf numFmtId="0" fontId="37" fillId="0" borderId="0" xfId="0" applyFont="1" applyAlignment="1">
      <alignment horizontal="left"/>
    </xf>
    <xf numFmtId="0" fontId="39" fillId="0" borderId="0" xfId="0" applyFont="1" applyAlignment="1">
      <alignment horizontal="left"/>
    </xf>
    <xf numFmtId="6" fontId="32" fillId="3" borderId="8" xfId="0" quotePrefix="1" applyNumberFormat="1" applyFont="1" applyFill="1" applyBorder="1"/>
    <xf numFmtId="0" fontId="32" fillId="3" borderId="0" xfId="0" applyFont="1" applyFill="1" applyAlignment="1">
      <alignment horizontal="center"/>
    </xf>
    <xf numFmtId="0" fontId="40" fillId="3" borderId="6" xfId="1" applyFont="1" applyFill="1" applyBorder="1"/>
    <xf numFmtId="0" fontId="32" fillId="4" borderId="5" xfId="0" applyFont="1" applyFill="1" applyBorder="1" applyAlignment="1">
      <alignment horizontal="center"/>
    </xf>
    <xf numFmtId="0" fontId="32" fillId="4" borderId="7" xfId="0" applyFont="1" applyFill="1" applyBorder="1" applyAlignment="1">
      <alignment horizontal="center"/>
    </xf>
    <xf numFmtId="0" fontId="34" fillId="0" borderId="8" xfId="0" applyFont="1" applyBorder="1"/>
    <xf numFmtId="0" fontId="34" fillId="0" borderId="8" xfId="0" applyFont="1" applyBorder="1" applyAlignment="1">
      <alignment horizontal="left" indent="3"/>
    </xf>
    <xf numFmtId="0" fontId="34" fillId="0" borderId="18" xfId="0" applyFont="1" applyBorder="1"/>
    <xf numFmtId="0" fontId="36" fillId="0" borderId="16" xfId="0" applyFont="1" applyBorder="1"/>
    <xf numFmtId="0" fontId="34" fillId="0" borderId="21" xfId="0" applyFont="1" applyBorder="1"/>
    <xf numFmtId="0" fontId="36" fillId="0" borderId="22" xfId="0" applyFont="1" applyBorder="1"/>
    <xf numFmtId="0" fontId="51" fillId="0" borderId="0" xfId="0" applyFont="1"/>
    <xf numFmtId="0" fontId="32" fillId="3" borderId="2" xfId="0" applyFont="1" applyFill="1" applyBorder="1" applyAlignment="1">
      <alignment vertical="center"/>
    </xf>
    <xf numFmtId="0" fontId="43" fillId="3" borderId="6" xfId="1" applyFont="1" applyFill="1" applyBorder="1"/>
    <xf numFmtId="0" fontId="53" fillId="4" borderId="0" xfId="0" applyFont="1" applyFill="1" applyAlignment="1">
      <alignment vertical="center"/>
    </xf>
    <xf numFmtId="0" fontId="53" fillId="4" borderId="0" xfId="0" applyFont="1" applyFill="1" applyAlignment="1">
      <alignment horizontal="center" vertical="center"/>
    </xf>
    <xf numFmtId="0" fontId="52" fillId="4" borderId="0" xfId="0" applyFont="1" applyFill="1" applyAlignment="1">
      <alignment vertical="center"/>
    </xf>
    <xf numFmtId="0" fontId="52" fillId="4" borderId="5" xfId="0" applyFont="1" applyFill="1" applyBorder="1" applyAlignment="1">
      <alignment horizontal="center"/>
    </xf>
    <xf numFmtId="0" fontId="52" fillId="4" borderId="7" xfId="0" applyFont="1" applyFill="1" applyBorder="1" applyAlignment="1">
      <alignment horizontal="center"/>
    </xf>
    <xf numFmtId="0" fontId="38" fillId="2" borderId="2" xfId="0" applyFont="1" applyFill="1" applyBorder="1" applyAlignment="1">
      <alignment horizontal="left"/>
    </xf>
    <xf numFmtId="0" fontId="30" fillId="2" borderId="2" xfId="0" applyFont="1" applyFill="1" applyBorder="1" applyAlignment="1">
      <alignment horizontal="center" vertical="center"/>
    </xf>
    <xf numFmtId="0" fontId="38" fillId="2" borderId="3" xfId="0" applyFont="1" applyFill="1" applyBorder="1" applyAlignment="1">
      <alignment horizontal="center" vertical="center"/>
    </xf>
    <xf numFmtId="0" fontId="38" fillId="2" borderId="11" xfId="0" applyFont="1" applyFill="1" applyBorder="1" applyAlignment="1">
      <alignment horizontal="center" vertical="center"/>
    </xf>
    <xf numFmtId="0" fontId="38" fillId="2" borderId="2" xfId="0" applyFont="1" applyFill="1" applyBorder="1" applyAlignment="1">
      <alignment horizontal="center" vertical="center"/>
    </xf>
    <xf numFmtId="0" fontId="30" fillId="2" borderId="9" xfId="0" applyFont="1" applyFill="1" applyBorder="1" applyAlignment="1">
      <alignment horizontal="left" vertical="center"/>
    </xf>
    <xf numFmtId="0" fontId="38" fillId="2" borderId="9" xfId="0" applyFont="1" applyFill="1" applyBorder="1"/>
    <xf numFmtId="3" fontId="38" fillId="2" borderId="9" xfId="0" applyNumberFormat="1" applyFont="1" applyFill="1" applyBorder="1" applyAlignment="1">
      <alignment horizontal="center" vertical="center"/>
    </xf>
    <xf numFmtId="3" fontId="38" fillId="2" borderId="10" xfId="0" applyNumberFormat="1" applyFont="1" applyFill="1" applyBorder="1" applyAlignment="1">
      <alignment horizontal="center" vertical="center"/>
    </xf>
    <xf numFmtId="0" fontId="30" fillId="2" borderId="9" xfId="0" applyFont="1" applyFill="1" applyBorder="1" applyAlignment="1">
      <alignment horizontal="left" indent="1"/>
    </xf>
    <xf numFmtId="0" fontId="38" fillId="2" borderId="9" xfId="0" applyFont="1" applyFill="1" applyBorder="1" applyAlignment="1">
      <alignment horizontal="left"/>
    </xf>
    <xf numFmtId="0" fontId="30" fillId="2" borderId="9" xfId="0" applyFont="1" applyFill="1" applyBorder="1" applyAlignment="1">
      <alignment horizontal="left"/>
    </xf>
    <xf numFmtId="0" fontId="38" fillId="2" borderId="9" xfId="0" applyFont="1" applyFill="1" applyBorder="1" applyAlignment="1">
      <alignment horizontal="center"/>
    </xf>
    <xf numFmtId="0" fontId="38" fillId="2" borderId="9" xfId="0" applyFont="1" applyFill="1" applyBorder="1" applyAlignment="1">
      <alignment horizontal="center" vertical="center"/>
    </xf>
    <xf numFmtId="0" fontId="38" fillId="2" borderId="0" xfId="0" applyFont="1" applyFill="1" applyAlignment="1">
      <alignment horizontal="center" vertical="center"/>
    </xf>
    <xf numFmtId="0" fontId="30" fillId="2" borderId="9" xfId="0" applyFont="1" applyFill="1" applyBorder="1" applyAlignment="1">
      <alignment horizontal="center" vertical="center"/>
    </xf>
    <xf numFmtId="0" fontId="30" fillId="2" borderId="9" xfId="0" applyFont="1" applyFill="1" applyBorder="1"/>
    <xf numFmtId="3" fontId="30" fillId="2" borderId="0" xfId="0" applyNumberFormat="1" applyFont="1" applyFill="1" applyAlignment="1">
      <alignment horizontal="center" vertical="center"/>
    </xf>
    <xf numFmtId="3" fontId="38" fillId="2" borderId="0" xfId="0" applyNumberFormat="1" applyFont="1" applyFill="1" applyAlignment="1">
      <alignment horizontal="center" vertical="center"/>
    </xf>
    <xf numFmtId="0" fontId="38" fillId="2" borderId="9" xfId="0" applyFont="1" applyFill="1" applyBorder="1" applyAlignment="1">
      <alignment vertical="center"/>
    </xf>
    <xf numFmtId="0" fontId="38" fillId="2" borderId="5" xfId="0" applyFont="1" applyFill="1" applyBorder="1" applyAlignment="1">
      <alignment horizontal="left"/>
    </xf>
    <xf numFmtId="3" fontId="38" fillId="2" borderId="5" xfId="0" applyNumberFormat="1" applyFont="1" applyFill="1" applyBorder="1" applyAlignment="1">
      <alignment horizontal="center" vertical="center"/>
    </xf>
    <xf numFmtId="3" fontId="38" fillId="2" borderId="6" xfId="0" applyNumberFormat="1" applyFont="1" applyFill="1" applyBorder="1" applyAlignment="1">
      <alignment horizontal="center" vertical="center"/>
    </xf>
    <xf numFmtId="3" fontId="38" fillId="2" borderId="7" xfId="0" applyNumberFormat="1" applyFont="1" applyFill="1" applyBorder="1" applyAlignment="1">
      <alignment horizontal="center" vertical="center"/>
    </xf>
    <xf numFmtId="0" fontId="38" fillId="2" borderId="0" xfId="0" applyFont="1" applyFill="1" applyAlignment="1">
      <alignment horizontal="center"/>
    </xf>
    <xf numFmtId="0" fontId="38" fillId="2" borderId="0" xfId="0" applyFont="1" applyFill="1" applyAlignment="1">
      <alignment vertical="center"/>
    </xf>
    <xf numFmtId="0" fontId="52" fillId="4" borderId="0" xfId="0" applyFont="1" applyFill="1" applyAlignment="1">
      <alignment horizontal="center"/>
    </xf>
    <xf numFmtId="0" fontId="30" fillId="2" borderId="2" xfId="0" applyFont="1" applyFill="1" applyBorder="1" applyAlignment="1">
      <alignment vertical="center"/>
    </xf>
    <xf numFmtId="3" fontId="30" fillId="2" borderId="3" xfId="0" applyNumberFormat="1" applyFont="1" applyFill="1" applyBorder="1" applyAlignment="1">
      <alignment horizontal="center" vertical="center"/>
    </xf>
    <xf numFmtId="0" fontId="30" fillId="2" borderId="9" xfId="0" applyFont="1" applyFill="1" applyBorder="1" applyAlignment="1">
      <alignment horizontal="left" vertical="center" wrapText="1"/>
    </xf>
    <xf numFmtId="0" fontId="30" fillId="2" borderId="9" xfId="0" applyFont="1" applyFill="1" applyBorder="1" applyAlignment="1">
      <alignment vertical="center"/>
    </xf>
    <xf numFmtId="0" fontId="30" fillId="2" borderId="0" xfId="0" applyFont="1" applyFill="1" applyAlignment="1">
      <alignment horizontal="center" vertical="center"/>
    </xf>
    <xf numFmtId="0" fontId="30" fillId="2" borderId="10" xfId="0" applyFont="1" applyFill="1" applyBorder="1" applyAlignment="1">
      <alignment horizontal="center" vertical="center"/>
    </xf>
    <xf numFmtId="0" fontId="38" fillId="0" borderId="0" xfId="0" applyFont="1" applyAlignment="1">
      <alignment horizontal="center"/>
    </xf>
    <xf numFmtId="0" fontId="30" fillId="0" borderId="2" xfId="0" applyFont="1" applyBorder="1" applyAlignment="1">
      <alignment vertical="center"/>
    </xf>
    <xf numFmtId="10" fontId="30" fillId="0" borderId="2" xfId="0" applyNumberFormat="1" applyFont="1" applyBorder="1" applyAlignment="1">
      <alignment horizontal="center" vertical="center"/>
    </xf>
    <xf numFmtId="10" fontId="30" fillId="0" borderId="3" xfId="0" applyNumberFormat="1" applyFont="1" applyBorder="1" applyAlignment="1">
      <alignment horizontal="center" vertical="center"/>
    </xf>
    <xf numFmtId="10" fontId="30" fillId="0" borderId="11" xfId="0" applyNumberFormat="1" applyFont="1" applyBorder="1" applyAlignment="1">
      <alignment horizontal="center"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0" fontId="30" fillId="0" borderId="9" xfId="0" applyFont="1" applyBorder="1" applyAlignment="1">
      <alignment vertical="center"/>
    </xf>
    <xf numFmtId="10" fontId="30" fillId="0" borderId="0" xfId="0" applyNumberFormat="1" applyFont="1" applyAlignment="1">
      <alignment horizontal="center" vertical="center"/>
    </xf>
    <xf numFmtId="10" fontId="30" fillId="0" borderId="10" xfId="0" applyNumberFormat="1" applyFont="1" applyBorder="1" applyAlignment="1">
      <alignment horizontal="center" vertical="center"/>
    </xf>
    <xf numFmtId="0" fontId="30" fillId="2" borderId="5" xfId="0" applyFont="1" applyFill="1" applyBorder="1" applyAlignment="1">
      <alignment vertical="center"/>
    </xf>
    <xf numFmtId="3" fontId="30" fillId="0" borderId="5" xfId="0" applyNumberFormat="1" applyFont="1" applyBorder="1" applyAlignment="1">
      <alignment horizontal="center" vertical="center"/>
    </xf>
    <xf numFmtId="0" fontId="30" fillId="0" borderId="5" xfId="0" applyFont="1" applyBorder="1" applyAlignment="1">
      <alignment horizontal="center" vertical="center"/>
    </xf>
    <xf numFmtId="0" fontId="49" fillId="4" borderId="0" xfId="0" applyFont="1" applyFill="1" applyAlignment="1">
      <alignment vertical="center"/>
    </xf>
    <xf numFmtId="0" fontId="49" fillId="4" borderId="0" xfId="0" applyFont="1" applyFill="1" applyAlignment="1">
      <alignment horizontal="center" vertical="center"/>
    </xf>
    <xf numFmtId="0" fontId="32" fillId="4" borderId="0" xfId="0" applyFont="1" applyFill="1" applyAlignment="1">
      <alignment vertical="center"/>
    </xf>
    <xf numFmtId="0" fontId="35" fillId="2" borderId="1" xfId="0" applyFont="1" applyFill="1" applyBorder="1" applyAlignment="1">
      <alignment horizontal="left"/>
    </xf>
    <xf numFmtId="0" fontId="31" fillId="2" borderId="2" xfId="0" applyFont="1" applyFill="1" applyBorder="1" applyAlignment="1">
      <alignment horizontal="center" vertical="center"/>
    </xf>
    <xf numFmtId="0" fontId="35" fillId="2" borderId="3" xfId="0" applyFont="1" applyFill="1" applyBorder="1" applyAlignment="1">
      <alignment horizontal="center" vertical="center"/>
    </xf>
    <xf numFmtId="0" fontId="35" fillId="2" borderId="11" xfId="0" applyFont="1" applyFill="1" applyBorder="1" applyAlignment="1">
      <alignment horizontal="center" vertical="center"/>
    </xf>
    <xf numFmtId="0" fontId="31" fillId="2" borderId="8" xfId="0" applyFont="1" applyFill="1" applyBorder="1" applyAlignment="1">
      <alignment horizontal="left" vertical="center"/>
    </xf>
    <xf numFmtId="3" fontId="31" fillId="2" borderId="0" xfId="0" applyNumberFormat="1" applyFont="1" applyFill="1" applyAlignment="1">
      <alignment horizontal="center" vertical="center"/>
    </xf>
    <xf numFmtId="3" fontId="31" fillId="2" borderId="10" xfId="0" applyNumberFormat="1" applyFont="1" applyFill="1" applyBorder="1" applyAlignment="1">
      <alignment horizontal="center" vertical="center"/>
    </xf>
    <xf numFmtId="10" fontId="31" fillId="2" borderId="0" xfId="0" applyNumberFormat="1" applyFont="1" applyFill="1" applyAlignment="1">
      <alignment horizontal="center" vertical="center"/>
    </xf>
    <xf numFmtId="10" fontId="31" fillId="2" borderId="10" xfId="0" applyNumberFormat="1" applyFont="1" applyFill="1" applyBorder="1" applyAlignment="1">
      <alignment horizontal="center" vertical="center"/>
    </xf>
    <xf numFmtId="0" fontId="35" fillId="2" borderId="8" xfId="0" applyFont="1" applyFill="1" applyBorder="1"/>
    <xf numFmtId="3" fontId="35" fillId="0" borderId="9" xfId="0" applyNumberFormat="1" applyFont="1" applyBorder="1" applyAlignment="1">
      <alignment horizontal="center"/>
    </xf>
    <xf numFmtId="3" fontId="35" fillId="2" borderId="0" xfId="0" applyNumberFormat="1" applyFont="1" applyFill="1" applyAlignment="1">
      <alignment horizontal="center" vertical="center"/>
    </xf>
    <xf numFmtId="3" fontId="35" fillId="2" borderId="10" xfId="0" applyNumberFormat="1" applyFont="1" applyFill="1" applyBorder="1" applyAlignment="1">
      <alignment horizontal="center" vertical="center"/>
    </xf>
    <xf numFmtId="0" fontId="31" fillId="2" borderId="8" xfId="0" applyFont="1" applyFill="1" applyBorder="1" applyAlignment="1">
      <alignment horizontal="left" indent="1"/>
    </xf>
    <xf numFmtId="3" fontId="31" fillId="0" borderId="9" xfId="0" applyNumberFormat="1" applyFont="1" applyBorder="1" applyAlignment="1">
      <alignment horizontal="center"/>
    </xf>
    <xf numFmtId="0" fontId="31" fillId="2" borderId="8" xfId="0" applyFont="1" applyFill="1" applyBorder="1" applyAlignment="1">
      <alignment horizontal="left" vertical="center" wrapText="1" indent="1"/>
    </xf>
    <xf numFmtId="3" fontId="31" fillId="2" borderId="9" xfId="0" applyNumberFormat="1" applyFont="1" applyFill="1" applyBorder="1" applyAlignment="1">
      <alignment horizontal="center" vertical="center"/>
    </xf>
    <xf numFmtId="0" fontId="35" fillId="2" borderId="8" xfId="0" applyFont="1" applyFill="1" applyBorder="1" applyAlignment="1">
      <alignment horizontal="left"/>
    </xf>
    <xf numFmtId="0" fontId="31" fillId="2" borderId="8" xfId="0" applyFont="1" applyFill="1" applyBorder="1" applyAlignment="1">
      <alignment horizontal="left"/>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1" fillId="2" borderId="10" xfId="0" applyFont="1" applyFill="1" applyBorder="1" applyAlignment="1">
      <alignment horizontal="center" vertical="center"/>
    </xf>
    <xf numFmtId="0" fontId="31" fillId="2" borderId="8" xfId="0" applyFont="1" applyFill="1" applyBorder="1"/>
    <xf numFmtId="0" fontId="35" fillId="2" borderId="8" xfId="0" applyFont="1" applyFill="1" applyBorder="1" applyAlignment="1">
      <alignment vertical="center"/>
    </xf>
    <xf numFmtId="0" fontId="35" fillId="2" borderId="10" xfId="0" applyFont="1" applyFill="1" applyBorder="1" applyAlignment="1">
      <alignment horizontal="center" vertical="center"/>
    </xf>
    <xf numFmtId="0" fontId="35" fillId="2" borderId="4" xfId="0" applyFont="1" applyFill="1" applyBorder="1" applyAlignment="1">
      <alignment horizontal="left"/>
    </xf>
    <xf numFmtId="3" fontId="35" fillId="0" borderId="5" xfId="0" applyNumberFormat="1" applyFont="1" applyBorder="1" applyAlignment="1">
      <alignment horizontal="center" vertical="center"/>
    </xf>
    <xf numFmtId="3" fontId="35" fillId="2" borderId="6" xfId="0" applyNumberFormat="1" applyFont="1" applyFill="1" applyBorder="1" applyAlignment="1">
      <alignment horizontal="center" vertical="center"/>
    </xf>
    <xf numFmtId="3" fontId="35" fillId="2" borderId="7" xfId="0" applyNumberFormat="1" applyFont="1" applyFill="1" applyBorder="1" applyAlignment="1">
      <alignment horizontal="center" vertical="center"/>
    </xf>
    <xf numFmtId="0" fontId="35" fillId="2" borderId="0" xfId="0" applyFont="1" applyFill="1" applyAlignment="1">
      <alignment horizontal="center"/>
    </xf>
    <xf numFmtId="0" fontId="31" fillId="2" borderId="2" xfId="0" applyFont="1" applyFill="1" applyBorder="1" applyAlignment="1">
      <alignment vertical="center"/>
    </xf>
    <xf numFmtId="3" fontId="31" fillId="2" borderId="2" xfId="0" applyNumberFormat="1" applyFont="1" applyFill="1" applyBorder="1" applyAlignment="1">
      <alignment horizontal="center" vertical="center"/>
    </xf>
    <xf numFmtId="3" fontId="31" fillId="2" borderId="3" xfId="0" applyNumberFormat="1" applyFont="1" applyFill="1" applyBorder="1" applyAlignment="1">
      <alignment horizontal="center" vertical="center"/>
    </xf>
    <xf numFmtId="3" fontId="31" fillId="2" borderId="11" xfId="0" applyNumberFormat="1" applyFont="1" applyFill="1" applyBorder="1" applyAlignment="1">
      <alignment horizontal="center" vertical="center"/>
    </xf>
    <xf numFmtId="0" fontId="31" fillId="2" borderId="9" xfId="0" applyFont="1" applyFill="1" applyBorder="1" applyAlignment="1">
      <alignment horizontal="left" vertical="center" wrapText="1"/>
    </xf>
    <xf numFmtId="0" fontId="35" fillId="2" borderId="9" xfId="0" applyFont="1" applyFill="1" applyBorder="1" applyAlignment="1">
      <alignment vertical="center"/>
    </xf>
    <xf numFmtId="3" fontId="35" fillId="2" borderId="9" xfId="0" applyNumberFormat="1" applyFont="1" applyFill="1" applyBorder="1" applyAlignment="1">
      <alignment horizontal="center" vertical="center"/>
    </xf>
    <xf numFmtId="0" fontId="31" fillId="2" borderId="9" xfId="0" applyFont="1" applyFill="1" applyBorder="1" applyAlignment="1">
      <alignment vertical="center"/>
    </xf>
    <xf numFmtId="0" fontId="31" fillId="2" borderId="9" xfId="0" applyFont="1" applyFill="1" applyBorder="1" applyAlignment="1">
      <alignment horizontal="center" vertical="center"/>
    </xf>
    <xf numFmtId="0" fontId="35" fillId="2" borderId="4" xfId="0" applyFont="1" applyFill="1" applyBorder="1" applyAlignment="1">
      <alignment vertical="center"/>
    </xf>
    <xf numFmtId="3" fontId="35" fillId="2" borderId="5" xfId="0" applyNumberFormat="1" applyFont="1" applyFill="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horizontal="center" vertical="center"/>
    </xf>
    <xf numFmtId="10" fontId="31" fillId="2" borderId="9" xfId="0" applyNumberFormat="1" applyFont="1" applyFill="1" applyBorder="1" applyAlignment="1">
      <alignment horizontal="center" vertical="center"/>
    </xf>
    <xf numFmtId="0" fontId="31" fillId="2" borderId="5" xfId="0" applyFont="1" applyFill="1" applyBorder="1" applyAlignment="1">
      <alignment vertical="center"/>
    </xf>
    <xf numFmtId="3" fontId="31" fillId="2" borderId="5" xfId="0" applyNumberFormat="1" applyFont="1" applyFill="1" applyBorder="1" applyAlignment="1">
      <alignment horizontal="center" vertical="center"/>
    </xf>
    <xf numFmtId="3" fontId="31" fillId="2" borderId="6" xfId="0" applyNumberFormat="1" applyFont="1" applyFill="1" applyBorder="1" applyAlignment="1">
      <alignment horizontal="center" vertical="center"/>
    </xf>
    <xf numFmtId="3" fontId="31" fillId="2" borderId="7" xfId="0" applyNumberFormat="1" applyFont="1" applyFill="1" applyBorder="1" applyAlignment="1">
      <alignment horizontal="center" vertical="center"/>
    </xf>
    <xf numFmtId="0" fontId="31" fillId="2" borderId="6" xfId="0" applyFont="1" applyFill="1" applyBorder="1" applyAlignment="1">
      <alignment horizontal="center" vertical="center"/>
    </xf>
    <xf numFmtId="0" fontId="31" fillId="2" borderId="7" xfId="0" applyFont="1" applyFill="1" applyBorder="1" applyAlignment="1">
      <alignment horizontal="center" vertical="center"/>
    </xf>
    <xf numFmtId="0" fontId="49" fillId="0" borderId="0" xfId="0" applyFont="1"/>
    <xf numFmtId="0" fontId="37" fillId="3" borderId="0" xfId="0" applyFont="1" applyFill="1"/>
    <xf numFmtId="0" fontId="40" fillId="3" borderId="0" xfId="1" applyFont="1" applyFill="1" applyBorder="1"/>
    <xf numFmtId="0" fontId="49" fillId="3" borderId="0" xfId="0" applyFont="1" applyFill="1" applyAlignment="1">
      <alignment horizontal="center"/>
    </xf>
    <xf numFmtId="0" fontId="49" fillId="4" borderId="10" xfId="0" applyFont="1" applyFill="1" applyBorder="1" applyAlignment="1">
      <alignment horizontal="centerContinuous"/>
    </xf>
    <xf numFmtId="0" fontId="32" fillId="4" borderId="0" xfId="0" applyFont="1" applyFill="1" applyAlignment="1">
      <alignment horizontal="center"/>
    </xf>
    <xf numFmtId="0" fontId="49" fillId="3" borderId="10" xfId="0" applyFont="1" applyFill="1" applyBorder="1"/>
    <xf numFmtId="0" fontId="49" fillId="4" borderId="6" xfId="0" applyFont="1" applyFill="1" applyBorder="1"/>
    <xf numFmtId="17" fontId="32" fillId="3" borderId="5" xfId="0" quotePrefix="1" applyNumberFormat="1" applyFont="1" applyFill="1" applyBorder="1" applyAlignment="1">
      <alignment horizontal="center" vertical="center"/>
    </xf>
    <xf numFmtId="17" fontId="32" fillId="3" borderId="6" xfId="0" quotePrefix="1" applyNumberFormat="1" applyFont="1" applyFill="1" applyBorder="1" applyAlignment="1">
      <alignment horizontal="center" vertical="center"/>
    </xf>
    <xf numFmtId="17" fontId="32" fillId="3" borderId="7" xfId="0" quotePrefix="1" applyNumberFormat="1" applyFont="1" applyFill="1" applyBorder="1" applyAlignment="1">
      <alignment horizontal="center" vertical="center"/>
    </xf>
    <xf numFmtId="0" fontId="32" fillId="4" borderId="5" xfId="0" applyFont="1" applyFill="1" applyBorder="1" applyAlignment="1">
      <alignment horizontal="center" vertical="center"/>
    </xf>
    <xf numFmtId="0" fontId="32" fillId="4" borderId="7" xfId="0" applyFont="1" applyFill="1" applyBorder="1" applyAlignment="1">
      <alignment horizontal="center" vertical="center"/>
    </xf>
    <xf numFmtId="0" fontId="32" fillId="0" borderId="0" xfId="0" applyFont="1" applyAlignment="1">
      <alignment horizontal="center"/>
    </xf>
    <xf numFmtId="0" fontId="32" fillId="4" borderId="6" xfId="0" applyFont="1" applyFill="1" applyBorder="1"/>
    <xf numFmtId="0" fontId="32" fillId="4" borderId="7" xfId="0" applyFont="1" applyFill="1" applyBorder="1"/>
    <xf numFmtId="0" fontId="35" fillId="2" borderId="2" xfId="0" applyFont="1" applyFill="1" applyBorder="1"/>
    <xf numFmtId="0" fontId="31" fillId="0" borderId="2" xfId="0" applyFont="1" applyBorder="1" applyAlignment="1">
      <alignment horizontal="center"/>
    </xf>
    <xf numFmtId="0" fontId="31" fillId="0" borderId="3" xfId="0" applyFont="1" applyBorder="1" applyAlignment="1">
      <alignment horizontal="center"/>
    </xf>
    <xf numFmtId="0" fontId="31" fillId="0" borderId="11" xfId="0" applyFont="1" applyBorder="1" applyAlignment="1">
      <alignment horizontal="center"/>
    </xf>
    <xf numFmtId="0" fontId="31" fillId="2" borderId="9" xfId="0" applyFont="1" applyFill="1" applyBorder="1"/>
    <xf numFmtId="0" fontId="31" fillId="2" borderId="10" xfId="0" applyFont="1" applyFill="1" applyBorder="1"/>
    <xf numFmtId="0" fontId="31" fillId="2" borderId="0" xfId="0" applyFont="1" applyFill="1" applyAlignment="1">
      <alignment horizontal="center"/>
    </xf>
    <xf numFmtId="0" fontId="31" fillId="2" borderId="10" xfId="0" applyFont="1" applyFill="1" applyBorder="1" applyAlignment="1">
      <alignment horizontal="center"/>
    </xf>
    <xf numFmtId="0" fontId="35" fillId="2" borderId="9" xfId="0" applyFont="1" applyFill="1" applyBorder="1"/>
    <xf numFmtId="3" fontId="31" fillId="0" borderId="0" xfId="0" applyNumberFormat="1" applyFont="1" applyAlignment="1">
      <alignment horizontal="center"/>
    </xf>
    <xf numFmtId="3" fontId="31" fillId="0" borderId="10" xfId="0" applyNumberFormat="1" applyFont="1" applyBorder="1" applyAlignment="1">
      <alignment horizontal="center"/>
    </xf>
    <xf numFmtId="169" fontId="31" fillId="2" borderId="0" xfId="0" applyNumberFormat="1" applyFont="1" applyFill="1" applyAlignment="1">
      <alignment horizontal="center"/>
    </xf>
    <xf numFmtId="169" fontId="31" fillId="2" borderId="10" xfId="0" applyNumberFormat="1" applyFont="1" applyFill="1" applyBorder="1" applyAlignment="1">
      <alignment horizontal="center"/>
    </xf>
    <xf numFmtId="3" fontId="35" fillId="0" borderId="0" xfId="0" applyNumberFormat="1" applyFont="1" applyAlignment="1">
      <alignment horizontal="center"/>
    </xf>
    <xf numFmtId="3" fontId="35" fillId="0" borderId="10" xfId="0" applyNumberFormat="1" applyFont="1" applyBorder="1" applyAlignment="1">
      <alignment horizontal="center"/>
    </xf>
    <xf numFmtId="169" fontId="35" fillId="2" borderId="0" xfId="0" applyNumberFormat="1" applyFont="1" applyFill="1" applyAlignment="1">
      <alignment horizontal="center"/>
    </xf>
    <xf numFmtId="169" fontId="35" fillId="2" borderId="10" xfId="0" applyNumberFormat="1" applyFont="1" applyFill="1" applyBorder="1" applyAlignment="1">
      <alignment horizontal="center"/>
    </xf>
    <xf numFmtId="0" fontId="35" fillId="0" borderId="9" xfId="0" applyFont="1" applyBorder="1" applyAlignment="1">
      <alignment horizontal="center"/>
    </xf>
    <xf numFmtId="0" fontId="35" fillId="0" borderId="0" xfId="0" applyFont="1" applyAlignment="1">
      <alignment horizontal="center"/>
    </xf>
    <xf numFmtId="0" fontId="35" fillId="0" borderId="10" xfId="0" applyFont="1" applyBorder="1" applyAlignment="1">
      <alignment horizontal="center"/>
    </xf>
    <xf numFmtId="0" fontId="31" fillId="0" borderId="9" xfId="0" applyFont="1" applyBorder="1" applyAlignment="1">
      <alignment horizontal="left"/>
    </xf>
    <xf numFmtId="0" fontId="35" fillId="2" borderId="0" xfId="0" applyFont="1" applyFill="1"/>
    <xf numFmtId="0" fontId="35" fillId="2" borderId="10" xfId="0" applyFont="1" applyFill="1" applyBorder="1"/>
    <xf numFmtId="0" fontId="35" fillId="0" borderId="9" xfId="0" applyFont="1" applyBorder="1" applyAlignment="1">
      <alignment horizontal="left"/>
    </xf>
    <xf numFmtId="0" fontId="31" fillId="0" borderId="5" xfId="0" applyFont="1" applyBorder="1" applyAlignment="1">
      <alignment horizontal="left"/>
    </xf>
    <xf numFmtId="0" fontId="31" fillId="2" borderId="0" xfId="0" applyFont="1" applyFill="1"/>
    <xf numFmtId="0" fontId="35" fillId="0" borderId="0" xfId="0" applyFont="1" applyAlignment="1">
      <alignment horizontal="left"/>
    </xf>
    <xf numFmtId="0" fontId="55" fillId="2" borderId="0" xfId="0" applyFont="1" applyFill="1" applyAlignment="1">
      <alignment horizontal="center"/>
    </xf>
    <xf numFmtId="0" fontId="35" fillId="2" borderId="10" xfId="0" applyFont="1" applyFill="1" applyBorder="1" applyAlignment="1">
      <alignment horizontal="left"/>
    </xf>
    <xf numFmtId="0" fontId="35" fillId="2" borderId="10" xfId="0" applyFont="1" applyFill="1" applyBorder="1" applyAlignment="1">
      <alignment horizontal="center"/>
    </xf>
    <xf numFmtId="169" fontId="31" fillId="0" borderId="0" xfId="0" applyNumberFormat="1" applyFont="1" applyAlignment="1">
      <alignment horizontal="center"/>
    </xf>
    <xf numFmtId="169" fontId="31" fillId="0" borderId="10" xfId="0" applyNumberFormat="1" applyFont="1" applyBorder="1" applyAlignment="1">
      <alignment horizontal="center"/>
    </xf>
    <xf numFmtId="0" fontId="31" fillId="0" borderId="10" xfId="0" applyFont="1" applyBorder="1"/>
    <xf numFmtId="169" fontId="35" fillId="0" borderId="0" xfId="0" applyNumberFormat="1" applyFont="1" applyAlignment="1">
      <alignment horizontal="center"/>
    </xf>
    <xf numFmtId="169" fontId="35" fillId="0" borderId="10" xfId="0" applyNumberFormat="1" applyFont="1" applyBorder="1" applyAlignment="1">
      <alignment horizontal="center"/>
    </xf>
    <xf numFmtId="3" fontId="31" fillId="0" borderId="9" xfId="0" quotePrefix="1" applyNumberFormat="1" applyFont="1" applyBorder="1" applyAlignment="1">
      <alignment horizontal="center"/>
    </xf>
    <xf numFmtId="3" fontId="31" fillId="0" borderId="5" xfId="0" applyNumberFormat="1" applyFont="1" applyBorder="1" applyAlignment="1">
      <alignment horizontal="center"/>
    </xf>
    <xf numFmtId="3" fontId="31" fillId="0" borderId="6" xfId="0" applyNumberFormat="1" applyFont="1" applyBorder="1" applyAlignment="1">
      <alignment horizontal="center"/>
    </xf>
    <xf numFmtId="3" fontId="31" fillId="0" borderId="7" xfId="0" applyNumberFormat="1" applyFont="1" applyBorder="1" applyAlignment="1">
      <alignment horizontal="center"/>
    </xf>
    <xf numFmtId="0" fontId="31"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vertical="top" wrapText="1"/>
    </xf>
    <xf numFmtId="0" fontId="31" fillId="2" borderId="7" xfId="0" applyFont="1" applyFill="1" applyBorder="1"/>
    <xf numFmtId="169" fontId="31" fillId="0" borderId="6" xfId="0" applyNumberFormat="1" applyFont="1" applyBorder="1" applyAlignment="1">
      <alignment horizontal="center"/>
    </xf>
    <xf numFmtId="169" fontId="31" fillId="0" borderId="7" xfId="0" applyNumberFormat="1" applyFont="1" applyBorder="1" applyAlignment="1">
      <alignment horizontal="center"/>
    </xf>
    <xf numFmtId="0" fontId="42" fillId="3" borderId="0" xfId="0" applyFont="1" applyFill="1"/>
    <xf numFmtId="0" fontId="53" fillId="3" borderId="0" xfId="0" applyFont="1" applyFill="1"/>
    <xf numFmtId="0" fontId="53" fillId="3" borderId="10" xfId="0" applyFont="1" applyFill="1" applyBorder="1"/>
    <xf numFmtId="0" fontId="52" fillId="4" borderId="5" xfId="0" applyFont="1" applyFill="1" applyBorder="1" applyAlignment="1">
      <alignment horizontal="center" vertical="center"/>
    </xf>
    <xf numFmtId="17" fontId="52" fillId="3" borderId="5" xfId="0" quotePrefix="1" applyNumberFormat="1" applyFont="1" applyFill="1" applyBorder="1" applyAlignment="1">
      <alignment horizontal="center" vertical="center"/>
    </xf>
    <xf numFmtId="17" fontId="52" fillId="3" borderId="6" xfId="0" quotePrefix="1" applyNumberFormat="1" applyFont="1" applyFill="1" applyBorder="1" applyAlignment="1">
      <alignment horizontal="center" vertical="center"/>
    </xf>
    <xf numFmtId="17" fontId="52" fillId="3" borderId="7" xfId="0" quotePrefix="1" applyNumberFormat="1" applyFont="1" applyFill="1" applyBorder="1" applyAlignment="1">
      <alignment horizontal="center" vertical="center"/>
    </xf>
    <xf numFmtId="0" fontId="52" fillId="4" borderId="7" xfId="0" applyFont="1" applyFill="1" applyBorder="1" applyAlignment="1">
      <alignment horizontal="center" vertical="center"/>
    </xf>
    <xf numFmtId="0" fontId="38" fillId="2" borderId="10" xfId="0" applyFont="1" applyFill="1" applyBorder="1" applyAlignment="1">
      <alignment horizontal="left"/>
    </xf>
    <xf numFmtId="0" fontId="38" fillId="2" borderId="0" xfId="0" applyFont="1" applyFill="1"/>
    <xf numFmtId="0" fontId="38" fillId="2" borderId="10" xfId="0" applyFont="1" applyFill="1" applyBorder="1" applyAlignment="1">
      <alignment horizontal="center"/>
    </xf>
    <xf numFmtId="0" fontId="38" fillId="2" borderId="10" xfId="0" applyFont="1" applyFill="1" applyBorder="1"/>
    <xf numFmtId="0" fontId="35" fillId="4" borderId="0" xfId="0" applyFont="1" applyFill="1" applyAlignment="1">
      <alignment horizontal="center" vertical="center"/>
    </xf>
    <xf numFmtId="0" fontId="35" fillId="4" borderId="0" xfId="0" applyFont="1" applyFill="1" applyAlignment="1">
      <alignment horizontal="left" vertical="center"/>
    </xf>
    <xf numFmtId="169" fontId="31" fillId="2" borderId="9" xfId="0" applyNumberFormat="1" applyFont="1" applyFill="1" applyBorder="1" applyAlignment="1">
      <alignment horizontal="center" vertical="center" wrapText="1"/>
    </xf>
    <xf numFmtId="169" fontId="31" fillId="2" borderId="10" xfId="0" applyNumberFormat="1" applyFont="1" applyFill="1" applyBorder="1" applyAlignment="1">
      <alignment horizontal="center" vertical="center" wrapText="1"/>
    </xf>
    <xf numFmtId="0" fontId="34" fillId="2" borderId="8" xfId="0" applyFont="1" applyFill="1" applyBorder="1" applyAlignment="1">
      <alignment horizontal="left" vertical="center"/>
    </xf>
    <xf numFmtId="0" fontId="34" fillId="2" borderId="8" xfId="0" applyFont="1" applyFill="1" applyBorder="1"/>
    <xf numFmtId="0" fontId="35" fillId="2" borderId="8" xfId="0" applyFont="1" applyFill="1" applyBorder="1" applyAlignment="1">
      <alignment horizontal="center" vertical="center"/>
    </xf>
    <xf numFmtId="169" fontId="35" fillId="2" borderId="9" xfId="0" applyNumberFormat="1" applyFont="1" applyFill="1" applyBorder="1" applyAlignment="1">
      <alignment horizontal="center" vertical="center" wrapText="1"/>
    </xf>
    <xf numFmtId="169" fontId="35" fillId="2" borderId="10" xfId="0" applyNumberFormat="1" applyFont="1" applyFill="1" applyBorder="1" applyAlignment="1">
      <alignment horizontal="center" vertical="center" wrapText="1"/>
    </xf>
    <xf numFmtId="0" fontId="35" fillId="2" borderId="4" xfId="0" applyFont="1" applyFill="1" applyBorder="1" applyAlignment="1">
      <alignment horizontal="left" vertical="center"/>
    </xf>
    <xf numFmtId="0" fontId="34" fillId="2" borderId="0" xfId="0" applyFont="1" applyFill="1" applyAlignment="1">
      <alignment horizontal="left" vertical="center"/>
    </xf>
    <xf numFmtId="0" fontId="31" fillId="2" borderId="0" xfId="0" applyFont="1" applyFill="1" applyAlignment="1">
      <alignment horizontal="left" vertical="center"/>
    </xf>
    <xf numFmtId="169" fontId="31" fillId="2" borderId="0" xfId="0" applyNumberFormat="1" applyFont="1" applyFill="1" applyAlignment="1">
      <alignment horizontal="left" vertical="center"/>
    </xf>
    <xf numFmtId="0" fontId="34" fillId="2" borderId="0" xfId="0" applyFont="1" applyFill="1"/>
    <xf numFmtId="169" fontId="33" fillId="4" borderId="5" xfId="0" applyNumberFormat="1" applyFont="1" applyFill="1" applyBorder="1" applyAlignment="1">
      <alignment horizontal="center" vertical="center"/>
    </xf>
    <xf numFmtId="169" fontId="33" fillId="4" borderId="7" xfId="0" applyNumberFormat="1" applyFont="1" applyFill="1" applyBorder="1" applyAlignment="1">
      <alignment horizontal="center" vertical="center"/>
    </xf>
    <xf numFmtId="0" fontId="35" fillId="2" borderId="2" xfId="0" applyFont="1" applyFill="1" applyBorder="1" applyAlignment="1">
      <alignment horizontal="left" vertical="center"/>
    </xf>
    <xf numFmtId="169" fontId="31" fillId="2" borderId="2" xfId="0" applyNumberFormat="1" applyFont="1" applyFill="1" applyBorder="1" applyAlignment="1">
      <alignment vertical="center"/>
    </xf>
    <xf numFmtId="169" fontId="31" fillId="2" borderId="11" xfId="0" applyNumberFormat="1" applyFont="1" applyFill="1" applyBorder="1" applyAlignment="1">
      <alignment vertical="center"/>
    </xf>
    <xf numFmtId="0" fontId="34" fillId="2" borderId="9" xfId="0" applyFont="1" applyFill="1" applyBorder="1" applyAlignment="1">
      <alignment horizontal="left" vertical="center"/>
    </xf>
    <xf numFmtId="0" fontId="34" fillId="2" borderId="9" xfId="0" applyFont="1" applyFill="1" applyBorder="1"/>
    <xf numFmtId="0" fontId="34" fillId="2" borderId="10" xfId="0" applyFont="1" applyFill="1" applyBorder="1"/>
    <xf numFmtId="169" fontId="31" fillId="2" borderId="9" xfId="0" applyNumberFormat="1" applyFont="1" applyFill="1" applyBorder="1" applyAlignment="1">
      <alignment vertical="center"/>
    </xf>
    <xf numFmtId="169" fontId="31" fillId="2" borderId="10" xfId="0" applyNumberFormat="1" applyFont="1" applyFill="1" applyBorder="1" applyAlignment="1">
      <alignment vertical="center"/>
    </xf>
    <xf numFmtId="0" fontId="36" fillId="2" borderId="9" xfId="0" applyFont="1" applyFill="1" applyBorder="1" applyAlignment="1">
      <alignment horizontal="left" vertical="center"/>
    </xf>
    <xf numFmtId="0" fontId="35" fillId="2" borderId="0" xfId="0" applyFont="1" applyFill="1" applyAlignment="1">
      <alignment horizontal="left" vertical="center"/>
    </xf>
    <xf numFmtId="0" fontId="35" fillId="2" borderId="9" xfId="0" applyFont="1" applyFill="1" applyBorder="1" applyAlignment="1">
      <alignment horizontal="left" vertical="center"/>
    </xf>
    <xf numFmtId="0" fontId="36" fillId="2" borderId="5" xfId="0" applyFont="1" applyFill="1" applyBorder="1" applyAlignment="1">
      <alignment horizontal="left" vertical="center"/>
    </xf>
    <xf numFmtId="169" fontId="31" fillId="2" borderId="5" xfId="0" applyNumberFormat="1" applyFont="1" applyFill="1" applyBorder="1" applyAlignment="1">
      <alignment horizontal="center" vertical="center" wrapText="1"/>
    </xf>
    <xf numFmtId="169" fontId="31" fillId="2" borderId="7" xfId="0" applyNumberFormat="1" applyFont="1" applyFill="1" applyBorder="1" applyAlignment="1">
      <alignment horizontal="center" vertical="center" wrapText="1"/>
    </xf>
    <xf numFmtId="0" fontId="31" fillId="2" borderId="0" xfId="0" applyFont="1" applyFill="1" applyAlignment="1">
      <alignment horizontal="center" vertical="center" wrapText="1"/>
    </xf>
    <xf numFmtId="0" fontId="35" fillId="2" borderId="14" xfId="0" applyFont="1" applyFill="1" applyBorder="1" applyAlignment="1">
      <alignment horizontal="left" vertical="center"/>
    </xf>
    <xf numFmtId="0" fontId="31" fillId="2" borderId="14"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2" fillId="4" borderId="9" xfId="0" applyFont="1" applyFill="1" applyBorder="1" applyAlignment="1">
      <alignment horizontal="center" wrapText="1"/>
    </xf>
    <xf numFmtId="0" fontId="32" fillId="4" borderId="0" xfId="0" applyFont="1" applyFill="1" applyAlignment="1">
      <alignment horizontal="center" wrapText="1"/>
    </xf>
    <xf numFmtId="0" fontId="32" fillId="4" borderId="10" xfId="0" applyFont="1" applyFill="1" applyBorder="1" applyAlignment="1">
      <alignment horizontal="center" wrapText="1"/>
    </xf>
    <xf numFmtId="0" fontId="35" fillId="4" borderId="0" xfId="0" applyFont="1" applyFill="1" applyAlignment="1">
      <alignment horizontal="center"/>
    </xf>
    <xf numFmtId="17" fontId="32" fillId="3" borderId="5" xfId="0" quotePrefix="1" applyNumberFormat="1" applyFont="1" applyFill="1" applyBorder="1" applyAlignment="1">
      <alignment horizontal="center" vertical="center" wrapText="1"/>
    </xf>
    <xf numFmtId="17" fontId="32" fillId="3" borderId="6" xfId="0" quotePrefix="1" applyNumberFormat="1" applyFont="1" applyFill="1" applyBorder="1" applyAlignment="1">
      <alignment horizontal="center" vertical="center" wrapText="1"/>
    </xf>
    <xf numFmtId="17" fontId="32" fillId="3" borderId="7" xfId="0" quotePrefix="1" applyNumberFormat="1"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56" fillId="4" borderId="0" xfId="0" applyFont="1" applyFill="1" applyAlignment="1">
      <alignment horizontal="left"/>
    </xf>
    <xf numFmtId="0" fontId="35" fillId="2" borderId="2" xfId="0" applyFont="1" applyFill="1" applyBorder="1" applyAlignment="1">
      <alignment horizontal="left"/>
    </xf>
    <xf numFmtId="0" fontId="35" fillId="2" borderId="3" xfId="0" applyFont="1" applyFill="1" applyBorder="1" applyAlignment="1">
      <alignment horizontal="left"/>
    </xf>
    <xf numFmtId="0" fontId="35" fillId="2" borderId="11" xfId="0" applyFont="1" applyFill="1" applyBorder="1" applyAlignment="1">
      <alignment horizontal="left"/>
    </xf>
    <xf numFmtId="0" fontId="31" fillId="2" borderId="10" xfId="0" applyFont="1" applyFill="1" applyBorder="1" applyAlignment="1">
      <alignment wrapText="1"/>
    </xf>
    <xf numFmtId="0" fontId="31" fillId="2" borderId="0" xfId="0" applyFont="1" applyFill="1" applyAlignment="1">
      <alignment wrapText="1"/>
    </xf>
    <xf numFmtId="0" fontId="35" fillId="0" borderId="10" xfId="0" applyFont="1" applyBorder="1"/>
    <xf numFmtId="0" fontId="35" fillId="0" borderId="9" xfId="0" applyFont="1" applyBorder="1" applyAlignment="1">
      <alignment horizontal="left" vertical="center"/>
    </xf>
    <xf numFmtId="0" fontId="35" fillId="0" borderId="0" xfId="0" applyFont="1" applyAlignment="1">
      <alignment horizontal="left" vertical="center"/>
    </xf>
    <xf numFmtId="0" fontId="35" fillId="0" borderId="10" xfId="0" applyFont="1" applyBorder="1" applyAlignment="1">
      <alignment horizontal="left" vertical="center"/>
    </xf>
    <xf numFmtId="0" fontId="35" fillId="0" borderId="10" xfId="0" applyFont="1" applyBorder="1" applyAlignment="1">
      <alignment horizontal="left"/>
    </xf>
    <xf numFmtId="0" fontId="31" fillId="0" borderId="0" xfId="0" applyFont="1" applyAlignment="1">
      <alignment horizontal="left" vertical="center"/>
    </xf>
    <xf numFmtId="0" fontId="31" fillId="0" borderId="10" xfId="0" applyFont="1" applyBorder="1" applyAlignment="1">
      <alignment horizontal="left" vertical="center"/>
    </xf>
    <xf numFmtId="0" fontId="31" fillId="0" borderId="0" xfId="0" applyFont="1" applyAlignment="1">
      <alignment vertical="center"/>
    </xf>
    <xf numFmtId="3" fontId="35" fillId="0" borderId="5" xfId="0" applyNumberFormat="1" applyFont="1" applyBorder="1" applyAlignment="1">
      <alignment horizontal="center"/>
    </xf>
    <xf numFmtId="3" fontId="35" fillId="0" borderId="6" xfId="0" applyNumberFormat="1" applyFont="1" applyBorder="1" applyAlignment="1">
      <alignment horizontal="center"/>
    </xf>
    <xf numFmtId="0" fontId="31" fillId="0" borderId="0" xfId="15" applyFont="1" applyAlignment="1">
      <alignment horizontal="left"/>
    </xf>
    <xf numFmtId="0" fontId="31" fillId="0" borderId="0" xfId="15" applyFont="1"/>
    <xf numFmtId="43" fontId="31" fillId="0" borderId="0" xfId="15" applyNumberFormat="1" applyFont="1"/>
    <xf numFmtId="174" fontId="31" fillId="0" borderId="0" xfId="15" applyNumberFormat="1" applyFont="1"/>
    <xf numFmtId="0" fontId="31" fillId="2" borderId="10" xfId="0" applyFont="1" applyFill="1" applyBorder="1" applyAlignment="1">
      <alignment horizontal="center" wrapText="1"/>
    </xf>
    <xf numFmtId="0" fontId="31" fillId="2" borderId="9" xfId="0" applyFont="1" applyFill="1" applyBorder="1" applyAlignment="1">
      <alignment horizontal="center" wrapText="1"/>
    </xf>
    <xf numFmtId="0" fontId="31" fillId="2" borderId="0" xfId="0" applyFont="1" applyFill="1" applyAlignment="1">
      <alignment horizontal="center" wrapText="1"/>
    </xf>
    <xf numFmtId="0" fontId="35" fillId="2" borderId="10" xfId="0" applyFont="1" applyFill="1" applyBorder="1" applyAlignment="1">
      <alignment wrapText="1"/>
    </xf>
    <xf numFmtId="0" fontId="31" fillId="2" borderId="7" xfId="0" applyFont="1" applyFill="1" applyBorder="1" applyAlignment="1">
      <alignment wrapText="1"/>
    </xf>
    <xf numFmtId="169" fontId="31" fillId="2" borderId="6" xfId="0" applyNumberFormat="1" applyFont="1" applyFill="1" applyBorder="1" applyAlignment="1">
      <alignment horizontal="center"/>
    </xf>
    <xf numFmtId="169" fontId="31" fillId="2" borderId="7" xfId="0" applyNumberFormat="1" applyFont="1" applyFill="1" applyBorder="1" applyAlignment="1">
      <alignment horizontal="center"/>
    </xf>
    <xf numFmtId="0" fontId="43" fillId="3" borderId="4" xfId="1" applyFont="1" applyFill="1" applyBorder="1"/>
    <xf numFmtId="0" fontId="42" fillId="3" borderId="6" xfId="0" applyFont="1" applyFill="1" applyBorder="1"/>
    <xf numFmtId="0" fontId="30" fillId="0" borderId="8" xfId="0" applyFont="1" applyBorder="1" applyAlignment="1">
      <alignment horizontal="left" vertical="center" readingOrder="1"/>
    </xf>
    <xf numFmtId="3" fontId="30" fillId="0" borderId="0" xfId="0" applyNumberFormat="1" applyFont="1" applyAlignment="1">
      <alignment horizontal="center" vertical="center" wrapText="1" readingOrder="1"/>
    </xf>
    <xf numFmtId="0" fontId="30" fillId="0" borderId="16" xfId="0" applyFont="1" applyBorder="1" applyAlignment="1">
      <alignment horizontal="left" vertical="center" readingOrder="1"/>
    </xf>
    <xf numFmtId="0" fontId="30" fillId="0" borderId="17" xfId="0" applyFont="1" applyBorder="1" applyAlignment="1">
      <alignment horizontal="center" vertical="center" wrapText="1" readingOrder="1"/>
    </xf>
    <xf numFmtId="0" fontId="42" fillId="0" borderId="17" xfId="0" applyFont="1" applyBorder="1"/>
    <xf numFmtId="169" fontId="30" fillId="0" borderId="0" xfId="0" applyNumberFormat="1" applyFont="1" applyAlignment="1">
      <alignment horizontal="center" vertical="center" wrapText="1" readingOrder="1"/>
    </xf>
    <xf numFmtId="0" fontId="30" fillId="0" borderId="4" xfId="0" applyFont="1" applyBorder="1" applyAlignment="1">
      <alignment horizontal="left" vertical="center" readingOrder="1"/>
    </xf>
    <xf numFmtId="0" fontId="42" fillId="0" borderId="6" xfId="0" applyFont="1" applyBorder="1"/>
    <xf numFmtId="0" fontId="57" fillId="0" borderId="0" xfId="0" applyFont="1" applyAlignment="1">
      <alignment horizontal="left" vertical="center" readingOrder="1"/>
    </xf>
    <xf numFmtId="0" fontId="30" fillId="0" borderId="0" xfId="0" applyFont="1" applyAlignment="1">
      <alignment horizontal="left" vertical="center" readingOrder="1"/>
    </xf>
    <xf numFmtId="0" fontId="52" fillId="3" borderId="1" xfId="0" applyFont="1" applyFill="1" applyBorder="1"/>
    <xf numFmtId="0" fontId="53" fillId="3" borderId="6" xfId="0" applyFont="1" applyFill="1" applyBorder="1"/>
    <xf numFmtId="0" fontId="42" fillId="0" borderId="13" xfId="0" applyFont="1" applyBorder="1"/>
    <xf numFmtId="49" fontId="52" fillId="3" borderId="41" xfId="0" applyNumberFormat="1" applyFont="1" applyFill="1" applyBorder="1" applyAlignment="1">
      <alignment horizontal="center" vertical="center" wrapText="1"/>
    </xf>
    <xf numFmtId="3" fontId="30" fillId="2" borderId="38" xfId="0" applyNumberFormat="1" applyFont="1" applyFill="1" applyBorder="1" applyAlignment="1">
      <alignment horizontal="center"/>
    </xf>
    <xf numFmtId="3" fontId="30" fillId="2" borderId="39" xfId="0" applyNumberFormat="1" applyFont="1" applyFill="1" applyBorder="1" applyAlignment="1">
      <alignment horizontal="center"/>
    </xf>
    <xf numFmtId="3" fontId="30" fillId="2" borderId="40" xfId="0" applyNumberFormat="1" applyFont="1" applyFill="1" applyBorder="1" applyAlignment="1">
      <alignment horizontal="center"/>
    </xf>
    <xf numFmtId="3" fontId="30" fillId="2" borderId="41" xfId="0" applyNumberFormat="1" applyFont="1" applyFill="1" applyBorder="1" applyAlignment="1">
      <alignment horizontal="center"/>
    </xf>
    <xf numFmtId="3" fontId="30" fillId="2" borderId="42" xfId="0" applyNumberFormat="1" applyFont="1" applyFill="1" applyBorder="1" applyAlignment="1">
      <alignment horizontal="center"/>
    </xf>
    <xf numFmtId="0" fontId="32" fillId="3" borderId="9" xfId="0" quotePrefix="1" applyFont="1" applyFill="1" applyBorder="1" applyAlignment="1">
      <alignment vertical="center"/>
    </xf>
    <xf numFmtId="0" fontId="49" fillId="3" borderId="6" xfId="0" applyFont="1" applyFill="1" applyBorder="1"/>
    <xf numFmtId="0" fontId="37" fillId="0" borderId="6" xfId="0" applyFont="1" applyBorder="1"/>
    <xf numFmtId="0" fontId="37" fillId="0" borderId="13" xfId="0" applyFont="1" applyBorder="1"/>
    <xf numFmtId="0" fontId="34" fillId="0" borderId="0" xfId="0" applyFont="1"/>
    <xf numFmtId="0" fontId="52" fillId="3" borderId="2" xfId="0" applyFont="1" applyFill="1" applyBorder="1" applyAlignment="1">
      <alignment vertical="center"/>
    </xf>
    <xf numFmtId="0" fontId="52" fillId="3" borderId="9" xfId="0" quotePrefix="1" applyFont="1" applyFill="1" applyBorder="1" applyAlignment="1">
      <alignment vertical="center"/>
    </xf>
    <xf numFmtId="169" fontId="31" fillId="0" borderId="2" xfId="0" applyNumberFormat="1" applyFont="1" applyBorder="1" applyAlignment="1">
      <alignment horizontal="center" vertical="center"/>
    </xf>
    <xf numFmtId="169" fontId="31" fillId="0" borderId="3" xfId="0" applyNumberFormat="1" applyFont="1" applyBorder="1" applyAlignment="1">
      <alignment horizontal="center" vertical="center"/>
    </xf>
    <xf numFmtId="169" fontId="31" fillId="0" borderId="9" xfId="0" applyNumberFormat="1" applyFont="1" applyBorder="1" applyAlignment="1">
      <alignment horizontal="center" vertical="center"/>
    </xf>
    <xf numFmtId="169" fontId="31" fillId="0" borderId="0" xfId="0" applyNumberFormat="1" applyFont="1" applyAlignment="1">
      <alignment horizontal="center" vertical="center"/>
    </xf>
    <xf numFmtId="0" fontId="32" fillId="3" borderId="1" xfId="0" applyFont="1" applyFill="1" applyBorder="1" applyAlignment="1">
      <alignment vertical="top"/>
    </xf>
    <xf numFmtId="0" fontId="32" fillId="3" borderId="9" xfId="0" quotePrefix="1" applyFont="1" applyFill="1" applyBorder="1" applyAlignment="1">
      <alignment vertical="top"/>
    </xf>
    <xf numFmtId="169" fontId="31" fillId="0" borderId="9" xfId="0" applyNumberFormat="1" applyFont="1" applyBorder="1" applyAlignment="1">
      <alignment horizontal="center"/>
    </xf>
    <xf numFmtId="169" fontId="31" fillId="2" borderId="3" xfId="0" applyNumberFormat="1" applyFont="1" applyFill="1" applyBorder="1" applyAlignment="1">
      <alignment horizontal="center" vertical="center"/>
    </xf>
    <xf numFmtId="169" fontId="31" fillId="2" borderId="9" xfId="0" applyNumberFormat="1" applyFont="1" applyFill="1" applyBorder="1" applyAlignment="1">
      <alignment horizontal="center" vertical="center"/>
    </xf>
    <xf numFmtId="169" fontId="31" fillId="2" borderId="0" xfId="0" applyNumberFormat="1" applyFont="1" applyFill="1" applyAlignment="1">
      <alignment horizontal="center" vertical="center"/>
    </xf>
    <xf numFmtId="6" fontId="32" fillId="3" borderId="8" xfId="0" quotePrefix="1" applyNumberFormat="1" applyFont="1" applyFill="1" applyBorder="1" applyAlignment="1">
      <alignment vertical="center"/>
    </xf>
    <xf numFmtId="0" fontId="49" fillId="0" borderId="13" xfId="0" applyFont="1" applyBorder="1"/>
    <xf numFmtId="0" fontId="49" fillId="3" borderId="3" xfId="0" applyFont="1" applyFill="1" applyBorder="1"/>
    <xf numFmtId="0" fontId="58" fillId="5" borderId="0" xfId="0" applyFont="1" applyFill="1" applyAlignment="1">
      <alignment vertical="center"/>
    </xf>
    <xf numFmtId="0" fontId="49" fillId="5" borderId="6" xfId="0" applyFont="1" applyFill="1" applyBorder="1"/>
    <xf numFmtId="3" fontId="37" fillId="0" borderId="0" xfId="0" applyNumberFormat="1" applyFont="1"/>
    <xf numFmtId="3" fontId="16" fillId="2" borderId="9" xfId="0" applyNumberFormat="1" applyFont="1" applyFill="1" applyBorder="1"/>
    <xf numFmtId="3" fontId="16" fillId="2" borderId="0" xfId="0" applyNumberFormat="1" applyFont="1" applyFill="1"/>
    <xf numFmtId="3" fontId="16" fillId="2" borderId="10" xfId="0" applyNumberFormat="1" applyFont="1" applyFill="1" applyBorder="1"/>
    <xf numFmtId="0" fontId="59" fillId="0" borderId="9" xfId="0" applyFont="1" applyBorder="1" applyAlignment="1">
      <alignment vertical="center"/>
    </xf>
    <xf numFmtId="176" fontId="30" fillId="0" borderId="0" xfId="0" applyNumberFormat="1" applyFont="1" applyAlignment="1">
      <alignment horizontal="center" vertical="center" wrapText="1" readingOrder="1"/>
    </xf>
    <xf numFmtId="1" fontId="30" fillId="0" borderId="6" xfId="0" applyNumberFormat="1" applyFont="1" applyBorder="1" applyAlignment="1">
      <alignment horizontal="center" vertical="center" wrapText="1" readingOrder="1"/>
    </xf>
    <xf numFmtId="176" fontId="30" fillId="0" borderId="17" xfId="0" applyNumberFormat="1" applyFont="1" applyBorder="1" applyAlignment="1">
      <alignment horizontal="center" vertical="center" wrapText="1" readingOrder="1"/>
    </xf>
    <xf numFmtId="0" fontId="31" fillId="2" borderId="9" xfId="0" applyFont="1" applyFill="1" applyBorder="1" applyAlignment="1">
      <alignment horizontal="left" wrapText="1" indent="3"/>
    </xf>
    <xf numFmtId="17" fontId="13" fillId="3" borderId="7" xfId="0" quotePrefix="1" applyNumberFormat="1" applyFont="1" applyFill="1" applyBorder="1" applyAlignment="1">
      <alignment horizontal="center" vertical="center"/>
    </xf>
    <xf numFmtId="3" fontId="16" fillId="0" borderId="9" xfId="0" applyNumberFormat="1" applyFont="1" applyBorder="1" applyAlignment="1">
      <alignment horizontal="center" vertical="center"/>
    </xf>
    <xf numFmtId="3" fontId="16" fillId="0" borderId="0" xfId="0" applyNumberFormat="1" applyFont="1" applyAlignment="1">
      <alignment horizontal="center" vertical="center"/>
    </xf>
    <xf numFmtId="169" fontId="30" fillId="0" borderId="8" xfId="0" applyNumberFormat="1" applyFont="1" applyBorder="1" applyAlignment="1">
      <alignment horizontal="center"/>
    </xf>
    <xf numFmtId="3" fontId="31" fillId="2" borderId="9" xfId="0" applyNumberFormat="1" applyFont="1" applyFill="1" applyBorder="1" applyAlignment="1">
      <alignment horizontal="center" vertical="center" wrapText="1"/>
    </xf>
    <xf numFmtId="3" fontId="31" fillId="2" borderId="0" xfId="0" applyNumberFormat="1" applyFont="1" applyFill="1" applyAlignment="1">
      <alignment horizontal="center" vertical="center" wrapText="1"/>
    </xf>
    <xf numFmtId="3" fontId="31" fillId="2" borderId="10" xfId="0" applyNumberFormat="1"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4" fillId="2" borderId="9" xfId="0" applyFont="1" applyFill="1" applyBorder="1" applyAlignment="1">
      <alignment horizontal="center"/>
    </xf>
    <xf numFmtId="0" fontId="34" fillId="2" borderId="0" xfId="0" applyFont="1" applyFill="1" applyAlignment="1">
      <alignment horizontal="center"/>
    </xf>
    <xf numFmtId="3" fontId="36" fillId="2" borderId="9" xfId="0" applyNumberFormat="1" applyFont="1" applyFill="1" applyBorder="1" applyAlignment="1">
      <alignment horizontal="center"/>
    </xf>
    <xf numFmtId="3" fontId="36" fillId="2" borderId="0" xfId="0" applyNumberFormat="1" applyFont="1" applyFill="1" applyAlignment="1">
      <alignment horizontal="center"/>
    </xf>
    <xf numFmtId="3" fontId="35" fillId="2" borderId="10" xfId="0" applyNumberFormat="1" applyFont="1" applyFill="1" applyBorder="1" applyAlignment="1">
      <alignment horizontal="center" vertical="center" wrapText="1"/>
    </xf>
    <xf numFmtId="3" fontId="36" fillId="2" borderId="10" xfId="0" applyNumberFormat="1" applyFont="1" applyFill="1" applyBorder="1" applyAlignment="1">
      <alignment horizontal="center"/>
    </xf>
    <xf numFmtId="0" fontId="34" fillId="2" borderId="10" xfId="0" applyFont="1" applyFill="1" applyBorder="1" applyAlignment="1">
      <alignment horizontal="center"/>
    </xf>
    <xf numFmtId="10" fontId="35" fillId="2" borderId="14" xfId="0" applyNumberFormat="1" applyFont="1" applyFill="1" applyBorder="1" applyAlignment="1">
      <alignment horizontal="center" vertical="center"/>
    </xf>
    <xf numFmtId="10" fontId="35" fillId="2" borderId="13" xfId="0" applyNumberFormat="1" applyFont="1" applyFill="1" applyBorder="1" applyAlignment="1">
      <alignment horizontal="center" vertical="center"/>
    </xf>
    <xf numFmtId="10" fontId="35" fillId="2" borderId="15" xfId="0" applyNumberFormat="1" applyFont="1" applyFill="1" applyBorder="1" applyAlignment="1">
      <alignment horizontal="center" vertical="center"/>
    </xf>
    <xf numFmtId="3" fontId="35" fillId="0" borderId="7" xfId="0" applyNumberFormat="1" applyFont="1" applyBorder="1" applyAlignment="1">
      <alignment horizontal="center"/>
    </xf>
    <xf numFmtId="169" fontId="31" fillId="0" borderId="9" xfId="28" applyNumberFormat="1" applyFont="1" applyFill="1" applyBorder="1" applyAlignment="1" applyProtection="1">
      <alignment horizontal="center"/>
    </xf>
    <xf numFmtId="169" fontId="31" fillId="0" borderId="0" xfId="28" applyNumberFormat="1" applyFont="1" applyFill="1" applyBorder="1" applyAlignment="1" applyProtection="1">
      <alignment horizontal="center"/>
    </xf>
    <xf numFmtId="169" fontId="31" fillId="5" borderId="9" xfId="28" applyNumberFormat="1" applyFont="1" applyFill="1" applyBorder="1" applyAlignment="1" applyProtection="1">
      <alignment horizontal="center" vertical="center"/>
    </xf>
    <xf numFmtId="169" fontId="31" fillId="5" borderId="0" xfId="28" applyNumberFormat="1" applyFont="1" applyFill="1" applyBorder="1" applyAlignment="1" applyProtection="1">
      <alignment horizontal="center" vertical="center"/>
    </xf>
    <xf numFmtId="169" fontId="31" fillId="5" borderId="10" xfId="28" applyNumberFormat="1" applyFont="1" applyFill="1" applyBorder="1" applyAlignment="1" applyProtection="1">
      <alignment horizontal="center" vertical="center"/>
    </xf>
    <xf numFmtId="169" fontId="31" fillId="5" borderId="9" xfId="28" applyNumberFormat="1" applyFont="1" applyFill="1" applyBorder="1" applyAlignment="1" applyProtection="1">
      <alignment horizontal="center"/>
    </xf>
    <xf numFmtId="169" fontId="31" fillId="5" borderId="0" xfId="28" applyNumberFormat="1" applyFont="1" applyFill="1" applyBorder="1" applyAlignment="1" applyProtection="1">
      <alignment horizontal="center"/>
    </xf>
    <xf numFmtId="169" fontId="31" fillId="5" borderId="9" xfId="28" applyNumberFormat="1" applyFont="1" applyFill="1" applyBorder="1" applyAlignment="1">
      <alignment horizontal="center"/>
    </xf>
    <xf numFmtId="169" fontId="31" fillId="5" borderId="0" xfId="28" applyNumberFormat="1" applyFont="1" applyFill="1" applyBorder="1" applyAlignment="1">
      <alignment horizontal="center"/>
    </xf>
    <xf numFmtId="169" fontId="31" fillId="0" borderId="9" xfId="28" applyNumberFormat="1" applyFont="1" applyFill="1" applyBorder="1" applyAlignment="1">
      <alignment horizontal="center"/>
    </xf>
    <xf numFmtId="2" fontId="31" fillId="0" borderId="5" xfId="28" applyNumberFormat="1" applyFont="1" applyFill="1" applyBorder="1" applyAlignment="1">
      <alignment horizontal="center" vertical="center"/>
    </xf>
    <xf numFmtId="2" fontId="31" fillId="0" borderId="6" xfId="28" applyNumberFormat="1" applyFont="1" applyFill="1" applyBorder="1" applyAlignment="1">
      <alignment horizontal="center" vertical="center"/>
    </xf>
    <xf numFmtId="169" fontId="35" fillId="0" borderId="9" xfId="0" applyNumberFormat="1" applyFont="1" applyBorder="1" applyAlignment="1">
      <alignment horizontal="center"/>
    </xf>
    <xf numFmtId="169" fontId="35" fillId="0" borderId="5" xfId="0" applyNumberFormat="1" applyFont="1" applyBorder="1" applyAlignment="1">
      <alignment horizontal="center"/>
    </xf>
    <xf numFmtId="169" fontId="35" fillId="0" borderId="7" xfId="0" applyNumberFormat="1" applyFont="1" applyBorder="1" applyAlignment="1">
      <alignment horizontal="center"/>
    </xf>
    <xf numFmtId="169" fontId="31" fillId="2" borderId="10" xfId="0" applyNumberFormat="1" applyFont="1" applyFill="1" applyBorder="1" applyAlignment="1">
      <alignment horizontal="center" vertical="center"/>
    </xf>
    <xf numFmtId="169" fontId="35" fillId="2" borderId="0" xfId="0" applyNumberFormat="1" applyFont="1" applyFill="1" applyAlignment="1">
      <alignment horizontal="center" vertical="center"/>
    </xf>
    <xf numFmtId="169" fontId="35" fillId="2" borderId="10" xfId="0" applyNumberFormat="1" applyFont="1" applyFill="1" applyBorder="1" applyAlignment="1">
      <alignment horizontal="center" vertical="center"/>
    </xf>
    <xf numFmtId="169" fontId="35" fillId="2" borderId="6" xfId="0" applyNumberFormat="1" applyFont="1" applyFill="1" applyBorder="1" applyAlignment="1">
      <alignment horizontal="center" vertical="center"/>
    </xf>
    <xf numFmtId="169" fontId="35" fillId="2" borderId="7" xfId="0" applyNumberFormat="1" applyFont="1" applyFill="1" applyBorder="1" applyAlignment="1">
      <alignment horizontal="center" vertical="center"/>
    </xf>
    <xf numFmtId="1" fontId="31" fillId="2" borderId="9" xfId="0" applyNumberFormat="1" applyFont="1" applyFill="1" applyBorder="1" applyAlignment="1">
      <alignment horizontal="center" vertical="center"/>
    </xf>
    <xf numFmtId="1" fontId="31" fillId="2" borderId="0" xfId="0" applyNumberFormat="1" applyFont="1" applyFill="1" applyAlignment="1">
      <alignment horizontal="center" vertical="center"/>
    </xf>
    <xf numFmtId="1" fontId="31" fillId="2" borderId="10" xfId="0" applyNumberFormat="1" applyFont="1" applyFill="1" applyBorder="1" applyAlignment="1">
      <alignment horizontal="center" vertical="center"/>
    </xf>
    <xf numFmtId="169" fontId="31" fillId="0" borderId="11" xfId="0" applyNumberFormat="1" applyFont="1" applyBorder="1" applyAlignment="1">
      <alignment horizontal="center" vertical="center"/>
    </xf>
    <xf numFmtId="169" fontId="31" fillId="0" borderId="10" xfId="0" applyNumberFormat="1" applyFont="1" applyBorder="1" applyAlignment="1">
      <alignment horizontal="center" vertical="center"/>
    </xf>
    <xf numFmtId="169" fontId="31" fillId="2" borderId="11" xfId="0" applyNumberFormat="1" applyFont="1" applyFill="1" applyBorder="1" applyAlignment="1">
      <alignment horizontal="center" vertical="center"/>
    </xf>
    <xf numFmtId="169" fontId="30" fillId="2" borderId="9" xfId="0" applyNumberFormat="1" applyFont="1" applyFill="1" applyBorder="1" applyAlignment="1">
      <alignment horizontal="center" vertical="center"/>
    </xf>
    <xf numFmtId="169" fontId="30" fillId="2" borderId="10" xfId="0" applyNumberFormat="1" applyFont="1" applyFill="1" applyBorder="1" applyAlignment="1">
      <alignment horizontal="center" vertical="center"/>
    </xf>
    <xf numFmtId="169" fontId="38" fillId="2" borderId="9" xfId="0" applyNumberFormat="1" applyFont="1" applyFill="1" applyBorder="1" applyAlignment="1">
      <alignment horizontal="center" vertical="center"/>
    </xf>
    <xf numFmtId="169" fontId="38" fillId="2" borderId="10" xfId="0" applyNumberFormat="1" applyFont="1" applyFill="1" applyBorder="1" applyAlignment="1">
      <alignment horizontal="center" vertical="center"/>
    </xf>
    <xf numFmtId="169" fontId="38" fillId="2" borderId="5" xfId="0" applyNumberFormat="1" applyFont="1" applyFill="1" applyBorder="1" applyAlignment="1">
      <alignment horizontal="center" vertical="center"/>
    </xf>
    <xf numFmtId="169" fontId="38" fillId="2" borderId="7" xfId="0" applyNumberFormat="1" applyFont="1" applyFill="1" applyBorder="1" applyAlignment="1">
      <alignment horizontal="center" vertical="center"/>
    </xf>
    <xf numFmtId="169" fontId="30" fillId="2" borderId="2" xfId="0" applyNumberFormat="1" applyFont="1" applyFill="1" applyBorder="1" applyAlignment="1">
      <alignment horizontal="center" vertical="center"/>
    </xf>
    <xf numFmtId="169" fontId="30" fillId="2" borderId="11" xfId="0" applyNumberFormat="1" applyFont="1" applyFill="1" applyBorder="1" applyAlignment="1">
      <alignment horizontal="center" vertical="center"/>
    </xf>
    <xf numFmtId="169" fontId="30" fillId="2" borderId="3" xfId="0" applyNumberFormat="1" applyFont="1" applyFill="1" applyBorder="1" applyAlignment="1">
      <alignment horizontal="center" vertical="center"/>
    </xf>
    <xf numFmtId="169" fontId="30" fillId="2" borderId="0" xfId="0" applyNumberFormat="1" applyFont="1" applyFill="1" applyAlignment="1">
      <alignment horizontal="center" vertical="center"/>
    </xf>
    <xf numFmtId="169" fontId="30" fillId="2" borderId="6" xfId="0" applyNumberFormat="1" applyFont="1" applyFill="1" applyBorder="1" applyAlignment="1">
      <alignment horizontal="center" vertical="center"/>
    </xf>
    <xf numFmtId="169" fontId="30" fillId="2" borderId="7" xfId="0" applyNumberFormat="1" applyFont="1" applyFill="1" applyBorder="1" applyAlignment="1">
      <alignment horizontal="center" vertical="center"/>
    </xf>
    <xf numFmtId="169" fontId="30" fillId="0" borderId="4" xfId="0" applyNumberFormat="1" applyFont="1" applyBorder="1" applyAlignment="1">
      <alignment horizontal="center"/>
    </xf>
    <xf numFmtId="2" fontId="30" fillId="0" borderId="17" xfId="0" applyNumberFormat="1" applyFont="1" applyBorder="1" applyAlignment="1">
      <alignment horizontal="center" vertical="center" wrapText="1" readingOrder="1"/>
    </xf>
    <xf numFmtId="169" fontId="29" fillId="0" borderId="0" xfId="31" applyNumberFormat="1" applyFont="1" applyFill="1" applyBorder="1" applyAlignment="1">
      <alignment vertical="center"/>
    </xf>
    <xf numFmtId="6" fontId="13" fillId="3" borderId="8" xfId="0" quotePrefix="1" applyNumberFormat="1" applyFont="1" applyFill="1" applyBorder="1" applyAlignment="1">
      <alignment vertical="center"/>
    </xf>
    <xf numFmtId="0" fontId="63" fillId="0" borderId="14" xfId="32" applyFont="1" applyBorder="1" applyAlignment="1">
      <alignment vertical="center"/>
    </xf>
    <xf numFmtId="3" fontId="63" fillId="0" borderId="14" xfId="0" applyNumberFormat="1" applyFont="1" applyBorder="1" applyAlignment="1">
      <alignment vertical="center"/>
    </xf>
    <xf numFmtId="3" fontId="63" fillId="0" borderId="13" xfId="0" applyNumberFormat="1" applyFont="1" applyBorder="1" applyAlignment="1">
      <alignment vertical="center"/>
    </xf>
    <xf numFmtId="0" fontId="62" fillId="0" borderId="13" xfId="0" applyFont="1" applyBorder="1"/>
    <xf numFmtId="0" fontId="59" fillId="0" borderId="14" xfId="32" applyFont="1" applyBorder="1" applyAlignment="1">
      <alignment vertical="center"/>
    </xf>
    <xf numFmtId="3" fontId="59" fillId="0" borderId="14" xfId="0" applyNumberFormat="1" applyFont="1" applyBorder="1" applyAlignment="1">
      <alignment vertical="center"/>
    </xf>
    <xf numFmtId="3" fontId="59" fillId="0" borderId="13" xfId="0" applyNumberFormat="1" applyFont="1" applyBorder="1" applyAlignment="1">
      <alignment vertical="center"/>
    </xf>
    <xf numFmtId="3" fontId="59" fillId="0" borderId="15" xfId="0" applyNumberFormat="1" applyFont="1" applyBorder="1" applyAlignment="1">
      <alignment vertical="center"/>
    </xf>
    <xf numFmtId="0" fontId="59" fillId="0" borderId="12" xfId="32" applyFont="1" applyBorder="1" applyAlignment="1">
      <alignment vertical="center"/>
    </xf>
    <xf numFmtId="171" fontId="59" fillId="0" borderId="14" xfId="27" applyNumberFormat="1" applyFont="1" applyFill="1" applyBorder="1" applyAlignment="1">
      <alignment vertical="center"/>
    </xf>
    <xf numFmtId="171" fontId="59" fillId="0" borderId="13" xfId="27" applyNumberFormat="1" applyFont="1" applyFill="1" applyBorder="1" applyAlignment="1">
      <alignment vertical="center"/>
    </xf>
    <xf numFmtId="0" fontId="59" fillId="0" borderId="9" xfId="32" applyFont="1" applyBorder="1"/>
    <xf numFmtId="171" fontId="59" fillId="0" borderId="9" xfId="27" applyNumberFormat="1" applyFont="1" applyFill="1" applyBorder="1" applyAlignment="1">
      <alignment vertical="center"/>
    </xf>
    <xf numFmtId="171" fontId="59" fillId="0" borderId="0" xfId="27" applyNumberFormat="1" applyFont="1" applyFill="1" applyBorder="1" applyAlignment="1">
      <alignment vertical="center"/>
    </xf>
    <xf numFmtId="169" fontId="59" fillId="0" borderId="9" xfId="31" applyNumberFormat="1" applyFont="1" applyFill="1" applyBorder="1" applyAlignment="1">
      <alignment horizontal="center" vertical="center"/>
    </xf>
    <xf numFmtId="171" fontId="59" fillId="0" borderId="6" xfId="27" applyNumberFormat="1" applyFont="1" applyFill="1" applyBorder="1" applyAlignment="1">
      <alignment vertical="center"/>
    </xf>
    <xf numFmtId="0" fontId="63" fillId="2" borderId="8" xfId="32" applyFont="1" applyFill="1" applyBorder="1" applyAlignment="1">
      <alignment vertical="center"/>
    </xf>
    <xf numFmtId="10" fontId="63" fillId="0" borderId="9" xfId="31" applyNumberFormat="1" applyFont="1" applyFill="1" applyBorder="1" applyAlignment="1">
      <alignment vertical="center"/>
    </xf>
    <xf numFmtId="10" fontId="63" fillId="0" borderId="0" xfId="31" applyNumberFormat="1" applyFont="1" applyFill="1" applyBorder="1" applyAlignment="1">
      <alignment vertical="center"/>
    </xf>
    <xf numFmtId="169" fontId="59" fillId="0" borderId="9" xfId="31" applyNumberFormat="1" applyFont="1" applyFill="1" applyBorder="1" applyAlignment="1">
      <alignment horizontal="center"/>
    </xf>
    <xf numFmtId="0" fontId="63" fillId="0" borderId="8" xfId="32" applyFont="1" applyBorder="1" applyAlignment="1">
      <alignment vertical="center"/>
    </xf>
    <xf numFmtId="169" fontId="63" fillId="0" borderId="9" xfId="31" applyNumberFormat="1" applyFont="1" applyFill="1" applyBorder="1" applyAlignment="1">
      <alignment vertical="center"/>
    </xf>
    <xf numFmtId="169" fontId="63" fillId="0" borderId="0" xfId="31" applyNumberFormat="1" applyFont="1" applyFill="1" applyBorder="1" applyAlignment="1">
      <alignment vertical="center"/>
    </xf>
    <xf numFmtId="0" fontId="59" fillId="2" borderId="4" xfId="32" applyFont="1" applyFill="1" applyBorder="1" applyAlignment="1">
      <alignment vertical="center"/>
    </xf>
    <xf numFmtId="169" fontId="62" fillId="0" borderId="0" xfId="28" applyNumberFormat="1" applyFont="1"/>
    <xf numFmtId="0" fontId="62" fillId="0" borderId="0" xfId="0" applyFont="1"/>
    <xf numFmtId="0" fontId="63" fillId="0" borderId="9" xfId="32" applyFont="1" applyBorder="1" applyAlignment="1">
      <alignment vertical="center"/>
    </xf>
    <xf numFmtId="3" fontId="63" fillId="0" borderId="0" xfId="0" applyNumberFormat="1" applyFont="1" applyAlignment="1">
      <alignment vertical="center"/>
    </xf>
    <xf numFmtId="3" fontId="63" fillId="0" borderId="10" xfId="0" applyNumberFormat="1" applyFont="1" applyBorder="1" applyAlignment="1">
      <alignment vertical="center"/>
    </xf>
    <xf numFmtId="169" fontId="29" fillId="0" borderId="0" xfId="31" applyNumberFormat="1" applyFont="1" applyFill="1" applyBorder="1" applyAlignment="1">
      <alignment horizontal="center"/>
    </xf>
    <xf numFmtId="0" fontId="59" fillId="0" borderId="12" xfId="30" applyFont="1" applyBorder="1" applyAlignment="1">
      <alignment vertical="center"/>
    </xf>
    <xf numFmtId="0" fontId="59" fillId="2" borderId="8" xfId="30" applyFont="1" applyFill="1" applyBorder="1"/>
    <xf numFmtId="0" fontId="63" fillId="2" borderId="8" xfId="30" applyFont="1" applyFill="1" applyBorder="1" applyAlignment="1">
      <alignment vertical="center"/>
    </xf>
    <xf numFmtId="0" fontId="59" fillId="2" borderId="8" xfId="30" applyFont="1" applyFill="1" applyBorder="1" applyAlignment="1">
      <alignment vertical="center"/>
    </xf>
    <xf numFmtId="0" fontId="59" fillId="2" borderId="4" xfId="30" applyFont="1" applyFill="1" applyBorder="1" applyAlignment="1">
      <alignment vertical="center"/>
    </xf>
    <xf numFmtId="169" fontId="59" fillId="0" borderId="9" xfId="31" applyNumberFormat="1" applyFont="1" applyFill="1" applyBorder="1" applyAlignment="1">
      <alignment vertical="center"/>
    </xf>
    <xf numFmtId="169" fontId="59" fillId="0" borderId="0" xfId="31" applyNumberFormat="1" applyFont="1" applyFill="1" applyBorder="1" applyAlignment="1">
      <alignment vertical="center"/>
    </xf>
    <xf numFmtId="0" fontId="63" fillId="0" borderId="8" xfId="30" applyFont="1" applyBorder="1" applyAlignment="1">
      <alignment vertical="center"/>
    </xf>
    <xf numFmtId="3" fontId="63" fillId="0" borderId="9" xfId="0" applyNumberFormat="1" applyFont="1" applyBorder="1" applyAlignment="1">
      <alignment horizontal="center" vertical="center"/>
    </xf>
    <xf numFmtId="169" fontId="66" fillId="0" borderId="9" xfId="17" quotePrefix="1" applyNumberFormat="1" applyFont="1" applyBorder="1" applyAlignment="1">
      <alignment horizontal="center"/>
    </xf>
    <xf numFmtId="0" fontId="66" fillId="0" borderId="4" xfId="0" applyFont="1" applyBorder="1" applyAlignment="1">
      <alignment vertical="center"/>
    </xf>
    <xf numFmtId="0" fontId="37" fillId="0" borderId="3" xfId="0" applyFont="1" applyBorder="1"/>
    <xf numFmtId="0" fontId="63" fillId="2" borderId="9" xfId="32" applyFont="1" applyFill="1" applyBorder="1"/>
    <xf numFmtId="0" fontId="29" fillId="0" borderId="0" xfId="35" applyFont="1" applyAlignment="1">
      <alignment horizontal="center"/>
    </xf>
    <xf numFmtId="0" fontId="29" fillId="0" borderId="0" xfId="35" applyFont="1"/>
    <xf numFmtId="9" fontId="30" fillId="2" borderId="2" xfId="0" applyNumberFormat="1" applyFont="1" applyFill="1" applyBorder="1" applyAlignment="1">
      <alignment horizontal="center" vertical="center"/>
    </xf>
    <xf numFmtId="9" fontId="30" fillId="2" borderId="11" xfId="0" applyNumberFormat="1" applyFont="1" applyFill="1" applyBorder="1" applyAlignment="1">
      <alignment horizontal="center" vertical="center"/>
    </xf>
    <xf numFmtId="9" fontId="30" fillId="2" borderId="9" xfId="0" applyNumberFormat="1" applyFont="1" applyFill="1" applyBorder="1" applyAlignment="1">
      <alignment horizontal="center" vertical="center"/>
    </xf>
    <xf numFmtId="9" fontId="30" fillId="2" borderId="10" xfId="0" applyNumberFormat="1" applyFont="1" applyFill="1" applyBorder="1" applyAlignment="1">
      <alignment horizontal="center" vertical="center"/>
    </xf>
    <xf numFmtId="9" fontId="38" fillId="2" borderId="9" xfId="0" applyNumberFormat="1" applyFont="1" applyFill="1" applyBorder="1" applyAlignment="1">
      <alignment horizontal="center" vertical="center"/>
    </xf>
    <xf numFmtId="9" fontId="38" fillId="2" borderId="10" xfId="0" applyNumberFormat="1" applyFont="1" applyFill="1" applyBorder="1" applyAlignment="1">
      <alignment horizontal="center" vertical="center"/>
    </xf>
    <xf numFmtId="169" fontId="63" fillId="0" borderId="9" xfId="31" applyNumberFormat="1" applyFont="1" applyFill="1" applyBorder="1" applyAlignment="1">
      <alignment horizontal="center" vertical="center"/>
    </xf>
    <xf numFmtId="169" fontId="63" fillId="0" borderId="10" xfId="27" applyNumberFormat="1" applyFont="1" applyFill="1" applyBorder="1" applyAlignment="1">
      <alignment vertical="center"/>
    </xf>
    <xf numFmtId="10" fontId="63" fillId="0" borderId="0" xfId="28" applyNumberFormat="1" applyFont="1" applyFill="1" applyBorder="1" applyAlignment="1">
      <alignment vertical="center"/>
    </xf>
    <xf numFmtId="10" fontId="63" fillId="0" borderId="10" xfId="28" applyNumberFormat="1" applyFont="1" applyFill="1" applyBorder="1" applyAlignment="1">
      <alignment vertical="center"/>
    </xf>
    <xf numFmtId="169" fontId="30" fillId="0" borderId="17" xfId="28" applyNumberFormat="1" applyFont="1" applyBorder="1" applyAlignment="1">
      <alignment horizontal="center" vertical="center" wrapText="1" readingOrder="1"/>
    </xf>
    <xf numFmtId="0" fontId="52" fillId="3" borderId="5" xfId="0" applyFont="1" applyFill="1" applyBorder="1" applyAlignment="1">
      <alignment horizontal="center" vertical="center"/>
    </xf>
    <xf numFmtId="3" fontId="16" fillId="0" borderId="0" xfId="0" applyNumberFormat="1" applyFont="1" applyBorder="1" applyAlignment="1">
      <alignment vertical="center"/>
    </xf>
    <xf numFmtId="3" fontId="16" fillId="0" borderId="0" xfId="0" applyNumberFormat="1" applyFont="1" applyBorder="1"/>
    <xf numFmtId="0" fontId="59" fillId="6" borderId="8" xfId="15" applyFont="1" applyFill="1" applyBorder="1" applyAlignment="1">
      <alignment vertical="center"/>
    </xf>
    <xf numFmtId="0" fontId="59" fillId="6" borderId="8" xfId="15" applyFont="1" applyFill="1" applyBorder="1" applyAlignment="1">
      <alignment vertical="center" wrapText="1"/>
    </xf>
    <xf numFmtId="0" fontId="63" fillId="6" borderId="8" xfId="15" applyFont="1" applyFill="1" applyBorder="1" applyAlignment="1">
      <alignment horizontal="left" vertical="center" wrapText="1"/>
    </xf>
    <xf numFmtId="0" fontId="63" fillId="6" borderId="8" xfId="15" applyFont="1" applyFill="1" applyBorder="1" applyAlignment="1">
      <alignment vertical="center" wrapText="1"/>
    </xf>
    <xf numFmtId="0" fontId="63" fillId="5" borderId="8" xfId="15" applyFont="1" applyFill="1" applyBorder="1" applyAlignment="1">
      <alignment vertical="center"/>
    </xf>
    <xf numFmtId="0" fontId="59" fillId="5" borderId="8" xfId="15" applyFont="1" applyFill="1" applyBorder="1" applyAlignment="1">
      <alignment vertical="center"/>
    </xf>
    <xf numFmtId="0" fontId="59" fillId="0" borderId="8" xfId="15" applyFont="1" applyBorder="1" applyAlignment="1">
      <alignment vertical="center"/>
    </xf>
    <xf numFmtId="0" fontId="59" fillId="0" borderId="1" xfId="15" applyFont="1" applyBorder="1" applyAlignment="1">
      <alignment vertical="center"/>
    </xf>
    <xf numFmtId="0" fontId="59" fillId="0" borderId="4" xfId="15" applyFont="1" applyBorder="1" applyAlignment="1">
      <alignment horizontal="justify" vertical="center" wrapText="1"/>
    </xf>
    <xf numFmtId="0" fontId="63" fillId="0" borderId="8" xfId="15" applyFont="1" applyBorder="1" applyAlignment="1">
      <alignment horizontal="justify" vertical="center" wrapText="1"/>
    </xf>
    <xf numFmtId="0" fontId="59" fillId="0" borderId="8" xfId="15" applyFont="1" applyBorder="1"/>
    <xf numFmtId="0" fontId="63" fillId="0" borderId="1" xfId="15" applyFont="1" applyBorder="1" applyAlignment="1">
      <alignment vertical="center"/>
    </xf>
    <xf numFmtId="0" fontId="59" fillId="0" borderId="4" xfId="15" applyFont="1" applyBorder="1" applyAlignment="1">
      <alignment vertical="center"/>
    </xf>
    <xf numFmtId="0" fontId="63" fillId="0" borderId="8" xfId="15" quotePrefix="1" applyFont="1" applyBorder="1" applyAlignment="1">
      <alignment vertical="center"/>
    </xf>
    <xf numFmtId="0" fontId="59" fillId="0" borderId="8" xfId="15" quotePrefix="1" applyFont="1" applyBorder="1" applyAlignment="1">
      <alignment vertical="center"/>
    </xf>
    <xf numFmtId="0" fontId="63" fillId="0" borderId="1" xfId="15" quotePrefix="1" applyFont="1" applyBorder="1" applyAlignment="1">
      <alignment vertical="center"/>
    </xf>
    <xf numFmtId="0" fontId="63" fillId="0" borderId="8" xfId="15" applyFont="1" applyBorder="1" applyAlignment="1">
      <alignment vertical="center"/>
    </xf>
    <xf numFmtId="0" fontId="63" fillId="0" borderId="12" xfId="15" applyFont="1" applyBorder="1"/>
    <xf numFmtId="0" fontId="63" fillId="0" borderId="8" xfId="15" applyFont="1" applyBorder="1"/>
    <xf numFmtId="0" fontId="59" fillId="0" borderId="0" xfId="15" applyFont="1" applyAlignment="1">
      <alignment vertical="center"/>
    </xf>
    <xf numFmtId="0" fontId="59" fillId="0" borderId="0" xfId="15" quotePrefix="1" applyFont="1" applyAlignment="1">
      <alignment horizontal="left" vertical="center"/>
    </xf>
    <xf numFmtId="0" fontId="59" fillId="0" borderId="0" xfId="15" quotePrefix="1" applyFont="1" applyAlignment="1">
      <alignment horizontal="left" vertical="center" wrapText="1"/>
    </xf>
    <xf numFmtId="169" fontId="59" fillId="0" borderId="0" xfId="17" applyNumberFormat="1" applyFont="1"/>
    <xf numFmtId="0" fontId="8" fillId="0" borderId="0" xfId="44"/>
    <xf numFmtId="0" fontId="59" fillId="0" borderId="8" xfId="30" applyFont="1" applyBorder="1" applyAlignment="1">
      <alignment vertical="center"/>
    </xf>
    <xf numFmtId="171" fontId="59" fillId="0" borderId="9" xfId="27" applyNumberFormat="1" applyFont="1" applyFill="1" applyBorder="1" applyAlignment="1">
      <alignment horizontal="center" vertical="center"/>
    </xf>
    <xf numFmtId="171" fontId="59" fillId="0" borderId="0" xfId="27" applyNumberFormat="1" applyFont="1" applyFill="1" applyBorder="1" applyAlignment="1">
      <alignment horizontal="center" vertical="center"/>
    </xf>
    <xf numFmtId="171" fontId="59" fillId="0" borderId="10" xfId="27" applyNumberFormat="1" applyFont="1" applyFill="1" applyBorder="1" applyAlignment="1">
      <alignment horizontal="center" vertical="center"/>
    </xf>
    <xf numFmtId="169" fontId="59" fillId="0" borderId="10" xfId="31" applyNumberFormat="1" applyFont="1" applyFill="1" applyBorder="1" applyAlignment="1">
      <alignment horizontal="center" vertical="center"/>
    </xf>
    <xf numFmtId="0" fontId="63" fillId="0" borderId="4" xfId="30" applyFont="1" applyBorder="1" applyAlignment="1">
      <alignment wrapText="1"/>
    </xf>
    <xf numFmtId="0" fontId="59" fillId="0" borderId="4" xfId="30" applyFont="1" applyBorder="1"/>
    <xf numFmtId="169" fontId="59" fillId="2" borderId="14" xfId="31" quotePrefix="1" applyNumberFormat="1" applyFont="1" applyFill="1" applyBorder="1" applyAlignment="1">
      <alignment horizontal="center"/>
    </xf>
    <xf numFmtId="10" fontId="59" fillId="2" borderId="15" xfId="31" quotePrefix="1" applyNumberFormat="1" applyFont="1" applyFill="1" applyBorder="1" applyAlignment="1">
      <alignment horizontal="center"/>
    </xf>
    <xf numFmtId="0" fontId="37" fillId="0" borderId="0" xfId="0" applyFont="1" applyBorder="1"/>
    <xf numFmtId="0" fontId="29" fillId="0" borderId="0" xfId="30" applyFont="1"/>
    <xf numFmtId="10" fontId="29" fillId="2" borderId="0" xfId="31" applyNumberFormat="1" applyFont="1" applyFill="1" applyBorder="1" applyAlignment="1">
      <alignment horizontal="center"/>
    </xf>
    <xf numFmtId="10" fontId="29" fillId="0" borderId="0" xfId="31" applyNumberFormat="1" applyFont="1" applyFill="1" applyBorder="1" applyAlignment="1">
      <alignment horizontal="center"/>
    </xf>
    <xf numFmtId="169" fontId="29" fillId="2" borderId="0" xfId="31" quotePrefix="1" applyNumberFormat="1" applyFont="1" applyFill="1" applyBorder="1" applyAlignment="1">
      <alignment horizontal="center"/>
    </xf>
    <xf numFmtId="10" fontId="29" fillId="2" borderId="0" xfId="31" quotePrefix="1" applyNumberFormat="1" applyFont="1" applyFill="1" applyBorder="1" applyAlignment="1">
      <alignment horizontal="center"/>
    </xf>
    <xf numFmtId="9" fontId="29" fillId="0" borderId="0" xfId="31" applyFont="1" applyFill="1"/>
    <xf numFmtId="171" fontId="29" fillId="0" borderId="0" xfId="31" applyNumberFormat="1" applyFont="1" applyFill="1"/>
    <xf numFmtId="10" fontId="59" fillId="2" borderId="0" xfId="31" applyNumberFormat="1" applyFont="1" applyFill="1" applyBorder="1" applyAlignment="1">
      <alignment horizontal="center"/>
    </xf>
    <xf numFmtId="10" fontId="59" fillId="0" borderId="0" xfId="31" applyNumberFormat="1" applyFont="1" applyFill="1" applyBorder="1" applyAlignment="1">
      <alignment horizontal="center"/>
    </xf>
    <xf numFmtId="169" fontId="59" fillId="2" borderId="0" xfId="31" quotePrefix="1" applyNumberFormat="1" applyFont="1" applyFill="1" applyBorder="1" applyAlignment="1">
      <alignment horizontal="center"/>
    </xf>
    <xf numFmtId="10" fontId="59" fillId="2" borderId="0" xfId="31" quotePrefix="1" applyNumberFormat="1" applyFont="1" applyFill="1" applyBorder="1" applyAlignment="1">
      <alignment horizontal="center"/>
    </xf>
    <xf numFmtId="14" fontId="78" fillId="3" borderId="7" xfId="42" applyNumberFormat="1" applyFont="1" applyFill="1" applyBorder="1" applyAlignment="1">
      <alignment horizontal="center"/>
    </xf>
    <xf numFmtId="0" fontId="79" fillId="0" borderId="9" xfId="59" applyFont="1" applyBorder="1" applyAlignment="1">
      <alignment vertical="center"/>
    </xf>
    <xf numFmtId="0" fontId="79" fillId="5" borderId="9" xfId="59" applyFont="1" applyFill="1" applyBorder="1" applyAlignment="1">
      <alignment vertical="center"/>
    </xf>
    <xf numFmtId="0" fontId="79" fillId="0" borderId="0" xfId="0" applyFont="1"/>
    <xf numFmtId="0" fontId="81" fillId="0" borderId="0" xfId="0" quotePrefix="1" applyFont="1"/>
    <xf numFmtId="0" fontId="78" fillId="3" borderId="2" xfId="0" applyFont="1" applyFill="1" applyBorder="1" applyAlignment="1">
      <alignment vertical="top"/>
    </xf>
    <xf numFmtId="181" fontId="78" fillId="4" borderId="5" xfId="32" quotePrefix="1" applyNumberFormat="1" applyFont="1" applyFill="1" applyBorder="1"/>
    <xf numFmtId="14" fontId="78" fillId="3" borderId="5" xfId="42" applyNumberFormat="1" applyFont="1" applyFill="1" applyBorder="1" applyAlignment="1">
      <alignment horizontal="center"/>
    </xf>
    <xf numFmtId="0" fontId="79" fillId="0" borderId="9" xfId="0" applyFont="1" applyBorder="1" applyAlignment="1">
      <alignment vertical="center"/>
    </xf>
    <xf numFmtId="171" fontId="79" fillId="0" borderId="9" xfId="16" applyNumberFormat="1" applyFont="1" applyFill="1" applyBorder="1" applyAlignment="1">
      <alignment vertical="center"/>
    </xf>
    <xf numFmtId="171" fontId="79" fillId="0" borderId="0" xfId="16" applyNumberFormat="1" applyFont="1" applyFill="1" applyBorder="1" applyAlignment="1">
      <alignment vertical="center"/>
    </xf>
    <xf numFmtId="171" fontId="79" fillId="0" borderId="10" xfId="16" applyNumberFormat="1" applyFont="1" applyFill="1" applyBorder="1" applyAlignment="1">
      <alignment vertical="center"/>
    </xf>
    <xf numFmtId="169" fontId="79" fillId="0" borderId="0" xfId="17" applyNumberFormat="1" applyFont="1" applyAlignment="1">
      <alignment horizontal="center"/>
    </xf>
    <xf numFmtId="169" fontId="79" fillId="0" borderId="10" xfId="17" applyNumberFormat="1" applyFont="1" applyBorder="1" applyAlignment="1">
      <alignment horizontal="center"/>
    </xf>
    <xf numFmtId="0" fontId="80" fillId="0" borderId="14" xfId="0" applyFont="1" applyBorder="1" applyAlignment="1">
      <alignment vertical="center"/>
    </xf>
    <xf numFmtId="171" fontId="80" fillId="0" borderId="14" xfId="16" applyNumberFormat="1" applyFont="1" applyFill="1" applyBorder="1" applyAlignment="1">
      <alignment vertical="center"/>
    </xf>
    <xf numFmtId="171" fontId="80" fillId="0" borderId="13" xfId="16" applyNumberFormat="1" applyFont="1" applyFill="1" applyBorder="1" applyAlignment="1">
      <alignment vertical="center"/>
    </xf>
    <xf numFmtId="171" fontId="80" fillId="0" borderId="15" xfId="16" applyNumberFormat="1" applyFont="1" applyFill="1" applyBorder="1" applyAlignment="1">
      <alignment vertical="center"/>
    </xf>
    <xf numFmtId="169" fontId="80" fillId="0" borderId="13" xfId="17" applyNumberFormat="1" applyFont="1" applyBorder="1" applyAlignment="1">
      <alignment horizontal="center"/>
    </xf>
    <xf numFmtId="169" fontId="80" fillId="0" borderId="15" xfId="17" applyNumberFormat="1" applyFont="1" applyBorder="1" applyAlignment="1">
      <alignment horizontal="center"/>
    </xf>
    <xf numFmtId="0" fontId="79" fillId="0" borderId="9" xfId="0" applyFont="1" applyBorder="1"/>
    <xf numFmtId="169" fontId="79" fillId="0" borderId="10" xfId="17" quotePrefix="1" applyNumberFormat="1" applyFont="1" applyBorder="1" applyAlignment="1">
      <alignment horizontal="center"/>
    </xf>
    <xf numFmtId="0" fontId="81" fillId="0" borderId="0" xfId="0" applyFont="1"/>
    <xf numFmtId="14" fontId="1" fillId="3" borderId="5" xfId="42" applyNumberFormat="1" applyFont="1" applyFill="1" applyBorder="1" applyAlignment="1">
      <alignment horizontal="center" vertical="center"/>
    </xf>
    <xf numFmtId="14" fontId="1" fillId="3" borderId="7" xfId="42" applyNumberFormat="1" applyFont="1" applyFill="1" applyBorder="1" applyAlignment="1">
      <alignment horizontal="center" vertical="center"/>
    </xf>
    <xf numFmtId="0" fontId="0" fillId="0" borderId="0" xfId="0" applyFont="1"/>
    <xf numFmtId="0" fontId="59" fillId="0" borderId="0" xfId="0" applyFont="1"/>
    <xf numFmtId="0" fontId="82" fillId="0" borderId="0" xfId="0" applyFont="1"/>
    <xf numFmtId="0" fontId="83" fillId="0" borderId="0" xfId="0" applyFont="1"/>
    <xf numFmtId="0" fontId="59" fillId="0" borderId="0" xfId="0" applyFont="1" applyAlignment="1">
      <alignment vertical="center"/>
    </xf>
    <xf numFmtId="0" fontId="83" fillId="0" borderId="0" xfId="0" applyFont="1" applyAlignment="1">
      <alignment vertical="center"/>
    </xf>
    <xf numFmtId="0" fontId="59" fillId="0" borderId="1" xfId="0" applyFont="1" applyBorder="1" applyAlignment="1">
      <alignment vertical="center"/>
    </xf>
    <xf numFmtId="171" fontId="59" fillId="0" borderId="3" xfId="16" applyNumberFormat="1" applyFont="1" applyFill="1" applyBorder="1" applyAlignment="1">
      <alignment horizontal="center" vertical="center"/>
    </xf>
    <xf numFmtId="171" fontId="59" fillId="0" borderId="11" xfId="16" applyNumberFormat="1" applyFont="1" applyFill="1" applyBorder="1" applyAlignment="1">
      <alignment horizontal="center" vertical="center"/>
    </xf>
    <xf numFmtId="169" fontId="59" fillId="0" borderId="3" xfId="41" applyNumberFormat="1" applyFont="1" applyFill="1" applyBorder="1" applyAlignment="1" applyProtection="1">
      <alignment horizontal="center" vertical="center"/>
    </xf>
    <xf numFmtId="169" fontId="59" fillId="0" borderId="11" xfId="41" applyNumberFormat="1" applyFont="1" applyFill="1" applyBorder="1" applyAlignment="1" applyProtection="1">
      <alignment horizontal="center" vertical="center"/>
    </xf>
    <xf numFmtId="0" fontId="59" fillId="0" borderId="8" xfId="0" applyFont="1" applyBorder="1" applyAlignment="1">
      <alignment vertical="center"/>
    </xf>
    <xf numFmtId="171" fontId="59" fillId="0" borderId="0" xfId="16" applyNumberFormat="1" applyFont="1" applyFill="1" applyBorder="1" applyAlignment="1">
      <alignment horizontal="center" vertical="center"/>
    </xf>
    <xf numFmtId="171" fontId="59" fillId="0" borderId="10" xfId="16" applyNumberFormat="1" applyFont="1" applyFill="1" applyBorder="1" applyAlignment="1">
      <alignment horizontal="center" vertical="center"/>
    </xf>
    <xf numFmtId="169" fontId="59" fillId="0" borderId="9" xfId="41" applyNumberFormat="1" applyFont="1" applyFill="1" applyBorder="1" applyAlignment="1" applyProtection="1">
      <alignment horizontal="center" vertical="center"/>
    </xf>
    <xf numFmtId="169" fontId="59" fillId="0" borderId="10" xfId="41" applyNumberFormat="1" applyFont="1" applyFill="1" applyBorder="1" applyAlignment="1" applyProtection="1">
      <alignment horizontal="center" vertical="center"/>
    </xf>
    <xf numFmtId="0" fontId="59" fillId="0" borderId="8" xfId="0" applyFont="1" applyBorder="1" applyAlignment="1">
      <alignment vertical="center" wrapText="1"/>
    </xf>
    <xf numFmtId="171" fontId="59" fillId="0" borderId="0" xfId="16" applyNumberFormat="1" applyFont="1" applyFill="1" applyBorder="1" applyAlignment="1">
      <alignment vertical="center"/>
    </xf>
    <xf numFmtId="171" fontId="59" fillId="0" borderId="10" xfId="16" applyNumberFormat="1" applyFont="1" applyFill="1" applyBorder="1" applyAlignment="1">
      <alignment vertical="center"/>
    </xf>
    <xf numFmtId="171" fontId="59" fillId="0" borderId="9" xfId="16" quotePrefix="1" applyNumberFormat="1" applyFont="1" applyFill="1" applyBorder="1" applyAlignment="1">
      <alignment horizontal="center" vertical="center"/>
    </xf>
    <xf numFmtId="171" fontId="59" fillId="0" borderId="10" xfId="16" quotePrefix="1" applyNumberFormat="1" applyFont="1" applyFill="1" applyBorder="1" applyAlignment="1">
      <alignment horizontal="center" vertical="center"/>
    </xf>
    <xf numFmtId="171" fontId="59" fillId="0" borderId="6" xfId="16" applyNumberFormat="1" applyFont="1" applyFill="1" applyBorder="1" applyAlignment="1">
      <alignment vertical="center"/>
    </xf>
    <xf numFmtId="171" fontId="59" fillId="0" borderId="7" xfId="16" applyNumberFormat="1" applyFont="1" applyFill="1" applyBorder="1" applyAlignment="1">
      <alignment vertical="center"/>
    </xf>
    <xf numFmtId="171" fontId="59" fillId="0" borderId="5" xfId="16" quotePrefix="1" applyNumberFormat="1" applyFont="1" applyFill="1" applyBorder="1" applyAlignment="1">
      <alignment horizontal="center" vertical="center"/>
    </xf>
    <xf numFmtId="0" fontId="63" fillId="0" borderId="12" xfId="0" applyFont="1" applyBorder="1" applyAlignment="1">
      <alignment vertical="center"/>
    </xf>
    <xf numFmtId="171" fontId="63" fillId="0" borderId="13" xfId="16" applyNumberFormat="1" applyFont="1" applyFill="1" applyBorder="1" applyAlignment="1">
      <alignment vertical="center"/>
    </xf>
    <xf numFmtId="169" fontId="63" fillId="0" borderId="14" xfId="41" applyNumberFormat="1" applyFont="1" applyFill="1" applyBorder="1" applyAlignment="1" applyProtection="1">
      <alignment horizontal="center" vertical="center"/>
    </xf>
    <xf numFmtId="169" fontId="63" fillId="0" borderId="15" xfId="41" applyNumberFormat="1" applyFont="1" applyFill="1" applyBorder="1" applyAlignment="1" applyProtection="1">
      <alignment horizontal="center" vertical="center"/>
    </xf>
    <xf numFmtId="0" fontId="63" fillId="0" borderId="0" xfId="0" applyFont="1" applyAlignment="1">
      <alignment vertical="center"/>
    </xf>
    <xf numFmtId="171" fontId="63" fillId="0" borderId="0" xfId="16" applyNumberFormat="1" applyFont="1" applyFill="1" applyBorder="1" applyAlignment="1">
      <alignment vertical="center"/>
    </xf>
    <xf numFmtId="169" fontId="63" fillId="0" borderId="0" xfId="41" applyNumberFormat="1" applyFont="1" applyFill="1" applyBorder="1" applyAlignment="1" applyProtection="1">
      <alignment horizontal="center" vertical="center"/>
    </xf>
    <xf numFmtId="171" fontId="59" fillId="0" borderId="3" xfId="16" applyNumberFormat="1" applyFont="1" applyFill="1" applyBorder="1" applyAlignment="1">
      <alignment vertical="center"/>
    </xf>
    <xf numFmtId="171" fontId="59" fillId="0" borderId="11" xfId="16" applyNumberFormat="1" applyFont="1" applyFill="1" applyBorder="1" applyAlignment="1">
      <alignment vertical="center"/>
    </xf>
    <xf numFmtId="169" fontId="59" fillId="0" borderId="2" xfId="41" applyNumberFormat="1" applyFont="1" applyFill="1" applyBorder="1" applyAlignment="1" applyProtection="1">
      <alignment horizontal="center" vertical="center"/>
    </xf>
    <xf numFmtId="0" fontId="59" fillId="0" borderId="4" xfId="0" applyFont="1" applyBorder="1" applyAlignment="1">
      <alignment vertical="center"/>
    </xf>
    <xf numFmtId="169" fontId="59" fillId="0" borderId="5" xfId="41" applyNumberFormat="1" applyFont="1" applyFill="1" applyBorder="1" applyAlignment="1" applyProtection="1">
      <alignment horizontal="center" vertical="center"/>
    </xf>
    <xf numFmtId="169" fontId="59" fillId="0" borderId="7" xfId="41" applyNumberFormat="1" applyFont="1" applyFill="1" applyBorder="1" applyAlignment="1" applyProtection="1">
      <alignment horizontal="center" vertical="center"/>
    </xf>
    <xf numFmtId="169" fontId="63" fillId="0" borderId="3" xfId="41" applyNumberFormat="1" applyFont="1" applyFill="1" applyBorder="1" applyAlignment="1" applyProtection="1">
      <alignment horizontal="center" vertical="center"/>
    </xf>
    <xf numFmtId="169" fontId="59" fillId="0" borderId="0" xfId="41" applyNumberFormat="1" applyFont="1" applyFill="1" applyBorder="1" applyAlignment="1" applyProtection="1">
      <alignment horizontal="center" vertical="center"/>
    </xf>
    <xf numFmtId="171" fontId="59" fillId="0" borderId="0" xfId="16" quotePrefix="1" applyNumberFormat="1" applyFont="1" applyFill="1" applyBorder="1" applyAlignment="1">
      <alignment horizontal="center" vertical="center"/>
    </xf>
    <xf numFmtId="168" fontId="63" fillId="0" borderId="13" xfId="16" applyNumberFormat="1" applyFont="1" applyFill="1" applyBorder="1" applyAlignment="1">
      <alignment vertical="center"/>
    </xf>
    <xf numFmtId="169" fontId="63" fillId="0" borderId="9" xfId="41" applyNumberFormat="1" applyFont="1" applyFill="1" applyBorder="1" applyAlignment="1" applyProtection="1">
      <alignment horizontal="right" vertical="center"/>
    </xf>
    <xf numFmtId="169" fontId="63" fillId="0" borderId="3" xfId="41" applyNumberFormat="1" applyFont="1" applyFill="1" applyBorder="1" applyAlignment="1" applyProtection="1">
      <alignment horizontal="right" vertical="center"/>
    </xf>
    <xf numFmtId="168" fontId="63" fillId="0" borderId="15" xfId="16" applyNumberFormat="1" applyFont="1" applyFill="1" applyBorder="1" applyAlignment="1">
      <alignment vertical="center"/>
    </xf>
    <xf numFmtId="0" fontId="59" fillId="0" borderId="9" xfId="0" applyFont="1" applyBorder="1"/>
    <xf numFmtId="171" fontId="59" fillId="0" borderId="9" xfId="33" applyNumberFormat="1" applyFont="1" applyFill="1" applyBorder="1" applyAlignment="1">
      <alignment vertical="center"/>
    </xf>
    <xf numFmtId="171" fontId="59" fillId="0" borderId="0" xfId="33" applyNumberFormat="1" applyFont="1" applyFill="1" applyBorder="1" applyAlignment="1">
      <alignment vertical="center"/>
    </xf>
    <xf numFmtId="169" fontId="59" fillId="0" borderId="2" xfId="34" applyNumberFormat="1" applyFont="1" applyFill="1" applyBorder="1" applyAlignment="1">
      <alignment horizontal="center" vertical="center"/>
    </xf>
    <xf numFmtId="169" fontId="59" fillId="0" borderId="11" xfId="34" applyNumberFormat="1" applyFont="1" applyFill="1" applyBorder="1" applyAlignment="1">
      <alignment horizontal="center" vertical="center"/>
    </xf>
    <xf numFmtId="169" fontId="59" fillId="0" borderId="9" xfId="34" applyNumberFormat="1" applyFont="1" applyFill="1" applyBorder="1" applyAlignment="1">
      <alignment horizontal="center" vertical="center"/>
    </xf>
    <xf numFmtId="169" fontId="59" fillId="0" borderId="10" xfId="34" applyNumberFormat="1" applyFont="1" applyFill="1" applyBorder="1" applyAlignment="1">
      <alignment horizontal="center" vertical="center"/>
    </xf>
    <xf numFmtId="168" fontId="59" fillId="0" borderId="9" xfId="33" applyFont="1" applyFill="1" applyBorder="1" applyAlignment="1">
      <alignment horizontal="center" vertical="center"/>
    </xf>
    <xf numFmtId="0" fontId="59" fillId="0" borderId="9" xfId="0" applyFont="1" applyBorder="1" applyAlignment="1">
      <alignment vertical="center" wrapText="1"/>
    </xf>
    <xf numFmtId="171" fontId="59" fillId="0" borderId="9" xfId="0" applyNumberFormat="1" applyFont="1" applyBorder="1" applyAlignment="1">
      <alignment vertical="center"/>
    </xf>
    <xf numFmtId="171" fontId="59" fillId="0" borderId="0" xfId="0" applyNumberFormat="1" applyFont="1" applyAlignment="1">
      <alignment vertical="center"/>
    </xf>
    <xf numFmtId="0" fontId="59" fillId="0" borderId="9" xfId="0" applyFont="1" applyBorder="1" applyAlignment="1">
      <alignment horizontal="left" vertical="center" indent="2"/>
    </xf>
    <xf numFmtId="0" fontId="63" fillId="0" borderId="5" xfId="0" applyFont="1" applyBorder="1" applyAlignment="1">
      <alignment vertical="center"/>
    </xf>
    <xf numFmtId="171" fontId="63" fillId="0" borderId="5" xfId="33" applyNumberFormat="1" applyFont="1" applyFill="1" applyBorder="1" applyAlignment="1">
      <alignment vertical="center"/>
    </xf>
    <xf numFmtId="171" fontId="63" fillId="0" borderId="6" xfId="33" applyNumberFormat="1" applyFont="1" applyFill="1" applyBorder="1" applyAlignment="1">
      <alignment vertical="center"/>
    </xf>
    <xf numFmtId="171" fontId="63" fillId="0" borderId="7" xfId="33" applyNumberFormat="1" applyFont="1" applyFill="1" applyBorder="1" applyAlignment="1">
      <alignment vertical="center"/>
    </xf>
    <xf numFmtId="169" fontId="63" fillId="0" borderId="5" xfId="34" applyNumberFormat="1" applyFont="1" applyFill="1" applyBorder="1" applyAlignment="1">
      <alignment horizontal="center" vertical="center"/>
    </xf>
    <xf numFmtId="169" fontId="63" fillId="0" borderId="7" xfId="34" applyNumberFormat="1" applyFont="1" applyFill="1" applyBorder="1" applyAlignment="1">
      <alignment horizontal="center" vertical="center"/>
    </xf>
    <xf numFmtId="171" fontId="59" fillId="0" borderId="0" xfId="33" applyNumberFormat="1" applyFont="1" applyFill="1" applyAlignment="1">
      <alignment vertical="center"/>
    </xf>
    <xf numFmtId="169" fontId="59" fillId="0" borderId="0" xfId="34" applyNumberFormat="1" applyFont="1" applyFill="1" applyBorder="1" applyAlignment="1">
      <alignment horizontal="center" vertical="center"/>
    </xf>
    <xf numFmtId="0" fontId="63" fillId="5" borderId="14" xfId="0" applyFont="1" applyFill="1" applyBorder="1" applyAlignment="1">
      <alignment vertical="center"/>
    </xf>
    <xf numFmtId="171" fontId="59" fillId="5" borderId="14" xfId="33" applyNumberFormat="1" applyFont="1" applyFill="1" applyBorder="1" applyAlignment="1">
      <alignment vertical="center"/>
    </xf>
    <xf numFmtId="171" fontId="59" fillId="5" borderId="13" xfId="33" applyNumberFormat="1" applyFont="1" applyFill="1" applyBorder="1" applyAlignment="1">
      <alignment vertical="center"/>
    </xf>
    <xf numFmtId="171" fontId="59" fillId="5" borderId="15" xfId="33" applyNumberFormat="1" applyFont="1" applyFill="1" applyBorder="1" applyAlignment="1">
      <alignment vertical="center"/>
    </xf>
    <xf numFmtId="169" fontId="59" fillId="5" borderId="14" xfId="21" applyNumberFormat="1" applyFont="1" applyFill="1" applyBorder="1" applyAlignment="1">
      <alignment horizontal="center" vertical="center"/>
    </xf>
    <xf numFmtId="169" fontId="59" fillId="5" borderId="15" xfId="21" applyNumberFormat="1" applyFont="1" applyFill="1" applyBorder="1" applyAlignment="1">
      <alignment horizontal="center" vertical="center"/>
    </xf>
    <xf numFmtId="171" fontId="59" fillId="0" borderId="2" xfId="33" applyNumberFormat="1" applyFont="1" applyFill="1" applyBorder="1" applyAlignment="1">
      <alignment vertical="center"/>
    </xf>
    <xf numFmtId="171" fontId="59" fillId="0" borderId="3" xfId="33" applyNumberFormat="1" applyFont="1" applyFill="1" applyBorder="1" applyAlignment="1">
      <alignment vertical="center"/>
    </xf>
    <xf numFmtId="171" fontId="59" fillId="0" borderId="11" xfId="33" applyNumberFormat="1" applyFont="1" applyFill="1" applyBorder="1" applyAlignment="1">
      <alignment vertical="center"/>
    </xf>
    <xf numFmtId="171" fontId="59" fillId="0" borderId="5" xfId="33" applyNumberFormat="1" applyFont="1" applyFill="1" applyBorder="1" applyAlignment="1">
      <alignment vertical="center"/>
    </xf>
    <xf numFmtId="171" fontId="59" fillId="0" borderId="6" xfId="33" applyNumberFormat="1" applyFont="1" applyFill="1" applyBorder="1" applyAlignment="1">
      <alignment vertical="center"/>
    </xf>
    <xf numFmtId="171" fontId="59" fillId="0" borderId="7" xfId="33" applyNumberFormat="1" applyFont="1" applyFill="1" applyBorder="1" applyAlignment="1">
      <alignment vertical="center"/>
    </xf>
    <xf numFmtId="169" fontId="59" fillId="0" borderId="5" xfId="34" applyNumberFormat="1" applyFont="1" applyFill="1" applyBorder="1" applyAlignment="1">
      <alignment horizontal="center" vertical="center"/>
    </xf>
    <xf numFmtId="169" fontId="59" fillId="0" borderId="7" xfId="34" applyNumberFormat="1" applyFont="1" applyFill="1" applyBorder="1" applyAlignment="1">
      <alignment horizontal="center" vertical="center"/>
    </xf>
    <xf numFmtId="171" fontId="63" fillId="0" borderId="14" xfId="33" applyNumberFormat="1" applyFont="1" applyFill="1" applyBorder="1" applyAlignment="1">
      <alignment vertical="center"/>
    </xf>
    <xf numFmtId="171" fontId="63" fillId="0" borderId="13" xfId="33" applyNumberFormat="1" applyFont="1" applyFill="1" applyBorder="1" applyAlignment="1">
      <alignment vertical="center"/>
    </xf>
    <xf numFmtId="169" fontId="63" fillId="0" borderId="14" xfId="34" applyNumberFormat="1" applyFont="1" applyFill="1" applyBorder="1" applyAlignment="1">
      <alignment horizontal="center" vertical="center"/>
    </xf>
    <xf numFmtId="169" fontId="63" fillId="0" borderId="15" xfId="34" applyNumberFormat="1" applyFont="1" applyFill="1" applyBorder="1" applyAlignment="1">
      <alignment horizontal="center" vertical="center"/>
    </xf>
    <xf numFmtId="171" fontId="59" fillId="0" borderId="10" xfId="33" applyNumberFormat="1" applyFont="1" applyFill="1" applyBorder="1" applyAlignment="1">
      <alignment vertical="center"/>
    </xf>
    <xf numFmtId="0" fontId="59" fillId="0" borderId="5" xfId="0" applyFont="1" applyBorder="1" applyAlignment="1">
      <alignment vertical="center"/>
    </xf>
    <xf numFmtId="171" fontId="59" fillId="0" borderId="5" xfId="33" applyNumberFormat="1" applyFont="1" applyFill="1" applyBorder="1" applyAlignment="1">
      <alignment horizontal="center" vertical="center"/>
    </xf>
    <xf numFmtId="171" fontId="59" fillId="0" borderId="6" xfId="33" applyNumberFormat="1" applyFont="1" applyFill="1" applyBorder="1" applyAlignment="1">
      <alignment horizontal="center" vertical="center"/>
    </xf>
    <xf numFmtId="171" fontId="59" fillId="0" borderId="7" xfId="33" applyNumberFormat="1" applyFont="1" applyFill="1" applyBorder="1" applyAlignment="1">
      <alignment horizontal="center" vertical="center"/>
    </xf>
    <xf numFmtId="0" fontId="63" fillId="0" borderId="14" xfId="0" applyFont="1" applyBorder="1" applyAlignment="1">
      <alignment vertical="center"/>
    </xf>
    <xf numFmtId="171" fontId="63" fillId="0" borderId="15" xfId="33" applyNumberFormat="1" applyFont="1" applyFill="1" applyBorder="1" applyAlignment="1">
      <alignment vertical="center"/>
    </xf>
    <xf numFmtId="0" fontId="59" fillId="0" borderId="9" xfId="0" quotePrefix="1" applyFont="1" applyBorder="1" applyAlignment="1">
      <alignment vertical="center"/>
    </xf>
    <xf numFmtId="169" fontId="59" fillId="0" borderId="10" xfId="10" applyNumberFormat="1" applyFont="1" applyFill="1" applyBorder="1" applyAlignment="1">
      <alignment horizontal="center" vertical="center"/>
    </xf>
    <xf numFmtId="0" fontId="59" fillId="0" borderId="9" xfId="0" quotePrefix="1" applyFont="1" applyBorder="1" applyAlignment="1">
      <alignment vertical="center" wrapText="1"/>
    </xf>
    <xf numFmtId="169" fontId="59" fillId="0" borderId="9" xfId="10" applyNumberFormat="1" applyFont="1" applyFill="1" applyBorder="1" applyAlignment="1">
      <alignment horizontal="center" vertical="center"/>
    </xf>
    <xf numFmtId="0" fontId="59" fillId="0" borderId="5" xfId="0" quotePrefix="1" applyFont="1" applyBorder="1" applyAlignment="1">
      <alignment vertical="center" wrapText="1"/>
    </xf>
    <xf numFmtId="168" fontId="59" fillId="0" borderId="5" xfId="9" applyFont="1" applyFill="1" applyBorder="1" applyAlignment="1">
      <alignment horizontal="center" vertical="center"/>
    </xf>
    <xf numFmtId="168" fontId="59" fillId="0" borderId="7" xfId="9" applyFont="1" applyFill="1" applyBorder="1" applyAlignment="1">
      <alignment horizontal="center" vertical="center"/>
    </xf>
    <xf numFmtId="171" fontId="63" fillId="0" borderId="0" xfId="33" applyNumberFormat="1" applyFont="1" applyFill="1" applyBorder="1" applyAlignment="1">
      <alignment vertical="center"/>
    </xf>
    <xf numFmtId="169" fontId="63" fillId="0" borderId="0" xfId="34" applyNumberFormat="1" applyFont="1" applyFill="1" applyBorder="1" applyAlignment="1">
      <alignment horizontal="center" vertical="center"/>
    </xf>
    <xf numFmtId="171" fontId="63" fillId="0" borderId="0" xfId="33" applyNumberFormat="1" applyFont="1" applyFill="1" applyBorder="1" applyAlignment="1">
      <alignment horizontal="center" vertical="center"/>
    </xf>
    <xf numFmtId="182" fontId="63" fillId="0" borderId="0" xfId="33" applyNumberFormat="1" applyFont="1" applyFill="1" applyBorder="1" applyAlignment="1">
      <alignment horizontal="center" vertical="center"/>
    </xf>
    <xf numFmtId="183" fontId="63" fillId="0" borderId="0" xfId="33" applyNumberFormat="1" applyFont="1" applyFill="1" applyAlignment="1">
      <alignment vertical="center"/>
    </xf>
    <xf numFmtId="0" fontId="59" fillId="0" borderId="2" xfId="0" applyFont="1" applyBorder="1" applyAlignment="1">
      <alignment vertical="center" wrapText="1"/>
    </xf>
    <xf numFmtId="10" fontId="59" fillId="0" borderId="2" xfId="34" applyNumberFormat="1" applyFont="1" applyFill="1" applyBorder="1" applyAlignment="1">
      <alignment horizontal="center" vertical="center"/>
    </xf>
    <xf numFmtId="10" fontId="59" fillId="0" borderId="3" xfId="34" applyNumberFormat="1" applyFont="1" applyFill="1" applyBorder="1" applyAlignment="1">
      <alignment horizontal="center" vertical="center"/>
    </xf>
    <xf numFmtId="10" fontId="59" fillId="0" borderId="11" xfId="34" applyNumberFormat="1" applyFont="1" applyFill="1" applyBorder="1" applyAlignment="1">
      <alignment horizontal="center" vertical="center"/>
    </xf>
    <xf numFmtId="0" fontId="59" fillId="2" borderId="9" xfId="0" applyFont="1" applyFill="1" applyBorder="1" applyAlignment="1">
      <alignment vertical="center" wrapText="1"/>
    </xf>
    <xf numFmtId="10" fontId="59" fillId="0" borderId="9" xfId="34" applyNumberFormat="1" applyFont="1" applyFill="1" applyBorder="1" applyAlignment="1">
      <alignment horizontal="center" vertical="center"/>
    </xf>
    <xf numFmtId="10" fontId="59" fillId="0" borderId="0" xfId="34" applyNumberFormat="1" applyFont="1" applyFill="1" applyBorder="1" applyAlignment="1">
      <alignment horizontal="center" vertical="center"/>
    </xf>
    <xf numFmtId="10" fontId="59" fillId="0" borderId="10" xfId="34" applyNumberFormat="1" applyFont="1" applyFill="1" applyBorder="1" applyAlignment="1">
      <alignment horizontal="center" vertical="center"/>
    </xf>
    <xf numFmtId="0" fontId="59" fillId="0" borderId="5" xfId="0" applyFont="1" applyBorder="1" applyAlignment="1">
      <alignment vertical="center" wrapText="1"/>
    </xf>
    <xf numFmtId="2" fontId="59" fillId="0" borderId="5" xfId="33" applyNumberFormat="1" applyFont="1" applyFill="1" applyBorder="1" applyAlignment="1">
      <alignment horizontal="center" vertical="center"/>
    </xf>
    <xf numFmtId="2" fontId="59" fillId="0" borderId="6" xfId="33" applyNumberFormat="1" applyFont="1" applyFill="1" applyBorder="1" applyAlignment="1">
      <alignment horizontal="center" vertical="center"/>
    </xf>
    <xf numFmtId="2" fontId="59" fillId="0" borderId="7" xfId="33" applyNumberFormat="1" applyFont="1" applyFill="1" applyBorder="1" applyAlignment="1">
      <alignment horizontal="center" vertical="center"/>
    </xf>
    <xf numFmtId="169" fontId="59" fillId="0" borderId="6" xfId="10" applyNumberFormat="1" applyFont="1" applyFill="1" applyBorder="1" applyAlignment="1">
      <alignment horizontal="center" vertical="center"/>
    </xf>
    <xf numFmtId="169" fontId="59" fillId="0" borderId="7" xfId="10" applyNumberFormat="1" applyFont="1" applyFill="1" applyBorder="1" applyAlignment="1">
      <alignment horizontal="center" vertical="center"/>
    </xf>
    <xf numFmtId="0" fontId="59" fillId="0" borderId="0" xfId="0" applyFont="1" applyAlignment="1">
      <alignment vertical="center" wrapText="1"/>
    </xf>
    <xf numFmtId="2" fontId="59" fillId="0" borderId="0" xfId="33" applyNumberFormat="1" applyFont="1" applyFill="1" applyBorder="1" applyAlignment="1">
      <alignment horizontal="center" vertical="center"/>
    </xf>
    <xf numFmtId="0" fontId="52" fillId="3" borderId="7" xfId="0" applyFont="1" applyFill="1" applyBorder="1" applyAlignment="1">
      <alignment horizontal="center" vertical="center"/>
    </xf>
    <xf numFmtId="169" fontId="59" fillId="0" borderId="9" xfId="34" applyNumberFormat="1" applyFont="1" applyBorder="1" applyAlignment="1">
      <alignment horizontal="center" vertical="center"/>
    </xf>
    <xf numFmtId="168" fontId="59" fillId="0" borderId="9" xfId="9" applyFont="1" applyFill="1" applyBorder="1" applyAlignment="1">
      <alignment horizontal="center" vertical="center"/>
    </xf>
    <xf numFmtId="168" fontId="59" fillId="0" borderId="10" xfId="9" applyFont="1" applyFill="1" applyBorder="1" applyAlignment="1">
      <alignment horizontal="center" vertical="center"/>
    </xf>
    <xf numFmtId="0" fontId="59" fillId="0" borderId="8" xfId="0" applyFont="1" applyBorder="1" applyAlignment="1">
      <alignment horizontal="left" vertical="center" indent="2"/>
    </xf>
    <xf numFmtId="171" fontId="59" fillId="0" borderId="0" xfId="33" applyNumberFormat="1" applyFont="1" applyFill="1" applyBorder="1" applyAlignment="1">
      <alignment horizontal="center" vertical="center"/>
    </xf>
    <xf numFmtId="0" fontId="63" fillId="0" borderId="4" xfId="0" applyFont="1" applyBorder="1" applyAlignment="1">
      <alignment vertical="center"/>
    </xf>
    <xf numFmtId="171" fontId="63" fillId="0" borderId="7" xfId="33" applyNumberFormat="1" applyFont="1" applyFill="1" applyBorder="1" applyAlignment="1">
      <alignment horizontal="center" vertical="center"/>
    </xf>
    <xf numFmtId="171" fontId="59" fillId="0" borderId="11" xfId="33" applyNumberFormat="1" applyFont="1" applyFill="1" applyBorder="1" applyAlignment="1">
      <alignment horizontal="center" vertical="center"/>
    </xf>
    <xf numFmtId="0" fontId="63" fillId="0" borderId="12" xfId="0" applyFont="1" applyBorder="1"/>
    <xf numFmtId="171" fontId="63" fillId="0" borderId="15" xfId="33" applyNumberFormat="1" applyFont="1" applyFill="1" applyBorder="1" applyAlignment="1">
      <alignment horizontal="center" vertical="center"/>
    </xf>
    <xf numFmtId="171" fontId="63" fillId="0" borderId="2" xfId="33" applyNumberFormat="1" applyFont="1" applyFill="1" applyBorder="1" applyAlignment="1">
      <alignment vertical="center"/>
    </xf>
    <xf numFmtId="171" fontId="63" fillId="0" borderId="3" xfId="33" applyNumberFormat="1" applyFont="1" applyFill="1" applyBorder="1" applyAlignment="1">
      <alignment vertical="center"/>
    </xf>
    <xf numFmtId="171" fontId="63" fillId="0" borderId="10" xfId="33" applyNumberFormat="1" applyFont="1" applyFill="1" applyBorder="1" applyAlignment="1">
      <alignment horizontal="center" vertical="center"/>
    </xf>
    <xf numFmtId="171" fontId="63" fillId="0" borderId="9" xfId="33" applyNumberFormat="1" applyFont="1" applyFill="1" applyBorder="1" applyAlignment="1">
      <alignment vertical="center"/>
    </xf>
    <xf numFmtId="170" fontId="63" fillId="0" borderId="10" xfId="9" applyNumberFormat="1" applyFont="1" applyFill="1" applyBorder="1"/>
    <xf numFmtId="171" fontId="63" fillId="0" borderId="13" xfId="33" applyNumberFormat="1" applyFont="1" applyFill="1" applyBorder="1" applyAlignment="1">
      <alignment horizontal="center" vertical="center"/>
    </xf>
    <xf numFmtId="171" fontId="63" fillId="0" borderId="3" xfId="33" applyNumberFormat="1" applyFont="1" applyFill="1" applyBorder="1" applyAlignment="1">
      <alignment horizontal="center" vertical="center"/>
    </xf>
    <xf numFmtId="171" fontId="63" fillId="0" borderId="5" xfId="33" applyNumberFormat="1" applyFont="1" applyFill="1" applyBorder="1" applyAlignment="1">
      <alignment horizontal="center" vertical="center"/>
    </xf>
    <xf numFmtId="171" fontId="63" fillId="0" borderId="6" xfId="33" applyNumberFormat="1" applyFont="1" applyFill="1" applyBorder="1" applyAlignment="1">
      <alignment horizontal="center" vertical="center"/>
    </xf>
    <xf numFmtId="0" fontId="63" fillId="0" borderId="14" xfId="0" applyFont="1" applyBorder="1"/>
    <xf numFmtId="0" fontId="59" fillId="5" borderId="5" xfId="0" applyFont="1" applyFill="1" applyBorder="1" applyAlignment="1">
      <alignment vertical="center"/>
    </xf>
    <xf numFmtId="171" fontId="59" fillId="0" borderId="0" xfId="33" applyNumberFormat="1" applyFont="1" applyFill="1" applyAlignment="1">
      <alignment horizontal="center" vertical="center"/>
    </xf>
    <xf numFmtId="171" fontId="59" fillId="0" borderId="10" xfId="33" applyNumberFormat="1" applyFont="1" applyFill="1" applyBorder="1" applyAlignment="1">
      <alignment horizontal="center" vertical="center"/>
    </xf>
    <xf numFmtId="169" fontId="59" fillId="0" borderId="5" xfId="10" applyNumberFormat="1" applyFont="1" applyFill="1" applyBorder="1" applyAlignment="1">
      <alignment horizontal="center" vertical="center"/>
    </xf>
    <xf numFmtId="169" fontId="59" fillId="0" borderId="10" xfId="31" applyNumberFormat="1" applyFont="1" applyFill="1" applyBorder="1" applyAlignment="1">
      <alignment horizontal="center"/>
    </xf>
    <xf numFmtId="169" fontId="59" fillId="0" borderId="14" xfId="31" applyNumberFormat="1" applyFont="1" applyFill="1" applyBorder="1" applyAlignment="1">
      <alignment horizontal="center" vertical="center"/>
    </xf>
    <xf numFmtId="169" fontId="59" fillId="0" borderId="15" xfId="31" applyNumberFormat="1" applyFont="1" applyFill="1" applyBorder="1" applyAlignment="1">
      <alignment horizontal="center" vertical="center"/>
    </xf>
    <xf numFmtId="0" fontId="1" fillId="3" borderId="12" xfId="23" applyFont="1" applyFill="1" applyBorder="1" applyAlignment="1">
      <alignment vertical="center" wrapText="1"/>
    </xf>
    <xf numFmtId="171" fontId="1" fillId="3" borderId="47" xfId="27" applyNumberFormat="1" applyFont="1" applyFill="1" applyBorder="1" applyAlignment="1">
      <alignment horizontal="center" vertical="center" wrapText="1"/>
    </xf>
    <xf numFmtId="171" fontId="1" fillId="3" borderId="13" xfId="27" applyNumberFormat="1" applyFont="1" applyFill="1" applyBorder="1" applyAlignment="1">
      <alignment horizontal="center" vertical="center" wrapText="1"/>
    </xf>
    <xf numFmtId="171" fontId="1" fillId="3" borderId="15" xfId="27" applyNumberFormat="1" applyFont="1" applyFill="1" applyBorder="1" applyAlignment="1">
      <alignment horizontal="center" vertical="center" wrapText="1"/>
    </xf>
    <xf numFmtId="171" fontId="1" fillId="3" borderId="13" xfId="27" applyNumberFormat="1" applyFont="1" applyFill="1" applyBorder="1" applyAlignment="1">
      <alignment horizontal="center" wrapText="1"/>
    </xf>
    <xf numFmtId="0" fontId="59" fillId="6" borderId="8" xfId="23" applyFont="1" applyFill="1" applyBorder="1" applyAlignment="1">
      <alignment vertical="center"/>
    </xf>
    <xf numFmtId="3" fontId="59" fillId="0" borderId="37" xfId="23" applyNumberFormat="1" applyFont="1" applyBorder="1" applyAlignment="1">
      <alignment vertical="center"/>
    </xf>
    <xf numFmtId="3" fontId="59" fillId="0" borderId="0" xfId="23" applyNumberFormat="1" applyFont="1" applyAlignment="1">
      <alignment vertical="center"/>
    </xf>
    <xf numFmtId="169" fontId="59" fillId="0" borderId="10" xfId="41" applyNumberFormat="1" applyFont="1" applyBorder="1" applyAlignment="1">
      <alignment vertical="center"/>
    </xf>
    <xf numFmtId="169" fontId="59" fillId="0" borderId="10" xfId="41" applyNumberFormat="1" applyFont="1" applyFill="1" applyBorder="1" applyAlignment="1">
      <alignment vertical="center"/>
    </xf>
    <xf numFmtId="168" fontId="59" fillId="0" borderId="37" xfId="27" applyFont="1" applyFill="1" applyBorder="1" applyAlignment="1">
      <alignment vertical="center"/>
    </xf>
    <xf numFmtId="171" fontId="59" fillId="0" borderId="0" xfId="27" applyNumberFormat="1" applyFont="1" applyFill="1" applyAlignment="1">
      <alignment vertical="center"/>
    </xf>
    <xf numFmtId="0" fontId="59" fillId="0" borderId="8" xfId="23" applyFont="1" applyBorder="1" applyAlignment="1">
      <alignment vertical="center"/>
    </xf>
    <xf numFmtId="170" fontId="59" fillId="0" borderId="0" xfId="27" applyNumberFormat="1" applyFont="1" applyFill="1" applyAlignment="1">
      <alignment vertical="center"/>
    </xf>
    <xf numFmtId="0" fontId="59" fillId="0" borderId="4" xfId="23" applyFont="1" applyBorder="1" applyAlignment="1">
      <alignment vertical="center"/>
    </xf>
    <xf numFmtId="171" fontId="59" fillId="0" borderId="6" xfId="23" applyNumberFormat="1" applyFont="1" applyBorder="1" applyAlignment="1">
      <alignment vertical="center"/>
    </xf>
    <xf numFmtId="169" fontId="59" fillId="0" borderId="7" xfId="41" applyNumberFormat="1" applyFont="1" applyFill="1" applyBorder="1" applyAlignment="1">
      <alignment vertical="center"/>
    </xf>
    <xf numFmtId="0" fontId="79" fillId="0" borderId="0" xfId="23" applyFont="1" applyAlignment="1">
      <alignment horizontal="left"/>
    </xf>
    <xf numFmtId="0" fontId="79" fillId="0" borderId="0" xfId="23" applyFont="1" applyAlignment="1">
      <alignment horizontal="left" vertical="center"/>
    </xf>
    <xf numFmtId="0" fontId="37" fillId="0" borderId="0" xfId="0" applyFont="1" applyFill="1" applyBorder="1" applyAlignment="1">
      <alignment horizontal="center"/>
    </xf>
    <xf numFmtId="0" fontId="37" fillId="0" borderId="0" xfId="0" applyFont="1" applyFill="1" applyBorder="1"/>
    <xf numFmtId="17" fontId="32" fillId="0" borderId="0" xfId="0" applyNumberFormat="1" applyFont="1" applyFill="1" applyBorder="1" applyAlignment="1">
      <alignment horizontal="center"/>
    </xf>
    <xf numFmtId="170" fontId="31" fillId="0" borderId="0" xfId="27" applyNumberFormat="1" applyFont="1" applyFill="1" applyBorder="1" applyAlignment="1">
      <alignment vertical="center"/>
    </xf>
    <xf numFmtId="170" fontId="31" fillId="0" borderId="0" xfId="27" applyNumberFormat="1" applyFont="1" applyFill="1" applyBorder="1" applyAlignment="1">
      <alignment horizontal="center"/>
    </xf>
    <xf numFmtId="170" fontId="35" fillId="0" borderId="0" xfId="27" applyNumberFormat="1" applyFont="1" applyFill="1" applyBorder="1" applyAlignment="1">
      <alignment horizontal="center"/>
    </xf>
    <xf numFmtId="0" fontId="84" fillId="3" borderId="1" xfId="0" applyFont="1" applyFill="1" applyBorder="1" applyAlignment="1">
      <alignment vertical="top"/>
    </xf>
    <xf numFmtId="0" fontId="84" fillId="3" borderId="18" xfId="0" quotePrefix="1" applyFont="1" applyFill="1" applyBorder="1" applyAlignment="1">
      <alignment horizontal="left"/>
    </xf>
    <xf numFmtId="1" fontId="84" fillId="3" borderId="9" xfId="16" applyNumberFormat="1" applyFont="1" applyFill="1" applyBorder="1" applyAlignment="1">
      <alignment horizontal="center" vertical="center"/>
    </xf>
    <xf numFmtId="1" fontId="84" fillId="3" borderId="0" xfId="16" applyNumberFormat="1" applyFont="1" applyFill="1" applyBorder="1" applyAlignment="1">
      <alignment horizontal="center" vertical="center"/>
    </xf>
    <xf numFmtId="0" fontId="84" fillId="3" borderId="0" xfId="0" applyFont="1" applyFill="1" applyAlignment="1">
      <alignment horizontal="center" vertical="center"/>
    </xf>
    <xf numFmtId="0" fontId="67" fillId="0" borderId="8" xfId="0" applyFont="1" applyBorder="1" applyAlignment="1">
      <alignment horizontal="left" vertical="center" indent="1"/>
    </xf>
    <xf numFmtId="171" fontId="67" fillId="0" borderId="0" xfId="16" applyNumberFormat="1" applyFont="1" applyFill="1" applyBorder="1" applyAlignment="1">
      <alignment horizontal="right" vertical="center"/>
    </xf>
    <xf numFmtId="169" fontId="67" fillId="6" borderId="10" xfId="17" applyNumberFormat="1" applyFont="1" applyFill="1" applyBorder="1" applyAlignment="1">
      <alignment horizontal="center" vertical="center"/>
    </xf>
    <xf numFmtId="0" fontId="67" fillId="0" borderId="18" xfId="0" applyFont="1" applyBorder="1" applyAlignment="1">
      <alignment horizontal="left" vertical="center" indent="1"/>
    </xf>
    <xf numFmtId="0" fontId="66" fillId="0" borderId="21" xfId="0" applyFont="1" applyBorder="1" applyAlignment="1">
      <alignment horizontal="left" vertical="center" indent="1"/>
    </xf>
    <xf numFmtId="0" fontId="66" fillId="0" borderId="8" xfId="0" applyFont="1" applyBorder="1" applyAlignment="1">
      <alignment horizontal="left" vertical="center"/>
    </xf>
    <xf numFmtId="171" fontId="66" fillId="0" borderId="0" xfId="16" applyNumberFormat="1" applyFont="1" applyFill="1" applyBorder="1" applyAlignment="1">
      <alignment horizontal="right" vertical="center"/>
    </xf>
    <xf numFmtId="169" fontId="66" fillId="0" borderId="9" xfId="17" applyNumberFormat="1" applyFont="1" applyBorder="1" applyAlignment="1">
      <alignment horizontal="center" vertical="center"/>
    </xf>
    <xf numFmtId="169" fontId="67" fillId="0" borderId="9" xfId="17" applyNumberFormat="1" applyFont="1" applyBorder="1" applyAlignment="1">
      <alignment horizontal="center" vertical="center"/>
    </xf>
    <xf numFmtId="169" fontId="67" fillId="0" borderId="10" xfId="17" applyNumberFormat="1" applyFont="1" applyBorder="1" applyAlignment="1">
      <alignment horizontal="center" vertical="center"/>
    </xf>
    <xf numFmtId="0" fontId="67" fillId="0" borderId="8" xfId="0" applyFont="1" applyBorder="1" applyAlignment="1">
      <alignment vertical="center"/>
    </xf>
    <xf numFmtId="0" fontId="66" fillId="0" borderId="8" xfId="0" applyFont="1" applyBorder="1" applyAlignment="1">
      <alignment vertical="center"/>
    </xf>
    <xf numFmtId="10" fontId="67" fillId="0" borderId="0" xfId="17" applyNumberFormat="1" applyFont="1" applyAlignment="1">
      <alignment horizontal="right" vertical="center"/>
    </xf>
    <xf numFmtId="169" fontId="67" fillId="0" borderId="9" xfId="17" quotePrefix="1" applyNumberFormat="1" applyFont="1" applyBorder="1" applyAlignment="1">
      <alignment horizontal="center" vertical="center"/>
    </xf>
    <xf numFmtId="0" fontId="66" fillId="0" borderId="8" xfId="0" applyFont="1" applyBorder="1" applyAlignment="1">
      <alignment horizontal="left" vertical="center" indent="1"/>
    </xf>
    <xf numFmtId="10" fontId="66" fillId="0" borderId="0" xfId="17" applyNumberFormat="1" applyFont="1" applyAlignment="1">
      <alignment horizontal="right" vertical="center"/>
    </xf>
    <xf numFmtId="169" fontId="66" fillId="0" borderId="9" xfId="17" quotePrefix="1" applyNumberFormat="1" applyFont="1" applyBorder="1" applyAlignment="1">
      <alignment horizontal="center" vertical="center"/>
    </xf>
    <xf numFmtId="0" fontId="66" fillId="0" borderId="4" xfId="0" applyFont="1" applyBorder="1" applyAlignment="1">
      <alignment horizontal="left" vertical="center" indent="1"/>
    </xf>
    <xf numFmtId="10" fontId="66" fillId="0" borderId="6" xfId="17" applyNumberFormat="1" applyFont="1" applyBorder="1" applyAlignment="1">
      <alignment horizontal="right" vertical="center"/>
    </xf>
    <xf numFmtId="169" fontId="66" fillId="0" borderId="5" xfId="17" quotePrefix="1" applyNumberFormat="1" applyFont="1" applyBorder="1" applyAlignment="1">
      <alignment horizontal="center" vertical="center"/>
    </xf>
    <xf numFmtId="0" fontId="59" fillId="0" borderId="8" xfId="0" applyFont="1" applyBorder="1" applyAlignment="1">
      <alignment horizontal="left" vertical="center"/>
    </xf>
    <xf numFmtId="171" fontId="59" fillId="0" borderId="0" xfId="16" applyNumberFormat="1" applyFont="1" applyFill="1" applyBorder="1" applyAlignment="1">
      <alignment horizontal="right" vertical="center"/>
    </xf>
    <xf numFmtId="171" fontId="59" fillId="0" borderId="9" xfId="16" applyNumberFormat="1" applyFont="1" applyFill="1" applyBorder="1" applyAlignment="1">
      <alignment horizontal="right" vertical="center"/>
    </xf>
    <xf numFmtId="0" fontId="1" fillId="3" borderId="2" xfId="58" applyFont="1" applyFill="1" applyBorder="1" applyAlignment="1">
      <alignment vertical="top"/>
    </xf>
    <xf numFmtId="0" fontId="1" fillId="3" borderId="5" xfId="58" applyFont="1" applyFill="1" applyBorder="1" applyAlignment="1">
      <alignment vertical="center"/>
    </xf>
    <xf numFmtId="1" fontId="1" fillId="3" borderId="5" xfId="56" quotePrefix="1" applyNumberFormat="1" applyFont="1" applyFill="1" applyBorder="1" applyAlignment="1">
      <alignment horizontal="center" vertical="center"/>
    </xf>
    <xf numFmtId="1" fontId="1" fillId="3" borderId="6" xfId="56" quotePrefix="1" applyNumberFormat="1" applyFont="1" applyFill="1" applyBorder="1" applyAlignment="1">
      <alignment horizontal="center" vertical="center"/>
    </xf>
    <xf numFmtId="1" fontId="1" fillId="3" borderId="7" xfId="56" quotePrefix="1" applyNumberFormat="1" applyFont="1" applyFill="1" applyBorder="1" applyAlignment="1">
      <alignment horizontal="center" vertical="center"/>
    </xf>
    <xf numFmtId="0" fontId="59" fillId="0" borderId="1" xfId="0" applyFont="1" applyBorder="1" applyAlignment="1">
      <alignment horizontal="left" vertical="center"/>
    </xf>
    <xf numFmtId="171" fontId="59" fillId="5" borderId="2" xfId="27" applyNumberFormat="1" applyFont="1" applyFill="1" applyBorder="1" applyAlignment="1"/>
    <xf numFmtId="171" fontId="59" fillId="5" borderId="3" xfId="27" applyNumberFormat="1" applyFont="1" applyFill="1" applyBorder="1" applyAlignment="1"/>
    <xf numFmtId="171" fontId="59" fillId="5" borderId="11" xfId="27" applyNumberFormat="1" applyFont="1" applyFill="1" applyBorder="1" applyAlignment="1"/>
    <xf numFmtId="171" fontId="59" fillId="5" borderId="9" xfId="27" applyNumberFormat="1" applyFont="1" applyFill="1" applyBorder="1" applyAlignment="1"/>
    <xf numFmtId="171" fontId="59" fillId="5" borderId="0" xfId="27" applyNumberFormat="1" applyFont="1" applyFill="1" applyBorder="1" applyAlignment="1"/>
    <xf numFmtId="171" fontId="59" fillId="5" borderId="10" xfId="27" applyNumberFormat="1" applyFont="1" applyFill="1" applyBorder="1" applyAlignment="1"/>
    <xf numFmtId="171" fontId="59" fillId="5" borderId="9" xfId="27" applyNumberFormat="1" applyFont="1" applyFill="1" applyBorder="1" applyAlignment="1">
      <alignment vertical="center"/>
    </xf>
    <xf numFmtId="171" fontId="59" fillId="5" borderId="0" xfId="27" applyNumberFormat="1" applyFont="1" applyFill="1" applyBorder="1" applyAlignment="1">
      <alignment vertical="center"/>
    </xf>
    <xf numFmtId="171" fontId="59" fillId="5" borderId="10" xfId="27" applyNumberFormat="1" applyFont="1" applyFill="1" applyBorder="1" applyAlignment="1">
      <alignment vertical="center"/>
    </xf>
    <xf numFmtId="0" fontId="59" fillId="5" borderId="4" xfId="58" applyFont="1" applyFill="1" applyBorder="1" applyAlignment="1">
      <alignment vertical="center"/>
    </xf>
    <xf numFmtId="171" fontId="59" fillId="5" borderId="5" xfId="27" applyNumberFormat="1" applyFont="1" applyFill="1" applyBorder="1" applyAlignment="1"/>
    <xf numFmtId="171" fontId="59" fillId="5" borderId="6" xfId="27" applyNumberFormat="1" applyFont="1" applyFill="1" applyBorder="1" applyAlignment="1"/>
    <xf numFmtId="171" fontId="59" fillId="5" borderId="7" xfId="27" applyNumberFormat="1" applyFont="1" applyFill="1" applyBorder="1" applyAlignment="1"/>
    <xf numFmtId="0" fontId="63" fillId="5" borderId="14" xfId="58" applyFont="1" applyFill="1" applyBorder="1" applyAlignment="1">
      <alignment vertical="center"/>
    </xf>
    <xf numFmtId="171" fontId="63" fillId="5" borderId="14" xfId="27" applyNumberFormat="1" applyFont="1" applyFill="1" applyBorder="1" applyAlignment="1">
      <alignment vertical="center"/>
    </xf>
    <xf numFmtId="171" fontId="63" fillId="5" borderId="13" xfId="27" applyNumberFormat="1" applyFont="1" applyFill="1" applyBorder="1" applyAlignment="1">
      <alignment vertical="center"/>
    </xf>
    <xf numFmtId="0" fontId="35" fillId="0" borderId="5" xfId="0" applyFont="1" applyBorder="1" applyAlignment="1"/>
    <xf numFmtId="0" fontId="35" fillId="0" borderId="6" xfId="0" applyFont="1" applyBorder="1" applyAlignment="1"/>
    <xf numFmtId="0" fontId="35" fillId="0" borderId="7" xfId="0" applyFont="1" applyBorder="1" applyAlignment="1"/>
    <xf numFmtId="169" fontId="79" fillId="0" borderId="9" xfId="52" applyNumberFormat="1" applyFont="1" applyBorder="1" applyAlignment="1">
      <alignment horizontal="center" vertical="center"/>
    </xf>
    <xf numFmtId="169" fontId="79" fillId="0" borderId="10" xfId="52" applyNumberFormat="1" applyFont="1" applyBorder="1" applyAlignment="1">
      <alignment horizontal="center" vertical="center"/>
    </xf>
    <xf numFmtId="169" fontId="80" fillId="0" borderId="14" xfId="52" applyNumberFormat="1" applyFont="1" applyBorder="1" applyAlignment="1">
      <alignment horizontal="center" vertical="center"/>
    </xf>
    <xf numFmtId="169" fontId="80" fillId="0" borderId="15" xfId="52" applyNumberFormat="1" applyFont="1" applyBorder="1" applyAlignment="1">
      <alignment horizontal="center" vertical="center"/>
    </xf>
    <xf numFmtId="169" fontId="59" fillId="5" borderId="0" xfId="57" applyNumberFormat="1" applyFont="1" applyFill="1" applyBorder="1" applyAlignment="1">
      <alignment horizontal="center" vertical="center"/>
    </xf>
    <xf numFmtId="169" fontId="59" fillId="5" borderId="10" xfId="57" applyNumberFormat="1" applyFont="1" applyFill="1" applyBorder="1" applyAlignment="1">
      <alignment horizontal="center" vertical="center"/>
    </xf>
    <xf numFmtId="169" fontId="59" fillId="5" borderId="6" xfId="57" applyNumberFormat="1" applyFont="1" applyFill="1" applyBorder="1" applyAlignment="1">
      <alignment horizontal="center"/>
    </xf>
    <xf numFmtId="169" fontId="59" fillId="5" borderId="7" xfId="57" applyNumberFormat="1" applyFont="1" applyFill="1" applyBorder="1" applyAlignment="1">
      <alignment horizontal="center"/>
    </xf>
    <xf numFmtId="169" fontId="63" fillId="5" borderId="14" xfId="57" applyNumberFormat="1" applyFont="1" applyFill="1" applyBorder="1" applyAlignment="1">
      <alignment horizontal="center" vertical="center"/>
    </xf>
    <xf numFmtId="169" fontId="63" fillId="5" borderId="15" xfId="57" applyNumberFormat="1" applyFont="1" applyFill="1" applyBorder="1" applyAlignment="1">
      <alignment horizontal="center" vertical="center"/>
    </xf>
    <xf numFmtId="0" fontId="42" fillId="0" borderId="0" xfId="0" applyFont="1" applyBorder="1"/>
    <xf numFmtId="0" fontId="42" fillId="3" borderId="48" xfId="0" applyFont="1" applyFill="1" applyBorder="1"/>
    <xf numFmtId="0" fontId="52" fillId="3" borderId="49" xfId="0" applyFont="1" applyFill="1" applyBorder="1" applyAlignment="1">
      <alignment horizontal="center" vertical="center" wrapText="1"/>
    </xf>
    <xf numFmtId="3" fontId="30" fillId="2" borderId="0" xfId="0" applyNumberFormat="1" applyFont="1" applyFill="1" applyBorder="1" applyAlignment="1">
      <alignment horizontal="center"/>
    </xf>
    <xf numFmtId="3" fontId="30" fillId="2" borderId="10" xfId="0" applyNumberFormat="1" applyFont="1" applyFill="1" applyBorder="1" applyAlignment="1">
      <alignment horizontal="center"/>
    </xf>
    <xf numFmtId="0" fontId="45" fillId="0" borderId="48" xfId="0" applyFont="1" applyBorder="1"/>
    <xf numFmtId="3" fontId="30" fillId="2" borderId="49" xfId="0" applyNumberFormat="1" applyFont="1" applyFill="1" applyBorder="1" applyAlignment="1">
      <alignment horizontal="center"/>
    </xf>
    <xf numFmtId="0" fontId="47" fillId="0" borderId="5" xfId="0" applyFont="1" applyBorder="1"/>
    <xf numFmtId="3" fontId="38" fillId="2" borderId="50" xfId="0" applyNumberFormat="1" applyFont="1" applyFill="1" applyBorder="1" applyAlignment="1">
      <alignment horizontal="center"/>
    </xf>
    <xf numFmtId="3" fontId="38" fillId="2" borderId="6" xfId="0" applyNumberFormat="1" applyFont="1" applyFill="1" applyBorder="1" applyAlignment="1">
      <alignment horizontal="center"/>
    </xf>
    <xf numFmtId="3" fontId="38" fillId="2" borderId="51" xfId="0" applyNumberFormat="1" applyFont="1" applyFill="1" applyBorder="1" applyAlignment="1">
      <alignment horizontal="center"/>
    </xf>
    <xf numFmtId="3" fontId="38" fillId="2" borderId="7" xfId="0" applyNumberFormat="1" applyFont="1" applyFill="1" applyBorder="1" applyAlignment="1">
      <alignment horizontal="center"/>
    </xf>
    <xf numFmtId="0" fontId="86" fillId="0" borderId="0" xfId="0" applyFont="1"/>
    <xf numFmtId="169" fontId="59" fillId="0" borderId="5" xfId="41" applyNumberFormat="1" applyFont="1" applyFill="1" applyBorder="1" applyAlignment="1">
      <alignment horizontal="center" vertical="center"/>
    </xf>
    <xf numFmtId="169" fontId="59" fillId="0" borderId="7" xfId="41" applyNumberFormat="1" applyFont="1" applyFill="1" applyBorder="1" applyAlignment="1">
      <alignment horizontal="center" vertical="center"/>
    </xf>
    <xf numFmtId="0" fontId="85" fillId="0" borderId="0" xfId="0" applyFont="1"/>
    <xf numFmtId="0" fontId="87" fillId="0" borderId="0" xfId="0" applyFont="1" applyAlignment="1">
      <alignment horizontal="center"/>
    </xf>
    <xf numFmtId="0" fontId="8" fillId="0" borderId="0" xfId="0" applyFont="1"/>
    <xf numFmtId="0" fontId="1" fillId="3" borderId="2" xfId="0" applyFont="1" applyFill="1" applyBorder="1" applyAlignment="1">
      <alignment vertical="top"/>
    </xf>
    <xf numFmtId="0" fontId="3" fillId="3" borderId="5" xfId="1" applyFont="1" applyFill="1" applyBorder="1"/>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10" fontId="8" fillId="0" borderId="0" xfId="0" applyNumberFormat="1" applyFont="1"/>
    <xf numFmtId="0" fontId="59" fillId="2" borderId="9" xfId="0" applyFont="1" applyFill="1" applyBorder="1" applyAlignment="1">
      <alignment horizontal="center"/>
    </xf>
    <xf numFmtId="0" fontId="59" fillId="2" borderId="0" xfId="0" applyFont="1" applyFill="1" applyAlignment="1">
      <alignment horizontal="center"/>
    </xf>
    <xf numFmtId="0" fontId="59" fillId="0" borderId="5" xfId="0" applyFont="1" applyBorder="1"/>
    <xf numFmtId="10" fontId="8" fillId="0" borderId="6" xfId="0" applyNumberFormat="1" applyFont="1" applyBorder="1"/>
    <xf numFmtId="0" fontId="59" fillId="2" borderId="5" xfId="0" applyFont="1" applyFill="1" applyBorder="1" applyAlignment="1">
      <alignment horizontal="center"/>
    </xf>
    <xf numFmtId="170" fontId="31" fillId="0" borderId="2" xfId="12" applyNumberFormat="1" applyFont="1" applyFill="1" applyBorder="1" applyAlignment="1"/>
    <xf numFmtId="171" fontId="31" fillId="0" borderId="9" xfId="5" applyNumberFormat="1" applyFont="1" applyFill="1" applyBorder="1" applyAlignment="1">
      <alignment horizontal="center" vertical="center"/>
    </xf>
    <xf numFmtId="171" fontId="35" fillId="0" borderId="9" xfId="5" applyNumberFormat="1" applyFont="1" applyFill="1" applyBorder="1" applyAlignment="1">
      <alignment horizontal="center" vertical="center"/>
    </xf>
    <xf numFmtId="169" fontId="38" fillId="0" borderId="13" xfId="0" applyNumberFormat="1" applyFont="1" applyBorder="1" applyAlignment="1">
      <alignment horizontal="right" vertical="center"/>
    </xf>
    <xf numFmtId="169" fontId="38" fillId="0" borderId="15" xfId="0" applyNumberFormat="1" applyFont="1" applyBorder="1" applyAlignment="1">
      <alignment horizontal="right" vertical="center"/>
    </xf>
    <xf numFmtId="10" fontId="23" fillId="11" borderId="0" xfId="0" applyNumberFormat="1" applyFont="1" applyFill="1" applyAlignment="1">
      <alignment horizontal="center" vertical="center"/>
    </xf>
    <xf numFmtId="0" fontId="17" fillId="12" borderId="0" xfId="0" applyFont="1" applyFill="1"/>
    <xf numFmtId="169" fontId="88" fillId="9" borderId="9" xfId="45" applyNumberFormat="1" applyFont="1" applyFill="1" applyBorder="1" applyAlignment="1">
      <alignment horizontal="center" vertical="center"/>
    </xf>
    <xf numFmtId="169" fontId="88" fillId="9" borderId="0" xfId="45" applyNumberFormat="1" applyFont="1" applyFill="1" applyBorder="1" applyAlignment="1">
      <alignment horizontal="center" vertical="center"/>
    </xf>
    <xf numFmtId="169" fontId="88" fillId="9" borderId="10" xfId="45" applyNumberFormat="1" applyFont="1" applyFill="1" applyBorder="1" applyAlignment="1">
      <alignment horizontal="center" vertical="center"/>
    </xf>
    <xf numFmtId="0" fontId="88" fillId="9" borderId="9" xfId="44" applyFont="1" applyFill="1" applyBorder="1" applyAlignment="1">
      <alignment horizontal="left" vertical="center" indent="1"/>
    </xf>
    <xf numFmtId="3" fontId="88" fillId="9" borderId="9" xfId="44" applyNumberFormat="1" applyFont="1" applyFill="1" applyBorder="1" applyAlignment="1">
      <alignment horizontal="center" vertical="center"/>
    </xf>
    <xf numFmtId="3" fontId="88" fillId="9" borderId="0" xfId="44" applyNumberFormat="1" applyFont="1" applyFill="1" applyAlignment="1">
      <alignment horizontal="center" vertical="center"/>
    </xf>
    <xf numFmtId="3" fontId="88" fillId="9" borderId="10" xfId="44" applyNumberFormat="1" applyFont="1" applyFill="1" applyBorder="1" applyAlignment="1">
      <alignment horizontal="center" vertical="center"/>
    </xf>
    <xf numFmtId="169" fontId="88" fillId="0" borderId="0" xfId="45" applyNumberFormat="1" applyFont="1" applyFill="1" applyBorder="1" applyAlignment="1">
      <alignment horizontal="center" vertical="center"/>
    </xf>
    <xf numFmtId="169" fontId="88" fillId="0" borderId="10" xfId="45" applyNumberFormat="1" applyFont="1" applyFill="1" applyBorder="1" applyAlignment="1">
      <alignment horizontal="center" vertical="center"/>
    </xf>
    <xf numFmtId="3" fontId="89" fillId="9" borderId="9" xfId="44" applyNumberFormat="1" applyFont="1" applyFill="1" applyBorder="1" applyAlignment="1">
      <alignment horizontal="center" vertical="center"/>
    </xf>
    <xf numFmtId="3" fontId="89" fillId="9" borderId="0" xfId="44" applyNumberFormat="1" applyFont="1" applyFill="1" applyAlignment="1">
      <alignment horizontal="center" vertical="center"/>
    </xf>
    <xf numFmtId="3" fontId="89" fillId="9" borderId="10" xfId="44" applyNumberFormat="1" applyFont="1" applyFill="1" applyBorder="1" applyAlignment="1">
      <alignment horizontal="center" vertical="center"/>
    </xf>
    <xf numFmtId="169" fontId="59" fillId="0" borderId="0" xfId="45" applyNumberFormat="1" applyFont="1" applyFill="1" applyBorder="1" applyAlignment="1">
      <alignment horizontal="center" vertical="center"/>
    </xf>
    <xf numFmtId="169" fontId="8" fillId="0" borderId="10" xfId="45" applyNumberFormat="1" applyFont="1" applyFill="1" applyBorder="1" applyAlignment="1">
      <alignment horizontal="center" vertical="center"/>
    </xf>
    <xf numFmtId="169" fontId="8" fillId="0" borderId="9" xfId="45" applyNumberFormat="1" applyFont="1" applyFill="1" applyBorder="1" applyAlignment="1">
      <alignment horizontal="center" vertical="center"/>
    </xf>
    <xf numFmtId="169" fontId="8" fillId="0" borderId="0" xfId="45" applyNumberFormat="1" applyFont="1" applyFill="1" applyBorder="1" applyAlignment="1">
      <alignment horizontal="center" vertical="center"/>
    </xf>
    <xf numFmtId="169" fontId="88" fillId="0" borderId="9" xfId="45" applyNumberFormat="1" applyFont="1" applyFill="1" applyBorder="1" applyAlignment="1">
      <alignment horizontal="center" vertical="center"/>
    </xf>
    <xf numFmtId="0" fontId="88" fillId="9" borderId="9" xfId="44" applyFont="1" applyFill="1" applyBorder="1" applyAlignment="1">
      <alignment vertical="center"/>
    </xf>
    <xf numFmtId="3" fontId="88" fillId="10" borderId="10" xfId="44" applyNumberFormat="1" applyFont="1" applyFill="1" applyBorder="1" applyAlignment="1">
      <alignment horizontal="center" vertical="center"/>
    </xf>
    <xf numFmtId="169" fontId="2" fillId="0" borderId="0" xfId="45" applyNumberFormat="1" applyFont="1" applyFill="1" applyBorder="1" applyAlignment="1">
      <alignment horizontal="center" vertical="center"/>
    </xf>
    <xf numFmtId="0" fontId="88" fillId="9" borderId="12" xfId="44" applyFont="1" applyFill="1" applyBorder="1" applyAlignment="1">
      <alignment vertical="center"/>
    </xf>
    <xf numFmtId="3" fontId="88" fillId="9" borderId="14" xfId="44" applyNumberFormat="1" applyFont="1" applyFill="1" applyBorder="1" applyAlignment="1">
      <alignment horizontal="center" vertical="center"/>
    </xf>
    <xf numFmtId="3" fontId="88" fillId="9" borderId="13" xfId="44" applyNumberFormat="1" applyFont="1" applyFill="1" applyBorder="1" applyAlignment="1">
      <alignment horizontal="center" vertical="center"/>
    </xf>
    <xf numFmtId="3" fontId="88" fillId="9" borderId="15" xfId="44" applyNumberFormat="1" applyFont="1" applyFill="1" applyBorder="1" applyAlignment="1">
      <alignment horizontal="center" vertical="center"/>
    </xf>
    <xf numFmtId="169" fontId="88" fillId="0" borderId="14" xfId="45" applyNumberFormat="1" applyFont="1" applyFill="1" applyBorder="1" applyAlignment="1">
      <alignment horizontal="center" vertical="center"/>
    </xf>
    <xf numFmtId="169" fontId="88" fillId="0" borderId="15" xfId="45" applyNumberFormat="1" applyFont="1" applyFill="1" applyBorder="1" applyAlignment="1">
      <alignment horizontal="center" vertical="center"/>
    </xf>
    <xf numFmtId="169" fontId="88" fillId="0" borderId="13" xfId="45" applyNumberFormat="1" applyFont="1" applyFill="1" applyBorder="1" applyAlignment="1">
      <alignment horizontal="center" vertical="center"/>
    </xf>
    <xf numFmtId="0" fontId="67" fillId="5" borderId="0" xfId="46" applyFont="1" applyFill="1" applyAlignment="1">
      <alignment vertical="center"/>
    </xf>
    <xf numFmtId="0" fontId="67" fillId="5" borderId="0" xfId="46" applyFont="1" applyFill="1" applyAlignment="1">
      <alignment horizontal="left" vertical="center"/>
    </xf>
    <xf numFmtId="0" fontId="90" fillId="4" borderId="0" xfId="0" applyFont="1" applyFill="1" applyAlignment="1">
      <alignment horizontal="centerContinuous" vertical="top"/>
    </xf>
    <xf numFmtId="0" fontId="84" fillId="4" borderId="0" xfId="0" applyFont="1" applyFill="1" applyAlignment="1">
      <alignment horizontal="center" vertical="center"/>
    </xf>
    <xf numFmtId="3" fontId="91" fillId="9" borderId="9" xfId="0" applyNumberFormat="1" applyFont="1" applyFill="1" applyBorder="1" applyAlignment="1">
      <alignment horizontal="center" vertical="center"/>
    </xf>
    <xf numFmtId="3" fontId="91" fillId="9" borderId="0" xfId="0" applyNumberFormat="1" applyFont="1" applyFill="1" applyAlignment="1">
      <alignment horizontal="center" vertical="center"/>
    </xf>
    <xf numFmtId="0" fontId="91" fillId="2" borderId="9" xfId="0" applyFont="1" applyFill="1" applyBorder="1" applyAlignment="1">
      <alignment horizontal="left" vertical="center" indent="1"/>
    </xf>
    <xf numFmtId="3" fontId="91" fillId="9" borderId="10" xfId="0" applyNumberFormat="1" applyFont="1" applyFill="1" applyBorder="1" applyAlignment="1">
      <alignment horizontal="center" vertical="center"/>
    </xf>
    <xf numFmtId="169" fontId="91" fillId="0" borderId="9" xfId="41" applyNumberFormat="1" applyFont="1" applyFill="1" applyBorder="1" applyAlignment="1">
      <alignment horizontal="center" vertical="center"/>
    </xf>
    <xf numFmtId="169" fontId="91" fillId="0" borderId="10" xfId="41" applyNumberFormat="1" applyFont="1" applyFill="1" applyBorder="1" applyAlignment="1">
      <alignment horizontal="center" vertical="center"/>
    </xf>
    <xf numFmtId="3" fontId="91" fillId="0" borderId="9" xfId="0" applyNumberFormat="1" applyFont="1" applyBorder="1" applyAlignment="1">
      <alignment horizontal="center" vertical="center"/>
    </xf>
    <xf numFmtId="3" fontId="91" fillId="0" borderId="0" xfId="0" applyNumberFormat="1" applyFont="1" applyAlignment="1">
      <alignment horizontal="center" vertical="center"/>
    </xf>
    <xf numFmtId="3" fontId="91" fillId="0" borderId="10" xfId="0" applyNumberFormat="1" applyFont="1" applyBorder="1" applyAlignment="1">
      <alignment horizontal="center" vertical="center"/>
    </xf>
    <xf numFmtId="169" fontId="91" fillId="9" borderId="10" xfId="41" applyNumberFormat="1" applyFont="1" applyFill="1" applyBorder="1" applyAlignment="1">
      <alignment horizontal="center" vertical="center"/>
    </xf>
    <xf numFmtId="0" fontId="92" fillId="0" borderId="9" xfId="0" applyFont="1" applyBorder="1" applyAlignment="1">
      <alignment horizontal="left" vertical="center" indent="1"/>
    </xf>
    <xf numFmtId="3" fontId="93" fillId="0" borderId="9" xfId="0" applyNumberFormat="1" applyFont="1" applyBorder="1" applyAlignment="1">
      <alignment horizontal="center" vertical="center"/>
    </xf>
    <xf numFmtId="3" fontId="93" fillId="0" borderId="0" xfId="0" applyNumberFormat="1" applyFont="1" applyAlignment="1">
      <alignment horizontal="center" vertical="center"/>
    </xf>
    <xf numFmtId="3" fontId="93" fillId="9" borderId="0" xfId="0" applyNumberFormat="1" applyFont="1" applyFill="1" applyAlignment="1">
      <alignment horizontal="center" vertical="center"/>
    </xf>
    <xf numFmtId="3" fontId="93" fillId="9" borderId="10" xfId="0" applyNumberFormat="1" applyFont="1" applyFill="1" applyBorder="1" applyAlignment="1">
      <alignment horizontal="center" vertical="center"/>
    </xf>
    <xf numFmtId="3" fontId="93" fillId="0" borderId="10" xfId="0" applyNumberFormat="1" applyFont="1" applyBorder="1" applyAlignment="1">
      <alignment horizontal="center" vertical="center"/>
    </xf>
    <xf numFmtId="169" fontId="67" fillId="0" borderId="9" xfId="41" applyNumberFormat="1" applyFont="1" applyFill="1" applyBorder="1" applyAlignment="1">
      <alignment horizontal="center" vertical="center"/>
    </xf>
    <xf numFmtId="169" fontId="92" fillId="0" borderId="10" xfId="41" applyNumberFormat="1" applyFont="1" applyFill="1" applyBorder="1" applyAlignment="1">
      <alignment horizontal="center" vertical="center"/>
    </xf>
    <xf numFmtId="169" fontId="92" fillId="0" borderId="9" xfId="41" applyNumberFormat="1" applyFont="1" applyFill="1" applyBorder="1" applyAlignment="1">
      <alignment horizontal="center" vertical="center"/>
    </xf>
    <xf numFmtId="0" fontId="91" fillId="0" borderId="9" xfId="0" applyFont="1" applyBorder="1" applyAlignment="1">
      <alignment horizontal="left" vertical="center" indent="1"/>
    </xf>
    <xf numFmtId="169" fontId="67" fillId="0" borderId="10" xfId="41" applyNumberFormat="1" applyFont="1" applyFill="1" applyBorder="1" applyAlignment="1">
      <alignment horizontal="center" vertical="center"/>
    </xf>
    <xf numFmtId="0" fontId="91" fillId="0" borderId="9" xfId="0" applyFont="1" applyBorder="1" applyAlignment="1">
      <alignment vertical="center"/>
    </xf>
    <xf numFmtId="168" fontId="91" fillId="0" borderId="9" xfId="47" applyFont="1" applyFill="1" applyBorder="1" applyAlignment="1">
      <alignment horizontal="center" vertical="center"/>
    </xf>
    <xf numFmtId="168" fontId="91" fillId="0" borderId="0" xfId="47" applyFont="1" applyFill="1" applyBorder="1" applyAlignment="1">
      <alignment horizontal="center" vertical="center"/>
    </xf>
    <xf numFmtId="0" fontId="91" fillId="0" borderId="12" xfId="0" applyFont="1" applyBorder="1" applyAlignment="1">
      <alignment vertical="center"/>
    </xf>
    <xf numFmtId="170" fontId="91" fillId="0" borderId="14" xfId="27" applyNumberFormat="1" applyFont="1" applyFill="1" applyBorder="1" applyAlignment="1">
      <alignment horizontal="center" vertical="center"/>
    </xf>
    <xf numFmtId="3" fontId="91" fillId="0" borderId="13" xfId="0" applyNumberFormat="1" applyFont="1" applyBorder="1" applyAlignment="1">
      <alignment horizontal="center" vertical="center"/>
    </xf>
    <xf numFmtId="3" fontId="91" fillId="9" borderId="13" xfId="0" applyNumberFormat="1" applyFont="1" applyFill="1" applyBorder="1" applyAlignment="1">
      <alignment horizontal="center" vertical="center"/>
    </xf>
    <xf numFmtId="3" fontId="91" fillId="9" borderId="15" xfId="0" applyNumberFormat="1" applyFont="1" applyFill="1" applyBorder="1" applyAlignment="1">
      <alignment horizontal="center" vertical="center"/>
    </xf>
    <xf numFmtId="169" fontId="91" fillId="0" borderId="14" xfId="41" applyNumberFormat="1" applyFont="1" applyFill="1" applyBorder="1" applyAlignment="1">
      <alignment horizontal="center" vertical="center"/>
    </xf>
    <xf numFmtId="169" fontId="91" fillId="0" borderId="15" xfId="41" applyNumberFormat="1" applyFont="1" applyFill="1" applyBorder="1" applyAlignment="1">
      <alignment horizontal="center" vertical="center"/>
    </xf>
    <xf numFmtId="169" fontId="91" fillId="0" borderId="13" xfId="41" applyNumberFormat="1" applyFont="1" applyFill="1" applyBorder="1" applyAlignment="1">
      <alignment horizontal="center" vertical="center"/>
    </xf>
    <xf numFmtId="170" fontId="91" fillId="0" borderId="13" xfId="27" applyNumberFormat="1" applyFont="1" applyFill="1" applyBorder="1" applyAlignment="1">
      <alignment horizontal="center" vertical="center"/>
    </xf>
    <xf numFmtId="170" fontId="91" fillId="0" borderId="15" xfId="27" applyNumberFormat="1" applyFont="1" applyFill="1" applyBorder="1" applyAlignment="1">
      <alignment horizontal="center" vertical="center"/>
    </xf>
    <xf numFmtId="169" fontId="66" fillId="0" borderId="10" xfId="17" applyNumberFormat="1" applyFont="1" applyBorder="1" applyAlignment="1">
      <alignment horizontal="center" vertical="center"/>
    </xf>
    <xf numFmtId="169" fontId="67" fillId="0" borderId="10" xfId="17" quotePrefix="1" applyNumberFormat="1" applyFont="1" applyBorder="1" applyAlignment="1">
      <alignment horizontal="center" vertical="center"/>
    </xf>
    <xf numFmtId="169" fontId="66" fillId="0" borderId="10" xfId="17" quotePrefix="1" applyNumberFormat="1" applyFont="1" applyBorder="1" applyAlignment="1">
      <alignment horizontal="center"/>
    </xf>
    <xf numFmtId="169" fontId="66" fillId="0" borderId="10" xfId="17" quotePrefix="1" applyNumberFormat="1" applyFont="1" applyBorder="1" applyAlignment="1">
      <alignment horizontal="center" vertical="center"/>
    </xf>
    <xf numFmtId="169" fontId="66" fillId="0" borderId="7" xfId="17" quotePrefix="1" applyNumberFormat="1" applyFont="1" applyBorder="1" applyAlignment="1">
      <alignment horizontal="center" vertical="center"/>
    </xf>
    <xf numFmtId="0" fontId="3" fillId="0" borderId="0" xfId="1"/>
    <xf numFmtId="0" fontId="260" fillId="3" borderId="14" xfId="0" applyFont="1" applyFill="1" applyBorder="1" applyAlignment="1">
      <alignment vertical="center" wrapText="1"/>
    </xf>
    <xf numFmtId="0" fontId="260" fillId="3" borderId="14" xfId="0" applyFont="1" applyFill="1" applyBorder="1" applyAlignment="1">
      <alignment horizontal="center" vertical="center"/>
    </xf>
    <xf numFmtId="0" fontId="260" fillId="3" borderId="13" xfId="0" applyFont="1" applyFill="1" applyBorder="1" applyAlignment="1">
      <alignment horizontal="center" vertical="center"/>
    </xf>
    <xf numFmtId="0" fontId="260" fillId="3" borderId="15" xfId="0" applyFont="1" applyFill="1" applyBorder="1" applyAlignment="1">
      <alignment horizontal="center" vertical="center"/>
    </xf>
    <xf numFmtId="0" fontId="262" fillId="0" borderId="8" xfId="0" applyFont="1" applyBorder="1" applyAlignment="1">
      <alignment vertical="center"/>
    </xf>
    <xf numFmtId="0" fontId="262" fillId="0" borderId="0" xfId="0" applyFont="1" applyAlignment="1">
      <alignment vertical="center"/>
    </xf>
    <xf numFmtId="0" fontId="81" fillId="0" borderId="9" xfId="0" applyFont="1" applyBorder="1"/>
    <xf numFmtId="0" fontId="81" fillId="0" borderId="10" xfId="0" applyFont="1" applyBorder="1"/>
    <xf numFmtId="0" fontId="263" fillId="0" borderId="8" xfId="0" applyFont="1" applyBorder="1" applyAlignment="1">
      <alignment vertical="center"/>
    </xf>
    <xf numFmtId="0" fontId="265" fillId="0" borderId="0" xfId="0" applyFont="1" applyAlignment="1">
      <alignment vertical="center"/>
    </xf>
    <xf numFmtId="9" fontId="263" fillId="0" borderId="9" xfId="0" applyNumberFormat="1" applyFont="1" applyBorder="1" applyAlignment="1">
      <alignment horizontal="center" vertical="center"/>
    </xf>
    <xf numFmtId="9" fontId="263" fillId="0" borderId="0" xfId="0" applyNumberFormat="1" applyFont="1" applyAlignment="1">
      <alignment horizontal="center" vertical="center"/>
    </xf>
    <xf numFmtId="9" fontId="263" fillId="0" borderId="10" xfId="0" applyNumberFormat="1" applyFont="1" applyBorder="1" applyAlignment="1">
      <alignment horizontal="center" vertical="center"/>
    </xf>
    <xf numFmtId="0" fontId="263" fillId="0" borderId="9" xfId="0" applyFont="1" applyBorder="1" applyAlignment="1">
      <alignment horizontal="center" vertical="center"/>
    </xf>
    <xf numFmtId="0" fontId="263" fillId="0" borderId="0" xfId="0" applyFont="1" applyAlignment="1">
      <alignment horizontal="center" vertical="center"/>
    </xf>
    <xf numFmtId="0" fontId="263" fillId="0" borderId="10" xfId="0" applyFont="1" applyBorder="1" applyAlignment="1">
      <alignment horizontal="center" vertical="center"/>
    </xf>
    <xf numFmtId="0" fontId="262" fillId="0" borderId="1" xfId="0" applyFont="1" applyBorder="1" applyAlignment="1">
      <alignment horizontal="justify" vertical="center"/>
    </xf>
    <xf numFmtId="0" fontId="262" fillId="0" borderId="3" xfId="0" applyFont="1" applyBorder="1" applyAlignment="1">
      <alignment vertical="center"/>
    </xf>
    <xf numFmtId="0" fontId="81" fillId="0" borderId="2" xfId="0" applyFont="1" applyBorder="1"/>
    <xf numFmtId="0" fontId="81" fillId="0" borderId="3" xfId="0" applyFont="1" applyBorder="1"/>
    <xf numFmtId="0" fontId="81" fillId="0" borderId="11" xfId="0" applyFont="1" applyBorder="1"/>
    <xf numFmtId="0" fontId="262" fillId="0" borderId="1" xfId="0" applyFont="1" applyBorder="1" applyAlignment="1">
      <alignment vertical="center"/>
    </xf>
    <xf numFmtId="0" fontId="263" fillId="0" borderId="96" xfId="0" applyFont="1" applyBorder="1" applyAlignment="1">
      <alignment vertical="center"/>
    </xf>
    <xf numFmtId="0" fontId="265" fillId="0" borderId="97" xfId="0" applyFont="1" applyBorder="1" applyAlignment="1">
      <alignment vertical="center"/>
    </xf>
    <xf numFmtId="9" fontId="263" fillId="0" borderId="98" xfId="0" applyNumberFormat="1" applyFont="1" applyBorder="1" applyAlignment="1">
      <alignment horizontal="center" vertical="center"/>
    </xf>
    <xf numFmtId="9" fontId="263" fillId="0" borderId="97" xfId="0" applyNumberFormat="1" applyFont="1" applyBorder="1" applyAlignment="1">
      <alignment horizontal="center" vertical="center"/>
    </xf>
    <xf numFmtId="9" fontId="263" fillId="0" borderId="99" xfId="0" applyNumberFormat="1" applyFont="1" applyBorder="1" applyAlignment="1">
      <alignment horizontal="center" vertical="center"/>
    </xf>
    <xf numFmtId="3" fontId="263" fillId="0" borderId="0" xfId="0" applyNumberFormat="1" applyFont="1" applyAlignment="1">
      <alignment horizontal="center" vertical="center"/>
    </xf>
    <xf numFmtId="3" fontId="263" fillId="0" borderId="10" xfId="0" applyNumberFormat="1" applyFont="1" applyBorder="1" applyAlignment="1">
      <alignment horizontal="center" vertical="center"/>
    </xf>
    <xf numFmtId="0" fontId="263" fillId="0" borderId="97" xfId="0" applyFont="1" applyBorder="1" applyAlignment="1">
      <alignment horizontal="center" vertical="center"/>
    </xf>
    <xf numFmtId="0" fontId="263" fillId="0" borderId="99" xfId="0" applyFont="1" applyBorder="1" applyAlignment="1">
      <alignment horizontal="center" vertical="center"/>
    </xf>
    <xf numFmtId="0" fontId="266" fillId="0" borderId="0" xfId="0" applyFont="1" applyAlignment="1">
      <alignment horizontal="left" vertical="center" wrapText="1"/>
    </xf>
    <xf numFmtId="17" fontId="1" fillId="3" borderId="6" xfId="0" quotePrefix="1" applyNumberFormat="1" applyFont="1" applyFill="1" applyBorder="1" applyAlignment="1">
      <alignment horizontal="center"/>
    </xf>
    <xf numFmtId="0" fontId="13" fillId="3" borderId="4" xfId="0" applyFont="1" applyFill="1" applyBorder="1" applyAlignment="1">
      <alignment horizontal="center" vertical="center"/>
    </xf>
    <xf numFmtId="171" fontId="59" fillId="0" borderId="2" xfId="16" applyNumberFormat="1" applyFont="1" applyFill="1" applyBorder="1" applyAlignment="1">
      <alignment vertical="center"/>
    </xf>
    <xf numFmtId="169" fontId="59" fillId="0" borderId="9" xfId="0" applyNumberFormat="1" applyFont="1" applyBorder="1" applyAlignment="1">
      <alignment horizontal="center" vertical="center"/>
    </xf>
    <xf numFmtId="169" fontId="59" fillId="0" borderId="10" xfId="0" applyNumberFormat="1" applyFont="1" applyBorder="1" applyAlignment="1">
      <alignment horizontal="center" vertical="center"/>
    </xf>
    <xf numFmtId="171" fontId="67" fillId="0" borderId="2" xfId="16" applyNumberFormat="1" applyFont="1" applyFill="1" applyBorder="1" applyAlignment="1">
      <alignment vertical="center"/>
    </xf>
    <xf numFmtId="171" fontId="67" fillId="0" borderId="11" xfId="16" applyNumberFormat="1" applyFont="1" applyFill="1" applyBorder="1" applyAlignment="1">
      <alignment vertical="center"/>
    </xf>
    <xf numFmtId="171" fontId="59" fillId="0" borderId="9" xfId="16" applyNumberFormat="1" applyFont="1" applyFill="1" applyBorder="1" applyAlignment="1">
      <alignment vertical="center"/>
    </xf>
    <xf numFmtId="169" fontId="59" fillId="2" borderId="9" xfId="0" applyNumberFormat="1" applyFont="1" applyFill="1" applyBorder="1" applyAlignment="1">
      <alignment horizontal="center" vertical="center"/>
    </xf>
    <xf numFmtId="169" fontId="59" fillId="2" borderId="10" xfId="0" applyNumberFormat="1" applyFont="1" applyFill="1" applyBorder="1" applyAlignment="1">
      <alignment horizontal="center" vertical="center"/>
    </xf>
    <xf numFmtId="171" fontId="67" fillId="0" borderId="9" xfId="16" applyNumberFormat="1" applyFont="1" applyFill="1" applyBorder="1" applyAlignment="1">
      <alignment vertical="center"/>
    </xf>
    <xf numFmtId="171" fontId="67" fillId="0" borderId="10" xfId="16" applyNumberFormat="1" applyFont="1" applyFill="1" applyBorder="1" applyAlignment="1">
      <alignment vertical="center"/>
    </xf>
    <xf numFmtId="171" fontId="63" fillId="0" borderId="9" xfId="16" applyNumberFormat="1" applyFont="1" applyFill="1" applyBorder="1" applyAlignment="1">
      <alignment vertical="center"/>
    </xf>
    <xf numFmtId="171" fontId="63" fillId="0" borderId="10" xfId="16" applyNumberFormat="1" applyFont="1" applyFill="1" applyBorder="1" applyAlignment="1">
      <alignment vertical="center"/>
    </xf>
    <xf numFmtId="169" fontId="63" fillId="2" borderId="9" xfId="0" applyNumberFormat="1" applyFont="1" applyFill="1" applyBorder="1" applyAlignment="1">
      <alignment horizontal="center" vertical="center"/>
    </xf>
    <xf numFmtId="169" fontId="63" fillId="2" borderId="10" xfId="0" applyNumberFormat="1" applyFont="1" applyFill="1" applyBorder="1" applyAlignment="1">
      <alignment horizontal="center" vertical="center"/>
    </xf>
    <xf numFmtId="171" fontId="66" fillId="0" borderId="9" xfId="16" applyNumberFormat="1" applyFont="1" applyFill="1" applyBorder="1" applyAlignment="1">
      <alignment vertical="center"/>
    </xf>
    <xf numFmtId="171" fontId="66" fillId="0" borderId="10" xfId="16" applyNumberFormat="1" applyFont="1" applyFill="1" applyBorder="1" applyAlignment="1">
      <alignment vertical="center"/>
    </xf>
    <xf numFmtId="169" fontId="66" fillId="6" borderId="10" xfId="17" applyNumberFormat="1" applyFont="1" applyFill="1" applyBorder="1" applyAlignment="1">
      <alignment horizontal="center" vertical="center"/>
    </xf>
    <xf numFmtId="167" fontId="59" fillId="0" borderId="5" xfId="16" applyNumberFormat="1" applyFont="1" applyFill="1" applyBorder="1" applyAlignment="1">
      <alignment horizontal="right" vertical="center"/>
    </xf>
    <xf numFmtId="167" fontId="59" fillId="0" borderId="6" xfId="16" applyNumberFormat="1" applyFont="1" applyFill="1" applyBorder="1" applyAlignment="1">
      <alignment horizontal="right" vertical="center"/>
    </xf>
    <xf numFmtId="167" fontId="59" fillId="0" borderId="7" xfId="16" applyNumberFormat="1" applyFont="1" applyFill="1" applyBorder="1" applyAlignment="1">
      <alignment horizontal="right" vertical="center"/>
    </xf>
    <xf numFmtId="169" fontId="59" fillId="0" borderId="5" xfId="0" applyNumberFormat="1" applyFont="1" applyBorder="1" applyAlignment="1">
      <alignment horizontal="center" vertical="center"/>
    </xf>
    <xf numFmtId="169" fontId="59" fillId="0" borderId="7" xfId="0" applyNumberFormat="1" applyFont="1" applyBorder="1" applyAlignment="1">
      <alignment horizontal="center" vertical="center"/>
    </xf>
    <xf numFmtId="167" fontId="67" fillId="0" borderId="5" xfId="16" applyNumberFormat="1" applyFont="1" applyFill="1" applyBorder="1" applyAlignment="1">
      <alignment horizontal="right" vertical="center"/>
    </xf>
    <xf numFmtId="167" fontId="67" fillId="0" borderId="7" xfId="16" applyNumberFormat="1" applyFont="1" applyFill="1" applyBorder="1" applyAlignment="1">
      <alignment horizontal="right" vertical="center"/>
    </xf>
    <xf numFmtId="171" fontId="67" fillId="0" borderId="2" xfId="16" applyNumberFormat="1" applyFont="1" applyFill="1" applyBorder="1" applyAlignment="1">
      <alignment horizontal="right" vertical="center"/>
    </xf>
    <xf numFmtId="169" fontId="67" fillId="0" borderId="1" xfId="17" applyNumberFormat="1" applyFont="1" applyBorder="1" applyAlignment="1">
      <alignment horizontal="center" vertical="center"/>
    </xf>
    <xf numFmtId="171" fontId="67" fillId="0" borderId="9" xfId="16" applyNumberFormat="1" applyFont="1" applyFill="1" applyBorder="1" applyAlignment="1">
      <alignment horizontal="right" vertical="center"/>
    </xf>
    <xf numFmtId="169" fontId="67" fillId="0" borderId="8" xfId="17" applyNumberFormat="1" applyFont="1" applyBorder="1" applyAlignment="1">
      <alignment horizontal="center" vertical="center"/>
    </xf>
    <xf numFmtId="171" fontId="59" fillId="0" borderId="5" xfId="16" applyNumberFormat="1" applyFont="1" applyFill="1" applyBorder="1" applyAlignment="1">
      <alignment horizontal="right" vertical="center"/>
    </xf>
    <xf numFmtId="171" fontId="59" fillId="0" borderId="6" xfId="16" applyNumberFormat="1" applyFont="1" applyFill="1" applyBorder="1" applyAlignment="1">
      <alignment horizontal="right" vertical="center"/>
    </xf>
    <xf numFmtId="169" fontId="59" fillId="2" borderId="5" xfId="0" applyNumberFormat="1" applyFont="1" applyFill="1" applyBorder="1" applyAlignment="1">
      <alignment horizontal="center" vertical="center"/>
    </xf>
    <xf numFmtId="169" fontId="59" fillId="2" borderId="7" xfId="0" applyNumberFormat="1" applyFont="1" applyFill="1" applyBorder="1" applyAlignment="1">
      <alignment horizontal="center" vertical="center"/>
    </xf>
    <xf numFmtId="171" fontId="67" fillId="0" borderId="5" xfId="16" applyNumberFormat="1" applyFont="1" applyFill="1" applyBorder="1" applyAlignment="1">
      <alignment horizontal="right" vertical="center"/>
    </xf>
    <xf numFmtId="171" fontId="67" fillId="0" borderId="7" xfId="16" applyNumberFormat="1" applyFont="1" applyFill="1" applyBorder="1" applyAlignment="1">
      <alignment vertical="center"/>
    </xf>
    <xf numFmtId="169" fontId="67" fillId="0" borderId="4" xfId="17" applyNumberFormat="1" applyFont="1" applyBorder="1" applyAlignment="1">
      <alignment horizontal="center" vertical="center"/>
    </xf>
    <xf numFmtId="171" fontId="59" fillId="0" borderId="10" xfId="16" applyNumberFormat="1" applyFont="1" applyFill="1" applyBorder="1" applyAlignment="1">
      <alignment horizontal="right" vertical="center"/>
    </xf>
    <xf numFmtId="0" fontId="59" fillId="0" borderId="9" xfId="0" applyFont="1" applyBorder="1" applyAlignment="1">
      <alignment horizontal="center" vertical="center"/>
    </xf>
    <xf numFmtId="0" fontId="59" fillId="0" borderId="10" xfId="0" applyFont="1" applyBorder="1" applyAlignment="1">
      <alignment horizontal="center" vertical="center"/>
    </xf>
    <xf numFmtId="171" fontId="67" fillId="0" borderId="11" xfId="16" applyNumberFormat="1" applyFont="1" applyFill="1" applyBorder="1" applyAlignment="1">
      <alignment horizontal="right" vertical="center"/>
    </xf>
    <xf numFmtId="10" fontId="59" fillId="0" borderId="9" xfId="17" applyNumberFormat="1" applyFont="1" applyBorder="1" applyAlignment="1">
      <alignment horizontal="right" vertical="center"/>
    </xf>
    <xf numFmtId="10" fontId="59" fillId="0" borderId="0" xfId="17" applyNumberFormat="1" applyFont="1" applyAlignment="1">
      <alignment horizontal="right" vertical="center"/>
    </xf>
    <xf numFmtId="10" fontId="59" fillId="0" borderId="10" xfId="17" applyNumberFormat="1" applyFont="1" applyBorder="1" applyAlignment="1">
      <alignment horizontal="right" vertical="center"/>
    </xf>
    <xf numFmtId="10" fontId="67" fillId="0" borderId="9" xfId="17" applyNumberFormat="1" applyFont="1" applyBorder="1" applyAlignment="1">
      <alignment horizontal="right" vertical="center"/>
    </xf>
    <xf numFmtId="10" fontId="67" fillId="0" borderId="10" xfId="17" applyNumberFormat="1" applyFont="1" applyBorder="1" applyAlignment="1">
      <alignment horizontal="right" vertical="center"/>
    </xf>
    <xf numFmtId="172" fontId="67" fillId="0" borderId="8" xfId="16" applyFont="1" applyFill="1" applyBorder="1" applyAlignment="1">
      <alignment horizontal="center" vertical="center"/>
    </xf>
    <xf numFmtId="169" fontId="59" fillId="0" borderId="9" xfId="17" applyNumberFormat="1" applyFont="1" applyBorder="1" applyAlignment="1">
      <alignment horizontal="right" vertical="center"/>
    </xf>
    <xf numFmtId="169" fontId="59" fillId="0" borderId="0" xfId="17" applyNumberFormat="1" applyFont="1" applyAlignment="1">
      <alignment horizontal="right" vertical="center"/>
    </xf>
    <xf numFmtId="169" fontId="59" fillId="0" borderId="10" xfId="17" applyNumberFormat="1" applyFont="1" applyBorder="1" applyAlignment="1">
      <alignment horizontal="right" vertical="center"/>
    </xf>
    <xf numFmtId="169" fontId="67" fillId="0" borderId="9" xfId="17" applyNumberFormat="1" applyFont="1" applyBorder="1" applyAlignment="1">
      <alignment horizontal="right" vertical="center"/>
    </xf>
    <xf numFmtId="169" fontId="67" fillId="0" borderId="10" xfId="17" applyNumberFormat="1" applyFont="1" applyBorder="1" applyAlignment="1">
      <alignment horizontal="right" vertical="center"/>
    </xf>
    <xf numFmtId="169" fontId="59" fillId="0" borderId="5" xfId="17" applyNumberFormat="1" applyFont="1" applyBorder="1" applyAlignment="1">
      <alignment horizontal="right" vertical="center"/>
    </xf>
    <xf numFmtId="169" fontId="59" fillId="0" borderId="6" xfId="17" applyNumberFormat="1" applyFont="1" applyBorder="1" applyAlignment="1">
      <alignment horizontal="right" vertical="center"/>
    </xf>
    <xf numFmtId="169" fontId="59" fillId="0" borderId="7" xfId="17" applyNumberFormat="1" applyFont="1" applyBorder="1" applyAlignment="1">
      <alignment horizontal="right" vertical="center"/>
    </xf>
    <xf numFmtId="0" fontId="59" fillId="0" borderId="5" xfId="0" applyFont="1" applyBorder="1" applyAlignment="1">
      <alignment horizontal="center" vertical="center"/>
    </xf>
    <xf numFmtId="0" fontId="59" fillId="0" borderId="7" xfId="0" applyFont="1" applyBorder="1" applyAlignment="1">
      <alignment horizontal="center" vertical="center"/>
    </xf>
    <xf numFmtId="10" fontId="67" fillId="0" borderId="5" xfId="17" applyNumberFormat="1" applyFont="1" applyBorder="1" applyAlignment="1">
      <alignment horizontal="right" vertical="center"/>
    </xf>
    <xf numFmtId="10" fontId="67" fillId="0" borderId="7" xfId="17" applyNumberFormat="1" applyFont="1" applyBorder="1" applyAlignment="1">
      <alignment horizontal="right" vertical="center"/>
    </xf>
    <xf numFmtId="169" fontId="67" fillId="0" borderId="2" xfId="17" applyNumberFormat="1" applyFont="1" applyBorder="1" applyAlignment="1">
      <alignment horizontal="right" vertical="center"/>
    </xf>
    <xf numFmtId="169" fontId="67" fillId="0" borderId="11" xfId="17" applyNumberFormat="1" applyFont="1" applyBorder="1" applyAlignment="1">
      <alignment horizontal="right" vertical="center"/>
    </xf>
    <xf numFmtId="172" fontId="67" fillId="0" borderId="1" xfId="16" applyFont="1" applyFill="1" applyBorder="1" applyAlignment="1">
      <alignment horizontal="center" vertical="center"/>
    </xf>
    <xf numFmtId="169" fontId="67" fillId="0" borderId="5" xfId="17" applyNumberFormat="1" applyFont="1" applyBorder="1" applyAlignment="1">
      <alignment horizontal="right" vertical="center"/>
    </xf>
    <xf numFmtId="169" fontId="67" fillId="0" borderId="7" xfId="17" applyNumberFormat="1" applyFont="1" applyBorder="1" applyAlignment="1">
      <alignment horizontal="right" vertical="center"/>
    </xf>
    <xf numFmtId="172" fontId="67" fillId="0" borderId="4" xfId="16" applyFont="1" applyFill="1" applyBorder="1" applyAlignment="1">
      <alignment horizontal="center" vertical="center"/>
    </xf>
    <xf numFmtId="10" fontId="59" fillId="0" borderId="5" xfId="17" applyNumberFormat="1" applyFont="1" applyBorder="1" applyAlignment="1">
      <alignment horizontal="right" vertical="center"/>
    </xf>
    <xf numFmtId="10" fontId="59" fillId="0" borderId="6" xfId="17" applyNumberFormat="1" applyFont="1" applyBorder="1" applyAlignment="1">
      <alignment horizontal="right" vertical="center"/>
    </xf>
    <xf numFmtId="10" fontId="59" fillId="0" borderId="7" xfId="17" applyNumberFormat="1" applyFont="1" applyBorder="1" applyAlignment="1">
      <alignment horizontal="right" vertical="center"/>
    </xf>
    <xf numFmtId="10" fontId="67" fillId="0" borderId="2" xfId="17" applyNumberFormat="1" applyFont="1" applyBorder="1" applyAlignment="1">
      <alignment horizontal="right" vertical="center"/>
    </xf>
    <xf numFmtId="10" fontId="67" fillId="0" borderId="11" xfId="17" applyNumberFormat="1" applyFont="1" applyBorder="1" applyAlignment="1">
      <alignment horizontal="right" vertical="center"/>
    </xf>
    <xf numFmtId="169" fontId="59" fillId="0" borderId="9" xfId="18" applyNumberFormat="1" applyFont="1" applyFill="1" applyBorder="1" applyAlignment="1">
      <alignment horizontal="right" vertical="center"/>
    </xf>
    <xf numFmtId="169" fontId="59" fillId="0" borderId="0" xfId="18" applyNumberFormat="1" applyFont="1" applyFill="1" applyBorder="1" applyAlignment="1">
      <alignment horizontal="right" vertical="center"/>
    </xf>
    <xf numFmtId="169" fontId="59" fillId="0" borderId="10" xfId="18" applyNumberFormat="1" applyFont="1" applyFill="1" applyBorder="1" applyAlignment="1">
      <alignment horizontal="right" vertical="center"/>
    </xf>
    <xf numFmtId="169" fontId="59" fillId="0" borderId="5" xfId="18" applyNumberFormat="1" applyFont="1" applyFill="1" applyBorder="1" applyAlignment="1">
      <alignment horizontal="right" vertical="center"/>
    </xf>
    <xf numFmtId="169" fontId="59" fillId="0" borderId="6" xfId="18" applyNumberFormat="1" applyFont="1" applyFill="1" applyBorder="1" applyAlignment="1">
      <alignment horizontal="right" vertical="center"/>
    </xf>
    <xf numFmtId="169" fontId="59" fillId="0" borderId="7" xfId="18" applyNumberFormat="1" applyFont="1" applyFill="1" applyBorder="1" applyAlignment="1">
      <alignment horizontal="right" vertical="center"/>
    </xf>
    <xf numFmtId="169" fontId="267" fillId="0" borderId="2" xfId="18" applyNumberFormat="1" applyFont="1" applyFill="1" applyBorder="1" applyAlignment="1">
      <alignment horizontal="right" vertical="center"/>
    </xf>
    <xf numFmtId="169" fontId="267" fillId="0" borderId="11" xfId="18" applyNumberFormat="1" applyFont="1" applyFill="1" applyBorder="1" applyAlignment="1">
      <alignment horizontal="right" vertical="center"/>
    </xf>
    <xf numFmtId="172" fontId="267" fillId="0" borderId="1" xfId="16" applyFont="1" applyFill="1" applyBorder="1" applyAlignment="1">
      <alignment horizontal="center" vertical="center"/>
    </xf>
    <xf numFmtId="10" fontId="59" fillId="0" borderId="9" xfId="18" applyNumberFormat="1" applyFont="1" applyFill="1" applyBorder="1" applyAlignment="1">
      <alignment horizontal="right" vertical="center"/>
    </xf>
    <xf numFmtId="10" fontId="59" fillId="0" borderId="0" xfId="18" applyNumberFormat="1" applyFont="1" applyFill="1" applyBorder="1" applyAlignment="1">
      <alignment horizontal="right" vertical="center"/>
    </xf>
    <xf numFmtId="10" fontId="59" fillId="0" borderId="10" xfId="18" applyNumberFormat="1" applyFont="1" applyFill="1" applyBorder="1" applyAlignment="1">
      <alignment horizontal="right" vertical="center"/>
    </xf>
    <xf numFmtId="10" fontId="67" fillId="0" borderId="9" xfId="18" applyNumberFormat="1" applyFont="1" applyFill="1" applyBorder="1" applyAlignment="1">
      <alignment horizontal="right" vertical="center"/>
    </xf>
    <xf numFmtId="10" fontId="67" fillId="0" borderId="10" xfId="18" applyNumberFormat="1" applyFont="1" applyFill="1" applyBorder="1" applyAlignment="1">
      <alignment horizontal="right" vertical="center"/>
    </xf>
    <xf numFmtId="10" fontId="59" fillId="0" borderId="5" xfId="18" applyNumberFormat="1" applyFont="1" applyFill="1" applyBorder="1" applyAlignment="1">
      <alignment horizontal="right" vertical="center"/>
    </xf>
    <xf numFmtId="10" fontId="59" fillId="0" borderId="6" xfId="18" applyNumberFormat="1" applyFont="1" applyFill="1" applyBorder="1" applyAlignment="1">
      <alignment horizontal="right" vertical="center"/>
    </xf>
    <xf numFmtId="10" fontId="59" fillId="0" borderId="7" xfId="18" applyNumberFormat="1" applyFont="1" applyFill="1" applyBorder="1" applyAlignment="1">
      <alignment horizontal="right" vertical="center"/>
    </xf>
    <xf numFmtId="10" fontId="67" fillId="0" borderId="5" xfId="18" applyNumberFormat="1" applyFont="1" applyFill="1" applyBorder="1" applyAlignment="1">
      <alignment horizontal="right" vertical="center"/>
    </xf>
    <xf numFmtId="10" fontId="67" fillId="0" borderId="7" xfId="18" applyNumberFormat="1" applyFont="1" applyFill="1" applyBorder="1" applyAlignment="1">
      <alignment horizontal="right" vertical="center"/>
    </xf>
    <xf numFmtId="172" fontId="267" fillId="0" borderId="8" xfId="16" applyFont="1" applyFill="1" applyBorder="1" applyAlignment="1">
      <alignment horizontal="center" vertical="center"/>
    </xf>
    <xf numFmtId="171" fontId="59" fillId="0" borderId="14" xfId="16" applyNumberFormat="1" applyFont="1" applyFill="1" applyBorder="1" applyAlignment="1">
      <alignment horizontal="right"/>
    </xf>
    <xf numFmtId="171" fontId="59" fillId="0" borderId="13" xfId="16" applyNumberFormat="1" applyFont="1" applyFill="1" applyBorder="1" applyAlignment="1">
      <alignment horizontal="right"/>
    </xf>
    <xf numFmtId="171" fontId="59" fillId="0" borderId="15" xfId="16" applyNumberFormat="1" applyFont="1" applyFill="1" applyBorder="1" applyAlignment="1">
      <alignment horizontal="right"/>
    </xf>
    <xf numFmtId="169" fontId="59" fillId="0" borderId="14" xfId="0" applyNumberFormat="1" applyFont="1" applyBorder="1" applyAlignment="1">
      <alignment horizontal="center"/>
    </xf>
    <xf numFmtId="169" fontId="59" fillId="0" borderId="15" xfId="0" applyNumberFormat="1" applyFont="1" applyBorder="1" applyAlignment="1">
      <alignment horizontal="center"/>
    </xf>
    <xf numFmtId="171" fontId="67" fillId="0" borderId="13" xfId="16" applyNumberFormat="1" applyFont="1" applyFill="1" applyBorder="1" applyAlignment="1">
      <alignment horizontal="right"/>
    </xf>
    <xf numFmtId="171" fontId="67" fillId="0" borderId="7" xfId="16" applyNumberFormat="1" applyFont="1" applyFill="1" applyBorder="1" applyAlignment="1">
      <alignment horizontal="right"/>
    </xf>
    <xf numFmtId="169" fontId="67" fillId="0" borderId="12" xfId="17" applyNumberFormat="1" applyFont="1" applyBorder="1" applyAlignment="1">
      <alignment horizontal="center"/>
    </xf>
    <xf numFmtId="171" fontId="63" fillId="0" borderId="2" xfId="16" applyNumberFormat="1" applyFont="1" applyFill="1" applyBorder="1" applyAlignment="1">
      <alignment horizontal="right"/>
    </xf>
    <xf numFmtId="171" fontId="63" fillId="0" borderId="3" xfId="16" applyNumberFormat="1" applyFont="1" applyFill="1" applyBorder="1" applyAlignment="1">
      <alignment horizontal="right"/>
    </xf>
    <xf numFmtId="171" fontId="63" fillId="0" borderId="11" xfId="16" applyNumberFormat="1" applyFont="1" applyFill="1" applyBorder="1" applyAlignment="1">
      <alignment horizontal="right"/>
    </xf>
    <xf numFmtId="169" fontId="63" fillId="0" borderId="2" xfId="0" applyNumberFormat="1" applyFont="1" applyBorder="1" applyAlignment="1">
      <alignment horizontal="center"/>
    </xf>
    <xf numFmtId="169" fontId="63" fillId="0" borderId="11" xfId="0" applyNumberFormat="1" applyFont="1" applyBorder="1" applyAlignment="1">
      <alignment horizontal="center"/>
    </xf>
    <xf numFmtId="171" fontId="66" fillId="0" borderId="2" xfId="16" applyNumberFormat="1" applyFont="1" applyFill="1" applyBorder="1" applyAlignment="1">
      <alignment horizontal="right"/>
    </xf>
    <xf numFmtId="171" fontId="66" fillId="0" borderId="11" xfId="16" applyNumberFormat="1" applyFont="1" applyFill="1" applyBorder="1" applyAlignment="1">
      <alignment horizontal="right"/>
    </xf>
    <xf numFmtId="169" fontId="66" fillId="0" borderId="8" xfId="17" applyNumberFormat="1" applyFont="1" applyBorder="1" applyAlignment="1">
      <alignment horizontal="center"/>
    </xf>
    <xf numFmtId="171" fontId="59" fillId="0" borderId="9" xfId="16" applyNumberFormat="1" applyFont="1" applyFill="1" applyBorder="1" applyAlignment="1">
      <alignment horizontal="right"/>
    </xf>
    <xf numFmtId="171" fontId="59" fillId="0" borderId="0" xfId="16" applyNumberFormat="1" applyFont="1" applyFill="1" applyBorder="1" applyAlignment="1">
      <alignment horizontal="right"/>
    </xf>
    <xf numFmtId="171" fontId="59" fillId="0" borderId="10" xfId="16" applyNumberFormat="1" applyFont="1" applyFill="1" applyBorder="1" applyAlignment="1">
      <alignment horizontal="right"/>
    </xf>
    <xf numFmtId="171" fontId="67" fillId="0" borderId="9" xfId="16" applyNumberFormat="1" applyFont="1" applyFill="1" applyBorder="1" applyAlignment="1">
      <alignment horizontal="right"/>
    </xf>
    <xf numFmtId="171" fontId="67" fillId="0" borderId="10" xfId="16" applyNumberFormat="1" applyFont="1" applyFill="1" applyBorder="1" applyAlignment="1">
      <alignment horizontal="right"/>
    </xf>
    <xf numFmtId="169" fontId="67" fillId="0" borderId="8" xfId="17" applyNumberFormat="1" applyFont="1" applyBorder="1" applyAlignment="1">
      <alignment horizontal="center"/>
    </xf>
    <xf numFmtId="171" fontId="59" fillId="0" borderId="6" xfId="16" applyNumberFormat="1" applyFont="1" applyFill="1" applyBorder="1" applyAlignment="1">
      <alignment horizontal="right"/>
    </xf>
    <xf numFmtId="171" fontId="59" fillId="0" borderId="7" xfId="16" applyNumberFormat="1" applyFont="1" applyFill="1" applyBorder="1" applyAlignment="1">
      <alignment horizontal="right"/>
    </xf>
    <xf numFmtId="171" fontId="67" fillId="0" borderId="5" xfId="16" applyNumberFormat="1" applyFont="1" applyFill="1" applyBorder="1" applyAlignment="1">
      <alignment horizontal="right"/>
    </xf>
    <xf numFmtId="169" fontId="67" fillId="0" borderId="4" xfId="17" applyNumberFormat="1" applyFont="1" applyBorder="1" applyAlignment="1">
      <alignment horizontal="center"/>
    </xf>
    <xf numFmtId="10" fontId="59" fillId="0" borderId="9" xfId="0" applyNumberFormat="1" applyFont="1" applyBorder="1" applyAlignment="1">
      <alignment horizontal="center"/>
    </xf>
    <xf numFmtId="10" fontId="59" fillId="0" borderId="10" xfId="0" applyNumberFormat="1" applyFont="1" applyBorder="1" applyAlignment="1">
      <alignment horizontal="center"/>
    </xf>
    <xf numFmtId="10" fontId="59" fillId="0" borderId="5" xfId="0" applyNumberFormat="1" applyFont="1" applyBorder="1" applyAlignment="1">
      <alignment horizontal="center"/>
    </xf>
    <xf numFmtId="10" fontId="59" fillId="0" borderId="7" xfId="0" applyNumberFormat="1" applyFont="1" applyBorder="1" applyAlignment="1">
      <alignment horizontal="center"/>
    </xf>
    <xf numFmtId="171" fontId="67" fillId="5" borderId="9" xfId="16" applyNumberFormat="1" applyFont="1" applyFill="1" applyBorder="1" applyAlignment="1">
      <alignment horizontal="center" vertical="center"/>
    </xf>
    <xf numFmtId="171" fontId="67" fillId="5" borderId="0" xfId="16" applyNumberFormat="1" applyFont="1" applyFill="1" applyBorder="1" applyAlignment="1">
      <alignment horizontal="center" vertical="center"/>
    </xf>
    <xf numFmtId="171" fontId="67" fillId="0" borderId="10" xfId="56" applyNumberFormat="1" applyFont="1" applyFill="1" applyBorder="1" applyAlignment="1">
      <alignment horizontal="center" vertical="center"/>
    </xf>
    <xf numFmtId="169" fontId="203" fillId="0" borderId="9" xfId="17" applyNumberFormat="1" applyFont="1" applyBorder="1" applyAlignment="1">
      <alignment horizontal="center" wrapText="1"/>
    </xf>
    <xf numFmtId="169" fontId="203" fillId="0" borderId="10" xfId="48877" applyNumberFormat="1" applyFont="1" applyFill="1" applyBorder="1" applyAlignment="1">
      <alignment horizontal="center" wrapText="1"/>
    </xf>
    <xf numFmtId="169" fontId="203" fillId="0" borderId="9" xfId="48877" applyNumberFormat="1" applyFont="1" applyFill="1" applyBorder="1" applyAlignment="1">
      <alignment horizontal="center" wrapText="1"/>
    </xf>
    <xf numFmtId="0" fontId="67" fillId="0" borderId="9" xfId="43" applyFont="1" applyBorder="1" applyAlignment="1">
      <alignment vertical="center"/>
    </xf>
    <xf numFmtId="169" fontId="203" fillId="0" borderId="10" xfId="17" applyNumberFormat="1" applyFont="1" applyBorder="1" applyAlignment="1">
      <alignment horizontal="center" wrapText="1"/>
    </xf>
    <xf numFmtId="171" fontId="66" fillId="5" borderId="14" xfId="16" applyNumberFormat="1" applyFont="1" applyFill="1" applyBorder="1" applyAlignment="1">
      <alignment horizontal="center" vertical="center" wrapText="1"/>
    </xf>
    <xf numFmtId="171" fontId="66" fillId="5" borderId="13" xfId="16" applyNumberFormat="1" applyFont="1" applyFill="1" applyBorder="1" applyAlignment="1">
      <alignment horizontal="center" vertical="center" wrapText="1"/>
    </xf>
    <xf numFmtId="171" fontId="66" fillId="5" borderId="15" xfId="16" applyNumberFormat="1" applyFont="1" applyFill="1" applyBorder="1" applyAlignment="1">
      <alignment horizontal="center" vertical="center" wrapText="1"/>
    </xf>
    <xf numFmtId="169" fontId="268" fillId="0" borderId="13" xfId="17" applyNumberFormat="1" applyFont="1" applyBorder="1" applyAlignment="1">
      <alignment horizontal="center" vertical="center" wrapText="1"/>
    </xf>
    <xf numFmtId="171" fontId="66" fillId="0" borderId="14" xfId="56" applyNumberFormat="1" applyFont="1" applyFill="1" applyBorder="1" applyAlignment="1">
      <alignment horizontal="center" vertical="center" wrapText="1"/>
    </xf>
    <xf numFmtId="171" fontId="66" fillId="0" borderId="15" xfId="56" applyNumberFormat="1" applyFont="1" applyFill="1" applyBorder="1" applyAlignment="1">
      <alignment vertical="center"/>
    </xf>
    <xf numFmtId="169" fontId="268" fillId="0" borderId="15" xfId="48877" applyNumberFormat="1" applyFont="1" applyFill="1" applyBorder="1" applyAlignment="1">
      <alignment horizontal="center" vertical="center" wrapText="1"/>
    </xf>
    <xf numFmtId="171" fontId="67" fillId="0" borderId="0" xfId="16" applyNumberFormat="1" applyFont="1" applyFill="1" applyBorder="1" applyAlignment="1">
      <alignment vertical="center"/>
    </xf>
    <xf numFmtId="0" fontId="67" fillId="0" borderId="0" xfId="43" applyFont="1" applyBorder="1" applyAlignment="1">
      <alignment vertical="center"/>
    </xf>
    <xf numFmtId="0" fontId="0" fillId="0" borderId="1" xfId="0" applyBorder="1"/>
    <xf numFmtId="169" fontId="203" fillId="0" borderId="8" xfId="48877" applyNumberFormat="1" applyFont="1" applyFill="1" applyBorder="1" applyAlignment="1">
      <alignment horizontal="center" wrapText="1"/>
    </xf>
    <xf numFmtId="169" fontId="203" fillId="0" borderId="4" xfId="48877" applyNumberFormat="1" applyFont="1" applyFill="1" applyBorder="1" applyAlignment="1">
      <alignment horizontal="center" wrapText="1"/>
    </xf>
    <xf numFmtId="169" fontId="16" fillId="0" borderId="11" xfId="0" applyNumberFormat="1" applyFont="1" applyBorder="1" applyAlignment="1">
      <alignment vertical="center"/>
    </xf>
    <xf numFmtId="169" fontId="16" fillId="0" borderId="10" xfId="0" applyNumberFormat="1" applyFont="1" applyBorder="1" applyAlignment="1">
      <alignment vertical="center"/>
    </xf>
    <xf numFmtId="169" fontId="16" fillId="0" borderId="10" xfId="0" applyNumberFormat="1" applyFont="1" applyBorder="1"/>
    <xf numFmtId="169" fontId="16" fillId="0" borderId="5" xfId="0" applyNumberFormat="1" applyFont="1" applyBorder="1" applyAlignment="1">
      <alignment vertical="center"/>
    </xf>
    <xf numFmtId="169" fontId="16" fillId="0" borderId="7" xfId="0" applyNumberFormat="1" applyFont="1" applyBorder="1" applyAlignment="1">
      <alignment vertical="center"/>
    </xf>
    <xf numFmtId="169" fontId="15" fillId="0" borderId="15" xfId="0" applyNumberFormat="1" applyFont="1" applyBorder="1" applyAlignment="1">
      <alignment vertical="center"/>
    </xf>
    <xf numFmtId="169" fontId="16" fillId="2" borderId="2" xfId="0" applyNumberFormat="1" applyFont="1" applyFill="1" applyBorder="1"/>
    <xf numFmtId="169" fontId="16" fillId="2" borderId="11" xfId="0" applyNumberFormat="1" applyFont="1" applyFill="1" applyBorder="1"/>
    <xf numFmtId="169" fontId="16" fillId="2" borderId="9" xfId="0" applyNumberFormat="1" applyFont="1" applyFill="1" applyBorder="1" applyAlignment="1">
      <alignment vertical="center"/>
    </xf>
    <xf numFmtId="169" fontId="16" fillId="2" borderId="10" xfId="0" applyNumberFormat="1" applyFont="1" applyFill="1" applyBorder="1" applyAlignment="1">
      <alignment vertical="center"/>
    </xf>
    <xf numFmtId="169" fontId="16" fillId="2" borderId="5" xfId="0" applyNumberFormat="1" applyFont="1" applyFill="1" applyBorder="1"/>
    <xf numFmtId="169" fontId="16" fillId="2" borderId="7" xfId="0" applyNumberFormat="1" applyFont="1" applyFill="1" applyBorder="1"/>
    <xf numFmtId="169" fontId="15" fillId="2" borderId="15" xfId="0" applyNumberFormat="1" applyFont="1" applyFill="1" applyBorder="1" applyAlignment="1">
      <alignment vertical="center"/>
    </xf>
    <xf numFmtId="0" fontId="84" fillId="3" borderId="1" xfId="0" applyFont="1" applyFill="1" applyBorder="1" applyAlignment="1">
      <alignment horizontal="center" vertical="center"/>
    </xf>
    <xf numFmtId="14" fontId="84" fillId="3" borderId="5" xfId="42" quotePrefix="1" applyNumberFormat="1" applyFont="1" applyFill="1" applyBorder="1" applyAlignment="1">
      <alignment horizontal="center"/>
    </xf>
    <xf numFmtId="14" fontId="84" fillId="3" borderId="7" xfId="42" quotePrefix="1" applyNumberFormat="1" applyFont="1" applyFill="1" applyBorder="1" applyAlignment="1">
      <alignment horizontal="center"/>
    </xf>
    <xf numFmtId="14" fontId="84" fillId="3" borderId="9" xfId="42" applyNumberFormat="1" applyFont="1" applyFill="1" applyBorder="1" applyAlignment="1">
      <alignment horizontal="center"/>
    </xf>
    <xf numFmtId="14" fontId="84" fillId="3" borderId="10" xfId="42" applyNumberFormat="1" applyFont="1" applyFill="1" applyBorder="1" applyAlignment="1">
      <alignment horizontal="center"/>
    </xf>
    <xf numFmtId="171" fontId="67" fillId="0" borderId="3" xfId="16" applyNumberFormat="1" applyFont="1" applyFill="1" applyBorder="1" applyAlignment="1">
      <alignment horizontal="right" vertical="center"/>
    </xf>
    <xf numFmtId="171" fontId="67" fillId="0" borderId="6" xfId="16" applyNumberFormat="1" applyFont="1" applyFill="1" applyBorder="1" applyAlignment="1">
      <alignment horizontal="right" vertical="center"/>
    </xf>
    <xf numFmtId="171" fontId="67" fillId="0" borderId="7" xfId="16" applyNumberFormat="1" applyFont="1" applyFill="1" applyBorder="1" applyAlignment="1">
      <alignment horizontal="right" vertical="center"/>
    </xf>
    <xf numFmtId="169" fontId="67" fillId="6" borderId="2" xfId="17" applyNumberFormat="1" applyFont="1" applyFill="1" applyBorder="1" applyAlignment="1">
      <alignment horizontal="center" vertical="center"/>
    </xf>
    <xf numFmtId="169" fontId="67" fillId="6" borderId="11" xfId="17" applyNumberFormat="1" applyFont="1" applyFill="1" applyBorder="1" applyAlignment="1">
      <alignment horizontal="center" vertical="center"/>
    </xf>
    <xf numFmtId="169" fontId="67" fillId="0" borderId="5" xfId="17" applyNumberFormat="1" applyFont="1" applyBorder="1" applyAlignment="1">
      <alignment horizontal="center" vertical="center"/>
    </xf>
    <xf numFmtId="169" fontId="67" fillId="0" borderId="7" xfId="17" applyNumberFormat="1" applyFont="1" applyBorder="1" applyAlignment="1">
      <alignment horizontal="center" vertical="center"/>
    </xf>
    <xf numFmtId="169" fontId="67" fillId="6" borderId="7" xfId="17" applyNumberFormat="1" applyFont="1" applyFill="1" applyBorder="1" applyAlignment="1">
      <alignment horizontal="center" vertical="center"/>
    </xf>
    <xf numFmtId="171" fontId="66" fillId="0" borderId="9" xfId="16" applyNumberFormat="1" applyFont="1" applyFill="1" applyBorder="1" applyAlignment="1">
      <alignment horizontal="right" vertical="center"/>
    </xf>
    <xf numFmtId="171" fontId="66" fillId="0" borderId="10" xfId="16" applyNumberFormat="1" applyFont="1" applyFill="1" applyBorder="1" applyAlignment="1">
      <alignment horizontal="right" vertical="center"/>
    </xf>
    <xf numFmtId="10" fontId="67" fillId="0" borderId="10" xfId="17" applyNumberFormat="1" applyFont="1" applyBorder="1" applyAlignment="1">
      <alignment horizontal="center"/>
    </xf>
    <xf numFmtId="10" fontId="66" fillId="0" borderId="9" xfId="17" applyNumberFormat="1" applyFont="1" applyBorder="1" applyAlignment="1">
      <alignment horizontal="right" vertical="center"/>
    </xf>
    <xf numFmtId="10" fontId="66" fillId="0" borderId="10" xfId="17" applyNumberFormat="1" applyFont="1" applyBorder="1" applyAlignment="1">
      <alignment horizontal="right" vertical="center"/>
    </xf>
    <xf numFmtId="10" fontId="66" fillId="0" borderId="10" xfId="17" applyNumberFormat="1" applyFont="1" applyBorder="1" applyAlignment="1">
      <alignment horizontal="center"/>
    </xf>
    <xf numFmtId="10" fontId="66" fillId="0" borderId="10" xfId="17" applyNumberFormat="1" applyFont="1" applyBorder="1" applyAlignment="1">
      <alignment horizontal="center" vertical="center"/>
    </xf>
    <xf numFmtId="10" fontId="66" fillId="0" borderId="5" xfId="17" applyNumberFormat="1" applyFont="1" applyBorder="1" applyAlignment="1">
      <alignment horizontal="right" vertical="center"/>
    </xf>
    <xf numFmtId="10" fontId="66" fillId="0" borderId="7" xfId="17" applyNumberFormat="1" applyFont="1" applyBorder="1" applyAlignment="1">
      <alignment horizontal="right" vertical="center"/>
    </xf>
    <xf numFmtId="10" fontId="66" fillId="0" borderId="7" xfId="17" applyNumberFormat="1" applyFont="1" applyBorder="1" applyAlignment="1">
      <alignment horizontal="center" vertical="center"/>
    </xf>
    <xf numFmtId="3" fontId="89" fillId="10" borderId="9" xfId="44" applyNumberFormat="1" applyFont="1" applyFill="1" applyBorder="1" applyAlignment="1">
      <alignment horizontal="center" vertical="center"/>
    </xf>
    <xf numFmtId="3" fontId="89" fillId="10" borderId="10" xfId="44" applyNumberFormat="1" applyFont="1" applyFill="1" applyBorder="1" applyAlignment="1">
      <alignment horizontal="center" vertical="center"/>
    </xf>
    <xf numFmtId="3" fontId="89" fillId="123" borderId="9" xfId="44" applyNumberFormat="1" applyFont="1" applyFill="1" applyBorder="1" applyAlignment="1">
      <alignment horizontal="center" vertical="center"/>
    </xf>
    <xf numFmtId="3" fontId="89" fillId="123" borderId="10" xfId="44" applyNumberFormat="1" applyFont="1" applyFill="1" applyBorder="1" applyAlignment="1">
      <alignment horizontal="center" vertical="center"/>
    </xf>
    <xf numFmtId="3" fontId="89" fillId="0" borderId="9" xfId="44" applyNumberFormat="1" applyFont="1" applyBorder="1" applyAlignment="1">
      <alignment horizontal="center" vertical="center"/>
    </xf>
    <xf numFmtId="3" fontId="89" fillId="0" borderId="10" xfId="44" applyNumberFormat="1" applyFont="1" applyBorder="1" applyAlignment="1">
      <alignment horizontal="center" vertical="center"/>
    </xf>
    <xf numFmtId="3" fontId="88" fillId="10" borderId="9" xfId="44" applyNumberFormat="1" applyFont="1" applyFill="1" applyBorder="1" applyAlignment="1">
      <alignment horizontal="center" vertical="center"/>
    </xf>
    <xf numFmtId="3" fontId="88" fillId="0" borderId="10" xfId="44" applyNumberFormat="1" applyFont="1" applyBorder="1" applyAlignment="1">
      <alignment horizontal="center" vertical="center"/>
    </xf>
    <xf numFmtId="3" fontId="88" fillId="0" borderId="9" xfId="44" applyNumberFormat="1" applyFont="1" applyBorder="1" applyAlignment="1">
      <alignment horizontal="center" vertical="center"/>
    </xf>
    <xf numFmtId="3" fontId="88" fillId="0" borderId="14" xfId="44" applyNumberFormat="1" applyFont="1" applyBorder="1" applyAlignment="1">
      <alignment horizontal="center" vertical="center"/>
    </xf>
    <xf numFmtId="3" fontId="88" fillId="0" borderId="15" xfId="44" applyNumberFormat="1" applyFont="1" applyBorder="1" applyAlignment="1">
      <alignment horizontal="center" vertical="center"/>
    </xf>
    <xf numFmtId="3" fontId="88" fillId="123" borderId="10" xfId="44" applyNumberFormat="1" applyFont="1" applyFill="1" applyBorder="1" applyAlignment="1">
      <alignment horizontal="center" vertical="center"/>
    </xf>
    <xf numFmtId="3" fontId="88" fillId="123" borderId="9" xfId="44" applyNumberFormat="1" applyFont="1" applyFill="1" applyBorder="1" applyAlignment="1">
      <alignment horizontal="center" vertical="center"/>
    </xf>
    <xf numFmtId="169" fontId="88" fillId="5" borderId="9" xfId="41" applyNumberFormat="1" applyFont="1" applyFill="1" applyBorder="1" applyAlignment="1">
      <alignment horizontal="center" vertical="center"/>
    </xf>
    <xf numFmtId="169" fontId="88" fillId="5" borderId="10" xfId="41" applyNumberFormat="1" applyFont="1" applyFill="1" applyBorder="1" applyAlignment="1">
      <alignment horizontal="center" vertical="center"/>
    </xf>
    <xf numFmtId="169" fontId="88" fillId="0" borderId="0" xfId="41" applyNumberFormat="1" applyFont="1" applyFill="1" applyBorder="1" applyAlignment="1">
      <alignment horizontal="center" vertical="center"/>
    </xf>
    <xf numFmtId="169" fontId="88" fillId="0" borderId="10" xfId="41" applyNumberFormat="1" applyFont="1" applyFill="1" applyBorder="1" applyAlignment="1">
      <alignment horizontal="center" vertical="center"/>
    </xf>
    <xf numFmtId="169" fontId="88" fillId="0" borderId="9" xfId="41" applyNumberFormat="1" applyFont="1" applyFill="1" applyBorder="1" applyAlignment="1">
      <alignment horizontal="center" vertical="center"/>
    </xf>
    <xf numFmtId="169" fontId="8" fillId="0" borderId="0" xfId="41" applyNumberFormat="1" applyFont="1" applyFill="1" applyBorder="1" applyAlignment="1">
      <alignment horizontal="center" vertical="center"/>
    </xf>
    <xf numFmtId="169" fontId="59" fillId="10" borderId="0" xfId="41" applyNumberFormat="1" applyFont="1" applyFill="1" applyBorder="1" applyAlignment="1">
      <alignment horizontal="center" vertical="center"/>
    </xf>
    <xf numFmtId="169" fontId="59" fillId="123" borderId="9" xfId="41" applyNumberFormat="1" applyFont="1" applyFill="1" applyBorder="1" applyAlignment="1">
      <alignment horizontal="center" vertical="center"/>
    </xf>
    <xf numFmtId="169" fontId="59" fillId="10" borderId="10" xfId="41" applyNumberFormat="1" applyFont="1" applyFill="1" applyBorder="1" applyAlignment="1">
      <alignment horizontal="center" vertical="center"/>
    </xf>
    <xf numFmtId="169" fontId="59" fillId="0" borderId="0" xfId="41" applyNumberFormat="1" applyFont="1" applyFill="1" applyBorder="1" applyAlignment="1">
      <alignment horizontal="center" vertical="center"/>
    </xf>
    <xf numFmtId="169" fontId="8" fillId="123" borderId="9" xfId="41" applyNumberFormat="1" applyFont="1" applyFill="1" applyBorder="1" applyAlignment="1">
      <alignment horizontal="center" vertical="center"/>
    </xf>
    <xf numFmtId="169" fontId="8" fillId="123" borderId="10" xfId="41" applyNumberFormat="1" applyFont="1" applyFill="1" applyBorder="1" applyAlignment="1">
      <alignment horizontal="center" vertical="center"/>
    </xf>
    <xf numFmtId="169" fontId="8" fillId="0" borderId="9" xfId="41" applyNumberFormat="1" applyFont="1" applyFill="1" applyBorder="1" applyAlignment="1">
      <alignment horizontal="center" vertical="center"/>
    </xf>
    <xf numFmtId="169" fontId="8" fillId="0" borderId="10" xfId="41" applyNumberFormat="1" applyFont="1" applyFill="1" applyBorder="1" applyAlignment="1">
      <alignment horizontal="center" vertical="center"/>
    </xf>
    <xf numFmtId="169" fontId="59" fillId="123" borderId="0" xfId="41" applyNumberFormat="1" applyFont="1" applyFill="1" applyBorder="1" applyAlignment="1">
      <alignment horizontal="center" vertical="center"/>
    </xf>
    <xf numFmtId="169" fontId="8" fillId="10" borderId="10" xfId="41" applyNumberFormat="1" applyFont="1" applyFill="1" applyBorder="1" applyAlignment="1">
      <alignment horizontal="center" vertical="center"/>
    </xf>
    <xf numFmtId="169" fontId="59" fillId="0" borderId="10" xfId="41" applyNumberFormat="1" applyFont="1" applyFill="1" applyBorder="1" applyAlignment="1">
      <alignment horizontal="center" vertical="center"/>
    </xf>
    <xf numFmtId="169" fontId="2" fillId="10" borderId="0" xfId="41" applyNumberFormat="1" applyFont="1" applyFill="1" applyBorder="1" applyAlignment="1">
      <alignment horizontal="center" vertical="center"/>
    </xf>
    <xf numFmtId="169" fontId="88" fillId="10" borderId="10" xfId="41" applyNumberFormat="1" applyFont="1" applyFill="1" applyBorder="1" applyAlignment="1">
      <alignment horizontal="center" vertical="center"/>
    </xf>
    <xf numFmtId="169" fontId="88" fillId="10" borderId="9" xfId="41" applyNumberFormat="1" applyFont="1" applyFill="1" applyBorder="1" applyAlignment="1">
      <alignment horizontal="center" vertical="center"/>
    </xf>
    <xf numFmtId="169" fontId="2" fillId="0" borderId="0" xfId="41" applyNumberFormat="1" applyFont="1" applyFill="1" applyBorder="1" applyAlignment="1">
      <alignment horizontal="center" vertical="center"/>
    </xf>
    <xf numFmtId="169" fontId="8" fillId="10" borderId="9" xfId="41" applyNumberFormat="1" applyFont="1" applyFill="1" applyBorder="1" applyAlignment="1">
      <alignment horizontal="center" vertical="center"/>
    </xf>
    <xf numFmtId="169" fontId="89" fillId="10" borderId="10" xfId="41" applyNumberFormat="1" applyFont="1" applyFill="1" applyBorder="1" applyAlignment="1">
      <alignment horizontal="center" vertical="center"/>
    </xf>
    <xf numFmtId="169" fontId="2" fillId="0" borderId="9" xfId="41" applyNumberFormat="1" applyFont="1" applyFill="1" applyBorder="1" applyAlignment="1">
      <alignment horizontal="center" vertical="center"/>
    </xf>
    <xf numFmtId="169" fontId="59" fillId="0" borderId="101" xfId="31" applyNumberFormat="1" applyFont="1" applyFill="1" applyBorder="1" applyAlignment="1">
      <alignment horizontal="center" vertical="center"/>
    </xf>
    <xf numFmtId="169" fontId="59" fillId="0" borderId="102" xfId="31" applyNumberFormat="1" applyFont="1" applyFill="1" applyBorder="1" applyAlignment="1">
      <alignment horizontal="center" vertical="center"/>
    </xf>
    <xf numFmtId="169" fontId="63" fillId="0" borderId="14" xfId="31" applyNumberFormat="1" applyFont="1" applyFill="1" applyBorder="1" applyAlignment="1">
      <alignment horizontal="center" vertical="center"/>
    </xf>
    <xf numFmtId="169" fontId="63" fillId="0" borderId="15" xfId="31" applyNumberFormat="1" applyFont="1" applyFill="1" applyBorder="1" applyAlignment="1">
      <alignment horizontal="center" vertical="center"/>
    </xf>
    <xf numFmtId="0" fontId="0" fillId="0" borderId="8" xfId="30" applyFont="1" applyBorder="1" applyAlignment="1">
      <alignment vertical="center"/>
    </xf>
    <xf numFmtId="0" fontId="1" fillId="3" borderId="4" xfId="0" applyFont="1" applyFill="1" applyBorder="1" applyAlignment="1">
      <alignment horizontal="center" vertical="center"/>
    </xf>
    <xf numFmtId="169" fontId="59" fillId="0" borderId="8" xfId="31" applyNumberFormat="1" applyFont="1" applyFill="1" applyBorder="1" applyAlignment="1">
      <alignment horizontal="center" vertical="center"/>
    </xf>
    <xf numFmtId="169" fontId="63" fillId="0" borderId="4" xfId="31" applyNumberFormat="1" applyFont="1" applyFill="1" applyBorder="1" applyAlignment="1">
      <alignment horizontal="center" vertical="center"/>
    </xf>
    <xf numFmtId="10" fontId="59" fillId="2" borderId="14" xfId="31" applyNumberFormat="1" applyFont="1" applyFill="1" applyBorder="1" applyAlignment="1">
      <alignment horizontal="center"/>
    </xf>
    <xf numFmtId="10" fontId="59" fillId="0" borderId="15" xfId="41" applyNumberFormat="1" applyFont="1" applyFill="1" applyBorder="1" applyAlignment="1">
      <alignment horizontal="center"/>
    </xf>
    <xf numFmtId="169" fontId="59" fillId="2" borderId="12" xfId="31" quotePrefix="1" applyNumberFormat="1" applyFont="1" applyFill="1" applyBorder="1" applyAlignment="1">
      <alignment horizontal="center"/>
    </xf>
    <xf numFmtId="10" fontId="59" fillId="0" borderId="15" xfId="31" applyNumberFormat="1" applyFont="1" applyFill="1" applyBorder="1" applyAlignment="1">
      <alignment horizontal="center"/>
    </xf>
    <xf numFmtId="1" fontId="76" fillId="3" borderId="5" xfId="27" applyNumberFormat="1" applyFont="1" applyFill="1" applyBorder="1" applyAlignment="1">
      <alignment horizontal="center" vertical="center"/>
    </xf>
    <xf numFmtId="1" fontId="76" fillId="3" borderId="6" xfId="27" applyNumberFormat="1" applyFont="1" applyFill="1" applyBorder="1" applyAlignment="1">
      <alignment horizontal="center" vertical="center"/>
    </xf>
    <xf numFmtId="1" fontId="76" fillId="3" borderId="7" xfId="27" applyNumberFormat="1" applyFont="1" applyFill="1" applyBorder="1" applyAlignment="1">
      <alignment horizontal="center" vertical="center"/>
    </xf>
    <xf numFmtId="0" fontId="13" fillId="3" borderId="10" xfId="0" applyFont="1" applyFill="1" applyBorder="1" applyAlignment="1">
      <alignment horizontal="center" vertical="center"/>
    </xf>
    <xf numFmtId="0" fontId="78" fillId="3" borderId="103" xfId="0" applyFont="1" applyFill="1" applyBorder="1" applyAlignment="1">
      <alignment vertical="top"/>
    </xf>
    <xf numFmtId="0" fontId="78" fillId="3" borderId="104" xfId="0" applyFont="1" applyFill="1" applyBorder="1" applyAlignment="1">
      <alignment horizontal="center" vertical="top"/>
    </xf>
    <xf numFmtId="0" fontId="78" fillId="3" borderId="105" xfId="0" applyFont="1" applyFill="1" applyBorder="1" applyAlignment="1">
      <alignment horizontal="center" vertical="top"/>
    </xf>
    <xf numFmtId="181" fontId="78" fillId="4" borderId="106" xfId="32" quotePrefix="1" applyNumberFormat="1" applyFont="1" applyFill="1" applyBorder="1"/>
    <xf numFmtId="177" fontId="78" fillId="3" borderId="106" xfId="0" quotePrefix="1" applyNumberFormat="1" applyFont="1" applyFill="1" applyBorder="1" applyAlignment="1">
      <alignment horizontal="center"/>
    </xf>
    <xf numFmtId="177" fontId="78" fillId="3" borderId="107" xfId="0" quotePrefix="1" applyNumberFormat="1" applyFont="1" applyFill="1" applyBorder="1" applyAlignment="1">
      <alignment horizontal="center"/>
    </xf>
    <xf numFmtId="14" fontId="78" fillId="3" borderId="106" xfId="42" applyNumberFormat="1" applyFont="1" applyFill="1" applyBorder="1" applyAlignment="1">
      <alignment horizontal="center"/>
    </xf>
    <xf numFmtId="14" fontId="78" fillId="3" borderId="108" xfId="42" applyNumberFormat="1" applyFont="1" applyFill="1" applyBorder="1" applyAlignment="1">
      <alignment horizontal="center"/>
    </xf>
    <xf numFmtId="49" fontId="78" fillId="3" borderId="106" xfId="42" quotePrefix="1" applyNumberFormat="1" applyFont="1" applyFill="1" applyBorder="1" applyAlignment="1">
      <alignment horizontal="center"/>
    </xf>
    <xf numFmtId="177" fontId="78" fillId="3" borderId="108" xfId="0" quotePrefix="1" applyNumberFormat="1" applyFont="1" applyFill="1" applyBorder="1" applyAlignment="1">
      <alignment horizontal="center"/>
    </xf>
    <xf numFmtId="49" fontId="78" fillId="3" borderId="4" xfId="0" quotePrefix="1" applyNumberFormat="1" applyFont="1" applyFill="1" applyBorder="1" applyAlignment="1">
      <alignment horizontal="center"/>
    </xf>
    <xf numFmtId="169" fontId="79" fillId="0" borderId="8" xfId="17" applyNumberFormat="1" applyFont="1" applyBorder="1" applyAlignment="1">
      <alignment horizontal="center"/>
    </xf>
    <xf numFmtId="171" fontId="79" fillId="0" borderId="9" xfId="16" applyNumberFormat="1" applyFont="1" applyFill="1" applyBorder="1" applyAlignment="1">
      <alignment horizontal="center" vertical="center"/>
    </xf>
    <xf numFmtId="169" fontId="79" fillId="0" borderId="8" xfId="17" quotePrefix="1" applyNumberFormat="1" applyFont="1" applyBorder="1" applyAlignment="1">
      <alignment horizontal="center"/>
    </xf>
    <xf numFmtId="169" fontId="80" fillId="0" borderId="12" xfId="17" applyNumberFormat="1" applyFont="1" applyBorder="1" applyAlignment="1">
      <alignment horizontal="center"/>
    </xf>
    <xf numFmtId="171" fontId="81" fillId="0" borderId="0" xfId="0" applyNumberFormat="1" applyFont="1"/>
    <xf numFmtId="169" fontId="81" fillId="0" borderId="0" xfId="0" applyNumberFormat="1" applyFont="1"/>
    <xf numFmtId="0" fontId="78" fillId="3" borderId="1" xfId="7" applyFont="1" applyFill="1" applyBorder="1" applyAlignment="1">
      <alignment horizontal="center" vertical="top"/>
    </xf>
    <xf numFmtId="1" fontId="78" fillId="3" borderId="106" xfId="19" applyNumberFormat="1" applyFont="1" applyFill="1" applyBorder="1" applyAlignment="1">
      <alignment horizontal="center" vertical="center"/>
    </xf>
    <xf numFmtId="1" fontId="78" fillId="3" borderId="107" xfId="19" applyNumberFormat="1" applyFont="1" applyFill="1" applyBorder="1" applyAlignment="1">
      <alignment horizontal="center" vertical="center"/>
    </xf>
    <xf numFmtId="14" fontId="78" fillId="3" borderId="106" xfId="42" applyNumberFormat="1" applyFont="1" applyFill="1" applyBorder="1" applyAlignment="1">
      <alignment horizontal="center" vertical="center"/>
    </xf>
    <xf numFmtId="14" fontId="78" fillId="3" borderId="108" xfId="42" applyNumberFormat="1" applyFont="1" applyFill="1" applyBorder="1" applyAlignment="1">
      <alignment horizontal="center" vertical="center"/>
    </xf>
    <xf numFmtId="17" fontId="78" fillId="3" borderId="106" xfId="42" quotePrefix="1" applyNumberFormat="1" applyFont="1" applyFill="1" applyBorder="1" applyAlignment="1">
      <alignment horizontal="center" vertical="center"/>
    </xf>
    <xf numFmtId="17" fontId="78" fillId="3" borderId="108" xfId="42" quotePrefix="1" applyNumberFormat="1" applyFont="1" applyFill="1" applyBorder="1" applyAlignment="1">
      <alignment horizontal="center" vertical="center"/>
    </xf>
    <xf numFmtId="17" fontId="78" fillId="3" borderId="4" xfId="7" quotePrefix="1" applyNumberFormat="1" applyFont="1" applyFill="1" applyBorder="1" applyAlignment="1">
      <alignment horizontal="center" vertical="center"/>
    </xf>
    <xf numFmtId="0" fontId="79" fillId="5" borderId="2" xfId="7" applyFont="1" applyFill="1" applyBorder="1"/>
    <xf numFmtId="3" fontId="81" fillId="7" borderId="2" xfId="0" applyNumberFormat="1" applyFont="1" applyFill="1" applyBorder="1"/>
    <xf numFmtId="3" fontId="81" fillId="7" borderId="3" xfId="0" applyNumberFormat="1" applyFont="1" applyFill="1" applyBorder="1"/>
    <xf numFmtId="3" fontId="81" fillId="5" borderId="11" xfId="0" applyNumberFormat="1" applyFont="1" applyFill="1" applyBorder="1"/>
    <xf numFmtId="169" fontId="79" fillId="5" borderId="3" xfId="20" applyNumberFormat="1" applyFont="1" applyFill="1" applyBorder="1" applyAlignment="1">
      <alignment horizontal="center"/>
    </xf>
    <xf numFmtId="169" fontId="79" fillId="5" borderId="11" xfId="20" applyNumberFormat="1" applyFont="1" applyFill="1" applyBorder="1" applyAlignment="1">
      <alignment horizontal="center"/>
    </xf>
    <xf numFmtId="169" fontId="79" fillId="5" borderId="1" xfId="20" applyNumberFormat="1" applyFont="1" applyFill="1" applyBorder="1" applyAlignment="1">
      <alignment horizontal="center"/>
    </xf>
    <xf numFmtId="0" fontId="79" fillId="5" borderId="9" xfId="7" applyFont="1" applyFill="1" applyBorder="1"/>
    <xf numFmtId="171" fontId="79" fillId="5" borderId="9" xfId="19" applyNumberFormat="1" applyFont="1" applyFill="1" applyBorder="1"/>
    <xf numFmtId="171" fontId="79" fillId="5" borderId="0" xfId="19" applyNumberFormat="1" applyFont="1" applyFill="1" applyBorder="1"/>
    <xf numFmtId="171" fontId="79" fillId="5" borderId="10" xfId="19" applyNumberFormat="1" applyFont="1" applyFill="1" applyBorder="1"/>
    <xf numFmtId="169" fontId="79" fillId="5" borderId="0" xfId="20" applyNumberFormat="1" applyFont="1" applyFill="1" applyAlignment="1">
      <alignment horizontal="center"/>
    </xf>
    <xf numFmtId="169" fontId="79" fillId="5" borderId="10" xfId="20" applyNumberFormat="1" applyFont="1" applyFill="1" applyBorder="1" applyAlignment="1">
      <alignment horizontal="center"/>
    </xf>
    <xf numFmtId="169" fontId="79" fillId="5" borderId="8" xfId="20" applyNumberFormat="1" applyFont="1" applyFill="1" applyBorder="1" applyAlignment="1">
      <alignment horizontal="center"/>
    </xf>
    <xf numFmtId="0" fontId="80" fillId="5" borderId="9" xfId="7" applyFont="1" applyFill="1" applyBorder="1"/>
    <xf numFmtId="171" fontId="80" fillId="5" borderId="9" xfId="19" applyNumberFormat="1" applyFont="1" applyFill="1" applyBorder="1"/>
    <xf numFmtId="171" fontId="80" fillId="5" borderId="0" xfId="19" applyNumberFormat="1" applyFont="1" applyFill="1" applyBorder="1"/>
    <xf numFmtId="171" fontId="80" fillId="5" borderId="10" xfId="19" applyNumberFormat="1" applyFont="1" applyFill="1" applyBorder="1"/>
    <xf numFmtId="169" fontId="80" fillId="5" borderId="0" xfId="20" applyNumberFormat="1" applyFont="1" applyFill="1" applyAlignment="1">
      <alignment horizontal="center"/>
    </xf>
    <xf numFmtId="169" fontId="80" fillId="5" borderId="10" xfId="20" applyNumberFormat="1" applyFont="1" applyFill="1" applyBorder="1" applyAlignment="1">
      <alignment horizontal="center"/>
    </xf>
    <xf numFmtId="169" fontId="80" fillId="5" borderId="8" xfId="20" applyNumberFormat="1" applyFont="1" applyFill="1" applyBorder="1" applyAlignment="1">
      <alignment horizontal="center"/>
    </xf>
    <xf numFmtId="0" fontId="80" fillId="5" borderId="106" xfId="7" applyFont="1" applyFill="1" applyBorder="1" applyAlignment="1">
      <alignment horizontal="left"/>
    </xf>
    <xf numFmtId="169" fontId="80" fillId="5" borderId="106" xfId="41" applyNumberFormat="1" applyFont="1" applyFill="1" applyBorder="1"/>
    <xf numFmtId="169" fontId="80" fillId="5" borderId="107" xfId="41" applyNumberFormat="1" applyFont="1" applyFill="1" applyBorder="1"/>
    <xf numFmtId="169" fontId="80" fillId="5" borderId="108" xfId="41" applyNumberFormat="1" applyFont="1" applyFill="1" applyBorder="1"/>
    <xf numFmtId="0" fontId="80" fillId="5" borderId="9" xfId="0" applyFont="1" applyFill="1" applyBorder="1" applyAlignment="1">
      <alignment horizontal="center" vertical="center"/>
    </xf>
    <xf numFmtId="169" fontId="80" fillId="0" borderId="10" xfId="41" applyNumberFormat="1" applyFont="1" applyBorder="1" applyAlignment="1">
      <alignment horizontal="center" vertical="center"/>
    </xf>
    <xf numFmtId="0" fontId="80" fillId="5" borderId="4" xfId="0" applyFont="1" applyFill="1" applyBorder="1" applyAlignment="1">
      <alignment horizontal="center" vertical="center"/>
    </xf>
    <xf numFmtId="169" fontId="79" fillId="5" borderId="2" xfId="20" applyNumberFormat="1" applyFont="1" applyFill="1" applyBorder="1" applyAlignment="1">
      <alignment horizontal="center"/>
    </xf>
    <xf numFmtId="169" fontId="79" fillId="5" borderId="9" xfId="20" applyNumberFormat="1" applyFont="1" applyFill="1" applyBorder="1" applyAlignment="1">
      <alignment horizontal="center"/>
    </xf>
    <xf numFmtId="0" fontId="80" fillId="5" borderId="106" xfId="0" applyFont="1" applyFill="1" applyBorder="1" applyAlignment="1">
      <alignment horizontal="center" vertical="center"/>
    </xf>
    <xf numFmtId="169" fontId="80" fillId="0" borderId="108" xfId="41" applyNumberFormat="1" applyFont="1" applyBorder="1" applyAlignment="1">
      <alignment horizontal="center" vertical="center"/>
    </xf>
    <xf numFmtId="0" fontId="80" fillId="5" borderId="0" xfId="7" applyFont="1" applyFill="1" applyAlignment="1">
      <alignment horizontal="left"/>
    </xf>
    <xf numFmtId="171" fontId="73" fillId="5" borderId="0" xfId="19" applyNumberFormat="1" applyFont="1" applyFill="1" applyBorder="1" applyAlignment="1">
      <alignment horizontal="center"/>
    </xf>
    <xf numFmtId="169" fontId="73" fillId="5" borderId="0" xfId="20" applyNumberFormat="1" applyFont="1" applyFill="1" applyAlignment="1">
      <alignment horizontal="center"/>
    </xf>
    <xf numFmtId="0" fontId="271" fillId="5" borderId="0" xfId="7" applyFont="1" applyFill="1"/>
    <xf numFmtId="169" fontId="80" fillId="5" borderId="0" xfId="20" applyNumberFormat="1" applyFont="1" applyFill="1"/>
    <xf numFmtId="0" fontId="272" fillId="5" borderId="0" xfId="7" applyFont="1" applyFill="1" applyAlignment="1">
      <alignment horizontal="center"/>
    </xf>
    <xf numFmtId="0" fontId="272" fillId="5" borderId="0" xfId="7" applyFont="1" applyFill="1"/>
    <xf numFmtId="0" fontId="78" fillId="3" borderId="1" xfId="7" applyFont="1" applyFill="1" applyBorder="1" applyAlignment="1">
      <alignment horizontal="left" vertical="top"/>
    </xf>
    <xf numFmtId="0" fontId="78" fillId="3" borderId="4" xfId="7" quotePrefix="1" applyFont="1" applyFill="1" applyBorder="1" applyAlignment="1">
      <alignment horizontal="left"/>
    </xf>
    <xf numFmtId="171" fontId="79" fillId="5" borderId="2" xfId="19" applyNumberFormat="1" applyFont="1" applyFill="1" applyBorder="1"/>
    <xf numFmtId="171" fontId="79" fillId="5" borderId="3" xfId="19" applyNumberFormat="1" applyFont="1" applyFill="1" applyBorder="1"/>
    <xf numFmtId="171" fontId="79" fillId="5" borderId="11" xfId="19" applyNumberFormat="1" applyFont="1" applyFill="1" applyBorder="1"/>
    <xf numFmtId="171" fontId="79" fillId="5" borderId="2" xfId="19" applyNumberFormat="1" applyFont="1" applyFill="1" applyBorder="1" applyAlignment="1">
      <alignment horizontal="center"/>
    </xf>
    <xf numFmtId="171" fontId="79" fillId="9" borderId="11" xfId="19" applyNumberFormat="1" applyFont="1" applyFill="1" applyBorder="1" applyAlignment="1">
      <alignment horizontal="center"/>
    </xf>
    <xf numFmtId="171" fontId="79" fillId="5" borderId="9" xfId="19" applyNumberFormat="1" applyFont="1" applyFill="1" applyBorder="1" applyAlignment="1">
      <alignment horizontal="center"/>
    </xf>
    <xf numFmtId="171" fontId="79" fillId="5" borderId="10" xfId="19" applyNumberFormat="1" applyFont="1" applyFill="1" applyBorder="1" applyAlignment="1">
      <alignment horizontal="center"/>
    </xf>
    <xf numFmtId="171" fontId="79" fillId="9" borderId="10" xfId="19" applyNumberFormat="1" applyFont="1" applyFill="1" applyBorder="1" applyAlignment="1">
      <alignment horizontal="center"/>
    </xf>
    <xf numFmtId="0" fontId="80" fillId="5" borderId="14" xfId="7" applyFont="1" applyFill="1" applyBorder="1" applyAlignment="1">
      <alignment horizontal="left"/>
    </xf>
    <xf numFmtId="171" fontId="80" fillId="5" borderId="14" xfId="19" applyNumberFormat="1" applyFont="1" applyFill="1" applyBorder="1"/>
    <xf numFmtId="171" fontId="80" fillId="5" borderId="13" xfId="19" applyNumberFormat="1" applyFont="1" applyFill="1" applyBorder="1"/>
    <xf numFmtId="171" fontId="80" fillId="5" borderId="15" xfId="19" applyNumberFormat="1" applyFont="1" applyFill="1" applyBorder="1"/>
    <xf numFmtId="169" fontId="80" fillId="5" borderId="14" xfId="20" applyNumberFormat="1" applyFont="1" applyFill="1" applyBorder="1" applyAlignment="1">
      <alignment horizontal="center"/>
    </xf>
    <xf numFmtId="169" fontId="80" fillId="5" borderId="15" xfId="20" applyNumberFormat="1" applyFont="1" applyFill="1" applyBorder="1" applyAlignment="1">
      <alignment horizontal="center"/>
    </xf>
    <xf numFmtId="171" fontId="80" fillId="5" borderId="14" xfId="19" applyNumberFormat="1" applyFont="1" applyFill="1" applyBorder="1" applyAlignment="1">
      <alignment horizontal="center"/>
    </xf>
    <xf numFmtId="171" fontId="80" fillId="5" borderId="15" xfId="19" applyNumberFormat="1" applyFont="1" applyFill="1" applyBorder="1" applyAlignment="1">
      <alignment horizontal="center"/>
    </xf>
    <xf numFmtId="169" fontId="80" fillId="5" borderId="12" xfId="20" applyNumberFormat="1" applyFont="1" applyFill="1" applyBorder="1" applyAlignment="1">
      <alignment horizontal="center"/>
    </xf>
    <xf numFmtId="0" fontId="273" fillId="5" borderId="0" xfId="7" applyFont="1" applyFill="1" applyAlignment="1">
      <alignment horizontal="left"/>
    </xf>
    <xf numFmtId="0" fontId="274" fillId="0" borderId="0" xfId="0" applyFont="1"/>
    <xf numFmtId="0" fontId="78" fillId="3" borderId="1" xfId="0" applyFont="1" applyFill="1" applyBorder="1" applyAlignment="1">
      <alignment vertical="top" wrapText="1"/>
    </xf>
    <xf numFmtId="181" fontId="78" fillId="3" borderId="4" xfId="0" quotePrefix="1" applyNumberFormat="1" applyFont="1" applyFill="1" applyBorder="1" applyAlignment="1">
      <alignment horizontal="left" vertical="center" wrapText="1"/>
    </xf>
    <xf numFmtId="1" fontId="78" fillId="3" borderId="107" xfId="12" applyNumberFormat="1" applyFont="1" applyFill="1" applyBorder="1" applyAlignment="1">
      <alignment horizontal="center" vertical="center"/>
    </xf>
    <xf numFmtId="1" fontId="78" fillId="3" borderId="108" xfId="12" applyNumberFormat="1" applyFont="1" applyFill="1" applyBorder="1" applyAlignment="1">
      <alignment horizontal="center" vertical="center"/>
    </xf>
    <xf numFmtId="14" fontId="78" fillId="3" borderId="107" xfId="42" applyNumberFormat="1" applyFont="1" applyFill="1" applyBorder="1" applyAlignment="1">
      <alignment horizontal="center" vertical="center"/>
    </xf>
    <xf numFmtId="1" fontId="78" fillId="3" borderId="106" xfId="42" quotePrefix="1" applyNumberFormat="1" applyFont="1" applyFill="1" applyBorder="1" applyAlignment="1">
      <alignment horizontal="center" vertical="center"/>
    </xf>
    <xf numFmtId="1" fontId="78" fillId="3" borderId="108" xfId="42" quotePrefix="1" applyNumberFormat="1" applyFont="1" applyFill="1" applyBorder="1" applyAlignment="1">
      <alignment horizontal="center" vertical="center"/>
    </xf>
    <xf numFmtId="14" fontId="78" fillId="3" borderId="108" xfId="42" quotePrefix="1" applyNumberFormat="1" applyFont="1" applyFill="1" applyBorder="1" applyAlignment="1">
      <alignment horizontal="center" vertical="center"/>
    </xf>
    <xf numFmtId="0" fontId="79" fillId="0" borderId="8" xfId="32" applyFont="1" applyBorder="1" applyAlignment="1">
      <alignment vertical="center" wrapText="1"/>
    </xf>
    <xf numFmtId="171" fontId="79" fillId="0" borderId="0" xfId="12" applyNumberFormat="1" applyFont="1" applyFill="1" applyBorder="1" applyAlignment="1">
      <alignment horizontal="right"/>
    </xf>
    <xf numFmtId="171" fontId="79" fillId="0" borderId="10" xfId="12" applyNumberFormat="1" applyFont="1" applyFill="1" applyBorder="1" applyAlignment="1">
      <alignment horizontal="right"/>
    </xf>
    <xf numFmtId="169" fontId="79" fillId="0" borderId="0" xfId="21" applyNumberFormat="1" applyFont="1" applyAlignment="1">
      <alignment horizontal="center"/>
    </xf>
    <xf numFmtId="169" fontId="79" fillId="0" borderId="10" xfId="21" applyNumberFormat="1" applyFont="1" applyBorder="1" applyAlignment="1">
      <alignment horizontal="center"/>
    </xf>
    <xf numFmtId="170" fontId="79" fillId="0" borderId="9" xfId="12" applyNumberFormat="1" applyFont="1" applyFill="1" applyBorder="1" applyAlignment="1">
      <alignment horizontal="center" vertical="center"/>
    </xf>
    <xf numFmtId="170" fontId="79" fillId="0" borderId="10" xfId="12" applyNumberFormat="1" applyFont="1" applyFill="1" applyBorder="1" applyAlignment="1">
      <alignment horizontal="center" vertical="center"/>
    </xf>
    <xf numFmtId="169" fontId="79" fillId="0" borderId="10" xfId="21" applyNumberFormat="1" applyFont="1" applyBorder="1" applyAlignment="1">
      <alignment horizontal="center" vertical="center"/>
    </xf>
    <xf numFmtId="0" fontId="79" fillId="0" borderId="8" xfId="32" applyFont="1" applyBorder="1" applyAlignment="1">
      <alignment wrapText="1"/>
    </xf>
    <xf numFmtId="0" fontId="79" fillId="0" borderId="12" xfId="32" applyFont="1" applyBorder="1" applyAlignment="1">
      <alignment wrapText="1"/>
    </xf>
    <xf numFmtId="171" fontId="79" fillId="0" borderId="13" xfId="12" applyNumberFormat="1" applyFont="1" applyFill="1" applyBorder="1" applyAlignment="1"/>
    <xf numFmtId="171" fontId="79" fillId="0" borderId="15" xfId="12" applyNumberFormat="1" applyFont="1" applyFill="1" applyBorder="1" applyAlignment="1"/>
    <xf numFmtId="169" fontId="79" fillId="0" borderId="13" xfId="21" applyNumberFormat="1" applyFont="1" applyBorder="1" applyAlignment="1">
      <alignment horizontal="center"/>
    </xf>
    <xf numFmtId="169" fontId="79" fillId="0" borderId="15" xfId="21" applyNumberFormat="1" applyFont="1" applyBorder="1" applyAlignment="1">
      <alignment horizontal="center"/>
    </xf>
    <xf numFmtId="170" fontId="79" fillId="0" borderId="14" xfId="12" applyNumberFormat="1" applyFont="1" applyFill="1" applyBorder="1" applyAlignment="1">
      <alignment horizontal="center" vertical="center"/>
    </xf>
    <xf numFmtId="170" fontId="79" fillId="0" borderId="15" xfId="12" applyNumberFormat="1" applyFont="1" applyFill="1" applyBorder="1" applyAlignment="1">
      <alignment horizontal="center" vertical="center"/>
    </xf>
    <xf numFmtId="169" fontId="79" fillId="0" borderId="15" xfId="21" applyNumberFormat="1" applyFont="1" applyBorder="1" applyAlignment="1">
      <alignment horizontal="center" vertical="center"/>
    </xf>
    <xf numFmtId="0" fontId="78" fillId="3" borderId="106" xfId="53503" quotePrefix="1" applyFont="1" applyFill="1" applyBorder="1" applyAlignment="1">
      <alignment vertical="center"/>
    </xf>
    <xf numFmtId="1" fontId="78" fillId="3" borderId="106" xfId="53503" applyNumberFormat="1" applyFont="1" applyFill="1" applyBorder="1" applyAlignment="1">
      <alignment horizontal="center" vertical="center"/>
    </xf>
    <xf numFmtId="1" fontId="78" fillId="3" borderId="107" xfId="53503" applyNumberFormat="1" applyFont="1" applyFill="1" applyBorder="1" applyAlignment="1">
      <alignment horizontal="center" vertical="center"/>
    </xf>
    <xf numFmtId="0" fontId="78" fillId="3" borderId="106" xfId="53503" applyFont="1" applyFill="1" applyBorder="1" applyAlignment="1">
      <alignment horizontal="center" vertical="center"/>
    </xf>
    <xf numFmtId="0" fontId="78" fillId="3" borderId="108" xfId="53503" applyFont="1" applyFill="1" applyBorder="1" applyAlignment="1">
      <alignment horizontal="center" vertical="center"/>
    </xf>
    <xf numFmtId="0" fontId="78" fillId="3" borderId="107" xfId="53503" applyFont="1" applyFill="1" applyBorder="1" applyAlignment="1">
      <alignment horizontal="center" vertical="center"/>
    </xf>
    <xf numFmtId="0" fontId="78" fillId="3" borderId="4" xfId="53503" applyFont="1" applyFill="1" applyBorder="1" applyAlignment="1">
      <alignment horizontal="center" vertical="center"/>
    </xf>
    <xf numFmtId="3" fontId="81" fillId="0" borderId="0" xfId="0" applyNumberFormat="1" applyFont="1" applyAlignment="1">
      <alignment horizontal="right"/>
    </xf>
    <xf numFmtId="3" fontId="81" fillId="0" borderId="10" xfId="0" applyNumberFormat="1" applyFont="1" applyBorder="1" applyAlignment="1">
      <alignment horizontal="right"/>
    </xf>
    <xf numFmtId="169" fontId="81" fillId="0" borderId="8" xfId="0" applyNumberFormat="1" applyFont="1" applyBorder="1" applyAlignment="1">
      <alignment horizontal="center"/>
    </xf>
    <xf numFmtId="0" fontId="79" fillId="5" borderId="9" xfId="53503" applyFont="1" applyFill="1" applyBorder="1"/>
    <xf numFmtId="3" fontId="79" fillId="0" borderId="9" xfId="53503" applyNumberFormat="1" applyFont="1" applyBorder="1" applyAlignment="1">
      <alignment horizontal="center"/>
    </xf>
    <xf numFmtId="3" fontId="79" fillId="0" borderId="0" xfId="53503" applyNumberFormat="1" applyFont="1" applyAlignment="1">
      <alignment horizontal="center"/>
    </xf>
    <xf numFmtId="0" fontId="79" fillId="5" borderId="106" xfId="53503" applyFont="1" applyFill="1" applyBorder="1"/>
    <xf numFmtId="3" fontId="79" fillId="0" borderId="106" xfId="53503" applyNumberFormat="1" applyFont="1" applyBorder="1" applyAlignment="1">
      <alignment horizontal="center"/>
    </xf>
    <xf numFmtId="3" fontId="79" fillId="0" borderId="107" xfId="53503" applyNumberFormat="1" applyFont="1" applyBorder="1" applyAlignment="1">
      <alignment horizontal="center"/>
    </xf>
    <xf numFmtId="0" fontId="80" fillId="0" borderId="14" xfId="53503" applyFont="1" applyBorder="1" applyAlignment="1">
      <alignment horizontal="left" vertical="center" wrapText="1"/>
    </xf>
    <xf numFmtId="3" fontId="80" fillId="0" borderId="14" xfId="53503" applyNumberFormat="1" applyFont="1" applyBorder="1" applyAlignment="1">
      <alignment horizontal="center" vertical="center"/>
    </xf>
    <xf numFmtId="3" fontId="80" fillId="0" borderId="13" xfId="53503" applyNumberFormat="1" applyFont="1" applyBorder="1" applyAlignment="1">
      <alignment horizontal="center" vertical="center"/>
    </xf>
    <xf numFmtId="3" fontId="275" fillId="0" borderId="13" xfId="0" applyNumberFormat="1" applyFont="1" applyBorder="1" applyAlignment="1">
      <alignment horizontal="center" vertical="center"/>
    </xf>
    <xf numFmtId="3" fontId="275" fillId="0" borderId="15" xfId="0" applyNumberFormat="1" applyFont="1" applyBorder="1" applyAlignment="1">
      <alignment horizontal="center" vertical="center"/>
    </xf>
    <xf numFmtId="169" fontId="275" fillId="0" borderId="12" xfId="0" applyNumberFormat="1" applyFont="1" applyBorder="1" applyAlignment="1">
      <alignment horizontal="center" vertical="center"/>
    </xf>
    <xf numFmtId="0" fontId="79" fillId="0" borderId="0" xfId="53503" applyFont="1"/>
    <xf numFmtId="0" fontId="78" fillId="3" borderId="104" xfId="0" applyFont="1" applyFill="1" applyBorder="1" applyAlignment="1">
      <alignment horizontal="center" vertical="top"/>
    </xf>
    <xf numFmtId="0" fontId="52" fillId="4" borderId="0" xfId="0" applyFont="1" applyFill="1" applyAlignment="1">
      <alignment horizontal="center"/>
    </xf>
    <xf numFmtId="0" fontId="30" fillId="0" borderId="0" xfId="0" applyFont="1" applyAlignment="1">
      <alignment horizontal="left" vertical="top" wrapText="1"/>
    </xf>
    <xf numFmtId="17" fontId="13" fillId="3" borderId="108" xfId="0" quotePrefix="1" applyNumberFormat="1" applyFont="1" applyFill="1" applyBorder="1" applyAlignment="1">
      <alignment horizontal="center" vertical="center"/>
    </xf>
    <xf numFmtId="0" fontId="32" fillId="3" borderId="107" xfId="0" applyFont="1" applyFill="1" applyBorder="1" applyAlignment="1">
      <alignment horizontal="center" vertical="center"/>
    </xf>
    <xf numFmtId="0" fontId="13" fillId="3" borderId="108" xfId="0" applyFont="1" applyFill="1" applyBorder="1" applyAlignment="1">
      <alignment horizontal="center" vertical="center"/>
    </xf>
    <xf numFmtId="17" fontId="13" fillId="3" borderId="106" xfId="0" quotePrefix="1" applyNumberFormat="1" applyFont="1" applyFill="1" applyBorder="1" applyAlignment="1">
      <alignment horizontal="center" vertical="center"/>
    </xf>
    <xf numFmtId="0" fontId="276" fillId="3" borderId="0" xfId="0" applyFont="1" applyFill="1" applyBorder="1"/>
    <xf numFmtId="0" fontId="276" fillId="3" borderId="0" xfId="0" quotePrefix="1" applyFont="1" applyFill="1" applyBorder="1"/>
    <xf numFmtId="0" fontId="79" fillId="0" borderId="9" xfId="48" applyFont="1" applyBorder="1" applyAlignment="1">
      <alignment vertical="center"/>
    </xf>
    <xf numFmtId="170" fontId="79" fillId="0" borderId="9" xfId="51" applyNumberFormat="1" applyFont="1" applyFill="1" applyBorder="1"/>
    <xf numFmtId="174" fontId="79" fillId="0" borderId="0" xfId="51" applyNumberFormat="1" applyFont="1" applyFill="1" applyBorder="1"/>
    <xf numFmtId="170" fontId="79" fillId="0" borderId="10" xfId="51" applyNumberFormat="1" applyFont="1" applyFill="1" applyBorder="1"/>
    <xf numFmtId="0" fontId="276" fillId="0" borderId="0" xfId="0" applyFont="1" applyFill="1" applyBorder="1"/>
    <xf numFmtId="174" fontId="79" fillId="0" borderId="10" xfId="51" applyNumberFormat="1" applyFont="1" applyFill="1" applyBorder="1"/>
    <xf numFmtId="0" fontId="79" fillId="0" borderId="9" xfId="48" applyFont="1" applyBorder="1"/>
    <xf numFmtId="171" fontId="79" fillId="0" borderId="5" xfId="53" applyNumberFormat="1" applyFont="1" applyFill="1" applyBorder="1" applyAlignment="1">
      <alignment vertical="center"/>
    </xf>
    <xf numFmtId="174" fontId="79" fillId="0" borderId="6" xfId="51" applyNumberFormat="1" applyFont="1" applyFill="1" applyBorder="1"/>
    <xf numFmtId="174" fontId="79" fillId="0" borderId="7" xfId="51" applyNumberFormat="1" applyFont="1" applyFill="1" applyBorder="1"/>
    <xf numFmtId="169" fontId="79" fillId="0" borderId="5" xfId="52" applyNumberFormat="1" applyFont="1" applyBorder="1" applyAlignment="1">
      <alignment horizontal="center" vertical="center"/>
    </xf>
    <xf numFmtId="169" fontId="79" fillId="0" borderId="7" xfId="52" applyNumberFormat="1" applyFont="1" applyBorder="1" applyAlignment="1">
      <alignment horizontal="center" vertical="center"/>
    </xf>
    <xf numFmtId="0" fontId="80" fillId="0" borderId="14" xfId="48" applyFont="1" applyBorder="1" applyAlignment="1">
      <alignment vertical="center"/>
    </xf>
    <xf numFmtId="171" fontId="80" fillId="0" borderId="14" xfId="53" applyNumberFormat="1" applyFont="1" applyFill="1" applyBorder="1" applyAlignment="1">
      <alignment vertical="center"/>
    </xf>
    <xf numFmtId="171" fontId="80" fillId="0" borderId="13" xfId="53" applyNumberFormat="1" applyFont="1" applyFill="1" applyBorder="1" applyAlignment="1">
      <alignment vertical="center"/>
    </xf>
    <xf numFmtId="171" fontId="80" fillId="0" borderId="15" xfId="53" applyNumberFormat="1" applyFont="1" applyFill="1" applyBorder="1" applyAlignment="1">
      <alignment vertical="center"/>
    </xf>
    <xf numFmtId="0" fontId="81" fillId="0" borderId="0" xfId="0" applyFont="1" applyBorder="1"/>
    <xf numFmtId="0" fontId="81" fillId="0" borderId="6" xfId="0" applyFont="1" applyBorder="1"/>
    <xf numFmtId="171" fontId="80" fillId="0" borderId="0" xfId="53" applyNumberFormat="1" applyFont="1" applyFill="1" applyBorder="1" applyAlignment="1">
      <alignment vertical="center"/>
    </xf>
    <xf numFmtId="169" fontId="80" fillId="0" borderId="0" xfId="52" applyNumberFormat="1" applyFont="1" applyAlignment="1">
      <alignment horizontal="center" vertical="center"/>
    </xf>
    <xf numFmtId="0" fontId="78" fillId="0" borderId="0" xfId="0" applyFont="1" applyAlignment="1">
      <alignment vertical="center"/>
    </xf>
    <xf numFmtId="0" fontId="276" fillId="0" borderId="0" xfId="0" applyFont="1"/>
    <xf numFmtId="0" fontId="277" fillId="0" borderId="0" xfId="0" applyFont="1" applyAlignment="1">
      <alignment horizontal="center"/>
    </xf>
    <xf numFmtId="0" fontId="278" fillId="0" borderId="0" xfId="0" applyFont="1" applyAlignment="1">
      <alignment horizontal="center"/>
    </xf>
    <xf numFmtId="0" fontId="276" fillId="0" borderId="0" xfId="0" applyFont="1" applyAlignment="1">
      <alignment vertical="center"/>
    </xf>
    <xf numFmtId="3" fontId="79" fillId="0" borderId="0" xfId="0" applyNumberFormat="1" applyFont="1"/>
    <xf numFmtId="3" fontId="276" fillId="0" borderId="0" xfId="0" applyNumberFormat="1" applyFont="1"/>
    <xf numFmtId="0" fontId="279" fillId="3" borderId="107" xfId="1" applyFont="1" applyFill="1" applyBorder="1"/>
    <xf numFmtId="0" fontId="78" fillId="3" borderId="103" xfId="48" applyFont="1" applyFill="1" applyBorder="1" applyAlignment="1">
      <alignment vertical="top"/>
    </xf>
    <xf numFmtId="1" fontId="78" fillId="3" borderId="106" xfId="50" quotePrefix="1" applyNumberFormat="1" applyFont="1" applyFill="1" applyBorder="1" applyAlignment="1">
      <alignment horizontal="center" vertical="center"/>
    </xf>
    <xf numFmtId="1" fontId="78" fillId="3" borderId="107" xfId="50" quotePrefix="1" applyNumberFormat="1" applyFont="1" applyFill="1" applyBorder="1" applyAlignment="1">
      <alignment horizontal="center" vertical="center"/>
    </xf>
    <xf numFmtId="0" fontId="78" fillId="3" borderId="106" xfId="49" applyFont="1" applyFill="1" applyBorder="1" applyAlignment="1">
      <alignment horizontal="center"/>
    </xf>
    <xf numFmtId="0" fontId="78" fillId="3" borderId="107" xfId="49" applyFont="1" applyFill="1" applyBorder="1" applyAlignment="1">
      <alignment horizontal="center"/>
    </xf>
    <xf numFmtId="0" fontId="78" fillId="3" borderId="106" xfId="49" applyFont="1" applyFill="1" applyBorder="1" applyAlignment="1">
      <alignment horizontal="center" vertical="center"/>
    </xf>
    <xf numFmtId="0" fontId="78" fillId="3" borderId="108" xfId="49" applyFont="1" applyFill="1" applyBorder="1" applyAlignment="1">
      <alignment horizontal="center" vertical="center"/>
    </xf>
    <xf numFmtId="0" fontId="1" fillId="3" borderId="104" xfId="0" applyFont="1" applyFill="1" applyBorder="1" applyAlignment="1">
      <alignment horizontal="center" vertical="center"/>
    </xf>
    <xf numFmtId="0" fontId="59" fillId="2" borderId="107" xfId="0" applyFont="1" applyFill="1" applyBorder="1" applyAlignment="1">
      <alignment horizontal="center"/>
    </xf>
    <xf numFmtId="0" fontId="59" fillId="2" borderId="104" xfId="0" applyFont="1" applyFill="1" applyBorder="1" applyAlignment="1">
      <alignment horizontal="center"/>
    </xf>
    <xf numFmtId="0" fontId="59" fillId="2" borderId="108" xfId="0" applyFont="1" applyFill="1" applyBorder="1" applyAlignment="1">
      <alignment horizontal="center"/>
    </xf>
    <xf numFmtId="17" fontId="13" fillId="3" borderId="9" xfId="0" quotePrefix="1" applyNumberFormat="1" applyFont="1" applyFill="1" applyBorder="1" applyAlignment="1">
      <alignment horizontal="center" vertical="center"/>
    </xf>
    <xf numFmtId="17" fontId="13" fillId="3" borderId="10" xfId="0" quotePrefix="1" applyNumberFormat="1" applyFont="1" applyFill="1" applyBorder="1" applyAlignment="1">
      <alignment horizontal="center" vertical="center"/>
    </xf>
    <xf numFmtId="10" fontId="280" fillId="5" borderId="103" xfId="41" applyNumberFormat="1" applyFont="1" applyFill="1" applyBorder="1" applyAlignment="1">
      <alignment vertical="center"/>
    </xf>
    <xf numFmtId="10" fontId="280" fillId="5" borderId="104" xfId="41" applyNumberFormat="1" applyFont="1" applyFill="1" applyBorder="1"/>
    <xf numFmtId="10" fontId="280" fillId="5" borderId="106" xfId="41" applyNumberFormat="1" applyFont="1" applyFill="1" applyBorder="1" applyAlignment="1">
      <alignment vertical="center"/>
    </xf>
    <xf numFmtId="10" fontId="280" fillId="5" borderId="108" xfId="41" applyNumberFormat="1" applyFont="1" applyFill="1" applyBorder="1"/>
    <xf numFmtId="2" fontId="263" fillId="0" borderId="0" xfId="0" applyNumberFormat="1" applyFont="1" applyAlignment="1">
      <alignment horizontal="center" vertical="center"/>
    </xf>
    <xf numFmtId="169" fontId="81" fillId="0" borderId="0" xfId="0" applyNumberFormat="1" applyFont="1" applyAlignment="1">
      <alignment horizontal="center"/>
    </xf>
    <xf numFmtId="9" fontId="81" fillId="0" borderId="0" xfId="0" applyNumberFormat="1" applyFont="1" applyAlignment="1">
      <alignment horizontal="center"/>
    </xf>
    <xf numFmtId="9" fontId="81" fillId="0" borderId="10" xfId="0" applyNumberFormat="1" applyFont="1" applyBorder="1" applyAlignment="1">
      <alignment horizontal="center"/>
    </xf>
    <xf numFmtId="0" fontId="81" fillId="0" borderId="44" xfId="0" quotePrefix="1" applyFont="1" applyBorder="1" applyAlignment="1">
      <alignment horizontal="center"/>
    </xf>
    <xf numFmtId="3" fontId="263" fillId="0" borderId="43" xfId="0" applyNumberFormat="1" applyFont="1" applyBorder="1" applyAlignment="1">
      <alignment horizontal="center" vertical="center"/>
    </xf>
    <xf numFmtId="3" fontId="263" fillId="0" borderId="45" xfId="0" applyNumberFormat="1" applyFont="1" applyBorder="1" applyAlignment="1">
      <alignment horizontal="center" vertical="center"/>
    </xf>
    <xf numFmtId="0" fontId="281" fillId="0" borderId="110" xfId="0" applyFont="1" applyBorder="1" applyAlignment="1">
      <alignment vertical="center"/>
    </xf>
    <xf numFmtId="0" fontId="89" fillId="0" borderId="111" xfId="0" applyFont="1" applyBorder="1" applyAlignment="1">
      <alignment vertical="center"/>
    </xf>
    <xf numFmtId="0" fontId="89" fillId="0" borderId="112" xfId="0" applyFont="1" applyBorder="1" applyAlignment="1">
      <alignment vertical="center"/>
    </xf>
    <xf numFmtId="0" fontId="263" fillId="0" borderId="0" xfId="0" quotePrefix="1" applyFont="1" applyAlignment="1">
      <alignment horizontal="center" vertical="center"/>
    </xf>
    <xf numFmtId="0" fontId="78" fillId="3" borderId="1" xfId="0" applyFont="1" applyFill="1" applyBorder="1" applyAlignment="1">
      <alignment horizontal="center" vertical="top"/>
    </xf>
    <xf numFmtId="0" fontId="78" fillId="3" borderId="103" xfId="59" applyFont="1" applyFill="1" applyBorder="1" applyAlignment="1">
      <alignment vertical="top"/>
    </xf>
    <xf numFmtId="0" fontId="78" fillId="3" borderId="106" xfId="59" quotePrefix="1" applyFont="1" applyFill="1" applyBorder="1"/>
    <xf numFmtId="1" fontId="78" fillId="3" borderId="106" xfId="42" quotePrefix="1" applyNumberFormat="1" applyFont="1" applyFill="1" applyBorder="1" applyAlignment="1">
      <alignment horizontal="center"/>
    </xf>
    <xf numFmtId="1" fontId="78" fillId="3" borderId="108" xfId="42" quotePrefix="1" applyNumberFormat="1" applyFont="1" applyFill="1" applyBorder="1" applyAlignment="1">
      <alignment horizontal="center"/>
    </xf>
    <xf numFmtId="49" fontId="78" fillId="3" borderId="108" xfId="0" quotePrefix="1" applyNumberFormat="1" applyFont="1" applyFill="1" applyBorder="1" applyAlignment="1">
      <alignment horizontal="center"/>
    </xf>
    <xf numFmtId="3" fontId="79" fillId="0" borderId="9" xfId="0" applyNumberFormat="1" applyFont="1" applyBorder="1"/>
    <xf numFmtId="3" fontId="79" fillId="0" borderId="10" xfId="0" applyNumberFormat="1" applyFont="1" applyBorder="1"/>
    <xf numFmtId="10" fontId="79" fillId="0" borderId="9" xfId="17" applyNumberFormat="1" applyFont="1" applyBorder="1"/>
    <xf numFmtId="10" fontId="79" fillId="0" borderId="10" xfId="0" applyNumberFormat="1" applyFont="1" applyBorder="1"/>
    <xf numFmtId="0" fontId="80" fillId="5" borderId="14" xfId="59" applyFont="1" applyFill="1" applyBorder="1" applyAlignment="1">
      <alignment vertical="center"/>
    </xf>
    <xf numFmtId="3" fontId="80" fillId="0" borderId="14" xfId="0" applyNumberFormat="1" applyFont="1" applyBorder="1"/>
    <xf numFmtId="3" fontId="80" fillId="0" borderId="13" xfId="0" applyNumberFormat="1" applyFont="1" applyBorder="1"/>
    <xf numFmtId="3" fontId="80" fillId="0" borderId="15" xfId="0" applyNumberFormat="1" applyFont="1" applyBorder="1"/>
    <xf numFmtId="10" fontId="80" fillId="0" borderId="14" xfId="17" applyNumberFormat="1" applyFont="1" applyBorder="1"/>
    <xf numFmtId="10" fontId="80" fillId="0" borderId="15" xfId="0" applyNumberFormat="1" applyFont="1" applyBorder="1"/>
    <xf numFmtId="0" fontId="78" fillId="3" borderId="103" xfId="53503" applyFont="1" applyFill="1" applyBorder="1" applyAlignment="1">
      <alignment vertical="top"/>
    </xf>
    <xf numFmtId="0" fontId="78" fillId="3" borderId="105" xfId="53503" applyFont="1" applyFill="1" applyBorder="1" applyAlignment="1">
      <alignment horizontal="center" vertical="top"/>
    </xf>
    <xf numFmtId="0" fontId="79" fillId="5" borderId="103" xfId="53503" applyFont="1" applyFill="1" applyBorder="1"/>
    <xf numFmtId="169" fontId="79" fillId="0" borderId="103" xfId="28" applyNumberFormat="1" applyFont="1" applyBorder="1" applyAlignment="1">
      <alignment horizontal="center"/>
    </xf>
    <xf numFmtId="169" fontId="79" fillId="0" borderId="104" xfId="28" applyNumberFormat="1" applyFont="1" applyBorder="1" applyAlignment="1">
      <alignment horizontal="center"/>
    </xf>
    <xf numFmtId="169" fontId="79" fillId="0" borderId="9" xfId="28" applyNumberFormat="1" applyFont="1" applyBorder="1" applyAlignment="1">
      <alignment horizontal="center"/>
    </xf>
    <xf numFmtId="169" fontId="79" fillId="0" borderId="10" xfId="28" applyNumberFormat="1" applyFont="1" applyBorder="1" applyAlignment="1">
      <alignment horizontal="center"/>
    </xf>
    <xf numFmtId="169" fontId="79" fillId="0" borderId="106" xfId="28" applyNumberFormat="1" applyFont="1" applyBorder="1" applyAlignment="1">
      <alignment horizontal="center"/>
    </xf>
    <xf numFmtId="169" fontId="79" fillId="0" borderId="108" xfId="28" applyNumberFormat="1" applyFont="1" applyBorder="1" applyAlignment="1">
      <alignment horizontal="center"/>
    </xf>
    <xf numFmtId="169" fontId="80" fillId="0" borderId="14" xfId="28" applyNumberFormat="1" applyFont="1" applyBorder="1" applyAlignment="1">
      <alignment horizontal="center" vertical="center"/>
    </xf>
    <xf numFmtId="169" fontId="80" fillId="0" borderId="15" xfId="28" applyNumberFormat="1" applyFont="1" applyBorder="1" applyAlignment="1">
      <alignment horizontal="center" vertical="center"/>
    </xf>
    <xf numFmtId="3" fontId="79" fillId="0" borderId="109" xfId="53503" applyNumberFormat="1" applyFont="1" applyBorder="1" applyAlignment="1">
      <alignment horizontal="center"/>
    </xf>
    <xf numFmtId="3" fontId="79" fillId="0" borderId="103" xfId="53503" applyNumberFormat="1" applyFont="1" applyBorder="1" applyAlignment="1">
      <alignment horizontal="center"/>
    </xf>
    <xf numFmtId="0" fontId="1" fillId="3" borderId="105" xfId="0" applyFont="1" applyFill="1" applyBorder="1" applyAlignment="1">
      <alignment horizontal="center" vertical="center"/>
    </xf>
    <xf numFmtId="0" fontId="283" fillId="3" borderId="105" xfId="0" applyFont="1" applyFill="1" applyBorder="1" applyAlignment="1">
      <alignment vertical="top"/>
    </xf>
    <xf numFmtId="0" fontId="283" fillId="3" borderId="4" xfId="0" quotePrefix="1" applyFont="1" applyFill="1" applyBorder="1" applyAlignment="1">
      <alignment horizontal="left" vertical="center"/>
    </xf>
    <xf numFmtId="1" fontId="1" fillId="3" borderId="43" xfId="16" applyNumberFormat="1" applyFont="1" applyFill="1" applyBorder="1" applyAlignment="1">
      <alignment horizontal="center" vertical="center"/>
    </xf>
    <xf numFmtId="0" fontId="1" fillId="3" borderId="43" xfId="0" applyFont="1" applyFill="1" applyBorder="1" applyAlignment="1">
      <alignment horizontal="center" vertical="center"/>
    </xf>
    <xf numFmtId="14" fontId="283" fillId="3" borderId="106" xfId="42" applyNumberFormat="1" applyFont="1" applyFill="1" applyBorder="1" applyAlignment="1">
      <alignment horizontal="center" vertical="center"/>
    </xf>
    <xf numFmtId="14" fontId="283" fillId="3" borderId="108" xfId="42" applyNumberFormat="1" applyFont="1" applyFill="1" applyBorder="1" applyAlignment="1">
      <alignment horizontal="center" vertical="center"/>
    </xf>
    <xf numFmtId="14" fontId="84" fillId="3" borderId="106" xfId="42" quotePrefix="1" applyNumberFormat="1" applyFont="1" applyFill="1" applyBorder="1" applyAlignment="1">
      <alignment horizontal="center"/>
    </xf>
    <xf numFmtId="14" fontId="84" fillId="3" borderId="108" xfId="42" quotePrefix="1" applyNumberFormat="1" applyFont="1" applyFill="1" applyBorder="1" applyAlignment="1">
      <alignment horizontal="center"/>
    </xf>
    <xf numFmtId="0" fontId="108" fillId="0" borderId="103" xfId="0" applyFont="1" applyBorder="1"/>
    <xf numFmtId="171" fontId="108" fillId="0" borderId="103" xfId="16" applyNumberFormat="1" applyFont="1" applyBorder="1" applyAlignment="1">
      <alignment horizontal="right"/>
    </xf>
    <xf numFmtId="171" fontId="108" fillId="0" borderId="109" xfId="16" applyNumberFormat="1" applyFont="1" applyBorder="1" applyAlignment="1">
      <alignment horizontal="right"/>
    </xf>
    <xf numFmtId="169" fontId="108" fillId="6" borderId="103" xfId="17" applyNumberFormat="1" applyFont="1" applyFill="1" applyBorder="1" applyAlignment="1">
      <alignment horizontal="center"/>
    </xf>
    <xf numFmtId="169" fontId="108" fillId="6" borderId="104" xfId="17" applyNumberFormat="1" applyFont="1" applyFill="1" applyBorder="1" applyAlignment="1">
      <alignment horizontal="center"/>
    </xf>
    <xf numFmtId="171" fontId="108" fillId="6" borderId="109" xfId="16" applyNumberFormat="1" applyFont="1" applyFill="1" applyBorder="1"/>
    <xf numFmtId="171" fontId="108" fillId="6" borderId="104" xfId="16" applyNumberFormat="1" applyFont="1" applyFill="1" applyBorder="1"/>
    <xf numFmtId="169" fontId="108" fillId="6" borderId="105" xfId="17" applyNumberFormat="1" applyFont="1" applyFill="1" applyBorder="1" applyAlignment="1">
      <alignment horizontal="center"/>
    </xf>
    <xf numFmtId="0" fontId="9" fillId="0" borderId="9" xfId="0" applyFont="1" applyBorder="1" applyAlignment="1">
      <alignment horizontal="left" indent="1"/>
    </xf>
    <xf numFmtId="171" fontId="9" fillId="0" borderId="9" xfId="16" applyNumberFormat="1" applyFont="1" applyBorder="1" applyAlignment="1">
      <alignment horizontal="right"/>
    </xf>
    <xf numFmtId="171" fontId="9" fillId="0" borderId="0" xfId="16" applyNumberFormat="1" applyFont="1" applyAlignment="1">
      <alignment horizontal="right"/>
    </xf>
    <xf numFmtId="169" fontId="9" fillId="6" borderId="9" xfId="17" applyNumberFormat="1" applyFill="1" applyBorder="1" applyAlignment="1">
      <alignment horizontal="center"/>
    </xf>
    <xf numFmtId="169" fontId="9" fillId="6" borderId="10" xfId="17" applyNumberFormat="1" applyFill="1" applyBorder="1" applyAlignment="1">
      <alignment horizontal="center"/>
    </xf>
    <xf numFmtId="171" fontId="9" fillId="6" borderId="0" xfId="16" applyNumberFormat="1" applyFont="1" applyFill="1" applyBorder="1"/>
    <xf numFmtId="171" fontId="9" fillId="6" borderId="10" xfId="16" applyNumberFormat="1" applyFont="1" applyFill="1" applyBorder="1"/>
    <xf numFmtId="169" fontId="9" fillId="6" borderId="8" xfId="17" applyNumberFormat="1" applyFill="1" applyBorder="1" applyAlignment="1">
      <alignment horizontal="center"/>
    </xf>
    <xf numFmtId="0" fontId="108" fillId="0" borderId="9" xfId="0" applyFont="1" applyBorder="1"/>
    <xf numFmtId="171" fontId="108" fillId="0" borderId="9" xfId="16" applyNumberFormat="1" applyFont="1" applyBorder="1" applyAlignment="1">
      <alignment horizontal="right"/>
    </xf>
    <xf numFmtId="171" fontId="108" fillId="0" borderId="0" xfId="16" applyNumberFormat="1" applyFont="1" applyAlignment="1">
      <alignment horizontal="right"/>
    </xf>
    <xf numFmtId="169" fontId="108" fillId="6" borderId="9" xfId="17" applyNumberFormat="1" applyFont="1" applyFill="1" applyBorder="1" applyAlignment="1">
      <alignment horizontal="center"/>
    </xf>
    <xf numFmtId="169" fontId="108" fillId="6" borderId="10" xfId="17" applyNumberFormat="1" applyFont="1" applyFill="1" applyBorder="1" applyAlignment="1">
      <alignment horizontal="center"/>
    </xf>
    <xf numFmtId="171" fontId="108" fillId="6" borderId="0" xfId="16" applyNumberFormat="1" applyFont="1" applyFill="1" applyBorder="1"/>
    <xf numFmtId="171" fontId="108" fillId="6" borderId="10" xfId="16" applyNumberFormat="1" applyFont="1" applyFill="1" applyBorder="1"/>
    <xf numFmtId="169" fontId="108" fillId="6" borderId="8" xfId="17" applyNumberFormat="1" applyFont="1" applyFill="1" applyBorder="1" applyAlignment="1">
      <alignment horizontal="center"/>
    </xf>
    <xf numFmtId="0" fontId="9" fillId="0" borderId="9" xfId="0" applyFont="1" applyBorder="1" applyAlignment="1">
      <alignment horizontal="left" vertical="center" indent="1"/>
    </xf>
    <xf numFmtId="171" fontId="9" fillId="0" borderId="106" xfId="16" applyNumberFormat="1" applyFont="1" applyBorder="1" applyAlignment="1">
      <alignment horizontal="right"/>
    </xf>
    <xf numFmtId="171" fontId="9" fillId="0" borderId="107" xfId="16" applyNumberFormat="1" applyFont="1" applyBorder="1" applyAlignment="1">
      <alignment horizontal="right"/>
    </xf>
    <xf numFmtId="169" fontId="108" fillId="6" borderId="106" xfId="17" applyNumberFormat="1" applyFont="1" applyFill="1" applyBorder="1" applyAlignment="1">
      <alignment horizontal="center"/>
    </xf>
    <xf numFmtId="169" fontId="108" fillId="6" borderId="108" xfId="17" applyNumberFormat="1" applyFont="1" applyFill="1" applyBorder="1" applyAlignment="1">
      <alignment horizontal="center"/>
    </xf>
    <xf numFmtId="0" fontId="108" fillId="0" borderId="14" xfId="0" applyFont="1" applyBorder="1" applyAlignment="1">
      <alignment vertical="center"/>
    </xf>
    <xf numFmtId="171" fontId="108" fillId="0" borderId="14" xfId="16" applyNumberFormat="1" applyFont="1" applyBorder="1" applyAlignment="1">
      <alignment horizontal="right"/>
    </xf>
    <xf numFmtId="171" fontId="108" fillId="0" borderId="13" xfId="16" applyNumberFormat="1" applyFont="1" applyBorder="1" applyAlignment="1">
      <alignment horizontal="right"/>
    </xf>
    <xf numFmtId="171" fontId="108" fillId="6" borderId="13" xfId="16" applyNumberFormat="1" applyFont="1" applyFill="1" applyBorder="1" applyAlignment="1"/>
    <xf numFmtId="169" fontId="108" fillId="6" borderId="12" xfId="17" applyNumberFormat="1" applyFont="1" applyFill="1" applyBorder="1" applyAlignment="1">
      <alignment horizontal="center"/>
    </xf>
    <xf numFmtId="171" fontId="108" fillId="0" borderId="15" xfId="16" applyNumberFormat="1" applyFont="1" applyBorder="1" applyAlignment="1">
      <alignment horizontal="right"/>
    </xf>
    <xf numFmtId="0" fontId="9" fillId="0" borderId="103" xfId="0" applyFont="1" applyBorder="1"/>
    <xf numFmtId="171" fontId="9" fillId="0" borderId="14" xfId="16" applyNumberFormat="1" applyFont="1" applyBorder="1" applyAlignment="1">
      <alignment horizontal="right" vertical="center"/>
    </xf>
    <xf numFmtId="171" fontId="9" fillId="0" borderId="13" xfId="16" applyNumberFormat="1" applyFont="1" applyBorder="1" applyAlignment="1">
      <alignment horizontal="right"/>
    </xf>
    <xf numFmtId="169" fontId="9" fillId="6" borderId="14" xfId="17" applyNumberFormat="1" applyFill="1" applyBorder="1" applyAlignment="1">
      <alignment horizontal="center"/>
    </xf>
    <xf numFmtId="169" fontId="9" fillId="6" borderId="15" xfId="17" applyNumberFormat="1" applyFill="1" applyBorder="1" applyAlignment="1">
      <alignment horizontal="center"/>
    </xf>
    <xf numFmtId="171" fontId="9" fillId="0" borderId="109" xfId="16" applyNumberFormat="1" applyFont="1" applyFill="1" applyBorder="1" applyAlignment="1">
      <alignment horizontal="right"/>
    </xf>
    <xf numFmtId="169" fontId="9" fillId="6" borderId="105" xfId="17" applyNumberFormat="1" applyFill="1" applyBorder="1" applyAlignment="1">
      <alignment horizontal="center"/>
    </xf>
    <xf numFmtId="10" fontId="108" fillId="6" borderId="103" xfId="17" applyNumberFormat="1" applyFont="1" applyFill="1" applyBorder="1" applyAlignment="1">
      <alignment horizontal="right"/>
    </xf>
    <xf numFmtId="10" fontId="108" fillId="0" borderId="109" xfId="17" applyNumberFormat="1" applyFont="1" applyBorder="1" applyAlignment="1">
      <alignment horizontal="right"/>
    </xf>
    <xf numFmtId="169" fontId="108" fillId="0" borderId="103" xfId="17" quotePrefix="1" applyNumberFormat="1" applyFont="1" applyBorder="1" applyAlignment="1">
      <alignment horizontal="center"/>
    </xf>
    <xf numFmtId="169" fontId="108" fillId="0" borderId="109" xfId="17" quotePrefix="1" applyNumberFormat="1" applyFont="1" applyBorder="1" applyAlignment="1">
      <alignment horizontal="center"/>
    </xf>
    <xf numFmtId="10" fontId="108" fillId="0" borderId="103" xfId="17" applyNumberFormat="1" applyFont="1" applyBorder="1" applyAlignment="1">
      <alignment horizontal="right"/>
    </xf>
    <xf numFmtId="10" fontId="108" fillId="0" borderId="104" xfId="17" applyNumberFormat="1" applyFont="1" applyBorder="1" applyAlignment="1">
      <alignment horizontal="right"/>
    </xf>
    <xf numFmtId="10" fontId="108" fillId="0" borderId="105" xfId="17" applyNumberFormat="1" applyFont="1" applyBorder="1" applyAlignment="1">
      <alignment horizontal="center"/>
    </xf>
    <xf numFmtId="10" fontId="108" fillId="0" borderId="9" xfId="17" applyNumberFormat="1" applyFont="1" applyBorder="1" applyAlignment="1">
      <alignment horizontal="right"/>
    </xf>
    <xf numFmtId="10" fontId="108" fillId="0" borderId="0" xfId="17" applyNumberFormat="1" applyFont="1" applyAlignment="1">
      <alignment horizontal="right"/>
    </xf>
    <xf numFmtId="169" fontId="108" fillId="0" borderId="9" xfId="17" quotePrefix="1" applyNumberFormat="1" applyFont="1" applyBorder="1" applyAlignment="1">
      <alignment horizontal="center"/>
    </xf>
    <xf numFmtId="169" fontId="108" fillId="0" borderId="0" xfId="17" quotePrefix="1" applyNumberFormat="1" applyFont="1" applyAlignment="1">
      <alignment horizontal="center"/>
    </xf>
    <xf numFmtId="10" fontId="108" fillId="0" borderId="10" xfId="17" applyNumberFormat="1" applyFont="1" applyBorder="1" applyAlignment="1">
      <alignment horizontal="right"/>
    </xf>
    <xf numFmtId="10" fontId="108" fillId="0" borderId="8" xfId="17" applyNumberFormat="1" applyFont="1" applyBorder="1" applyAlignment="1">
      <alignment horizontal="center"/>
    </xf>
    <xf numFmtId="0" fontId="108" fillId="0" borderId="4" xfId="0" applyFont="1" applyBorder="1" applyAlignment="1">
      <alignment horizontal="left"/>
    </xf>
    <xf numFmtId="10" fontId="108" fillId="0" borderId="107" xfId="17" applyNumberFormat="1" applyFont="1" applyBorder="1" applyAlignment="1">
      <alignment horizontal="right" vertical="center"/>
    </xf>
    <xf numFmtId="169" fontId="108" fillId="0" borderId="106" xfId="17" applyNumberFormat="1" applyFont="1" applyBorder="1" applyAlignment="1">
      <alignment horizontal="center"/>
    </xf>
    <xf numFmtId="169" fontId="108" fillId="0" borderId="107" xfId="17" applyNumberFormat="1" applyFont="1" applyBorder="1" applyAlignment="1">
      <alignment horizontal="center"/>
    </xf>
    <xf numFmtId="10" fontId="108" fillId="0" borderId="106" xfId="17" applyNumberFormat="1" applyFont="1" applyBorder="1" applyAlignment="1">
      <alignment horizontal="right"/>
    </xf>
    <xf numFmtId="10" fontId="108" fillId="0" borderId="108" xfId="17" applyNumberFormat="1" applyFont="1" applyBorder="1" applyAlignment="1">
      <alignment horizontal="right"/>
    </xf>
    <xf numFmtId="10" fontId="108" fillId="0" borderId="4" xfId="17" applyNumberFormat="1" applyFont="1" applyBorder="1" applyAlignment="1">
      <alignment horizontal="center"/>
    </xf>
    <xf numFmtId="17" fontId="78" fillId="3" borderId="106" xfId="42" applyNumberFormat="1" applyFont="1" applyFill="1" applyBorder="1" applyAlignment="1">
      <alignment horizontal="center" vertical="center"/>
    </xf>
    <xf numFmtId="17" fontId="78" fillId="3" borderId="108" xfId="42" applyNumberFormat="1" applyFont="1" applyFill="1" applyBorder="1" applyAlignment="1">
      <alignment horizontal="center" vertical="center"/>
    </xf>
    <xf numFmtId="17" fontId="78" fillId="3" borderId="4" xfId="7" applyNumberFormat="1" applyFont="1" applyFill="1" applyBorder="1" applyAlignment="1">
      <alignment horizontal="center" vertical="center"/>
    </xf>
    <xf numFmtId="0" fontId="3" fillId="0" borderId="106" xfId="1" applyFill="1" applyBorder="1"/>
    <xf numFmtId="0" fontId="3" fillId="0" borderId="106" xfId="1" applyBorder="1"/>
    <xf numFmtId="0" fontId="72" fillId="3" borderId="105" xfId="0" applyFont="1" applyFill="1" applyBorder="1" applyAlignment="1">
      <alignment vertical="center"/>
    </xf>
    <xf numFmtId="0" fontId="72" fillId="3" borderId="8" xfId="0" quotePrefix="1" applyFont="1" applyFill="1" applyBorder="1" applyAlignment="1">
      <alignment horizontal="left" vertical="center"/>
    </xf>
    <xf numFmtId="1" fontId="72" fillId="3" borderId="0" xfId="16" applyNumberFormat="1" applyFont="1" applyFill="1" applyBorder="1" applyAlignment="1">
      <alignment horizontal="center" vertical="center"/>
    </xf>
    <xf numFmtId="1" fontId="72" fillId="3" borderId="0" xfId="16" applyNumberFormat="1" applyFont="1" applyFill="1" applyBorder="1" applyAlignment="1">
      <alignment vertical="center"/>
    </xf>
    <xf numFmtId="0" fontId="72" fillId="3" borderId="10" xfId="0" applyFont="1" applyFill="1" applyBorder="1" applyAlignment="1">
      <alignment horizontal="center" vertical="center"/>
    </xf>
    <xf numFmtId="1" fontId="72" fillId="3" borderId="9" xfId="16" applyNumberFormat="1" applyFont="1" applyFill="1" applyBorder="1" applyAlignment="1">
      <alignment horizontal="center" vertical="center"/>
    </xf>
    <xf numFmtId="0" fontId="72" fillId="3" borderId="8" xfId="0" applyFont="1" applyFill="1" applyBorder="1" applyAlignment="1">
      <alignment horizontal="left" vertical="center"/>
    </xf>
    <xf numFmtId="0" fontId="29" fillId="0" borderId="8" xfId="0" applyFont="1" applyBorder="1" applyAlignment="1">
      <alignment horizontal="left" vertical="center"/>
    </xf>
    <xf numFmtId="171" fontId="29" fillId="0" borderId="0" xfId="16" applyNumberFormat="1" applyFont="1" applyFill="1" applyBorder="1" applyAlignment="1">
      <alignment horizontal="right" vertical="center"/>
    </xf>
    <xf numFmtId="169" fontId="29" fillId="0" borderId="10" xfId="16" applyNumberFormat="1" applyFont="1" applyFill="1" applyBorder="1" applyAlignment="1">
      <alignment horizontal="right" vertical="center"/>
    </xf>
    <xf numFmtId="171" fontId="29" fillId="0" borderId="9" xfId="16" applyNumberFormat="1" applyFont="1" applyFill="1" applyBorder="1" applyAlignment="1">
      <alignment horizontal="right" vertical="center"/>
    </xf>
    <xf numFmtId="0" fontId="29" fillId="0" borderId="8" xfId="0" applyFont="1" applyBorder="1" applyAlignment="1">
      <alignment horizontal="left" vertical="center" indent="1"/>
    </xf>
    <xf numFmtId="0" fontId="62" fillId="0" borderId="18" xfId="0" applyFont="1" applyBorder="1" applyAlignment="1">
      <alignment horizontal="left" indent="1"/>
    </xf>
    <xf numFmtId="169" fontId="29" fillId="0" borderId="0" xfId="16" applyNumberFormat="1" applyFont="1" applyFill="1" applyBorder="1" applyAlignment="1">
      <alignment horizontal="right" vertical="center"/>
    </xf>
    <xf numFmtId="0" fontId="73" fillId="0" borderId="12" xfId="0" applyFont="1" applyBorder="1" applyAlignment="1">
      <alignment horizontal="left" vertical="center"/>
    </xf>
    <xf numFmtId="171" fontId="73" fillId="0" borderId="14" xfId="16" applyNumberFormat="1" applyFont="1" applyFill="1" applyBorder="1" applyAlignment="1">
      <alignment horizontal="right" vertical="center"/>
    </xf>
    <xf numFmtId="171" fontId="73" fillId="0" borderId="13" xfId="16" applyNumberFormat="1" applyFont="1" applyFill="1" applyBorder="1" applyAlignment="1">
      <alignment horizontal="right" vertical="center"/>
    </xf>
    <xf numFmtId="169" fontId="73" fillId="0" borderId="13" xfId="16" applyNumberFormat="1" applyFont="1" applyFill="1" applyBorder="1" applyAlignment="1">
      <alignment horizontal="right" vertical="center"/>
    </xf>
    <xf numFmtId="169" fontId="73" fillId="0" borderId="15" xfId="16" applyNumberFormat="1" applyFont="1" applyFill="1" applyBorder="1" applyAlignment="1">
      <alignment horizontal="right" vertical="center"/>
    </xf>
    <xf numFmtId="0" fontId="286" fillId="0" borderId="0" xfId="0" applyFont="1"/>
    <xf numFmtId="0" fontId="29" fillId="0" borderId="12" xfId="0" applyFont="1" applyBorder="1" applyAlignment="1">
      <alignment horizontal="left" vertical="center"/>
    </xf>
    <xf numFmtId="169" fontId="29" fillId="0" borderId="14" xfId="16" applyNumberFormat="1" applyFont="1" applyFill="1" applyBorder="1" applyAlignment="1">
      <alignment horizontal="right" vertical="center"/>
    </xf>
    <xf numFmtId="169" fontId="29" fillId="0" borderId="13" xfId="16" applyNumberFormat="1" applyFont="1" applyFill="1" applyBorder="1" applyAlignment="1">
      <alignment horizontal="right" vertical="center"/>
    </xf>
    <xf numFmtId="169" fontId="29" fillId="0" borderId="15" xfId="16" applyNumberFormat="1" applyFont="1" applyFill="1" applyBorder="1" applyAlignment="1">
      <alignment horizontal="right" vertical="center"/>
    </xf>
    <xf numFmtId="0" fontId="287" fillId="3" borderId="104" xfId="0" applyFont="1" applyFill="1" applyBorder="1" applyAlignment="1">
      <alignment horizontal="center" vertical="top"/>
    </xf>
    <xf numFmtId="14" fontId="287" fillId="3" borderId="9" xfId="42" applyNumberFormat="1" applyFont="1" applyFill="1" applyBorder="1" applyAlignment="1">
      <alignment horizontal="center"/>
    </xf>
    <xf numFmtId="14" fontId="287" fillId="3" borderId="10" xfId="42" applyNumberFormat="1" applyFont="1" applyFill="1" applyBorder="1" applyAlignment="1">
      <alignment horizontal="center"/>
    </xf>
    <xf numFmtId="0" fontId="288" fillId="0" borderId="103" xfId="0" applyFont="1" applyBorder="1"/>
    <xf numFmtId="0" fontId="288" fillId="0" borderId="109" xfId="0" applyFont="1" applyBorder="1"/>
    <xf numFmtId="0" fontId="288" fillId="0" borderId="104" xfId="0" applyFont="1" applyBorder="1"/>
    <xf numFmtId="0" fontId="288" fillId="6" borderId="109" xfId="0" applyFont="1" applyFill="1" applyBorder="1"/>
    <xf numFmtId="0" fontId="288" fillId="6" borderId="104" xfId="0" applyFont="1" applyFill="1" applyBorder="1"/>
    <xf numFmtId="0" fontId="288" fillId="0" borderId="105" xfId="0" applyFont="1" applyBorder="1" applyAlignment="1">
      <alignment horizontal="center"/>
    </xf>
    <xf numFmtId="171" fontId="288" fillId="0" borderId="9" xfId="16" applyNumberFormat="1" applyFont="1" applyBorder="1"/>
    <xf numFmtId="171" fontId="288" fillId="0" borderId="0" xfId="16" applyNumberFormat="1" applyFont="1"/>
    <xf numFmtId="171" fontId="288" fillId="0" borderId="10" xfId="16" applyNumberFormat="1" applyFont="1" applyBorder="1"/>
    <xf numFmtId="169" fontId="288" fillId="6" borderId="0" xfId="17" applyNumberFormat="1" applyFont="1" applyFill="1" applyAlignment="1">
      <alignment horizontal="center"/>
    </xf>
    <xf numFmtId="169" fontId="288" fillId="6" borderId="10" xfId="17" applyNumberFormat="1" applyFont="1" applyFill="1" applyBorder="1" applyAlignment="1">
      <alignment horizontal="center"/>
    </xf>
    <xf numFmtId="169" fontId="288" fillId="0" borderId="8" xfId="17" applyNumberFormat="1" applyFont="1" applyBorder="1" applyAlignment="1">
      <alignment horizontal="center"/>
    </xf>
    <xf numFmtId="171" fontId="289" fillId="0" borderId="9" xfId="16" applyNumberFormat="1" applyFont="1" applyBorder="1"/>
    <xf numFmtId="171" fontId="289" fillId="0" borderId="0" xfId="16" applyNumberFormat="1" applyFont="1"/>
    <xf numFmtId="171" fontId="289" fillId="0" borderId="10" xfId="16" applyNumberFormat="1" applyFont="1" applyBorder="1"/>
    <xf numFmtId="169" fontId="289" fillId="6" borderId="0" xfId="17" applyNumberFormat="1" applyFont="1" applyFill="1" applyAlignment="1">
      <alignment horizontal="center"/>
    </xf>
    <xf numFmtId="169" fontId="289" fillId="6" borderId="10" xfId="17" applyNumberFormat="1" applyFont="1" applyFill="1" applyBorder="1" applyAlignment="1">
      <alignment horizontal="center"/>
    </xf>
    <xf numFmtId="169" fontId="289" fillId="0" borderId="8" xfId="17" applyNumberFormat="1" applyFont="1" applyBorder="1" applyAlignment="1">
      <alignment horizontal="center"/>
    </xf>
    <xf numFmtId="171" fontId="289" fillId="0" borderId="9" xfId="16" applyNumberFormat="1" applyFont="1" applyBorder="1" applyAlignment="1">
      <alignment vertical="center"/>
    </xf>
    <xf numFmtId="171" fontId="289" fillId="0" borderId="0" xfId="16" applyNumberFormat="1" applyFont="1" applyAlignment="1">
      <alignment vertical="center"/>
    </xf>
    <xf numFmtId="171" fontId="289" fillId="0" borderId="10" xfId="16" applyNumberFormat="1" applyFont="1" applyBorder="1" applyAlignment="1">
      <alignment vertical="center"/>
    </xf>
    <xf numFmtId="169" fontId="289" fillId="6" borderId="0" xfId="17" applyNumberFormat="1" applyFont="1" applyFill="1" applyAlignment="1">
      <alignment horizontal="center" vertical="center"/>
    </xf>
    <xf numFmtId="169" fontId="289" fillId="6" borderId="10" xfId="17" applyNumberFormat="1" applyFont="1" applyFill="1" applyBorder="1" applyAlignment="1">
      <alignment horizontal="center" vertical="center"/>
    </xf>
    <xf numFmtId="171" fontId="288" fillId="0" borderId="8" xfId="16" applyNumberFormat="1" applyFont="1" applyBorder="1" applyAlignment="1">
      <alignment horizontal="center"/>
    </xf>
    <xf numFmtId="169" fontId="288" fillId="0" borderId="0" xfId="17" applyNumberFormat="1" applyFont="1" applyAlignment="1">
      <alignment horizontal="center"/>
    </xf>
    <xf numFmtId="169" fontId="288" fillId="0" borderId="10" xfId="17" applyNumberFormat="1" applyFont="1" applyBorder="1" applyAlignment="1">
      <alignment horizontal="center"/>
    </xf>
    <xf numFmtId="171" fontId="289" fillId="0" borderId="106" xfId="16" applyNumberFormat="1" applyFont="1" applyBorder="1"/>
    <xf numFmtId="171" fontId="289" fillId="0" borderId="107" xfId="16" applyNumberFormat="1" applyFont="1" applyBorder="1"/>
    <xf numFmtId="171" fontId="289" fillId="0" borderId="108" xfId="16" applyNumberFormat="1" applyFont="1" applyBorder="1"/>
    <xf numFmtId="169" fontId="289" fillId="6" borderId="107" xfId="17" applyNumberFormat="1" applyFont="1" applyFill="1" applyBorder="1" applyAlignment="1">
      <alignment horizontal="center"/>
    </xf>
    <xf numFmtId="169" fontId="289" fillId="6" borderId="108" xfId="17" applyNumberFormat="1" applyFont="1" applyFill="1" applyBorder="1" applyAlignment="1">
      <alignment horizontal="center"/>
    </xf>
    <xf numFmtId="169" fontId="289" fillId="0" borderId="4" xfId="17" applyNumberFormat="1" applyFont="1" applyBorder="1" applyAlignment="1">
      <alignment horizontal="center"/>
    </xf>
    <xf numFmtId="1" fontId="287" fillId="3" borderId="9" xfId="16" applyNumberFormat="1" applyFont="1" applyFill="1" applyBorder="1" applyAlignment="1">
      <alignment horizontal="center"/>
    </xf>
    <xf numFmtId="1" fontId="287" fillId="3" borderId="0" xfId="16" applyNumberFormat="1" applyFont="1" applyFill="1" applyAlignment="1">
      <alignment horizontal="center"/>
    </xf>
    <xf numFmtId="177" fontId="287" fillId="3" borderId="0" xfId="0" quotePrefix="1" applyNumberFormat="1" applyFont="1" applyFill="1" applyAlignment="1">
      <alignment horizontal="center"/>
    </xf>
    <xf numFmtId="177" fontId="287" fillId="3" borderId="39" xfId="0" quotePrefix="1" applyNumberFormat="1" applyFont="1" applyFill="1" applyBorder="1" applyAlignment="1">
      <alignment horizontal="center"/>
    </xf>
    <xf numFmtId="17" fontId="287" fillId="3" borderId="10" xfId="0" quotePrefix="1" applyNumberFormat="1" applyFont="1" applyFill="1" applyBorder="1" applyAlignment="1">
      <alignment horizontal="center"/>
    </xf>
    <xf numFmtId="169" fontId="35" fillId="2" borderId="108" xfId="0" applyNumberFormat="1" applyFont="1" applyFill="1" applyBorder="1" applyAlignment="1">
      <alignment horizontal="center" vertical="center" wrapText="1"/>
    </xf>
    <xf numFmtId="169" fontId="35" fillId="2" borderId="106" xfId="0" applyNumberFormat="1" applyFont="1" applyFill="1" applyBorder="1" applyAlignment="1">
      <alignment horizontal="center" vertical="center" wrapText="1"/>
    </xf>
    <xf numFmtId="3" fontId="35" fillId="0" borderId="108" xfId="0" applyNumberFormat="1" applyFont="1" applyBorder="1" applyAlignment="1">
      <alignment horizontal="center" vertical="center"/>
    </xf>
    <xf numFmtId="3" fontId="35" fillId="0" borderId="107" xfId="0" applyNumberFormat="1" applyFont="1" applyBorder="1" applyAlignment="1">
      <alignment horizontal="center" vertical="center"/>
    </xf>
    <xf numFmtId="3" fontId="35" fillId="0" borderId="106" xfId="0" applyNumberFormat="1" applyFont="1" applyBorder="1" applyAlignment="1">
      <alignment horizontal="center" vertical="center"/>
    </xf>
    <xf numFmtId="0" fontId="31" fillId="2" borderId="104" xfId="0" applyFont="1" applyFill="1" applyBorder="1" applyAlignment="1">
      <alignment horizontal="left" vertical="center"/>
    </xf>
    <xf numFmtId="0" fontId="31" fillId="2" borderId="109" xfId="0" applyFont="1" applyFill="1" applyBorder="1" applyAlignment="1">
      <alignment horizontal="left" vertical="center"/>
    </xf>
    <xf numFmtId="0" fontId="31" fillId="2" borderId="103" xfId="0" applyFont="1" applyFill="1" applyBorder="1" applyAlignment="1">
      <alignment horizontal="left" vertical="center"/>
    </xf>
    <xf numFmtId="0" fontId="32" fillId="4" borderId="108" xfId="0" applyFont="1" applyFill="1" applyBorder="1" applyAlignment="1">
      <alignment horizontal="center" vertical="center"/>
    </xf>
    <xf numFmtId="0" fontId="32" fillId="4" borderId="106" xfId="0" applyFont="1" applyFill="1" applyBorder="1" applyAlignment="1">
      <alignment horizontal="center" vertical="center"/>
    </xf>
    <xf numFmtId="17" fontId="13" fillId="3" borderId="107" xfId="0" quotePrefix="1" applyNumberFormat="1" applyFont="1" applyFill="1" applyBorder="1" applyAlignment="1">
      <alignment horizontal="center" vertical="center"/>
    </xf>
    <xf numFmtId="0" fontId="43" fillId="3" borderId="0" xfId="1" applyFont="1" applyFill="1" applyBorder="1" applyAlignment="1"/>
    <xf numFmtId="0" fontId="43" fillId="3" borderId="0" xfId="1" applyFont="1" applyFill="1"/>
    <xf numFmtId="0" fontId="292" fillId="3" borderId="105" xfId="15" applyFont="1" applyFill="1" applyBorder="1" applyAlignment="1">
      <alignment horizontal="center" vertical="top"/>
    </xf>
    <xf numFmtId="49" fontId="292" fillId="3" borderId="106" xfId="15" quotePrefix="1" applyNumberFormat="1" applyFont="1" applyFill="1" applyBorder="1" applyAlignment="1">
      <alignment horizontal="center"/>
    </xf>
    <xf numFmtId="49" fontId="292" fillId="3" borderId="107" xfId="15" applyNumberFormat="1" applyFont="1" applyFill="1" applyBorder="1" applyAlignment="1">
      <alignment horizontal="center"/>
    </xf>
    <xf numFmtId="49" fontId="292" fillId="3" borderId="108" xfId="15" quotePrefix="1" applyNumberFormat="1" applyFont="1" applyFill="1" applyBorder="1" applyAlignment="1">
      <alignment horizontal="center"/>
    </xf>
    <xf numFmtId="14" fontId="292" fillId="3" borderId="114" xfId="42" applyNumberFormat="1" applyFont="1" applyFill="1" applyBorder="1" applyAlignment="1">
      <alignment horizontal="center"/>
    </xf>
    <xf numFmtId="14" fontId="292" fillId="3" borderId="115" xfId="42" applyNumberFormat="1" applyFont="1" applyFill="1" applyBorder="1" applyAlignment="1">
      <alignment horizontal="center"/>
    </xf>
    <xf numFmtId="17" fontId="292" fillId="3" borderId="116" xfId="15" quotePrefix="1" applyNumberFormat="1" applyFont="1" applyFill="1" applyBorder="1" applyAlignment="1">
      <alignment horizontal="center"/>
    </xf>
    <xf numFmtId="0" fontId="293" fillId="6" borderId="0" xfId="15" applyFont="1" applyFill="1"/>
    <xf numFmtId="0" fontId="293" fillId="6" borderId="9" xfId="15" applyFont="1" applyFill="1" applyBorder="1"/>
    <xf numFmtId="0" fontId="293" fillId="6" borderId="10" xfId="15" applyFont="1" applyFill="1" applyBorder="1"/>
    <xf numFmtId="0" fontId="293" fillId="6" borderId="8" xfId="15" applyFont="1" applyFill="1" applyBorder="1" applyAlignment="1">
      <alignment horizontal="center"/>
    </xf>
    <xf numFmtId="171" fontId="293" fillId="0" borderId="0" xfId="17751" applyNumberFormat="1" applyFont="1"/>
    <xf numFmtId="169" fontId="293" fillId="5" borderId="9" xfId="53505" applyNumberFormat="1" applyFont="1" applyFill="1" applyBorder="1" applyAlignment="1">
      <alignment horizontal="center"/>
    </xf>
    <xf numFmtId="169" fontId="293" fillId="5" borderId="10" xfId="53505" applyNumberFormat="1" applyFont="1" applyFill="1" applyBorder="1" applyAlignment="1">
      <alignment horizontal="center"/>
    </xf>
    <xf numFmtId="169" fontId="293" fillId="5" borderId="8" xfId="53505" applyNumberFormat="1" applyFont="1" applyFill="1" applyBorder="1" applyAlignment="1">
      <alignment horizontal="center"/>
    </xf>
    <xf numFmtId="171" fontId="293" fillId="5" borderId="0" xfId="17751" applyNumberFormat="1" applyFont="1" applyFill="1"/>
    <xf numFmtId="171" fontId="293" fillId="0" borderId="0" xfId="48966" applyNumberFormat="1" applyFont="1"/>
    <xf numFmtId="171" fontId="293" fillId="0" borderId="0" xfId="24682" applyNumberFormat="1" applyFont="1"/>
    <xf numFmtId="171" fontId="293" fillId="0" borderId="0" xfId="17751" applyNumberFormat="1" applyFont="1" applyAlignment="1">
      <alignment vertical="center"/>
    </xf>
    <xf numFmtId="171" fontId="293" fillId="0" borderId="107" xfId="17751" applyNumberFormat="1" applyFont="1" applyBorder="1"/>
    <xf numFmtId="169" fontId="293" fillId="5" borderId="106" xfId="53505" applyNumberFormat="1" applyFont="1" applyFill="1" applyBorder="1" applyAlignment="1">
      <alignment horizontal="center"/>
    </xf>
    <xf numFmtId="169" fontId="293" fillId="5" borderId="108" xfId="53505" applyNumberFormat="1" applyFont="1" applyFill="1" applyBorder="1" applyAlignment="1">
      <alignment horizontal="center"/>
    </xf>
    <xf numFmtId="169" fontId="293" fillId="5" borderId="4" xfId="53505" applyNumberFormat="1" applyFont="1" applyFill="1" applyBorder="1" applyAlignment="1">
      <alignment horizontal="center"/>
    </xf>
    <xf numFmtId="0" fontId="293" fillId="3" borderId="0" xfId="35" applyFont="1" applyFill="1" applyAlignment="1">
      <alignment horizontal="centerContinuous"/>
    </xf>
    <xf numFmtId="0" fontId="293" fillId="3" borderId="0" xfId="35" applyFont="1" applyFill="1"/>
    <xf numFmtId="177" fontId="292" fillId="3" borderId="9" xfId="36" quotePrefix="1" applyNumberFormat="1" applyFont="1" applyFill="1" applyBorder="1" applyAlignment="1">
      <alignment horizontal="center" vertical="center"/>
    </xf>
    <xf numFmtId="177" fontId="292" fillId="3" borderId="0" xfId="36" quotePrefix="1" applyNumberFormat="1" applyFont="1" applyFill="1" applyAlignment="1">
      <alignment horizontal="center" vertical="center"/>
    </xf>
    <xf numFmtId="177" fontId="292" fillId="3" borderId="10" xfId="36" quotePrefix="1" applyNumberFormat="1" applyFont="1" applyFill="1" applyBorder="1" applyAlignment="1">
      <alignment horizontal="center" vertical="center"/>
    </xf>
    <xf numFmtId="1" fontId="294" fillId="3" borderId="107" xfId="36" quotePrefix="1" applyNumberFormat="1" applyFont="1" applyFill="1" applyBorder="1" applyAlignment="1">
      <alignment horizontal="center"/>
    </xf>
    <xf numFmtId="1" fontId="294" fillId="3" borderId="108" xfId="36" quotePrefix="1" applyNumberFormat="1" applyFont="1" applyFill="1" applyBorder="1" applyAlignment="1">
      <alignment horizontal="center"/>
    </xf>
    <xf numFmtId="0" fontId="295" fillId="6" borderId="1" xfId="35" applyFont="1" applyFill="1" applyBorder="1"/>
    <xf numFmtId="0" fontId="296" fillId="6" borderId="103" xfId="35" applyFont="1" applyFill="1" applyBorder="1" applyAlignment="1">
      <alignment horizontal="center"/>
    </xf>
    <xf numFmtId="0" fontId="296" fillId="6" borderId="109" xfId="35" applyFont="1" applyFill="1" applyBorder="1" applyAlignment="1">
      <alignment horizontal="center"/>
    </xf>
    <xf numFmtId="0" fontId="296" fillId="0" borderId="104" xfId="35" applyFont="1" applyBorder="1" applyAlignment="1">
      <alignment horizontal="center"/>
    </xf>
    <xf numFmtId="0" fontId="296" fillId="0" borderId="109" xfId="36" applyFont="1" applyBorder="1" applyAlignment="1">
      <alignment horizontal="center"/>
    </xf>
    <xf numFmtId="0" fontId="296" fillId="0" borderId="104" xfId="36" applyFont="1" applyBorder="1" applyAlignment="1">
      <alignment horizontal="center"/>
    </xf>
    <xf numFmtId="0" fontId="293" fillId="5" borderId="8" xfId="36" applyFont="1" applyFill="1" applyBorder="1"/>
    <xf numFmtId="178" fontId="296" fillId="0" borderId="9" xfId="35" applyNumberFormat="1" applyFont="1" applyBorder="1" applyAlignment="1">
      <alignment horizontal="center"/>
    </xf>
    <xf numFmtId="178" fontId="296" fillId="0" borderId="0" xfId="35" applyNumberFormat="1" applyFont="1" applyAlignment="1">
      <alignment horizontal="center"/>
    </xf>
    <xf numFmtId="178" fontId="296" fillId="0" borderId="10" xfId="35" applyNumberFormat="1" applyFont="1" applyBorder="1" applyAlignment="1">
      <alignment horizontal="center"/>
    </xf>
    <xf numFmtId="169" fontId="296" fillId="0" borderId="9" xfId="29" applyNumberFormat="1" applyFont="1" applyBorder="1" applyAlignment="1">
      <alignment horizontal="center"/>
    </xf>
    <xf numFmtId="169" fontId="296" fillId="0" borderId="0" xfId="29" applyNumberFormat="1" applyFont="1" applyAlignment="1">
      <alignment horizontal="center"/>
    </xf>
    <xf numFmtId="169" fontId="296" fillId="0" borderId="10" xfId="29" applyNumberFormat="1" applyFont="1" applyBorder="1" applyAlignment="1">
      <alignment horizontal="center"/>
    </xf>
    <xf numFmtId="169" fontId="296" fillId="0" borderId="0" xfId="29" applyNumberFormat="1" applyFont="1" applyAlignment="1">
      <alignment horizontal="center" vertical="center"/>
    </xf>
    <xf numFmtId="169" fontId="296" fillId="0" borderId="10" xfId="29" applyNumberFormat="1" applyFont="1" applyBorder="1" applyAlignment="1">
      <alignment horizontal="center" vertical="center"/>
    </xf>
    <xf numFmtId="10" fontId="296" fillId="0" borderId="9" xfId="29" applyNumberFormat="1" applyFont="1" applyBorder="1" applyAlignment="1">
      <alignment horizontal="center"/>
    </xf>
    <xf numFmtId="10" fontId="296" fillId="0" borderId="0" xfId="29" applyNumberFormat="1" applyFont="1" applyAlignment="1">
      <alignment horizontal="center"/>
    </xf>
    <xf numFmtId="10" fontId="296" fillId="0" borderId="10" xfId="29" applyNumberFormat="1" applyFont="1" applyBorder="1" applyAlignment="1">
      <alignment horizontal="center"/>
    </xf>
    <xf numFmtId="10" fontId="296" fillId="0" borderId="0" xfId="29" applyNumberFormat="1" applyFont="1" applyAlignment="1">
      <alignment horizontal="center" vertical="center"/>
    </xf>
    <xf numFmtId="10" fontId="296" fillId="0" borderId="10" xfId="29" applyNumberFormat="1" applyFont="1" applyBorder="1" applyAlignment="1">
      <alignment horizontal="center" vertical="center"/>
    </xf>
    <xf numFmtId="0" fontId="293" fillId="0" borderId="8" xfId="36" applyFont="1" applyBorder="1"/>
    <xf numFmtId="0" fontId="293" fillId="0" borderId="8" xfId="35" quotePrefix="1" applyFont="1" applyBorder="1" applyAlignment="1">
      <alignment horizontal="left"/>
    </xf>
    <xf numFmtId="179" fontId="296" fillId="0" borderId="9" xfId="37" applyNumberFormat="1" applyFont="1" applyBorder="1" applyAlignment="1">
      <alignment horizontal="center"/>
    </xf>
    <xf numFmtId="179" fontId="296" fillId="0" borderId="0" xfId="37" applyNumberFormat="1" applyFont="1" applyAlignment="1">
      <alignment horizontal="center"/>
    </xf>
    <xf numFmtId="179" fontId="296" fillId="0" borderId="10" xfId="37" applyNumberFormat="1" applyFont="1" applyBorder="1" applyAlignment="1">
      <alignment horizontal="center"/>
    </xf>
    <xf numFmtId="179" fontId="296" fillId="0" borderId="0" xfId="37" applyNumberFormat="1" applyFont="1" applyAlignment="1">
      <alignment horizontal="center" vertical="center"/>
    </xf>
    <xf numFmtId="179" fontId="296" fillId="0" borderId="10" xfId="37" applyNumberFormat="1" applyFont="1" applyBorder="1" applyAlignment="1">
      <alignment horizontal="center" vertical="center"/>
    </xf>
    <xf numFmtId="0" fontId="295" fillId="0" borderId="8" xfId="35" applyFont="1" applyBorder="1"/>
    <xf numFmtId="0" fontId="296" fillId="0" borderId="9" xfId="35" applyFont="1" applyBorder="1" applyAlignment="1">
      <alignment horizontal="center"/>
    </xf>
    <xf numFmtId="0" fontId="296" fillId="0" borderId="0" xfId="35" applyFont="1" applyAlignment="1">
      <alignment horizontal="center"/>
    </xf>
    <xf numFmtId="0" fontId="296" fillId="0" borderId="10" xfId="35" applyFont="1" applyBorder="1" applyAlignment="1">
      <alignment horizontal="center"/>
    </xf>
    <xf numFmtId="0" fontId="296" fillId="0" borderId="0" xfId="36" applyFont="1" applyAlignment="1">
      <alignment horizontal="center" vertical="center"/>
    </xf>
    <xf numFmtId="0" fontId="296" fillId="0" borderId="10" xfId="36" applyFont="1" applyBorder="1" applyAlignment="1">
      <alignment horizontal="center" vertical="center"/>
    </xf>
    <xf numFmtId="10" fontId="296" fillId="0" borderId="9" xfId="35" applyNumberFormat="1" applyFont="1" applyBorder="1" applyAlignment="1">
      <alignment horizontal="center"/>
    </xf>
    <xf numFmtId="10" fontId="296" fillId="0" borderId="0" xfId="35" applyNumberFormat="1" applyFont="1" applyAlignment="1">
      <alignment horizontal="center"/>
    </xf>
    <xf numFmtId="10" fontId="296" fillId="0" borderId="10" xfId="35" applyNumberFormat="1" applyFont="1" applyBorder="1" applyAlignment="1">
      <alignment horizontal="center"/>
    </xf>
    <xf numFmtId="169" fontId="296" fillId="0" borderId="9" xfId="35" applyNumberFormat="1" applyFont="1" applyBorder="1" applyAlignment="1">
      <alignment horizontal="center"/>
    </xf>
    <xf numFmtId="169" fontId="296" fillId="0" borderId="0" xfId="35" applyNumberFormat="1" applyFont="1" applyAlignment="1">
      <alignment horizontal="center"/>
    </xf>
    <xf numFmtId="169" fontId="296" fillId="0" borderId="10" xfId="35" applyNumberFormat="1" applyFont="1" applyBorder="1" applyAlignment="1">
      <alignment horizontal="center"/>
    </xf>
    <xf numFmtId="10" fontId="296" fillId="0" borderId="0" xfId="36" applyNumberFormat="1" applyFont="1" applyAlignment="1">
      <alignment horizontal="center" vertical="center"/>
    </xf>
    <xf numFmtId="10" fontId="296" fillId="0" borderId="10" xfId="36" applyNumberFormat="1" applyFont="1" applyBorder="1" applyAlignment="1">
      <alignment horizontal="center" vertical="center"/>
    </xf>
    <xf numFmtId="0" fontId="293" fillId="0" borderId="8" xfId="35" applyFont="1" applyBorder="1"/>
    <xf numFmtId="0" fontId="295" fillId="0" borderId="8" xfId="35" quotePrefix="1" applyFont="1" applyBorder="1" applyAlignment="1">
      <alignment horizontal="left"/>
    </xf>
    <xf numFmtId="180" fontId="293" fillId="0" borderId="8" xfId="35" quotePrefix="1" applyNumberFormat="1" applyFont="1" applyBorder="1" applyAlignment="1">
      <alignment horizontal="left"/>
    </xf>
    <xf numFmtId="180" fontId="293" fillId="6" borderId="8" xfId="35" quotePrefix="1" applyNumberFormat="1" applyFont="1" applyFill="1" applyBorder="1" applyAlignment="1">
      <alignment horizontal="left"/>
    </xf>
    <xf numFmtId="0" fontId="293" fillId="6" borderId="8" xfId="35" applyFont="1" applyFill="1" applyBorder="1"/>
    <xf numFmtId="10" fontId="296" fillId="0" borderId="9" xfId="38" applyNumberFormat="1" applyFont="1" applyBorder="1" applyAlignment="1">
      <alignment horizontal="center"/>
    </xf>
    <xf numFmtId="10" fontId="296" fillId="0" borderId="0" xfId="38" applyNumberFormat="1" applyFont="1" applyAlignment="1">
      <alignment horizontal="center"/>
    </xf>
    <xf numFmtId="10" fontId="296" fillId="0" borderId="10" xfId="38" applyNumberFormat="1" applyFont="1" applyBorder="1" applyAlignment="1">
      <alignment horizontal="center"/>
    </xf>
    <xf numFmtId="169" fontId="296" fillId="0" borderId="0" xfId="38" applyNumberFormat="1" applyFont="1" applyAlignment="1">
      <alignment horizontal="center" vertical="center"/>
    </xf>
    <xf numFmtId="169" fontId="296" fillId="0" borderId="10" xfId="38" applyNumberFormat="1" applyFont="1" applyBorder="1" applyAlignment="1">
      <alignment horizontal="center" vertical="center"/>
    </xf>
    <xf numFmtId="180" fontId="295" fillId="0" borderId="8" xfId="35" quotePrefix="1" applyNumberFormat="1" applyFont="1" applyBorder="1" applyAlignment="1">
      <alignment horizontal="left"/>
    </xf>
    <xf numFmtId="180" fontId="293" fillId="0" borderId="4" xfId="35" quotePrefix="1" applyNumberFormat="1" applyFont="1" applyBorder="1" applyAlignment="1">
      <alignment horizontal="left"/>
    </xf>
    <xf numFmtId="225" fontId="296" fillId="5" borderId="106" xfId="35" applyNumberFormat="1" applyFont="1" applyFill="1" applyBorder="1" applyAlignment="1">
      <alignment horizontal="center"/>
    </xf>
    <xf numFmtId="225" fontId="296" fillId="5" borderId="107" xfId="35" applyNumberFormat="1" applyFont="1" applyFill="1" applyBorder="1" applyAlignment="1">
      <alignment horizontal="center"/>
    </xf>
    <xf numFmtId="225" fontId="296" fillId="0" borderId="108" xfId="35" applyNumberFormat="1" applyFont="1" applyBorder="1" applyAlignment="1">
      <alignment horizontal="center"/>
    </xf>
    <xf numFmtId="171" fontId="296" fillId="0" borderId="107" xfId="37" applyNumberFormat="1" applyFont="1" applyBorder="1" applyAlignment="1">
      <alignment horizontal="center" vertical="center"/>
    </xf>
    <xf numFmtId="171" fontId="296" fillId="0" borderId="108" xfId="37" applyNumberFormat="1" applyFont="1" applyBorder="1" applyAlignment="1">
      <alignment horizontal="center" vertical="center"/>
    </xf>
    <xf numFmtId="0" fontId="29" fillId="5" borderId="0" xfId="0" applyFont="1" applyFill="1"/>
    <xf numFmtId="0" fontId="29" fillId="0" borderId="0" xfId="0" applyFont="1"/>
    <xf numFmtId="0" fontId="29" fillId="6" borderId="0" xfId="0" applyFont="1" applyFill="1"/>
    <xf numFmtId="0" fontId="293" fillId="5" borderId="109" xfId="0" applyFont="1" applyFill="1" applyBorder="1"/>
    <xf numFmtId="0" fontId="293" fillId="5" borderId="104" xfId="0" applyFont="1" applyFill="1" applyBorder="1"/>
    <xf numFmtId="0" fontId="293" fillId="5" borderId="0" xfId="0" applyFont="1" applyFill="1"/>
    <xf numFmtId="0" fontId="293" fillId="5" borderId="10" xfId="0" applyFont="1" applyFill="1" applyBorder="1"/>
    <xf numFmtId="169" fontId="293" fillId="5" borderId="0" xfId="17" applyNumberFormat="1" applyFont="1" applyFill="1" applyAlignment="1">
      <alignment horizontal="center"/>
    </xf>
    <xf numFmtId="169" fontId="293" fillId="5" borderId="10" xfId="17" applyNumberFormat="1" applyFont="1" applyFill="1" applyBorder="1" applyAlignment="1">
      <alignment horizontal="center"/>
    </xf>
    <xf numFmtId="169" fontId="295" fillId="5" borderId="0" xfId="17" applyNumberFormat="1" applyFont="1" applyFill="1" applyAlignment="1">
      <alignment horizontal="center"/>
    </xf>
    <xf numFmtId="169" fontId="295" fillId="5" borderId="10" xfId="17" applyNumberFormat="1" applyFont="1" applyFill="1" applyBorder="1" applyAlignment="1">
      <alignment horizontal="center"/>
    </xf>
    <xf numFmtId="169" fontId="293" fillId="0" borderId="0" xfId="29" applyNumberFormat="1" applyFont="1" applyAlignment="1">
      <alignment horizontal="center"/>
    </xf>
    <xf numFmtId="169" fontId="293" fillId="0" borderId="10" xfId="29" applyNumberFormat="1" applyFont="1" applyBorder="1" applyAlignment="1">
      <alignment horizontal="center"/>
    </xf>
    <xf numFmtId="169" fontId="295" fillId="0" borderId="0" xfId="17" applyNumberFormat="1" applyFont="1" applyAlignment="1">
      <alignment horizontal="center"/>
    </xf>
    <xf numFmtId="169" fontId="295" fillId="0" borderId="10" xfId="17" applyNumberFormat="1" applyFont="1" applyBorder="1" applyAlignment="1">
      <alignment horizontal="center"/>
    </xf>
    <xf numFmtId="169" fontId="295" fillId="0" borderId="0" xfId="29" applyNumberFormat="1" applyFont="1" applyAlignment="1">
      <alignment horizontal="center"/>
    </xf>
    <xf numFmtId="169" fontId="295" fillId="0" borderId="10" xfId="29" applyNumberFormat="1" applyFont="1" applyBorder="1" applyAlignment="1">
      <alignment horizontal="center"/>
    </xf>
    <xf numFmtId="169" fontId="293" fillId="0" borderId="0" xfId="17" applyNumberFormat="1" applyFont="1" applyAlignment="1">
      <alignment horizontal="center"/>
    </xf>
    <xf numFmtId="169" fontId="293" fillId="0" borderId="10" xfId="17" applyNumberFormat="1" applyFont="1" applyBorder="1" applyAlignment="1">
      <alignment horizontal="center"/>
    </xf>
    <xf numFmtId="169" fontId="293" fillId="0" borderId="0" xfId="29" applyNumberFormat="1" applyFont="1" applyAlignment="1">
      <alignment horizontal="right"/>
    </xf>
    <xf numFmtId="169" fontId="293" fillId="0" borderId="10" xfId="29" applyNumberFormat="1" applyFont="1" applyBorder="1" applyAlignment="1">
      <alignment horizontal="right"/>
    </xf>
    <xf numFmtId="169" fontId="293" fillId="0" borderId="107" xfId="29" applyNumberFormat="1" applyFont="1" applyBorder="1" applyAlignment="1">
      <alignment horizontal="center"/>
    </xf>
    <xf numFmtId="169" fontId="293" fillId="0" borderId="108" xfId="29" applyNumberFormat="1" applyFont="1" applyBorder="1" applyAlignment="1">
      <alignment horizontal="center"/>
    </xf>
    <xf numFmtId="174" fontId="293" fillId="0" borderId="103" xfId="53504" applyNumberFormat="1" applyFont="1" applyBorder="1"/>
    <xf numFmtId="174" fontId="293" fillId="0" borderId="109" xfId="53504" applyNumberFormat="1" applyFont="1" applyBorder="1"/>
    <xf numFmtId="174" fontId="293" fillId="0" borderId="104" xfId="53504" applyNumberFormat="1" applyFont="1" applyBorder="1"/>
    <xf numFmtId="174" fontId="293" fillId="0" borderId="9" xfId="53504" applyNumberFormat="1" applyFont="1" applyBorder="1"/>
    <xf numFmtId="174" fontId="293" fillId="0" borderId="0" xfId="53504" applyNumberFormat="1" applyFont="1"/>
    <xf numFmtId="174" fontId="293" fillId="0" borderId="10" xfId="53504" applyNumberFormat="1" applyFont="1" applyBorder="1"/>
    <xf numFmtId="174" fontId="295" fillId="0" borderId="9" xfId="53504" applyNumberFormat="1" applyFont="1" applyBorder="1"/>
    <xf numFmtId="174" fontId="295" fillId="0" borderId="0" xfId="53504" applyNumberFormat="1" applyFont="1"/>
    <xf numFmtId="174" fontId="295" fillId="0" borderId="10" xfId="53504" applyNumberFormat="1" applyFont="1" applyBorder="1"/>
    <xf numFmtId="174" fontId="293" fillId="0" borderId="9" xfId="53504" applyNumberFormat="1" applyFont="1" applyBorder="1" applyAlignment="1">
      <alignment horizontal="center"/>
    </xf>
    <xf numFmtId="174" fontId="293" fillId="0" borderId="0" xfId="53504" applyNumberFormat="1" applyFont="1" applyAlignment="1">
      <alignment horizontal="center"/>
    </xf>
    <xf numFmtId="174" fontId="293" fillId="0" borderId="10" xfId="53504" applyNumberFormat="1" applyFont="1" applyBorder="1" applyAlignment="1">
      <alignment horizontal="center"/>
    </xf>
    <xf numFmtId="174" fontId="295" fillId="0" borderId="9" xfId="53504" applyNumberFormat="1" applyFont="1" applyBorder="1" applyAlignment="1">
      <alignment horizontal="center"/>
    </xf>
    <xf numFmtId="174" fontId="295" fillId="0" borderId="0" xfId="53504" applyNumberFormat="1" applyFont="1" applyAlignment="1">
      <alignment horizontal="center"/>
    </xf>
    <xf numFmtId="174" fontId="295" fillId="0" borderId="10" xfId="53504" applyNumberFormat="1" applyFont="1" applyBorder="1" applyAlignment="1">
      <alignment horizontal="center"/>
    </xf>
    <xf numFmtId="174" fontId="293" fillId="0" borderId="106" xfId="53504" applyNumberFormat="1" applyFont="1" applyBorder="1" applyAlignment="1">
      <alignment horizontal="center"/>
    </xf>
    <xf numFmtId="174" fontId="293" fillId="0" borderId="107" xfId="53504" applyNumberFormat="1" applyFont="1" applyBorder="1" applyAlignment="1">
      <alignment horizontal="center"/>
    </xf>
    <xf numFmtId="174" fontId="293" fillId="0" borderId="108" xfId="53504" applyNumberFormat="1" applyFont="1" applyBorder="1" applyAlignment="1">
      <alignment horizontal="center"/>
    </xf>
    <xf numFmtId="14" fontId="289" fillId="2" borderId="103" xfId="22" applyNumberFormat="1" applyFont="1" applyFill="1" applyBorder="1" applyAlignment="1">
      <alignment horizontal="center"/>
    </xf>
    <xf numFmtId="169" fontId="298" fillId="2" borderId="103" xfId="22" applyNumberFormat="1" applyFont="1" applyFill="1" applyBorder="1" applyAlignment="1">
      <alignment horizontal="center" wrapText="1"/>
    </xf>
    <xf numFmtId="169" fontId="298" fillId="2" borderId="109" xfId="22" applyNumberFormat="1" applyFont="1" applyFill="1" applyBorder="1" applyAlignment="1">
      <alignment horizontal="center"/>
    </xf>
    <xf numFmtId="169" fontId="298" fillId="2" borderId="104" xfId="22" applyNumberFormat="1" applyFont="1" applyFill="1" applyBorder="1" applyAlignment="1">
      <alignment horizontal="center"/>
    </xf>
    <xf numFmtId="1" fontId="291" fillId="0" borderId="106" xfId="18673" applyNumberFormat="1" applyFont="1" applyBorder="1" applyAlignment="1">
      <alignment horizontal="center"/>
    </xf>
    <xf numFmtId="169" fontId="290" fillId="0" borderId="106" xfId="18673" applyNumberFormat="1" applyFont="1" applyBorder="1" applyAlignment="1">
      <alignment horizontal="center" wrapText="1"/>
    </xf>
    <xf numFmtId="169" fontId="290" fillId="0" borderId="107" xfId="18673" applyNumberFormat="1" applyFont="1" applyBorder="1" applyAlignment="1">
      <alignment horizontal="center"/>
    </xf>
    <xf numFmtId="169" fontId="290" fillId="0" borderId="108" xfId="18673" applyNumberFormat="1" applyFont="1" applyBorder="1" applyAlignment="1">
      <alignment horizontal="center"/>
    </xf>
    <xf numFmtId="3" fontId="291" fillId="0" borderId="106" xfId="18673" applyNumberFormat="1" applyFont="1" applyBorder="1" applyAlignment="1">
      <alignment horizontal="center" wrapText="1"/>
    </xf>
    <xf numFmtId="168" fontId="291" fillId="0" borderId="106" xfId="18673" quotePrefix="1" applyNumberFormat="1" applyFont="1" applyBorder="1" applyAlignment="1">
      <alignment horizontal="center" vertical="center" wrapText="1"/>
    </xf>
    <xf numFmtId="168" fontId="291" fillId="0" borderId="107" xfId="18673" quotePrefix="1" applyNumberFormat="1" applyFont="1" applyBorder="1" applyAlignment="1">
      <alignment horizontal="center" vertical="center"/>
    </xf>
    <xf numFmtId="168" fontId="291" fillId="0" borderId="108" xfId="18673" quotePrefix="1" applyNumberFormat="1" applyFont="1" applyBorder="1" applyAlignment="1">
      <alignment horizontal="center" vertical="center"/>
    </xf>
    <xf numFmtId="0" fontId="287" fillId="3" borderId="1" xfId="0" applyFont="1" applyFill="1" applyBorder="1" applyAlignment="1">
      <alignment vertical="top" wrapText="1"/>
    </xf>
    <xf numFmtId="0" fontId="290" fillId="0" borderId="0" xfId="0" applyFont="1"/>
    <xf numFmtId="6" fontId="287" fillId="3" borderId="8" xfId="0" quotePrefix="1" applyNumberFormat="1" applyFont="1" applyFill="1" applyBorder="1" applyAlignment="1">
      <alignment horizontal="left" vertical="center" wrapText="1"/>
    </xf>
    <xf numFmtId="0" fontId="302" fillId="3" borderId="4" xfId="1" applyFont="1" applyFill="1" applyBorder="1"/>
    <xf numFmtId="0" fontId="287" fillId="3" borderId="106" xfId="0" applyFont="1" applyFill="1" applyBorder="1" applyAlignment="1">
      <alignment horizontal="center" vertical="center"/>
    </xf>
    <xf numFmtId="0" fontId="287" fillId="3" borderId="107" xfId="0" applyFont="1" applyFill="1" applyBorder="1" applyAlignment="1">
      <alignment horizontal="center" vertical="center"/>
    </xf>
    <xf numFmtId="0" fontId="287" fillId="3" borderId="108" xfId="0" applyFont="1" applyFill="1" applyBorder="1" applyAlignment="1">
      <alignment horizontal="center" vertical="center"/>
    </xf>
    <xf numFmtId="0" fontId="287" fillId="3" borderId="4" xfId="0" applyFont="1" applyFill="1" applyBorder="1" applyAlignment="1">
      <alignment horizontal="center" vertical="center"/>
    </xf>
    <xf numFmtId="0" fontId="288" fillId="0" borderId="8" xfId="0" applyFont="1" applyBorder="1" applyAlignment="1">
      <alignment vertical="center" wrapText="1"/>
    </xf>
    <xf numFmtId="3" fontId="288" fillId="0" borderId="0" xfId="0" applyNumberFormat="1" applyFont="1" applyAlignment="1">
      <alignment horizontal="center"/>
    </xf>
    <xf numFmtId="169" fontId="288" fillId="0" borderId="9" xfId="0" applyNumberFormat="1" applyFont="1" applyBorder="1" applyAlignment="1">
      <alignment horizontal="center"/>
    </xf>
    <xf numFmtId="169" fontId="288" fillId="0" borderId="10" xfId="0" applyNumberFormat="1" applyFont="1" applyBorder="1" applyAlignment="1">
      <alignment horizontal="center"/>
    </xf>
    <xf numFmtId="169" fontId="288" fillId="0" borderId="8" xfId="0" applyNumberFormat="1" applyFont="1" applyBorder="1" applyAlignment="1">
      <alignment horizontal="center"/>
    </xf>
    <xf numFmtId="0" fontId="290" fillId="0" borderId="0" xfId="0" applyFont="1" applyBorder="1"/>
    <xf numFmtId="0" fontId="288" fillId="2" borderId="8" xfId="0" applyFont="1" applyFill="1" applyBorder="1" applyAlignment="1">
      <alignment vertical="center" wrapText="1"/>
    </xf>
    <xf numFmtId="0" fontId="288" fillId="2" borderId="4" xfId="0" applyFont="1" applyFill="1" applyBorder="1" applyAlignment="1">
      <alignment vertical="center" wrapText="1"/>
    </xf>
    <xf numFmtId="169" fontId="288" fillId="0" borderId="107" xfId="0" applyNumberFormat="1" applyFont="1" applyBorder="1" applyAlignment="1">
      <alignment horizontal="center" vertical="center"/>
    </xf>
    <xf numFmtId="0" fontId="288" fillId="0" borderId="106" xfId="0" applyFont="1" applyBorder="1" applyAlignment="1">
      <alignment horizontal="center" vertical="center"/>
    </xf>
    <xf numFmtId="0" fontId="288" fillId="0" borderId="108" xfId="0" applyFont="1" applyBorder="1" applyAlignment="1">
      <alignment horizontal="center" vertical="center"/>
    </xf>
    <xf numFmtId="0" fontId="288" fillId="0" borderId="4" xfId="0" applyFont="1" applyBorder="1" applyAlignment="1">
      <alignment horizontal="center" vertical="center"/>
    </xf>
    <xf numFmtId="0" fontId="290" fillId="0" borderId="6" xfId="0" applyFont="1" applyBorder="1"/>
    <xf numFmtId="0" fontId="287" fillId="4" borderId="8" xfId="0" applyFont="1" applyFill="1" applyBorder="1" applyAlignment="1">
      <alignment vertical="center" wrapText="1"/>
    </xf>
    <xf numFmtId="0" fontId="302" fillId="3" borderId="6" xfId="1" applyFont="1" applyFill="1" applyBorder="1"/>
    <xf numFmtId="0" fontId="289" fillId="2" borderId="8" xfId="0" applyFont="1" applyFill="1" applyBorder="1" applyAlignment="1">
      <alignment horizontal="center"/>
    </xf>
    <xf numFmtId="169" fontId="298" fillId="2" borderId="2" xfId="0" applyNumberFormat="1" applyFont="1" applyFill="1" applyBorder="1" applyAlignment="1">
      <alignment horizontal="center" wrapText="1"/>
    </xf>
    <xf numFmtId="169" fontId="298" fillId="2" borderId="3" xfId="0" applyNumberFormat="1" applyFont="1" applyFill="1" applyBorder="1" applyAlignment="1">
      <alignment horizontal="center"/>
    </xf>
    <xf numFmtId="169" fontId="290" fillId="0" borderId="11" xfId="0" applyNumberFormat="1" applyFont="1" applyBorder="1" applyAlignment="1">
      <alignment horizontal="center"/>
    </xf>
    <xf numFmtId="169" fontId="298" fillId="2" borderId="9" xfId="0" applyNumberFormat="1" applyFont="1" applyFill="1" applyBorder="1" applyAlignment="1">
      <alignment horizontal="center" wrapText="1"/>
    </xf>
    <xf numFmtId="169" fontId="298" fillId="2" borderId="0" xfId="0" applyNumberFormat="1" applyFont="1" applyFill="1" applyBorder="1" applyAlignment="1">
      <alignment horizontal="center"/>
    </xf>
    <xf numFmtId="169" fontId="290" fillId="0" borderId="10" xfId="0" applyNumberFormat="1" applyFont="1" applyBorder="1" applyAlignment="1">
      <alignment horizontal="center"/>
    </xf>
    <xf numFmtId="0" fontId="289" fillId="2" borderId="4" xfId="0" applyFont="1" applyFill="1" applyBorder="1" applyAlignment="1">
      <alignment horizontal="center"/>
    </xf>
    <xf numFmtId="169" fontId="298" fillId="2" borderId="5" xfId="0" applyNumberFormat="1" applyFont="1" applyFill="1" applyBorder="1" applyAlignment="1">
      <alignment horizontal="center" wrapText="1"/>
    </xf>
    <xf numFmtId="169" fontId="298" fillId="2" borderId="6" xfId="28" applyNumberFormat="1" applyFont="1" applyFill="1" applyBorder="1" applyAlignment="1">
      <alignment horizontal="center"/>
    </xf>
    <xf numFmtId="169" fontId="298" fillId="2" borderId="6" xfId="0" applyNumberFormat="1" applyFont="1" applyFill="1" applyBorder="1" applyAlignment="1">
      <alignment horizontal="center"/>
    </xf>
    <xf numFmtId="169" fontId="290" fillId="0" borderId="7" xfId="0" applyNumberFormat="1" applyFont="1" applyBorder="1" applyAlignment="1">
      <alignment horizontal="center"/>
    </xf>
    <xf numFmtId="0" fontId="303" fillId="2" borderId="12" xfId="0" applyFont="1" applyFill="1" applyBorder="1" applyAlignment="1">
      <alignment horizontal="center"/>
    </xf>
    <xf numFmtId="0" fontId="303" fillId="0" borderId="14" xfId="0" applyFont="1" applyBorder="1" applyAlignment="1">
      <alignment horizontal="center" wrapText="1"/>
    </xf>
    <xf numFmtId="0" fontId="303" fillId="2" borderId="13" xfId="0" applyFont="1" applyFill="1" applyBorder="1" applyAlignment="1">
      <alignment horizontal="center"/>
    </xf>
    <xf numFmtId="0" fontId="291" fillId="0" borderId="15" xfId="0" applyFont="1" applyBorder="1" applyAlignment="1">
      <alignment horizontal="center" vertical="center"/>
    </xf>
    <xf numFmtId="0" fontId="289" fillId="2" borderId="12" xfId="0" applyFont="1" applyFill="1" applyBorder="1" applyAlignment="1">
      <alignment horizontal="center"/>
    </xf>
    <xf numFmtId="0" fontId="289" fillId="0" borderId="14" xfId="0" applyFont="1" applyBorder="1" applyAlignment="1">
      <alignment horizontal="center" wrapText="1"/>
    </xf>
    <xf numFmtId="0" fontId="289" fillId="2" borderId="13" xfId="0" applyFont="1" applyFill="1" applyBorder="1" applyAlignment="1">
      <alignment horizontal="center"/>
    </xf>
    <xf numFmtId="0" fontId="63" fillId="5" borderId="9" xfId="0" applyFont="1" applyFill="1" applyBorder="1"/>
    <xf numFmtId="0" fontId="59" fillId="5" borderId="0" xfId="0" applyFont="1" applyFill="1"/>
    <xf numFmtId="0" fontId="59" fillId="5" borderId="9" xfId="0" applyFont="1" applyFill="1" applyBorder="1"/>
    <xf numFmtId="0" fontId="59" fillId="5" borderId="0" xfId="0" applyFont="1" applyFill="1" applyAlignment="1">
      <alignment horizontal="left"/>
    </xf>
    <xf numFmtId="0" fontId="63" fillId="5" borderId="0" xfId="0" applyFont="1" applyFill="1"/>
    <xf numFmtId="0" fontId="63" fillId="0" borderId="9" xfId="36" applyFont="1" applyBorder="1"/>
    <xf numFmtId="0" fontId="59" fillId="0" borderId="9" xfId="36" applyFont="1" applyBorder="1" applyAlignment="1">
      <alignment horizontal="left" indent="1"/>
    </xf>
    <xf numFmtId="0" fontId="59" fillId="0" borderId="0" xfId="36" applyFont="1"/>
    <xf numFmtId="0" fontId="59" fillId="0" borderId="9" xfId="36" applyFont="1" applyBorder="1"/>
    <xf numFmtId="0" fontId="59" fillId="0" borderId="9" xfId="36" applyFont="1" applyBorder="1" applyAlignment="1">
      <alignment horizontal="left"/>
    </xf>
    <xf numFmtId="0" fontId="59" fillId="5" borderId="9" xfId="0" applyFont="1" applyFill="1" applyBorder="1" applyAlignment="1">
      <alignment horizontal="center"/>
    </xf>
    <xf numFmtId="0" fontId="59" fillId="5" borderId="0" xfId="0" applyFont="1" applyFill="1" applyAlignment="1">
      <alignment horizontal="center"/>
    </xf>
    <xf numFmtId="0" fontId="59" fillId="5" borderId="106" xfId="0" applyFont="1" applyFill="1" applyBorder="1"/>
    <xf numFmtId="0" fontId="59" fillId="5" borderId="107" xfId="0" applyFont="1" applyFill="1" applyBorder="1"/>
    <xf numFmtId="171" fontId="59" fillId="0" borderId="103" xfId="33" applyNumberFormat="1" applyFont="1" applyFill="1" applyBorder="1" applyAlignment="1">
      <alignment vertical="center"/>
    </xf>
    <xf numFmtId="171" fontId="59" fillId="0" borderId="109" xfId="33" applyNumberFormat="1" applyFont="1" applyFill="1" applyBorder="1" applyAlignment="1">
      <alignment vertical="center"/>
    </xf>
    <xf numFmtId="169" fontId="59" fillId="0" borderId="103" xfId="34" applyNumberFormat="1" applyFont="1" applyFill="1" applyBorder="1" applyAlignment="1">
      <alignment horizontal="center" vertical="center"/>
    </xf>
    <xf numFmtId="169" fontId="59" fillId="0" borderId="104" xfId="34" applyNumberFormat="1" applyFont="1" applyFill="1" applyBorder="1" applyAlignment="1">
      <alignment horizontal="center" vertical="center"/>
    </xf>
    <xf numFmtId="171" fontId="59" fillId="0" borderId="0" xfId="0" applyNumberFormat="1" applyFont="1" applyBorder="1" applyAlignment="1">
      <alignment vertical="center"/>
    </xf>
    <xf numFmtId="171" fontId="63" fillId="0" borderId="106" xfId="33" applyNumberFormat="1" applyFont="1" applyFill="1" applyBorder="1" applyAlignment="1">
      <alignment vertical="center"/>
    </xf>
    <xf numFmtId="171" fontId="63" fillId="0" borderId="107" xfId="33" applyNumberFormat="1" applyFont="1" applyFill="1" applyBorder="1" applyAlignment="1">
      <alignment vertical="center"/>
    </xf>
    <xf numFmtId="171" fontId="63" fillId="0" borderId="108" xfId="33" applyNumberFormat="1" applyFont="1" applyFill="1" applyBorder="1" applyAlignment="1">
      <alignment vertical="center"/>
    </xf>
    <xf numFmtId="169" fontId="63" fillId="0" borderId="106" xfId="34" applyNumberFormat="1" applyFont="1" applyFill="1" applyBorder="1" applyAlignment="1">
      <alignment horizontal="center" vertical="center"/>
    </xf>
    <xf numFmtId="169" fontId="63" fillId="0" borderId="108" xfId="34" applyNumberFormat="1" applyFont="1" applyFill="1" applyBorder="1" applyAlignment="1">
      <alignment horizontal="center" vertical="center"/>
    </xf>
    <xf numFmtId="0" fontId="32" fillId="3" borderId="108" xfId="0" applyFont="1" applyFill="1" applyBorder="1" applyAlignment="1">
      <alignment horizontal="center"/>
    </xf>
    <xf numFmtId="0" fontId="32" fillId="3" borderId="106" xfId="0" applyFont="1" applyFill="1" applyBorder="1" applyAlignment="1">
      <alignment horizontal="center"/>
    </xf>
    <xf numFmtId="0" fontId="32" fillId="3" borderId="107" xfId="0" applyFont="1" applyFill="1" applyBorder="1" applyAlignment="1">
      <alignment horizontal="center"/>
    </xf>
    <xf numFmtId="0" fontId="32" fillId="3" borderId="9" xfId="0" applyFont="1" applyFill="1" applyBorder="1" applyAlignment="1">
      <alignment horizontal="center" vertical="center"/>
    </xf>
    <xf numFmtId="0" fontId="32" fillId="3" borderId="10" xfId="0" applyFont="1" applyFill="1" applyBorder="1" applyAlignment="1">
      <alignment horizontal="center" vertical="center"/>
    </xf>
    <xf numFmtId="0" fontId="31" fillId="2" borderId="0" xfId="0" applyFont="1" applyFill="1" applyAlignment="1">
      <alignment vertical="center"/>
    </xf>
    <xf numFmtId="0" fontId="32" fillId="3" borderId="15" xfId="0" applyFont="1" applyFill="1" applyBorder="1" applyAlignment="1">
      <alignment horizontal="center"/>
    </xf>
    <xf numFmtId="0" fontId="1" fillId="4" borderId="106" xfId="44" quotePrefix="1" applyFont="1" applyFill="1" applyBorder="1" applyAlignment="1">
      <alignment horizontal="center"/>
    </xf>
    <xf numFmtId="0" fontId="1" fillId="4" borderId="107" xfId="44" quotePrefix="1" applyFont="1" applyFill="1" applyBorder="1" applyAlignment="1">
      <alignment horizontal="center"/>
    </xf>
    <xf numFmtId="0" fontId="1" fillId="3" borderId="106" xfId="44" applyFont="1" applyFill="1" applyBorder="1" applyAlignment="1">
      <alignment horizontal="center"/>
    </xf>
    <xf numFmtId="0" fontId="1" fillId="3" borderId="108" xfId="44" applyFont="1" applyFill="1" applyBorder="1" applyAlignment="1">
      <alignment horizontal="center"/>
    </xf>
    <xf numFmtId="0" fontId="1" fillId="4" borderId="108" xfId="44" quotePrefix="1" applyFont="1" applyFill="1" applyBorder="1" applyAlignment="1">
      <alignment horizontal="center"/>
    </xf>
    <xf numFmtId="0" fontId="88" fillId="9" borderId="103" xfId="44" applyFont="1" applyFill="1" applyBorder="1" applyAlignment="1">
      <alignment vertical="center"/>
    </xf>
    <xf numFmtId="3" fontId="88" fillId="9" borderId="103" xfId="44" applyNumberFormat="1" applyFont="1" applyFill="1" applyBorder="1" applyAlignment="1">
      <alignment horizontal="center" vertical="center"/>
    </xf>
    <xf numFmtId="3" fontId="88" fillId="9" borderId="109" xfId="44" applyNumberFormat="1" applyFont="1" applyFill="1" applyBorder="1" applyAlignment="1">
      <alignment horizontal="center" vertical="center"/>
    </xf>
    <xf numFmtId="3" fontId="88" fillId="9" borderId="104" xfId="44" applyNumberFormat="1" applyFont="1" applyFill="1" applyBorder="1" applyAlignment="1">
      <alignment horizontal="center" vertical="center"/>
    </xf>
    <xf numFmtId="169" fontId="88" fillId="0" borderId="109" xfId="45" applyNumberFormat="1" applyFont="1" applyFill="1" applyBorder="1" applyAlignment="1">
      <alignment horizontal="center" vertical="center"/>
    </xf>
    <xf numFmtId="169" fontId="88" fillId="0" borderId="104" xfId="45" applyNumberFormat="1" applyFont="1" applyFill="1" applyBorder="1" applyAlignment="1">
      <alignment horizontal="center" vertical="center"/>
    </xf>
    <xf numFmtId="0" fontId="8" fillId="9" borderId="9" xfId="44" applyFill="1" applyBorder="1" applyAlignment="1">
      <alignment horizontal="left" vertical="center" indent="1"/>
    </xf>
    <xf numFmtId="3" fontId="88" fillId="0" borderId="103" xfId="44" applyNumberFormat="1" applyFont="1" applyBorder="1" applyAlignment="1">
      <alignment horizontal="center" vertical="center"/>
    </xf>
    <xf numFmtId="3" fontId="88" fillId="0" borderId="104" xfId="44" applyNumberFormat="1" applyFont="1" applyBorder="1" applyAlignment="1">
      <alignment horizontal="center" vertical="center"/>
    </xf>
    <xf numFmtId="0" fontId="84" fillId="4" borderId="106" xfId="0" applyFont="1" applyFill="1" applyBorder="1" applyAlignment="1">
      <alignment horizontal="center" vertical="center"/>
    </xf>
    <xf numFmtId="0" fontId="84" fillId="4" borderId="107" xfId="0" applyFont="1" applyFill="1" applyBorder="1" applyAlignment="1">
      <alignment horizontal="center" vertical="center"/>
    </xf>
    <xf numFmtId="0" fontId="1" fillId="4" borderId="106" xfId="44" applyFont="1" applyFill="1" applyBorder="1" applyAlignment="1">
      <alignment horizontal="center" vertical="center"/>
    </xf>
    <xf numFmtId="0" fontId="1" fillId="4" borderId="108" xfId="44" applyFont="1" applyFill="1" applyBorder="1" applyAlignment="1">
      <alignment horizontal="center" vertical="center"/>
    </xf>
    <xf numFmtId="0" fontId="91" fillId="2" borderId="103" xfId="0" applyFont="1" applyFill="1" applyBorder="1" applyAlignment="1">
      <alignment vertical="center"/>
    </xf>
    <xf numFmtId="3" fontId="91" fillId="9" borderId="109" xfId="0" applyNumberFormat="1" applyFont="1" applyFill="1" applyBorder="1" applyAlignment="1">
      <alignment horizontal="center" vertical="center"/>
    </xf>
    <xf numFmtId="3" fontId="91" fillId="9" borderId="104" xfId="0" applyNumberFormat="1" applyFont="1" applyFill="1" applyBorder="1" applyAlignment="1">
      <alignment horizontal="center" vertical="center"/>
    </xf>
    <xf numFmtId="169" fontId="88" fillId="5" borderId="109" xfId="41" applyNumberFormat="1" applyFont="1" applyFill="1" applyBorder="1" applyAlignment="1">
      <alignment horizontal="center" vertical="center"/>
    </xf>
    <xf numFmtId="169" fontId="88" fillId="5" borderId="104" xfId="41" applyNumberFormat="1" applyFont="1" applyFill="1" applyBorder="1" applyAlignment="1">
      <alignment horizontal="center" vertical="center"/>
    </xf>
    <xf numFmtId="3" fontId="91" fillId="9" borderId="103" xfId="0" applyNumberFormat="1" applyFont="1" applyFill="1" applyBorder="1" applyAlignment="1">
      <alignment horizontal="center" vertical="center"/>
    </xf>
    <xf numFmtId="169" fontId="88" fillId="0" borderId="103" xfId="41" applyNumberFormat="1" applyFont="1" applyFill="1" applyBorder="1" applyAlignment="1">
      <alignment horizontal="center" vertical="center"/>
    </xf>
    <xf numFmtId="169" fontId="88" fillId="0" borderId="104" xfId="41" applyNumberFormat="1" applyFont="1" applyFill="1" applyBorder="1" applyAlignment="1">
      <alignment horizontal="center" vertical="center"/>
    </xf>
    <xf numFmtId="169" fontId="91" fillId="5" borderId="103" xfId="41" applyNumberFormat="1" applyFont="1" applyFill="1" applyBorder="1" applyAlignment="1">
      <alignment horizontal="center" vertical="center"/>
    </xf>
    <xf numFmtId="169" fontId="91" fillId="9" borderId="104" xfId="41" applyNumberFormat="1" applyFont="1" applyFill="1" applyBorder="1" applyAlignment="1">
      <alignment horizontal="center" vertical="center"/>
    </xf>
    <xf numFmtId="0" fontId="91" fillId="0" borderId="106" xfId="0" applyFont="1" applyBorder="1" applyAlignment="1">
      <alignment vertical="center"/>
    </xf>
    <xf numFmtId="168" fontId="91" fillId="0" borderId="106" xfId="47" applyFont="1" applyFill="1" applyBorder="1" applyAlignment="1">
      <alignment horizontal="center" vertical="center"/>
    </xf>
    <xf numFmtId="168" fontId="91" fillId="0" borderId="107" xfId="47" applyFont="1" applyFill="1" applyBorder="1" applyAlignment="1">
      <alignment horizontal="center" vertical="center"/>
    </xf>
    <xf numFmtId="3" fontId="91" fillId="9" borderId="107" xfId="0" applyNumberFormat="1" applyFont="1" applyFill="1" applyBorder="1" applyAlignment="1">
      <alignment horizontal="center" vertical="center"/>
    </xf>
    <xf numFmtId="3" fontId="91" fillId="9" borderId="108" xfId="0" applyNumberFormat="1" applyFont="1" applyFill="1" applyBorder="1" applyAlignment="1">
      <alignment horizontal="center" vertical="center"/>
    </xf>
    <xf numFmtId="169" fontId="88" fillId="0" borderId="106" xfId="41" applyNumberFormat="1" applyFont="1" applyFill="1" applyBorder="1" applyAlignment="1">
      <alignment horizontal="center" vertical="center"/>
    </xf>
    <xf numFmtId="169" fontId="88" fillId="0" borderId="108" xfId="41" applyNumberFormat="1" applyFont="1" applyFill="1" applyBorder="1" applyAlignment="1">
      <alignment horizontal="center" vertical="center"/>
    </xf>
    <xf numFmtId="3" fontId="91" fillId="0" borderId="106" xfId="0" applyNumberFormat="1" applyFont="1" applyBorder="1" applyAlignment="1">
      <alignment horizontal="center" vertical="center"/>
    </xf>
    <xf numFmtId="3" fontId="91" fillId="0" borderId="107" xfId="0" applyNumberFormat="1" applyFont="1" applyBorder="1" applyAlignment="1">
      <alignment horizontal="center" vertical="center"/>
    </xf>
    <xf numFmtId="3" fontId="91" fillId="0" borderId="108" xfId="0" applyNumberFormat="1" applyFont="1" applyBorder="1" applyAlignment="1">
      <alignment horizontal="center" vertical="center"/>
    </xf>
    <xf numFmtId="169" fontId="88" fillId="123" borderId="106" xfId="41" applyNumberFormat="1" applyFont="1" applyFill="1" applyBorder="1" applyAlignment="1">
      <alignment horizontal="center" vertical="center"/>
    </xf>
    <xf numFmtId="169" fontId="88" fillId="123" borderId="108" xfId="41" applyNumberFormat="1" applyFont="1" applyFill="1" applyBorder="1" applyAlignment="1">
      <alignment horizontal="center" vertical="center"/>
    </xf>
    <xf numFmtId="169" fontId="91" fillId="0" borderId="108" xfId="41" applyNumberFormat="1" applyFont="1" applyFill="1" applyBorder="1" applyAlignment="1">
      <alignment horizontal="center" vertical="center"/>
    </xf>
    <xf numFmtId="0" fontId="32" fillId="3" borderId="105" xfId="0" applyFont="1" applyFill="1" applyBorder="1" applyAlignment="1">
      <alignment vertical="top"/>
    </xf>
    <xf numFmtId="0" fontId="40" fillId="3" borderId="107" xfId="1" applyFont="1" applyFill="1" applyBorder="1"/>
    <xf numFmtId="17" fontId="32" fillId="3" borderId="106" xfId="0" quotePrefix="1" applyNumberFormat="1" applyFont="1" applyFill="1" applyBorder="1" applyAlignment="1">
      <alignment horizontal="center" vertical="center"/>
    </xf>
    <xf numFmtId="17" fontId="32" fillId="3" borderId="107" xfId="0" quotePrefix="1" applyNumberFormat="1" applyFont="1" applyFill="1" applyBorder="1" applyAlignment="1">
      <alignment horizontal="center" vertical="center"/>
    </xf>
    <xf numFmtId="0" fontId="63" fillId="0" borderId="105" xfId="30" applyFont="1" applyBorder="1" applyAlignment="1">
      <alignment vertical="center"/>
    </xf>
    <xf numFmtId="3" fontId="63" fillId="0" borderId="103" xfId="0" applyNumberFormat="1" applyFont="1" applyBorder="1" applyAlignment="1">
      <alignment vertical="center"/>
    </xf>
    <xf numFmtId="3" fontId="63" fillId="0" borderId="109" xfId="0" applyNumberFormat="1" applyFont="1" applyBorder="1" applyAlignment="1">
      <alignment vertical="center"/>
    </xf>
    <xf numFmtId="169" fontId="63" fillId="0" borderId="103" xfId="31" applyNumberFormat="1" applyFont="1" applyFill="1" applyBorder="1" applyAlignment="1">
      <alignment horizontal="center" vertical="center"/>
    </xf>
    <xf numFmtId="169" fontId="63" fillId="0" borderId="104" xfId="31" applyNumberFormat="1" applyFont="1" applyFill="1" applyBorder="1" applyAlignment="1">
      <alignment horizontal="center" vertical="center"/>
    </xf>
    <xf numFmtId="169" fontId="59" fillId="0" borderId="103" xfId="31" applyNumberFormat="1" applyFont="1" applyFill="1" applyBorder="1" applyAlignment="1">
      <alignment horizontal="center" vertical="center"/>
    </xf>
    <xf numFmtId="169" fontId="59" fillId="0" borderId="104" xfId="31" applyNumberFormat="1" applyFont="1" applyFill="1" applyBorder="1" applyAlignment="1">
      <alignment horizontal="center" vertical="center"/>
    </xf>
    <xf numFmtId="171" fontId="59" fillId="0" borderId="103" xfId="27" applyNumberFormat="1" applyFont="1" applyFill="1" applyBorder="1" applyAlignment="1">
      <alignment vertical="center"/>
    </xf>
    <xf numFmtId="171" fontId="59" fillId="0" borderId="109" xfId="27" applyNumberFormat="1" applyFont="1" applyFill="1" applyBorder="1" applyAlignment="1">
      <alignment vertical="center"/>
    </xf>
    <xf numFmtId="0" fontId="37" fillId="0" borderId="109" xfId="0" applyFont="1" applyBorder="1"/>
    <xf numFmtId="0" fontId="8" fillId="0" borderId="8" xfId="30" applyBorder="1" applyAlignment="1">
      <alignment vertical="center"/>
    </xf>
    <xf numFmtId="10" fontId="63" fillId="0" borderId="103" xfId="31" applyNumberFormat="1" applyFont="1" applyFill="1" applyBorder="1" applyAlignment="1">
      <alignment vertical="center"/>
    </xf>
    <xf numFmtId="10" fontId="63" fillId="0" borderId="109" xfId="31" applyNumberFormat="1" applyFont="1" applyFill="1" applyBorder="1" applyAlignment="1">
      <alignment vertical="center"/>
    </xf>
    <xf numFmtId="169" fontId="59" fillId="0" borderId="103" xfId="31" applyNumberFormat="1" applyFont="1" applyFill="1" applyBorder="1" applyAlignment="1">
      <alignment horizontal="center"/>
    </xf>
    <xf numFmtId="169" fontId="59" fillId="0" borderId="104" xfId="31" applyNumberFormat="1" applyFont="1" applyFill="1" applyBorder="1" applyAlignment="1">
      <alignment horizontal="center"/>
    </xf>
    <xf numFmtId="169" fontId="59" fillId="0" borderId="106" xfId="31" applyNumberFormat="1" applyFont="1" applyFill="1" applyBorder="1" applyAlignment="1">
      <alignment vertical="center"/>
    </xf>
    <xf numFmtId="169" fontId="59" fillId="0" borderId="107" xfId="31" applyNumberFormat="1" applyFont="1" applyFill="1" applyBorder="1" applyAlignment="1">
      <alignment vertical="center"/>
    </xf>
    <xf numFmtId="169" fontId="59" fillId="0" borderId="106" xfId="31" applyNumberFormat="1" applyFont="1" applyFill="1" applyBorder="1" applyAlignment="1">
      <alignment horizontal="center"/>
    </xf>
    <xf numFmtId="169" fontId="59" fillId="0" borderId="108" xfId="31" applyNumberFormat="1" applyFont="1" applyFill="1" applyBorder="1" applyAlignment="1">
      <alignment horizontal="center"/>
    </xf>
    <xf numFmtId="0" fontId="37" fillId="0" borderId="107" xfId="0" applyFont="1" applyBorder="1"/>
    <xf numFmtId="0" fontId="69" fillId="3" borderId="105" xfId="30" applyFont="1" applyFill="1" applyBorder="1" applyAlignment="1">
      <alignment vertical="top"/>
    </xf>
    <xf numFmtId="0" fontId="0" fillId="3" borderId="109" xfId="0" applyFill="1" applyBorder="1"/>
    <xf numFmtId="0" fontId="13" fillId="3" borderId="106" xfId="0" applyFont="1" applyFill="1" applyBorder="1" applyAlignment="1">
      <alignment horizontal="center" vertical="center"/>
    </xf>
    <xf numFmtId="0" fontId="0" fillId="3" borderId="107" xfId="0" applyFill="1" applyBorder="1"/>
    <xf numFmtId="0" fontId="59" fillId="2" borderId="106" xfId="32" applyFont="1" applyFill="1" applyBorder="1"/>
    <xf numFmtId="171" fontId="59" fillId="0" borderId="106" xfId="27" applyNumberFormat="1" applyFont="1" applyFill="1" applyBorder="1" applyAlignment="1">
      <alignment vertical="center"/>
    </xf>
    <xf numFmtId="171" fontId="59" fillId="0" borderId="107" xfId="27" applyNumberFormat="1" applyFont="1" applyFill="1" applyBorder="1" applyAlignment="1">
      <alignment vertical="center"/>
    </xf>
    <xf numFmtId="169" fontId="59" fillId="0" borderId="106" xfId="31" applyNumberFormat="1" applyFont="1" applyFill="1" applyBorder="1" applyAlignment="1">
      <alignment horizontal="center" vertical="center"/>
    </xf>
    <xf numFmtId="169" fontId="59" fillId="0" borderId="108" xfId="31" applyNumberFormat="1" applyFont="1" applyFill="1" applyBorder="1" applyAlignment="1">
      <alignment horizontal="center" vertical="center"/>
    </xf>
    <xf numFmtId="0" fontId="0" fillId="0" borderId="107" xfId="0" applyBorder="1"/>
    <xf numFmtId="0" fontId="76" fillId="3" borderId="105" xfId="30" applyFont="1" applyFill="1" applyBorder="1" applyAlignment="1">
      <alignment vertical="top" wrapText="1"/>
    </xf>
    <xf numFmtId="181" fontId="76" fillId="3" borderId="106" xfId="30" quotePrefix="1" applyNumberFormat="1" applyFont="1" applyFill="1" applyBorder="1" applyAlignment="1">
      <alignment horizontal="left" vertical="center" wrapText="1"/>
    </xf>
    <xf numFmtId="14" fontId="76" fillId="3" borderId="106" xfId="42" applyNumberFormat="1" applyFont="1" applyFill="1" applyBorder="1" applyAlignment="1">
      <alignment horizontal="center" vertical="center"/>
    </xf>
    <xf numFmtId="14" fontId="76" fillId="3" borderId="108" xfId="42" applyNumberFormat="1" applyFont="1" applyFill="1" applyBorder="1" applyAlignment="1">
      <alignment horizontal="center" vertical="center"/>
    </xf>
    <xf numFmtId="14" fontId="1" fillId="3" borderId="106" xfId="42" quotePrefix="1" applyNumberFormat="1" applyFont="1" applyFill="1" applyBorder="1" applyAlignment="1">
      <alignment horizontal="center" vertical="center"/>
    </xf>
    <xf numFmtId="14" fontId="1" fillId="3" borderId="108" xfId="42" quotePrefix="1" applyNumberFormat="1" applyFont="1" applyFill="1" applyBorder="1" applyAlignment="1">
      <alignment horizontal="center" vertical="center"/>
    </xf>
    <xf numFmtId="0" fontId="49" fillId="3" borderId="107" xfId="0" applyFont="1" applyFill="1" applyBorder="1"/>
    <xf numFmtId="0" fontId="59" fillId="0" borderId="105" xfId="30" applyFont="1" applyBorder="1" applyAlignment="1">
      <alignment vertical="center"/>
    </xf>
    <xf numFmtId="171" fontId="59" fillId="0" borderId="103" xfId="27" applyNumberFormat="1" applyFont="1" applyFill="1" applyBorder="1" applyAlignment="1">
      <alignment horizontal="center" vertical="center"/>
    </xf>
    <xf numFmtId="171" fontId="59" fillId="0" borderId="109" xfId="27" applyNumberFormat="1" applyFont="1" applyFill="1" applyBorder="1" applyAlignment="1">
      <alignment horizontal="center" vertical="center"/>
    </xf>
    <xf numFmtId="171" fontId="59" fillId="0" borderId="104" xfId="27" applyNumberFormat="1" applyFont="1" applyFill="1" applyBorder="1" applyAlignment="1">
      <alignment horizontal="center" vertical="center"/>
    </xf>
    <xf numFmtId="169" fontId="59" fillId="0" borderId="105" xfId="31" applyNumberFormat="1" applyFont="1" applyFill="1" applyBorder="1" applyAlignment="1">
      <alignment horizontal="center" vertical="center"/>
    </xf>
    <xf numFmtId="171" fontId="63" fillId="0" borderId="106" xfId="27" applyNumberFormat="1" applyFont="1" applyFill="1" applyBorder="1" applyAlignment="1">
      <alignment horizontal="center" vertical="center"/>
    </xf>
    <xf numFmtId="171" fontId="63" fillId="0" borderId="107" xfId="27" applyNumberFormat="1" applyFont="1" applyFill="1" applyBorder="1" applyAlignment="1">
      <alignment horizontal="center" vertical="center"/>
    </xf>
    <xf numFmtId="171" fontId="63" fillId="0" borderId="108" xfId="27" applyNumberFormat="1" applyFont="1" applyFill="1" applyBorder="1" applyAlignment="1">
      <alignment horizontal="center" vertical="center"/>
    </xf>
    <xf numFmtId="169" fontId="63" fillId="0" borderId="106" xfId="31" applyNumberFormat="1" applyFont="1" applyFill="1" applyBorder="1" applyAlignment="1">
      <alignment horizontal="center" vertical="center"/>
    </xf>
    <xf numFmtId="169" fontId="63" fillId="0" borderId="108" xfId="31" applyNumberFormat="1" applyFont="1" applyFill="1" applyBorder="1" applyAlignment="1">
      <alignment horizontal="center" vertical="center"/>
    </xf>
    <xf numFmtId="10" fontId="59" fillId="2" borderId="106" xfId="31" applyNumberFormat="1" applyFont="1" applyFill="1" applyBorder="1" applyAlignment="1">
      <alignment horizontal="center"/>
    </xf>
    <xf numFmtId="10" fontId="59" fillId="2" borderId="107" xfId="31" applyNumberFormat="1" applyFont="1" applyFill="1" applyBorder="1" applyAlignment="1">
      <alignment horizontal="center"/>
    </xf>
    <xf numFmtId="10" fontId="59" fillId="0" borderId="108" xfId="31" applyNumberFormat="1" applyFont="1" applyFill="1" applyBorder="1" applyAlignment="1">
      <alignment horizontal="center"/>
    </xf>
    <xf numFmtId="10" fontId="59" fillId="0" borderId="107" xfId="31" applyNumberFormat="1" applyFont="1" applyFill="1" applyBorder="1" applyAlignment="1">
      <alignment horizontal="center"/>
    </xf>
    <xf numFmtId="10" fontId="59" fillId="0" borderId="108" xfId="28" applyNumberFormat="1" applyFont="1" applyFill="1" applyBorder="1" applyAlignment="1">
      <alignment horizontal="center"/>
    </xf>
    <xf numFmtId="169" fontId="59" fillId="0" borderId="106" xfId="31" quotePrefix="1" applyNumberFormat="1" applyFont="1" applyFill="1" applyBorder="1" applyAlignment="1">
      <alignment horizontal="center"/>
    </xf>
    <xf numFmtId="169" fontId="59" fillId="0" borderId="108" xfId="31" quotePrefix="1" applyNumberFormat="1" applyFont="1" applyFill="1" applyBorder="1" applyAlignment="1">
      <alignment horizontal="center"/>
    </xf>
    <xf numFmtId="0" fontId="59" fillId="0" borderId="0" xfId="30" applyFont="1"/>
    <xf numFmtId="10" fontId="59" fillId="0" borderId="106" xfId="31" applyNumberFormat="1" applyFont="1" applyFill="1" applyBorder="1" applyAlignment="1">
      <alignment horizontal="center"/>
    </xf>
    <xf numFmtId="0" fontId="68" fillId="3" borderId="105" xfId="30" applyFont="1" applyFill="1" applyBorder="1" applyAlignment="1">
      <alignment vertical="top"/>
    </xf>
    <xf numFmtId="3" fontId="59" fillId="0" borderId="14" xfId="0" applyNumberFormat="1" applyFont="1" applyBorder="1" applyAlignment="1">
      <alignment horizontal="right" vertical="center"/>
    </xf>
    <xf numFmtId="3" fontId="59" fillId="0" borderId="106" xfId="0" applyNumberFormat="1" applyFont="1" applyBorder="1" applyAlignment="1">
      <alignment horizontal="right" vertical="center"/>
    </xf>
    <xf numFmtId="3" fontId="59" fillId="0" borderId="107" xfId="0" applyNumberFormat="1" applyFont="1" applyBorder="1" applyAlignment="1">
      <alignment vertical="center"/>
    </xf>
    <xf numFmtId="3" fontId="59" fillId="0" borderId="108" xfId="0" applyNumberFormat="1" applyFont="1" applyBorder="1" applyAlignment="1">
      <alignment vertical="center"/>
    </xf>
    <xf numFmtId="10" fontId="63" fillId="0" borderId="9" xfId="28" applyNumberFormat="1" applyFont="1" applyFill="1" applyBorder="1" applyAlignment="1">
      <alignment horizontal="center" vertical="center"/>
    </xf>
    <xf numFmtId="169" fontId="67" fillId="0" borderId="107" xfId="17" applyNumberFormat="1" applyFont="1" applyBorder="1" applyAlignment="1">
      <alignment horizontal="center" vertical="center"/>
    </xf>
    <xf numFmtId="169" fontId="67" fillId="0" borderId="107" xfId="17" applyNumberFormat="1" applyFont="1" applyBorder="1" applyAlignment="1">
      <alignment horizontal="right"/>
    </xf>
    <xf numFmtId="169" fontId="67" fillId="0" borderId="106" xfId="17" applyNumberFormat="1" applyFont="1" applyBorder="1" applyAlignment="1">
      <alignment horizontal="center"/>
    </xf>
    <xf numFmtId="169" fontId="67" fillId="0" borderId="108" xfId="17" applyNumberFormat="1" applyFont="1" applyBorder="1" applyAlignment="1">
      <alignment horizontal="center"/>
    </xf>
    <xf numFmtId="0" fontId="17" fillId="0" borderId="107" xfId="0" applyFont="1" applyBorder="1"/>
    <xf numFmtId="0" fontId="32" fillId="3" borderId="105" xfId="0" applyFont="1" applyFill="1" applyBorder="1"/>
    <xf numFmtId="0" fontId="40" fillId="3" borderId="106" xfId="1" applyFont="1" applyFill="1" applyBorder="1"/>
    <xf numFmtId="37" fontId="32" fillId="3" borderId="117" xfId="0" applyNumberFormat="1" applyFont="1" applyFill="1" applyBorder="1" applyAlignment="1">
      <alignment horizontal="center"/>
    </xf>
    <xf numFmtId="37" fontId="32" fillId="3" borderId="43" xfId="0" applyNumberFormat="1" applyFont="1" applyFill="1" applyBorder="1" applyAlignment="1">
      <alignment horizontal="center"/>
    </xf>
    <xf numFmtId="37" fontId="32" fillId="3" borderId="44" xfId="0" quotePrefix="1" applyNumberFormat="1" applyFont="1" applyFill="1" applyBorder="1" applyAlignment="1">
      <alignment horizontal="center"/>
    </xf>
    <xf numFmtId="37" fontId="32" fillId="3" borderId="43" xfId="0" quotePrefix="1" applyNumberFormat="1" applyFont="1" applyFill="1" applyBorder="1" applyAlignment="1">
      <alignment horizontal="center"/>
    </xf>
    <xf numFmtId="37" fontId="32" fillId="3" borderId="45" xfId="0" quotePrefix="1" applyNumberFormat="1" applyFont="1" applyFill="1" applyBorder="1" applyAlignment="1">
      <alignment horizontal="center"/>
    </xf>
    <xf numFmtId="170" fontId="37" fillId="0" borderId="38" xfId="7837" applyNumberFormat="1" applyFont="1" applyFill="1" applyBorder="1" applyAlignment="1">
      <alignment horizontal="center"/>
    </xf>
    <xf numFmtId="170" fontId="37" fillId="0" borderId="0" xfId="7837" applyNumberFormat="1" applyFont="1" applyFill="1" applyBorder="1" applyAlignment="1">
      <alignment horizontal="center"/>
    </xf>
    <xf numFmtId="170" fontId="37" fillId="0" borderId="0" xfId="0" applyNumberFormat="1" applyFont="1" applyAlignment="1">
      <alignment horizontal="center"/>
    </xf>
    <xf numFmtId="169" fontId="37" fillId="0" borderId="9" xfId="41" applyNumberFormat="1" applyFont="1" applyFill="1" applyBorder="1" applyAlignment="1">
      <alignment horizontal="center"/>
    </xf>
    <xf numFmtId="9" fontId="37" fillId="0" borderId="0" xfId="41" applyFont="1" applyFill="1" applyBorder="1" applyAlignment="1">
      <alignment horizontal="center"/>
    </xf>
    <xf numFmtId="170" fontId="37" fillId="0" borderId="9" xfId="7837" applyNumberFormat="1" applyFont="1" applyFill="1" applyBorder="1" applyAlignment="1">
      <alignment horizontal="center"/>
    </xf>
    <xf numFmtId="170" fontId="37" fillId="0" borderId="10" xfId="7837" applyNumberFormat="1" applyFont="1" applyFill="1" applyBorder="1" applyAlignment="1">
      <alignment horizontal="center"/>
    </xf>
    <xf numFmtId="169" fontId="37" fillId="0" borderId="10" xfId="41" applyNumberFormat="1" applyFont="1" applyFill="1" applyBorder="1" applyAlignment="1">
      <alignment horizontal="center"/>
    </xf>
    <xf numFmtId="169" fontId="37" fillId="0" borderId="0" xfId="41" applyNumberFormat="1" applyFont="1" applyFill="1" applyBorder="1" applyAlignment="1">
      <alignment horizontal="center"/>
    </xf>
    <xf numFmtId="170" fontId="39" fillId="0" borderId="118" xfId="7837" applyNumberFormat="1" applyFont="1" applyFill="1" applyBorder="1" applyAlignment="1">
      <alignment horizontal="center"/>
    </xf>
    <xf numFmtId="170" fontId="39" fillId="0" borderId="17" xfId="7837" applyNumberFormat="1" applyFont="1" applyFill="1" applyBorder="1" applyAlignment="1">
      <alignment horizontal="center"/>
    </xf>
    <xf numFmtId="169" fontId="39" fillId="0" borderId="19" xfId="41" applyNumberFormat="1" applyFont="1" applyFill="1" applyBorder="1" applyAlignment="1">
      <alignment horizontal="center"/>
    </xf>
    <xf numFmtId="169" fontId="39" fillId="0" borderId="17" xfId="41" applyNumberFormat="1" applyFont="1" applyFill="1" applyBorder="1" applyAlignment="1">
      <alignment horizontal="center"/>
    </xf>
    <xf numFmtId="170" fontId="39" fillId="0" borderId="19" xfId="7837" applyNumberFormat="1" applyFont="1" applyFill="1" applyBorder="1" applyAlignment="1">
      <alignment horizontal="center"/>
    </xf>
    <xf numFmtId="170" fontId="39" fillId="0" borderId="20" xfId="7837" applyNumberFormat="1" applyFont="1" applyFill="1" applyBorder="1" applyAlignment="1">
      <alignment horizontal="center"/>
    </xf>
    <xf numFmtId="169" fontId="39" fillId="0" borderId="20" xfId="41" applyNumberFormat="1" applyFont="1" applyFill="1" applyBorder="1" applyAlignment="1">
      <alignment horizontal="center"/>
    </xf>
    <xf numFmtId="170" fontId="39" fillId="0" borderId="119" xfId="7837" applyNumberFormat="1" applyFont="1" applyFill="1" applyBorder="1" applyAlignment="1">
      <alignment horizontal="center"/>
    </xf>
    <xf numFmtId="170" fontId="39" fillId="0" borderId="35" xfId="7837" applyNumberFormat="1" applyFont="1" applyFill="1" applyBorder="1" applyAlignment="1">
      <alignment horizontal="center"/>
    </xf>
    <xf numFmtId="169" fontId="39" fillId="0" borderId="23" xfId="41" applyNumberFormat="1" applyFont="1" applyFill="1" applyBorder="1" applyAlignment="1">
      <alignment horizontal="center"/>
    </xf>
    <xf numFmtId="169" fontId="39" fillId="0" borderId="35" xfId="41" applyNumberFormat="1" applyFont="1" applyFill="1" applyBorder="1" applyAlignment="1">
      <alignment horizontal="center"/>
    </xf>
    <xf numFmtId="170" fontId="39" fillId="0" borderId="23" xfId="7837" applyNumberFormat="1" applyFont="1" applyFill="1" applyBorder="1" applyAlignment="1">
      <alignment horizontal="center"/>
    </xf>
    <xf numFmtId="170" fontId="39" fillId="0" borderId="36" xfId="7837" applyNumberFormat="1" applyFont="1" applyFill="1" applyBorder="1" applyAlignment="1">
      <alignment horizontal="center"/>
    </xf>
    <xf numFmtId="169" fontId="39" fillId="0" borderId="36" xfId="41" applyNumberFormat="1" applyFont="1" applyFill="1" applyBorder="1" applyAlignment="1">
      <alignment horizontal="center"/>
    </xf>
    <xf numFmtId="0" fontId="266" fillId="0" borderId="0" xfId="0" applyFont="1" applyAlignment="1">
      <alignment horizontal="left" vertical="center"/>
    </xf>
    <xf numFmtId="0" fontId="266" fillId="0" borderId="0" xfId="0" applyFont="1" applyAlignment="1">
      <alignment horizontal="left" vertical="center" wrapText="1"/>
    </xf>
    <xf numFmtId="0" fontId="266" fillId="0" borderId="100" xfId="0" applyFont="1" applyBorder="1" applyAlignment="1">
      <alignment horizontal="left" vertical="center"/>
    </xf>
    <xf numFmtId="0" fontId="13" fillId="3" borderId="2"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8" xfId="0" applyFont="1" applyFill="1" applyBorder="1" applyAlignment="1">
      <alignment horizontal="center" vertical="center"/>
    </xf>
    <xf numFmtId="0" fontId="16" fillId="0" borderId="0" xfId="0" applyFont="1" applyAlignment="1">
      <alignment horizontal="left" vertical="top" wrapText="1"/>
    </xf>
    <xf numFmtId="0" fontId="32" fillId="3" borderId="2"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11" xfId="0" applyFont="1" applyFill="1" applyBorder="1" applyAlignment="1">
      <alignment horizontal="center" vertical="center"/>
    </xf>
    <xf numFmtId="0" fontId="32" fillId="3" borderId="9" xfId="0" applyFont="1" applyFill="1" applyBorder="1" applyAlignment="1">
      <alignment horizontal="center" vertical="center"/>
    </xf>
    <xf numFmtId="0" fontId="32" fillId="3" borderId="0" xfId="0" applyFont="1" applyFill="1" applyAlignment="1">
      <alignment horizontal="center" vertical="center"/>
    </xf>
    <xf numFmtId="0" fontId="32" fillId="3" borderId="10" xfId="0" applyFont="1" applyFill="1" applyBorder="1" applyAlignment="1">
      <alignment horizontal="center" vertical="center"/>
    </xf>
    <xf numFmtId="0" fontId="59" fillId="0" borderId="0" xfId="15" quotePrefix="1" applyFont="1" applyAlignment="1">
      <alignment horizontal="left" vertical="center" wrapText="1"/>
    </xf>
    <xf numFmtId="0" fontId="1" fillId="3" borderId="104" xfId="0" applyFont="1" applyFill="1" applyBorder="1" applyAlignment="1">
      <alignment horizontal="center" vertical="center"/>
    </xf>
    <xf numFmtId="0" fontId="1" fillId="3" borderId="10" xfId="0" applyFont="1" applyFill="1" applyBorder="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wrapText="1"/>
    </xf>
    <xf numFmtId="0" fontId="32" fillId="3" borderId="0" xfId="0" applyFont="1" applyFill="1" applyBorder="1" applyAlignment="1">
      <alignment horizontal="center" vertical="center"/>
    </xf>
    <xf numFmtId="0" fontId="32" fillId="3" borderId="109" xfId="0" applyFont="1" applyFill="1" applyBorder="1" applyAlignment="1">
      <alignment horizontal="center" vertical="center"/>
    </xf>
    <xf numFmtId="0" fontId="13" fillId="3" borderId="103" xfId="0" applyFont="1" applyFill="1" applyBorder="1" applyAlignment="1">
      <alignment horizontal="center" vertical="center"/>
    </xf>
    <xf numFmtId="0" fontId="13" fillId="3" borderId="104" xfId="0" applyFont="1" applyFill="1" applyBorder="1" applyAlignment="1">
      <alignment horizontal="center" vertical="center"/>
    </xf>
    <xf numFmtId="0" fontId="29" fillId="0" borderId="0" xfId="43" quotePrefix="1" applyFont="1" applyAlignment="1">
      <alignment horizontal="left" vertical="center" wrapText="1"/>
    </xf>
    <xf numFmtId="0" fontId="29" fillId="0" borderId="0" xfId="43" applyFont="1" applyAlignment="1">
      <alignment horizontal="left" vertical="center" wrapText="1"/>
    </xf>
    <xf numFmtId="0" fontId="1" fillId="4" borderId="103" xfId="44" applyFont="1" applyFill="1" applyBorder="1" applyAlignment="1">
      <alignment horizontal="center" vertical="center" wrapText="1"/>
    </xf>
    <xf numFmtId="0" fontId="1" fillId="4" borderId="104" xfId="44" applyFont="1" applyFill="1" applyBorder="1" applyAlignment="1">
      <alignment horizontal="center" vertical="center" wrapText="1"/>
    </xf>
    <xf numFmtId="0" fontId="1" fillId="4" borderId="9" xfId="44" applyFont="1" applyFill="1" applyBorder="1" applyAlignment="1">
      <alignment horizontal="center" vertical="center" wrapText="1"/>
    </xf>
    <xf numFmtId="0" fontId="1" fillId="4" borderId="10" xfId="44" applyFont="1" applyFill="1" applyBorder="1" applyAlignment="1">
      <alignment horizontal="center" vertical="center" wrapText="1"/>
    </xf>
    <xf numFmtId="0" fontId="1" fillId="4" borderId="109" xfId="44" applyFont="1" applyFill="1" applyBorder="1" applyAlignment="1">
      <alignment horizontal="center" vertical="center" wrapText="1"/>
    </xf>
    <xf numFmtId="0" fontId="1" fillId="4" borderId="0" xfId="44" applyFont="1" applyFill="1" applyAlignment="1">
      <alignment horizontal="center" vertical="center" wrapText="1"/>
    </xf>
    <xf numFmtId="0" fontId="1" fillId="4" borderId="103" xfId="44" applyFont="1" applyFill="1" applyBorder="1" applyAlignment="1">
      <alignment horizontal="center" vertical="center"/>
    </xf>
    <xf numFmtId="0" fontId="1" fillId="4" borderId="104" xfId="44" applyFont="1" applyFill="1" applyBorder="1" applyAlignment="1">
      <alignment horizontal="center" vertical="center"/>
    </xf>
    <xf numFmtId="0" fontId="90" fillId="4" borderId="9" xfId="0" applyFont="1" applyFill="1" applyBorder="1" applyAlignment="1">
      <alignment horizontal="center" vertical="top"/>
    </xf>
    <xf numFmtId="0" fontId="90" fillId="4" borderId="0" xfId="0" applyFont="1" applyFill="1" applyAlignment="1">
      <alignment horizontal="center" vertical="top"/>
    </xf>
    <xf numFmtId="0" fontId="90" fillId="4" borderId="10" xfId="0" applyFont="1" applyFill="1" applyBorder="1" applyAlignment="1">
      <alignment horizontal="center" vertical="top"/>
    </xf>
    <xf numFmtId="0" fontId="1" fillId="4" borderId="9" xfId="44" quotePrefix="1" applyFont="1" applyFill="1" applyBorder="1" applyAlignment="1">
      <alignment horizontal="center" vertical="center"/>
    </xf>
    <xf numFmtId="0" fontId="1" fillId="4" borderId="10" xfId="44" applyFont="1" applyFill="1" applyBorder="1" applyAlignment="1">
      <alignment horizontal="center" vertical="center"/>
    </xf>
    <xf numFmtId="0" fontId="1" fillId="4" borderId="105" xfId="44" applyFont="1" applyFill="1" applyBorder="1" applyAlignment="1">
      <alignment horizontal="left" vertical="center" wrapText="1"/>
    </xf>
    <xf numFmtId="0" fontId="1" fillId="4" borderId="8" xfId="44" applyFont="1" applyFill="1" applyBorder="1" applyAlignment="1">
      <alignment horizontal="left" vertical="center" wrapText="1"/>
    </xf>
    <xf numFmtId="0" fontId="84" fillId="4" borderId="103" xfId="0" applyFont="1" applyFill="1" applyBorder="1" applyAlignment="1">
      <alignment horizontal="center" vertical="center"/>
    </xf>
    <xf numFmtId="0" fontId="84" fillId="4" borderId="109" xfId="0" applyFont="1" applyFill="1" applyBorder="1" applyAlignment="1">
      <alignment horizontal="center" vertical="center"/>
    </xf>
    <xf numFmtId="0" fontId="84" fillId="4" borderId="104" xfId="0" applyFont="1" applyFill="1" applyBorder="1" applyAlignment="1">
      <alignment horizontal="center" vertical="center"/>
    </xf>
    <xf numFmtId="0" fontId="32" fillId="3" borderId="103" xfId="0" applyFont="1" applyFill="1" applyBorder="1" applyAlignment="1">
      <alignment horizontal="center" vertical="center"/>
    </xf>
    <xf numFmtId="0" fontId="32" fillId="3" borderId="104" xfId="0" applyFont="1" applyFill="1" applyBorder="1" applyAlignment="1">
      <alignment horizontal="center" vertical="center"/>
    </xf>
    <xf numFmtId="0" fontId="31" fillId="2" borderId="0" xfId="0" applyFont="1" applyFill="1" applyAlignment="1">
      <alignment horizontal="left" vertical="center" wrapText="1"/>
    </xf>
    <xf numFmtId="0" fontId="13" fillId="3" borderId="109" xfId="0" applyFont="1" applyFill="1" applyBorder="1" applyAlignment="1">
      <alignment horizontal="center" vertical="center"/>
    </xf>
    <xf numFmtId="0" fontId="13" fillId="3" borderId="0" xfId="0" applyFont="1" applyFill="1" applyAlignment="1">
      <alignment horizontal="center" vertical="center"/>
    </xf>
    <xf numFmtId="0" fontId="78" fillId="3" borderId="103" xfId="49" applyFont="1" applyFill="1" applyBorder="1" applyAlignment="1">
      <alignment horizontal="center" vertical="center" wrapText="1"/>
    </xf>
    <xf numFmtId="0" fontId="78" fillId="3" borderId="104" xfId="49" applyFont="1" applyFill="1" applyBorder="1" applyAlignment="1">
      <alignment horizontal="center" vertical="center" wrapText="1"/>
    </xf>
    <xf numFmtId="0" fontId="78" fillId="3" borderId="9" xfId="49" applyFont="1" applyFill="1" applyBorder="1" applyAlignment="1">
      <alignment horizontal="center" vertical="center" wrapText="1"/>
    </xf>
    <xf numFmtId="0" fontId="78" fillId="3" borderId="10" xfId="49" applyFont="1" applyFill="1" applyBorder="1" applyAlignment="1">
      <alignment horizontal="center" vertical="center" wrapText="1"/>
    </xf>
    <xf numFmtId="0" fontId="78" fillId="3" borderId="103" xfId="49" applyFont="1" applyFill="1" applyBorder="1" applyAlignment="1">
      <alignment horizontal="center" vertical="center"/>
    </xf>
    <xf numFmtId="0" fontId="78" fillId="3" borderId="109" xfId="49" applyFont="1" applyFill="1" applyBorder="1" applyAlignment="1">
      <alignment horizontal="center" vertical="center"/>
    </xf>
    <xf numFmtId="0" fontId="78" fillId="3" borderId="9" xfId="49" applyFont="1" applyFill="1" applyBorder="1" applyAlignment="1">
      <alignment horizontal="center" vertical="center"/>
    </xf>
    <xf numFmtId="0" fontId="78" fillId="3" borderId="0" xfId="49" applyFont="1" applyFill="1" applyBorder="1" applyAlignment="1">
      <alignment horizontal="center" vertical="center"/>
    </xf>
    <xf numFmtId="0" fontId="13" fillId="3" borderId="103" xfId="0" applyFont="1" applyFill="1" applyBorder="1" applyAlignment="1">
      <alignment horizontal="center"/>
    </xf>
    <xf numFmtId="0" fontId="13" fillId="3" borderId="104" xfId="0" applyFont="1"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1" xfId="0" applyFont="1" applyFill="1" applyBorder="1" applyAlignment="1">
      <alignment horizontal="center" vertical="center"/>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1" fillId="4" borderId="11" xfId="0" applyFont="1" applyFill="1" applyBorder="1" applyAlignment="1">
      <alignment horizontal="center" vertical="top"/>
    </xf>
    <xf numFmtId="1" fontId="72" fillId="3" borderId="103" xfId="0" applyNumberFormat="1" applyFont="1" applyFill="1" applyBorder="1" applyAlignment="1">
      <alignment horizontal="center" vertical="center"/>
    </xf>
    <xf numFmtId="1" fontId="72" fillId="3" borderId="109" xfId="0" applyNumberFormat="1" applyFont="1" applyFill="1" applyBorder="1" applyAlignment="1">
      <alignment horizontal="center" vertical="center"/>
    </xf>
    <xf numFmtId="1" fontId="72" fillId="3" borderId="104" xfId="0" applyNumberFormat="1" applyFont="1" applyFill="1" applyBorder="1" applyAlignment="1">
      <alignment horizontal="center" vertical="center"/>
    </xf>
    <xf numFmtId="0" fontId="283" fillId="3" borderId="103" xfId="0" applyFont="1" applyFill="1" applyBorder="1" applyAlignment="1">
      <alignment horizontal="center" vertical="top"/>
    </xf>
    <xf numFmtId="0" fontId="283" fillId="3" borderId="105" xfId="0" applyFont="1" applyFill="1" applyBorder="1" applyAlignment="1">
      <alignment horizontal="center" vertical="top"/>
    </xf>
    <xf numFmtId="0" fontId="84" fillId="3" borderId="103" xfId="0" applyFont="1" applyFill="1" applyBorder="1" applyAlignment="1">
      <alignment horizontal="center"/>
    </xf>
    <xf numFmtId="0" fontId="84" fillId="3" borderId="104" xfId="0" applyFont="1" applyFill="1" applyBorder="1" applyAlignment="1">
      <alignment horizontal="center"/>
    </xf>
    <xf numFmtId="17" fontId="72" fillId="3" borderId="103" xfId="0" applyNumberFormat="1" applyFont="1" applyFill="1" applyBorder="1" applyAlignment="1">
      <alignment horizontal="center" vertical="center"/>
    </xf>
    <xf numFmtId="0" fontId="72" fillId="3" borderId="109" xfId="0" applyFont="1" applyFill="1" applyBorder="1" applyAlignment="1">
      <alignment horizontal="center" vertical="center"/>
    </xf>
    <xf numFmtId="0" fontId="72" fillId="3" borderId="104" xfId="0" applyFont="1" applyFill="1" applyBorder="1" applyAlignment="1">
      <alignment horizontal="center" vertical="center"/>
    </xf>
    <xf numFmtId="0" fontId="72" fillId="3" borderId="103" xfId="0" applyFont="1" applyFill="1" applyBorder="1" applyAlignment="1">
      <alignment horizontal="center" vertical="center"/>
    </xf>
    <xf numFmtId="0" fontId="84" fillId="3" borderId="3" xfId="0" applyFont="1" applyFill="1" applyBorder="1" applyAlignment="1">
      <alignment horizontal="center"/>
    </xf>
    <xf numFmtId="0" fontId="84" fillId="3" borderId="2" xfId="0" applyFont="1" applyFill="1" applyBorder="1" applyAlignment="1">
      <alignment horizontal="center"/>
    </xf>
    <xf numFmtId="0" fontId="84" fillId="3" borderId="11" xfId="0" applyFont="1" applyFill="1" applyBorder="1" applyAlignment="1">
      <alignment horizontal="center"/>
    </xf>
    <xf numFmtId="0" fontId="76" fillId="3" borderId="103" xfId="30" applyFont="1" applyFill="1" applyBorder="1" applyAlignment="1">
      <alignment horizontal="center" vertical="center"/>
    </xf>
    <xf numFmtId="0" fontId="76" fillId="3" borderId="109" xfId="30" applyFont="1" applyFill="1" applyBorder="1" applyAlignment="1">
      <alignment horizontal="center" vertical="center"/>
    </xf>
    <xf numFmtId="0" fontId="76" fillId="3" borderId="104" xfId="30" applyFont="1" applyFill="1" applyBorder="1" applyAlignment="1">
      <alignment horizontal="center" vertical="center"/>
    </xf>
    <xf numFmtId="0" fontId="1" fillId="3" borderId="103" xfId="0" applyFont="1" applyFill="1" applyBorder="1" applyAlignment="1">
      <alignment horizontal="center" vertical="center"/>
    </xf>
    <xf numFmtId="0" fontId="9" fillId="0" borderId="0" xfId="32" quotePrefix="1" applyFont="1" applyAlignment="1">
      <alignment horizontal="left" vertical="center" wrapText="1"/>
    </xf>
    <xf numFmtId="0" fontId="78" fillId="3" borderId="103" xfId="0" applyFont="1" applyFill="1" applyBorder="1" applyAlignment="1">
      <alignment horizontal="center" vertical="top"/>
    </xf>
    <xf numFmtId="0" fontId="78" fillId="3" borderId="104" xfId="0" applyFont="1" applyFill="1" applyBorder="1" applyAlignment="1">
      <alignment horizontal="center" vertical="top"/>
    </xf>
    <xf numFmtId="0" fontId="78" fillId="3" borderId="109" xfId="0" applyFont="1" applyFill="1" applyBorder="1" applyAlignment="1">
      <alignment horizontal="center" vertical="top"/>
    </xf>
    <xf numFmtId="0" fontId="78" fillId="3" borderId="2" xfId="0" applyFont="1" applyFill="1" applyBorder="1" applyAlignment="1">
      <alignment horizontal="center" vertical="top"/>
    </xf>
    <xf numFmtId="0" fontId="78" fillId="3" borderId="11" xfId="0" applyFont="1" applyFill="1" applyBorder="1" applyAlignment="1">
      <alignment horizontal="center" vertical="top"/>
    </xf>
    <xf numFmtId="0" fontId="78" fillId="3" borderId="105" xfId="7" applyFont="1" applyFill="1" applyBorder="1" applyAlignment="1">
      <alignment horizontal="center" vertical="center"/>
    </xf>
    <xf numFmtId="0" fontId="78" fillId="3" borderId="8" xfId="7" applyFont="1" applyFill="1" applyBorder="1" applyAlignment="1">
      <alignment horizontal="center" vertical="center"/>
    </xf>
    <xf numFmtId="0" fontId="78" fillId="3" borderId="103" xfId="7" applyFont="1" applyFill="1" applyBorder="1" applyAlignment="1">
      <alignment horizontal="center" vertical="center"/>
    </xf>
    <xf numFmtId="0" fontId="78" fillId="3" borderId="109" xfId="7" applyFont="1" applyFill="1" applyBorder="1" applyAlignment="1">
      <alignment horizontal="center" vertical="center"/>
    </xf>
    <xf numFmtId="0" fontId="78" fillId="3" borderId="104" xfId="7" applyFont="1" applyFill="1" applyBorder="1" applyAlignment="1">
      <alignment horizontal="center" vertical="center"/>
    </xf>
    <xf numFmtId="0" fontId="80" fillId="5" borderId="1" xfId="7" applyFont="1" applyFill="1" applyBorder="1" applyAlignment="1">
      <alignment horizontal="center" vertical="center" wrapText="1"/>
    </xf>
    <xf numFmtId="0" fontId="80" fillId="5" borderId="8" xfId="7" applyFont="1" applyFill="1" applyBorder="1" applyAlignment="1">
      <alignment horizontal="center" vertical="center" wrapText="1"/>
    </xf>
    <xf numFmtId="0" fontId="80" fillId="5" borderId="4" xfId="7" applyFont="1" applyFill="1" applyBorder="1" applyAlignment="1">
      <alignment horizontal="center" vertical="center" wrapText="1"/>
    </xf>
    <xf numFmtId="0" fontId="78" fillId="3" borderId="9" xfId="7" quotePrefix="1" applyFont="1" applyFill="1" applyBorder="1" applyAlignment="1">
      <alignment horizontal="left" wrapText="1"/>
    </xf>
    <xf numFmtId="0" fontId="78" fillId="3" borderId="10" xfId="7" quotePrefix="1" applyFont="1" applyFill="1" applyBorder="1" applyAlignment="1">
      <alignment horizontal="left" wrapText="1"/>
    </xf>
    <xf numFmtId="0" fontId="80" fillId="5" borderId="8" xfId="7" applyFont="1" applyFill="1" applyBorder="1" applyAlignment="1">
      <alignment horizontal="center" vertical="center"/>
    </xf>
    <xf numFmtId="0" fontId="80" fillId="5" borderId="4" xfId="7" applyFont="1" applyFill="1" applyBorder="1" applyAlignment="1">
      <alignment horizontal="center" vertical="center"/>
    </xf>
    <xf numFmtId="0" fontId="3" fillId="3" borderId="106" xfId="1" quotePrefix="1" applyFill="1" applyBorder="1" applyAlignment="1">
      <alignment horizontal="left" wrapText="1"/>
    </xf>
    <xf numFmtId="0" fontId="3" fillId="3" borderId="108" xfId="1" applyFill="1" applyBorder="1" applyAlignment="1">
      <alignment horizontal="left" wrapText="1"/>
    </xf>
    <xf numFmtId="0" fontId="78" fillId="3" borderId="9" xfId="7" applyFont="1" applyFill="1" applyBorder="1" applyAlignment="1">
      <alignment horizontal="center" vertical="center"/>
    </xf>
    <xf numFmtId="0" fontId="78" fillId="3" borderId="0" xfId="7" applyFont="1" applyFill="1" applyBorder="1" applyAlignment="1">
      <alignment horizontal="center" vertical="center"/>
    </xf>
    <xf numFmtId="0" fontId="78" fillId="3" borderId="10" xfId="7" applyFont="1" applyFill="1" applyBorder="1" applyAlignment="1">
      <alignment horizontal="center" vertical="center"/>
    </xf>
    <xf numFmtId="0" fontId="78" fillId="3" borderId="103" xfId="7" applyFont="1" applyFill="1" applyBorder="1" applyAlignment="1">
      <alignment horizontal="left" vertical="top" wrapText="1"/>
    </xf>
    <xf numFmtId="0" fontId="78" fillId="3" borderId="104" xfId="7" applyFont="1" applyFill="1" applyBorder="1" applyAlignment="1">
      <alignment horizontal="left" vertical="top" wrapText="1"/>
    </xf>
    <xf numFmtId="0" fontId="78" fillId="3" borderId="103" xfId="53503" applyFont="1" applyFill="1" applyBorder="1" applyAlignment="1">
      <alignment horizontal="center" vertical="top"/>
    </xf>
    <xf numFmtId="0" fontId="78" fillId="3" borderId="109" xfId="53503" applyFont="1" applyFill="1" applyBorder="1" applyAlignment="1">
      <alignment horizontal="center" vertical="top"/>
    </xf>
    <xf numFmtId="0" fontId="78" fillId="3" borderId="104" xfId="53503" applyFont="1" applyFill="1" applyBorder="1" applyAlignment="1">
      <alignment horizontal="center" vertical="top"/>
    </xf>
    <xf numFmtId="0" fontId="79" fillId="5" borderId="0" xfId="32" quotePrefix="1" applyFont="1" applyFill="1" applyAlignment="1">
      <alignment horizontal="left" vertical="center" wrapText="1"/>
    </xf>
    <xf numFmtId="0" fontId="79" fillId="5" borderId="0" xfId="32" applyFont="1" applyFill="1" applyAlignment="1">
      <alignment horizontal="left" vertical="center" wrapText="1"/>
    </xf>
    <xf numFmtId="0" fontId="298" fillId="2" borderId="109" xfId="0" applyFont="1" applyFill="1" applyBorder="1" applyAlignment="1">
      <alignment horizontal="left" wrapText="1"/>
    </xf>
    <xf numFmtId="0" fontId="298" fillId="2" borderId="0" xfId="0" applyFont="1" applyFill="1" applyAlignment="1">
      <alignment horizontal="left" wrapText="1"/>
    </xf>
    <xf numFmtId="0" fontId="287" fillId="4" borderId="3" xfId="0" applyFont="1" applyFill="1" applyBorder="1" applyAlignment="1">
      <alignment horizontal="center" vertical="center" wrapText="1"/>
    </xf>
    <xf numFmtId="0" fontId="287" fillId="4" borderId="2" xfId="0" applyFont="1" applyFill="1" applyBorder="1" applyAlignment="1">
      <alignment horizontal="center" vertical="center" wrapText="1"/>
    </xf>
    <xf numFmtId="0" fontId="287" fillId="3" borderId="103" xfId="0" applyFont="1" applyFill="1" applyBorder="1" applyAlignment="1">
      <alignment horizontal="center" vertical="center"/>
    </xf>
    <xf numFmtId="0" fontId="288" fillId="5" borderId="0" xfId="32" quotePrefix="1" applyFont="1" applyFill="1" applyAlignment="1">
      <alignment horizontal="left" vertical="center" wrapText="1"/>
    </xf>
    <xf numFmtId="0" fontId="288" fillId="5" borderId="0" xfId="0" quotePrefix="1" applyFont="1" applyFill="1" applyAlignment="1">
      <alignment horizontal="left" vertical="center" wrapText="1"/>
    </xf>
    <xf numFmtId="0" fontId="290" fillId="0" borderId="0" xfId="0" applyFont="1" applyAlignment="1">
      <alignment horizontal="left" vertical="center" wrapText="1"/>
    </xf>
    <xf numFmtId="0" fontId="287" fillId="4" borderId="11" xfId="0" applyFont="1" applyFill="1" applyBorder="1" applyAlignment="1">
      <alignment horizontal="center" vertical="center" wrapText="1"/>
    </xf>
    <xf numFmtId="0" fontId="287" fillId="3" borderId="105" xfId="0" applyFont="1" applyFill="1" applyBorder="1" applyAlignment="1">
      <alignment horizontal="center" vertical="center"/>
    </xf>
    <xf numFmtId="0" fontId="59" fillId="0" borderId="0" xfId="0" applyFont="1" applyAlignment="1">
      <alignment horizontal="left" vertical="center" wrapText="1"/>
    </xf>
    <xf numFmtId="0" fontId="52" fillId="3" borderId="2" xfId="0" applyFont="1" applyFill="1" applyBorder="1" applyAlignment="1">
      <alignment horizontal="center" vertical="center"/>
    </xf>
    <xf numFmtId="0" fontId="52" fillId="3" borderId="3" xfId="0" applyFont="1" applyFill="1" applyBorder="1" applyAlignment="1">
      <alignment horizontal="center" vertical="center"/>
    </xf>
    <xf numFmtId="0" fontId="52" fillId="3" borderId="11" xfId="0" applyFont="1" applyFill="1" applyBorder="1" applyAlignment="1">
      <alignment horizontal="center" vertical="center"/>
    </xf>
    <xf numFmtId="0" fontId="52" fillId="3" borderId="9" xfId="0" applyFont="1" applyFill="1" applyBorder="1" applyAlignment="1">
      <alignment horizontal="center" vertical="center"/>
    </xf>
    <xf numFmtId="0" fontId="52" fillId="3" borderId="0" xfId="0" applyFont="1" applyFill="1" applyAlignment="1">
      <alignment horizontal="center" vertical="center"/>
    </xf>
    <xf numFmtId="0" fontId="52" fillId="3" borderId="10" xfId="0" applyFont="1" applyFill="1" applyBorder="1" applyAlignment="1">
      <alignment horizontal="center" vertical="center"/>
    </xf>
    <xf numFmtId="0" fontId="33" fillId="4" borderId="0" xfId="0" applyFont="1" applyFill="1" applyAlignment="1">
      <alignment horizontal="center" vertical="center" wrapText="1"/>
    </xf>
    <xf numFmtId="0" fontId="33" fillId="4" borderId="6"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52" fillId="4" borderId="2" xfId="0" applyFont="1" applyFill="1" applyBorder="1" applyAlignment="1">
      <alignment horizontal="center" vertical="top"/>
    </xf>
    <xf numFmtId="0" fontId="52" fillId="4" borderId="3" xfId="0" applyFont="1" applyFill="1" applyBorder="1" applyAlignment="1">
      <alignment horizontal="center" vertical="top"/>
    </xf>
    <xf numFmtId="0" fontId="52" fillId="4" borderId="11" xfId="0" applyFont="1" applyFill="1" applyBorder="1" applyAlignment="1">
      <alignment horizontal="center" vertical="top"/>
    </xf>
    <xf numFmtId="0" fontId="32" fillId="3" borderId="0" xfId="0" applyFont="1" applyFill="1" applyAlignment="1">
      <alignment horizontal="center"/>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32" fillId="3" borderId="2" xfId="0" applyFont="1" applyFill="1" applyBorder="1" applyAlignment="1">
      <alignment horizontal="center" wrapText="1"/>
    </xf>
    <xf numFmtId="0" fontId="32" fillId="3" borderId="11" xfId="0" applyFont="1" applyFill="1" applyBorder="1" applyAlignment="1">
      <alignment horizontal="center" wrapText="1"/>
    </xf>
    <xf numFmtId="0" fontId="40" fillId="3" borderId="0" xfId="1" applyFont="1" applyFill="1" applyBorder="1" applyAlignment="1">
      <alignment horizontal="left"/>
    </xf>
    <xf numFmtId="0" fontId="31" fillId="2" borderId="9" xfId="0" applyFont="1" applyFill="1" applyBorder="1" applyAlignment="1">
      <alignment wrapText="1"/>
    </xf>
    <xf numFmtId="0" fontId="31" fillId="2" borderId="0" xfId="0" applyFont="1" applyFill="1" applyAlignment="1">
      <alignment wrapText="1"/>
    </xf>
    <xf numFmtId="0" fontId="32" fillId="4" borderId="5" xfId="0" applyFont="1" applyFill="1" applyBorder="1" applyAlignment="1">
      <alignment horizontal="left" wrapText="1"/>
    </xf>
    <xf numFmtId="0" fontId="32" fillId="4" borderId="6" xfId="0" applyFont="1" applyFill="1" applyBorder="1" applyAlignment="1">
      <alignment horizontal="left" wrapText="1"/>
    </xf>
    <xf numFmtId="0" fontId="32" fillId="4" borderId="7" xfId="0" applyFont="1" applyFill="1" applyBorder="1" applyAlignment="1">
      <alignment horizontal="left" wrapText="1"/>
    </xf>
    <xf numFmtId="0" fontId="31" fillId="0" borderId="0" xfId="0" applyFont="1" applyAlignment="1">
      <alignment horizontal="left" vertical="top" wrapText="1"/>
    </xf>
    <xf numFmtId="0" fontId="35" fillId="2" borderId="2" xfId="0" applyFont="1" applyFill="1" applyBorder="1" applyAlignment="1">
      <alignment horizontal="left" wrapText="1"/>
    </xf>
    <xf numFmtId="0" fontId="35" fillId="2" borderId="3" xfId="0" applyFont="1" applyFill="1" applyBorder="1" applyAlignment="1">
      <alignment horizontal="left" wrapText="1"/>
    </xf>
    <xf numFmtId="0" fontId="35" fillId="2" borderId="11" xfId="0" applyFont="1" applyFill="1" applyBorder="1" applyAlignment="1">
      <alignment horizontal="left" wrapText="1"/>
    </xf>
    <xf numFmtId="0" fontId="35" fillId="2" borderId="9" xfId="0" applyFont="1" applyFill="1" applyBorder="1" applyAlignment="1">
      <alignment wrapText="1"/>
    </xf>
    <xf numFmtId="0" fontId="35" fillId="2" borderId="0" xfId="0" applyFont="1" applyFill="1" applyAlignment="1">
      <alignment wrapText="1"/>
    </xf>
    <xf numFmtId="0" fontId="35" fillId="2" borderId="9" xfId="0" applyFont="1" applyFill="1" applyBorder="1" applyAlignment="1">
      <alignment horizontal="center" wrapText="1"/>
    </xf>
    <xf numFmtId="0" fontId="35" fillId="2" borderId="0" xfId="0" applyFont="1" applyFill="1" applyAlignment="1">
      <alignment horizontal="center" wrapText="1"/>
    </xf>
    <xf numFmtId="0" fontId="35" fillId="2" borderId="10" xfId="0" applyFont="1" applyFill="1" applyBorder="1" applyAlignment="1">
      <alignment horizontal="center" wrapText="1"/>
    </xf>
    <xf numFmtId="0" fontId="31" fillId="2" borderId="0" xfId="0" applyFont="1" applyFill="1" applyAlignment="1">
      <alignment horizontal="left" wrapText="1"/>
    </xf>
    <xf numFmtId="0" fontId="31" fillId="2" borderId="10" xfId="0" applyFont="1" applyFill="1" applyBorder="1" applyAlignment="1">
      <alignment horizontal="left" wrapText="1"/>
    </xf>
    <xf numFmtId="0" fontId="31" fillId="2" borderId="10" xfId="0" applyFont="1" applyFill="1" applyBorder="1" applyAlignment="1">
      <alignment wrapText="1"/>
    </xf>
    <xf numFmtId="0" fontId="35" fillId="2" borderId="9" xfId="0" applyFont="1" applyFill="1" applyBorder="1" applyAlignment="1">
      <alignment horizontal="left" wrapText="1"/>
    </xf>
    <xf numFmtId="0" fontId="35" fillId="2" borderId="0" xfId="0" applyFont="1" applyFill="1" applyAlignment="1">
      <alignment horizontal="left" wrapText="1"/>
    </xf>
    <xf numFmtId="0" fontId="35" fillId="2" borderId="10" xfId="0" applyFont="1" applyFill="1" applyBorder="1" applyAlignment="1">
      <alignment horizontal="left" wrapText="1"/>
    </xf>
    <xf numFmtId="0" fontId="31" fillId="0" borderId="0" xfId="0" applyFont="1" applyAlignment="1">
      <alignment horizontal="left" vertical="top"/>
    </xf>
    <xf numFmtId="0" fontId="31" fillId="2" borderId="9" xfId="0" applyFont="1" applyFill="1" applyBorder="1" applyAlignment="1">
      <alignment horizontal="left" wrapText="1"/>
    </xf>
    <xf numFmtId="0" fontId="31" fillId="0" borderId="0" xfId="15" applyFont="1" applyAlignment="1">
      <alignment horizontal="left"/>
    </xf>
    <xf numFmtId="0" fontId="32" fillId="4" borderId="0" xfId="0" applyFont="1" applyFill="1" applyAlignment="1">
      <alignment horizontal="center"/>
    </xf>
    <xf numFmtId="0" fontId="35" fillId="0" borderId="5" xfId="0" applyFont="1" applyBorder="1" applyAlignment="1"/>
    <xf numFmtId="0" fontId="35" fillId="0" borderId="6" xfId="0" applyFont="1" applyBorder="1" applyAlignment="1"/>
    <xf numFmtId="0" fontId="35" fillId="0" borderId="7" xfId="0" applyFont="1" applyBorder="1" applyAlignment="1"/>
    <xf numFmtId="0" fontId="31" fillId="0" borderId="0" xfId="0" applyFont="1" applyAlignment="1"/>
    <xf numFmtId="0" fontId="287" fillId="3" borderId="103" xfId="0" applyFont="1" applyFill="1" applyBorder="1" applyAlignment="1">
      <alignment horizontal="center" vertical="top"/>
    </xf>
    <xf numFmtId="0" fontId="287" fillId="3" borderId="109" xfId="0" applyFont="1" applyFill="1" applyBorder="1" applyAlignment="1">
      <alignment horizontal="center" vertical="top"/>
    </xf>
    <xf numFmtId="0" fontId="287" fillId="3" borderId="104" xfId="0" applyFont="1" applyFill="1" applyBorder="1" applyAlignment="1">
      <alignment horizontal="center" vertical="top"/>
    </xf>
    <xf numFmtId="0" fontId="35" fillId="2" borderId="9" xfId="0" applyFont="1" applyFill="1" applyBorder="1" applyAlignment="1">
      <alignment horizontal="left" vertical="top" wrapText="1"/>
    </xf>
    <xf numFmtId="0" fontId="35" fillId="2" borderId="0" xfId="0" applyFont="1" applyFill="1" applyAlignment="1">
      <alignment horizontal="left" vertical="top" wrapText="1"/>
    </xf>
    <xf numFmtId="0" fontId="35" fillId="2" borderId="10" xfId="0" applyFont="1" applyFill="1" applyBorder="1" applyAlignment="1">
      <alignment horizontal="left" vertical="top" wrapText="1"/>
    </xf>
    <xf numFmtId="0" fontId="287" fillId="3" borderId="113" xfId="0" applyFont="1" applyFill="1" applyBorder="1" applyAlignment="1">
      <alignment horizontal="center" vertical="top"/>
    </xf>
    <xf numFmtId="0" fontId="31" fillId="2" borderId="5" xfId="0" applyFont="1" applyFill="1" applyBorder="1" applyAlignment="1">
      <alignment wrapText="1"/>
    </xf>
    <xf numFmtId="0" fontId="31" fillId="2" borderId="6" xfId="0" applyFont="1" applyFill="1" applyBorder="1" applyAlignment="1">
      <alignment wrapText="1"/>
    </xf>
    <xf numFmtId="0" fontId="31" fillId="2" borderId="3" xfId="0" applyFont="1" applyFill="1" applyBorder="1" applyAlignment="1"/>
    <xf numFmtId="0" fontId="31" fillId="0" borderId="9" xfId="0" applyFont="1" applyBorder="1" applyAlignment="1">
      <alignment horizontal="left" wrapText="1"/>
    </xf>
    <xf numFmtId="0" fontId="31" fillId="0" borderId="0" xfId="0" applyFont="1" applyAlignment="1">
      <alignment horizontal="left" wrapText="1"/>
    </xf>
    <xf numFmtId="169" fontId="33" fillId="4" borderId="2" xfId="0" applyNumberFormat="1" applyFont="1" applyFill="1" applyBorder="1" applyAlignment="1">
      <alignment horizontal="center" vertical="center"/>
    </xf>
    <xf numFmtId="169" fontId="33" fillId="4" borderId="11" xfId="0" applyNumberFormat="1" applyFont="1" applyFill="1" applyBorder="1" applyAlignment="1">
      <alignment horizontal="center" vertical="center"/>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11" xfId="0" applyFont="1" applyFill="1" applyBorder="1" applyAlignment="1">
      <alignment horizontal="center" vertical="center"/>
    </xf>
    <xf numFmtId="0" fontId="32" fillId="3" borderId="2" xfId="0" applyFont="1" applyFill="1" applyBorder="1" applyAlignment="1">
      <alignment horizontal="center"/>
    </xf>
    <xf numFmtId="0" fontId="32" fillId="3" borderId="11" xfId="0" applyFont="1" applyFill="1" applyBorder="1" applyAlignment="1">
      <alignment horizontal="center"/>
    </xf>
    <xf numFmtId="0" fontId="33" fillId="4" borderId="2" xfId="0" applyFont="1" applyFill="1" applyBorder="1" applyAlignment="1">
      <alignment horizontal="center" vertical="center"/>
    </xf>
    <xf numFmtId="0" fontId="33" fillId="4" borderId="3" xfId="0" applyFont="1" applyFill="1" applyBorder="1" applyAlignment="1">
      <alignment horizontal="center" vertical="center"/>
    </xf>
    <xf numFmtId="0" fontId="33" fillId="4" borderId="11" xfId="0" applyFont="1" applyFill="1" applyBorder="1" applyAlignment="1">
      <alignment horizontal="center" vertical="center"/>
    </xf>
    <xf numFmtId="0" fontId="73" fillId="6" borderId="0" xfId="35" applyFont="1" applyFill="1" applyAlignment="1">
      <alignment horizontal="center"/>
    </xf>
    <xf numFmtId="0" fontId="292" fillId="3" borderId="103" xfId="36" applyFont="1" applyFill="1" applyBorder="1" applyAlignment="1">
      <alignment horizontal="center" vertical="top"/>
    </xf>
    <xf numFmtId="0" fontId="292" fillId="3" borderId="109" xfId="36" applyFont="1" applyFill="1" applyBorder="1" applyAlignment="1">
      <alignment horizontal="center" vertical="top"/>
    </xf>
    <xf numFmtId="0" fontId="292" fillId="3" borderId="104" xfId="36" applyFont="1" applyFill="1" applyBorder="1" applyAlignment="1">
      <alignment horizontal="center" vertical="top"/>
    </xf>
    <xf numFmtId="0" fontId="30" fillId="0" borderId="0" xfId="0" applyFont="1" applyAlignment="1">
      <alignment horizontal="left" vertical="top" wrapText="1"/>
    </xf>
    <xf numFmtId="0" fontId="292" fillId="3" borderId="103" xfId="15" applyFont="1" applyFill="1" applyBorder="1" applyAlignment="1">
      <alignment horizontal="center" vertical="top"/>
    </xf>
    <xf numFmtId="0" fontId="292" fillId="3" borderId="104" xfId="15" applyFont="1" applyFill="1" applyBorder="1" applyAlignment="1">
      <alignment horizontal="center" vertical="top"/>
    </xf>
    <xf numFmtId="0" fontId="52" fillId="4" borderId="6" xfId="0" applyFont="1" applyFill="1" applyBorder="1" applyAlignment="1">
      <alignment horizontal="left"/>
    </xf>
    <xf numFmtId="0" fontId="52" fillId="4" borderId="7" xfId="0" applyFont="1" applyFill="1" applyBorder="1" applyAlignment="1">
      <alignment horizontal="left"/>
    </xf>
    <xf numFmtId="0" fontId="38" fillId="2" borderId="2" xfId="0" applyFont="1" applyFill="1" applyBorder="1" applyAlignment="1">
      <alignment horizontal="left"/>
    </xf>
    <xf numFmtId="0" fontId="38" fillId="2" borderId="3" xfId="0" applyFont="1" applyFill="1" applyBorder="1" applyAlignment="1">
      <alignment horizontal="left"/>
    </xf>
    <xf numFmtId="0" fontId="38" fillId="2" borderId="11" xfId="0" applyFont="1" applyFill="1" applyBorder="1" applyAlignment="1">
      <alignment horizontal="left"/>
    </xf>
    <xf numFmtId="0" fontId="30" fillId="2" borderId="0" xfId="0" applyFont="1" applyFill="1" applyAlignment="1"/>
    <xf numFmtId="0" fontId="30" fillId="2" borderId="10" xfId="0" applyFont="1" applyFill="1" applyBorder="1" applyAlignment="1"/>
    <xf numFmtId="0" fontId="30" fillId="2" borderId="0" xfId="0" applyFont="1" applyFill="1" applyAlignment="1">
      <alignment vertical="center"/>
    </xf>
    <xf numFmtId="0" fontId="30" fillId="2" borderId="10" xfId="0" applyFont="1" applyFill="1" applyBorder="1" applyAlignment="1">
      <alignment vertical="center"/>
    </xf>
    <xf numFmtId="0" fontId="38" fillId="0" borderId="0" xfId="0" applyFont="1" applyAlignment="1"/>
    <xf numFmtId="0" fontId="38" fillId="0" borderId="10" xfId="0" applyFont="1" applyBorder="1" applyAlignment="1"/>
    <xf numFmtId="0" fontId="38" fillId="2" borderId="9" xfId="0" applyFont="1" applyFill="1" applyBorder="1" applyAlignment="1"/>
    <xf numFmtId="0" fontId="38" fillId="2" borderId="0" xfId="0" applyFont="1" applyFill="1" applyAlignment="1"/>
    <xf numFmtId="0" fontId="38" fillId="2" borderId="10" xfId="0" applyFont="1" applyFill="1" applyBorder="1" applyAlignment="1"/>
    <xf numFmtId="0" fontId="30" fillId="2" borderId="9" xfId="0" applyFont="1" applyFill="1" applyBorder="1" applyAlignment="1"/>
    <xf numFmtId="0" fontId="292" fillId="3" borderId="109" xfId="15" applyFont="1" applyFill="1" applyBorder="1" applyAlignment="1">
      <alignment horizontal="center" vertical="top"/>
    </xf>
    <xf numFmtId="0" fontId="29" fillId="0" borderId="0" xfId="35" applyFont="1" applyAlignment="1">
      <alignment horizontal="left" wrapText="1"/>
    </xf>
    <xf numFmtId="0" fontId="29" fillId="0" borderId="0" xfId="35" applyFont="1" applyAlignment="1">
      <alignment horizontal="left" vertical="top" wrapText="1"/>
    </xf>
    <xf numFmtId="0" fontId="52" fillId="4" borderId="0" xfId="0" applyFont="1" applyFill="1" applyAlignment="1">
      <alignment horizontal="center"/>
    </xf>
    <xf numFmtId="0" fontId="43" fillId="3" borderId="0" xfId="1" applyFont="1" applyFill="1" applyBorder="1" applyAlignment="1">
      <alignment horizontal="left"/>
    </xf>
    <xf numFmtId="0" fontId="38" fillId="0" borderId="9" xfId="0" applyFont="1" applyBorder="1" applyAlignment="1">
      <alignment horizontal="left" vertical="center" wrapText="1"/>
    </xf>
    <xf numFmtId="0" fontId="38" fillId="0" borderId="0" xfId="0" applyFont="1" applyAlignment="1">
      <alignment horizontal="left" vertical="center" wrapText="1"/>
    </xf>
    <xf numFmtId="0" fontId="38" fillId="0" borderId="10" xfId="0" applyFont="1" applyBorder="1" applyAlignment="1">
      <alignment horizontal="left" vertical="center" wrapText="1"/>
    </xf>
    <xf numFmtId="0" fontId="38" fillId="0" borderId="5" xfId="0" applyFont="1" applyBorder="1" applyAlignment="1"/>
    <xf numFmtId="0" fontId="38" fillId="0" borderId="6" xfId="0" applyFont="1" applyBorder="1" applyAlignment="1"/>
    <xf numFmtId="0" fontId="38" fillId="0" borderId="7" xfId="0" applyFont="1" applyBorder="1" applyAlignment="1"/>
    <xf numFmtId="0" fontId="30" fillId="0" borderId="0" xfId="0" applyFont="1" applyAlignment="1"/>
    <xf numFmtId="0" fontId="63" fillId="0" borderId="9" xfId="36" applyFont="1" applyBorder="1" applyAlignment="1">
      <alignment horizontal="center"/>
    </xf>
    <xf numFmtId="0" fontId="63" fillId="0" borderId="0" xfId="36" applyFont="1" applyAlignment="1">
      <alignment horizontal="center"/>
    </xf>
    <xf numFmtId="0" fontId="63" fillId="5" borderId="9" xfId="0" applyFont="1" applyFill="1" applyBorder="1" applyAlignment="1">
      <alignment horizontal="left"/>
    </xf>
    <xf numFmtId="0" fontId="63" fillId="5" borderId="0" xfId="0" applyFont="1" applyFill="1" applyAlignment="1">
      <alignment horizontal="left"/>
    </xf>
    <xf numFmtId="0" fontId="38" fillId="0" borderId="9" xfId="0" applyFont="1" applyBorder="1" applyAlignment="1"/>
    <xf numFmtId="0" fontId="30" fillId="2" borderId="9" xfId="0" applyFont="1" applyFill="1" applyBorder="1" applyAlignment="1">
      <alignment horizontal="left" indent="1"/>
    </xf>
    <xf numFmtId="0" fontId="30" fillId="2" borderId="0" xfId="0" applyFont="1" applyFill="1" applyAlignment="1">
      <alignment horizontal="left" indent="1"/>
    </xf>
    <xf numFmtId="0" fontId="30" fillId="2" borderId="10" xfId="0" applyFont="1" applyFill="1" applyBorder="1" applyAlignment="1">
      <alignment horizontal="left" indent="1"/>
    </xf>
    <xf numFmtId="0" fontId="30" fillId="0" borderId="10" xfId="0" applyFont="1" applyBorder="1" applyAlignment="1"/>
    <xf numFmtId="0" fontId="63" fillId="5" borderId="103" xfId="0" applyFont="1" applyFill="1" applyBorder="1" applyAlignment="1">
      <alignment horizontal="left"/>
    </xf>
    <xf numFmtId="0" fontId="63" fillId="5" borderId="109" xfId="0" applyFont="1" applyFill="1" applyBorder="1" applyAlignment="1">
      <alignment horizontal="left"/>
    </xf>
    <xf numFmtId="0" fontId="52" fillId="4" borderId="2" xfId="0" applyFont="1" applyFill="1" applyBorder="1" applyAlignment="1">
      <alignment horizontal="center"/>
    </xf>
    <xf numFmtId="0" fontId="52" fillId="4" borderId="11" xfId="0" applyFont="1" applyFill="1" applyBorder="1" applyAlignment="1">
      <alignment horizontal="center"/>
    </xf>
    <xf numFmtId="0" fontId="63" fillId="5" borderId="9" xfId="0" applyFont="1" applyFill="1" applyBorder="1" applyAlignment="1">
      <alignment horizontal="left" indent="1"/>
    </xf>
    <xf numFmtId="0" fontId="63" fillId="5" borderId="0" xfId="0" applyFont="1" applyFill="1" applyAlignment="1">
      <alignment horizontal="left" indent="1"/>
    </xf>
    <xf numFmtId="0" fontId="297" fillId="0" borderId="0" xfId="0" quotePrefix="1" applyFont="1" applyAlignment="1">
      <alignment horizontal="left" vertical="top" wrapText="1"/>
    </xf>
    <xf numFmtId="0" fontId="297" fillId="0" borderId="0" xfId="0" applyFont="1" applyAlignment="1">
      <alignment horizontal="left" vertical="top" wrapText="1"/>
    </xf>
    <xf numFmtId="0" fontId="294" fillId="3" borderId="109" xfId="36" applyFont="1" applyFill="1" applyBorder="1" applyAlignment="1">
      <alignment horizontal="center"/>
    </xf>
    <xf numFmtId="0" fontId="294" fillId="3" borderId="104" xfId="36" applyFont="1" applyFill="1" applyBorder="1" applyAlignment="1">
      <alignment horizontal="center"/>
    </xf>
    <xf numFmtId="0" fontId="63" fillId="5" borderId="9" xfId="0" applyFont="1" applyFill="1" applyBorder="1" applyAlignment="1">
      <alignment horizontal="center"/>
    </xf>
    <xf numFmtId="0" fontId="63" fillId="5" borderId="0" xfId="0" applyFont="1" applyFill="1" applyAlignment="1">
      <alignment horizontal="center"/>
    </xf>
    <xf numFmtId="0" fontId="52" fillId="3" borderId="0" xfId="0" applyFont="1" applyFill="1" applyAlignment="1">
      <alignment horizontal="center"/>
    </xf>
    <xf numFmtId="0" fontId="32" fillId="4" borderId="2" xfId="0" applyFont="1" applyFill="1" applyBorder="1" applyAlignment="1">
      <alignment horizontal="center" vertical="top"/>
    </xf>
    <xf numFmtId="0" fontId="32" fillId="4" borderId="3" xfId="0" applyFont="1" applyFill="1" applyBorder="1" applyAlignment="1">
      <alignment horizontal="center" vertical="top"/>
    </xf>
    <xf numFmtId="0" fontId="32" fillId="4" borderId="11" xfId="0" applyFont="1" applyFill="1" applyBorder="1" applyAlignment="1">
      <alignment horizontal="center" vertical="top"/>
    </xf>
    <xf numFmtId="0" fontId="35" fillId="2" borderId="9" xfId="0" applyFont="1" applyFill="1" applyBorder="1" applyAlignment="1"/>
    <xf numFmtId="0" fontId="35" fillId="2" borderId="0" xfId="0" applyFont="1" applyFill="1" applyAlignment="1"/>
    <xf numFmtId="0" fontId="35" fillId="2" borderId="10" xfId="0" applyFont="1" applyFill="1" applyBorder="1" applyAlignment="1"/>
    <xf numFmtId="0" fontId="31" fillId="2" borderId="9" xfId="0" applyFont="1" applyFill="1" applyBorder="1" applyAlignment="1"/>
    <xf numFmtId="0" fontId="31" fillId="2" borderId="0" xfId="0" applyFont="1" applyFill="1" applyAlignment="1"/>
    <xf numFmtId="0" fontId="31" fillId="2" borderId="10" xfId="0" applyFont="1" applyFill="1" applyBorder="1" applyAlignment="1"/>
    <xf numFmtId="0" fontId="35" fillId="0" borderId="9" xfId="0" applyFont="1" applyBorder="1" applyAlignment="1"/>
    <xf numFmtId="0" fontId="35" fillId="0" borderId="0" xfId="0" applyFont="1" applyAlignment="1"/>
    <xf numFmtId="0" fontId="35" fillId="0" borderId="10" xfId="0" applyFont="1" applyBorder="1" applyAlignment="1"/>
    <xf numFmtId="0" fontId="32" fillId="3" borderId="2" xfId="0" applyFont="1" applyFill="1" applyBorder="1" applyAlignment="1">
      <alignment horizontal="center" vertical="top"/>
    </xf>
    <xf numFmtId="0" fontId="32" fillId="3" borderId="3" xfId="0" applyFont="1" applyFill="1" applyBorder="1" applyAlignment="1">
      <alignment horizontal="center" vertical="top"/>
    </xf>
    <xf numFmtId="0" fontId="32" fillId="3" borderId="11" xfId="0" applyFont="1" applyFill="1" applyBorder="1" applyAlignment="1">
      <alignment horizontal="center" vertical="top"/>
    </xf>
    <xf numFmtId="0" fontId="31" fillId="0" borderId="10" xfId="0" applyFont="1" applyBorder="1" applyAlignment="1"/>
    <xf numFmtId="0" fontId="35" fillId="0" borderId="9" xfId="0" applyFont="1" applyBorder="1" applyAlignment="1">
      <alignment horizontal="left" vertical="center"/>
    </xf>
    <xf numFmtId="0" fontId="35" fillId="0" borderId="0" xfId="0" applyFont="1" applyAlignment="1">
      <alignment horizontal="left" vertical="center"/>
    </xf>
    <xf numFmtId="0" fontId="35" fillId="0" borderId="10" xfId="0" applyFont="1" applyBorder="1" applyAlignment="1">
      <alignment horizontal="left" vertical="center"/>
    </xf>
    <xf numFmtId="0" fontId="31" fillId="2" borderId="5" xfId="0" applyFont="1" applyFill="1" applyBorder="1" applyAlignment="1"/>
    <xf numFmtId="0" fontId="31" fillId="2" borderId="6" xfId="0" applyFont="1" applyFill="1" applyBorder="1" applyAlignment="1"/>
    <xf numFmtId="0" fontId="31" fillId="2" borderId="0" xfId="0" applyFont="1" applyFill="1" applyAlignment="1">
      <alignment horizontal="left"/>
    </xf>
    <xf numFmtId="0" fontId="31" fillId="2" borderId="10" xfId="0" applyFont="1" applyFill="1" applyBorder="1" applyAlignment="1">
      <alignment horizontal="left"/>
    </xf>
    <xf numFmtId="0" fontId="35" fillId="2" borderId="9" xfId="0" applyFont="1" applyFill="1" applyBorder="1" applyAlignment="1">
      <alignment horizontal="center"/>
    </xf>
    <xf numFmtId="0" fontId="35" fillId="2" borderId="0" xfId="0" applyFont="1" applyFill="1" applyAlignment="1">
      <alignment horizontal="center"/>
    </xf>
    <xf numFmtId="0" fontId="35" fillId="2" borderId="10" xfId="0" applyFont="1" applyFill="1" applyBorder="1" applyAlignment="1">
      <alignment horizontal="center"/>
    </xf>
    <xf numFmtId="0" fontId="35" fillId="2" borderId="2" xfId="0" applyFont="1" applyFill="1" applyBorder="1" applyAlignment="1">
      <alignment horizontal="left"/>
    </xf>
    <xf numFmtId="0" fontId="35" fillId="2" borderId="3" xfId="0" applyFont="1" applyFill="1" applyBorder="1" applyAlignment="1">
      <alignment horizontal="left"/>
    </xf>
    <xf numFmtId="0" fontId="35" fillId="2" borderId="11" xfId="0" applyFont="1" applyFill="1" applyBorder="1" applyAlignment="1">
      <alignment horizontal="left"/>
    </xf>
    <xf numFmtId="0" fontId="35" fillId="0" borderId="9" xfId="0" applyFont="1" applyBorder="1" applyAlignment="1">
      <alignment horizontal="center"/>
    </xf>
    <xf numFmtId="0" fontId="35" fillId="0" borderId="0" xfId="0" applyFont="1" applyAlignment="1">
      <alignment horizontal="center"/>
    </xf>
    <xf numFmtId="0" fontId="35" fillId="0" borderId="10" xfId="0" applyFont="1" applyBorder="1" applyAlignment="1">
      <alignment horizontal="center"/>
    </xf>
    <xf numFmtId="0" fontId="35" fillId="2" borderId="9" xfId="0" applyFont="1" applyFill="1" applyBorder="1" applyAlignment="1">
      <alignment horizontal="left"/>
    </xf>
    <xf numFmtId="0" fontId="35" fillId="2" borderId="0" xfId="0" applyFont="1" applyFill="1" applyAlignment="1">
      <alignment horizontal="left"/>
    </xf>
    <xf numFmtId="0" fontId="35" fillId="2" borderId="10" xfId="0" applyFont="1" applyFill="1" applyBorder="1" applyAlignment="1">
      <alignment horizontal="left"/>
    </xf>
    <xf numFmtId="0" fontId="31" fillId="0" borderId="9" xfId="0" applyFont="1" applyBorder="1" applyAlignment="1">
      <alignment horizontal="left"/>
    </xf>
    <xf numFmtId="0" fontId="31" fillId="0" borderId="0" xfId="0" applyFont="1" applyAlignment="1">
      <alignment horizontal="left"/>
    </xf>
    <xf numFmtId="0" fontId="31" fillId="0" borderId="9" xfId="0" applyFont="1" applyBorder="1" applyAlignment="1"/>
    <xf numFmtId="0" fontId="31" fillId="2" borderId="0" xfId="0" applyFont="1" applyFill="1" applyAlignment="1">
      <alignment vertical="center"/>
    </xf>
    <xf numFmtId="0" fontId="31" fillId="2" borderId="10" xfId="0" applyFont="1" applyFill="1" applyBorder="1" applyAlignment="1">
      <alignment vertical="center"/>
    </xf>
    <xf numFmtId="0" fontId="32" fillId="4" borderId="2" xfId="0" applyFont="1" applyFill="1" applyBorder="1" applyAlignment="1">
      <alignment horizontal="center"/>
    </xf>
    <xf numFmtId="0" fontId="32" fillId="4" borderId="11" xfId="0" applyFont="1" applyFill="1" applyBorder="1" applyAlignment="1">
      <alignment horizontal="center"/>
    </xf>
    <xf numFmtId="0" fontId="32" fillId="4" borderId="6" xfId="0" applyFont="1" applyFill="1" applyBorder="1" applyAlignment="1">
      <alignment horizontal="left"/>
    </xf>
    <xf numFmtId="0" fontId="32" fillId="4" borderId="7" xfId="0" applyFont="1" applyFill="1" applyBorder="1" applyAlignment="1">
      <alignment horizontal="left"/>
    </xf>
    <xf numFmtId="0" fontId="32" fillId="3" borderId="14" xfId="0" applyFont="1" applyFill="1" applyBorder="1" applyAlignment="1">
      <alignment horizontal="center"/>
    </xf>
    <xf numFmtId="0" fontId="32" fillId="3" borderId="15" xfId="0" applyFont="1" applyFill="1" applyBorder="1" applyAlignment="1">
      <alignment horizontal="center"/>
    </xf>
    <xf numFmtId="0" fontId="79" fillId="0" borderId="0" xfId="23" applyFont="1" applyAlignment="1">
      <alignment horizontal="left"/>
    </xf>
    <xf numFmtId="0" fontId="41" fillId="4" borderId="2" xfId="0" applyFont="1" applyFill="1" applyBorder="1" applyAlignment="1">
      <alignment horizontal="center" vertical="center"/>
    </xf>
    <xf numFmtId="0" fontId="41" fillId="4" borderId="3" xfId="0" applyFont="1" applyFill="1" applyBorder="1" applyAlignment="1">
      <alignment horizontal="center" vertical="center"/>
    </xf>
    <xf numFmtId="0" fontId="41" fillId="4" borderId="11" xfId="0" applyFont="1" applyFill="1" applyBorder="1" applyAlignment="1">
      <alignment horizontal="center" vertical="center"/>
    </xf>
    <xf numFmtId="0" fontId="41" fillId="4" borderId="2" xfId="0" applyFont="1" applyFill="1" applyBorder="1" applyAlignment="1">
      <alignment horizontal="center" vertical="top" wrapText="1"/>
    </xf>
    <xf numFmtId="0" fontId="41" fillId="4" borderId="11" xfId="0" applyFont="1" applyFill="1" applyBorder="1" applyAlignment="1">
      <alignment horizontal="center" vertical="top" wrapText="1"/>
    </xf>
    <xf numFmtId="0" fontId="45" fillId="0" borderId="3" xfId="0" applyFont="1" applyBorder="1" applyAlignment="1">
      <alignment horizontal="left" wrapText="1"/>
    </xf>
    <xf numFmtId="0" fontId="45" fillId="0" borderId="0" xfId="0" applyFont="1" applyAlignment="1">
      <alignment horizontal="left" wrapText="1"/>
    </xf>
    <xf numFmtId="0" fontId="32" fillId="0" borderId="0" xfId="0" applyFont="1" applyFill="1" applyBorder="1" applyAlignment="1">
      <alignment horizontal="center" vertical="center"/>
    </xf>
    <xf numFmtId="0" fontId="39" fillId="0" borderId="0" xfId="0" applyFont="1" applyAlignment="1">
      <alignment horizontal="left"/>
    </xf>
    <xf numFmtId="0" fontId="32" fillId="3" borderId="3" xfId="0" applyFont="1" applyFill="1" applyBorder="1" applyAlignment="1">
      <alignment horizontal="center"/>
    </xf>
    <xf numFmtId="0" fontId="32" fillId="3" borderId="0" xfId="2" applyFont="1" applyFill="1" applyAlignment="1">
      <alignment horizontal="center"/>
    </xf>
    <xf numFmtId="0" fontId="49" fillId="3" borderId="0" xfId="2" applyFont="1" applyFill="1" applyAlignment="1">
      <alignment horizontal="center"/>
    </xf>
    <xf numFmtId="0" fontId="32" fillId="3" borderId="2" xfId="2" applyFont="1" applyFill="1" applyBorder="1" applyAlignment="1">
      <alignment horizontal="center" vertical="top"/>
    </xf>
    <xf numFmtId="0" fontId="32" fillId="3" borderId="3" xfId="2" applyFont="1" applyFill="1" applyBorder="1" applyAlignment="1">
      <alignment horizontal="center" vertical="top"/>
    </xf>
    <xf numFmtId="0" fontId="32" fillId="3" borderId="11" xfId="2" applyFont="1" applyFill="1" applyBorder="1" applyAlignment="1">
      <alignment horizontal="center" vertical="top"/>
    </xf>
    <xf numFmtId="0" fontId="32" fillId="3" borderId="2" xfId="2" applyFont="1" applyFill="1" applyBorder="1" applyAlignment="1">
      <alignment horizontal="center" vertical="top" wrapText="1"/>
    </xf>
    <xf numFmtId="0" fontId="32" fillId="3" borderId="11" xfId="2" applyFont="1" applyFill="1" applyBorder="1" applyAlignment="1">
      <alignment horizontal="center" vertical="top" wrapText="1"/>
    </xf>
    <xf numFmtId="0" fontId="32" fillId="3" borderId="2" xfId="3" applyFont="1" applyFill="1" applyBorder="1" applyAlignment="1">
      <alignment horizontal="center" vertical="top"/>
    </xf>
    <xf numFmtId="0" fontId="32" fillId="3" borderId="3" xfId="3" applyFont="1" applyFill="1" applyBorder="1" applyAlignment="1">
      <alignment horizontal="center" vertical="top"/>
    </xf>
    <xf numFmtId="0" fontId="32" fillId="3" borderId="11" xfId="3" applyFont="1" applyFill="1" applyBorder="1" applyAlignment="1">
      <alignment horizontal="center" vertical="top"/>
    </xf>
    <xf numFmtId="37" fontId="32" fillId="3" borderId="103" xfId="0" applyNumberFormat="1" applyFont="1" applyFill="1" applyBorder="1" applyAlignment="1">
      <alignment horizontal="center" vertical="center" wrapText="1"/>
    </xf>
    <xf numFmtId="37" fontId="32" fillId="3" borderId="109" xfId="0" applyNumberFormat="1" applyFont="1" applyFill="1" applyBorder="1" applyAlignment="1">
      <alignment horizontal="center" vertical="center" wrapText="1"/>
    </xf>
    <xf numFmtId="37" fontId="32" fillId="3" borderId="104" xfId="0" applyNumberFormat="1" applyFont="1" applyFill="1" applyBorder="1" applyAlignment="1">
      <alignment horizontal="center" vertical="center" wrapText="1"/>
    </xf>
    <xf numFmtId="37" fontId="32" fillId="3" borderId="9" xfId="0" applyNumberFormat="1" applyFont="1" applyFill="1" applyBorder="1" applyAlignment="1">
      <alignment horizontal="center" vertical="center" wrapText="1"/>
    </xf>
    <xf numFmtId="37" fontId="32" fillId="3" borderId="0" xfId="0" applyNumberFormat="1" applyFont="1" applyFill="1" applyAlignment="1">
      <alignment horizontal="center" vertical="center" wrapText="1"/>
    </xf>
    <xf numFmtId="37" fontId="32" fillId="3" borderId="10" xfId="0" applyNumberFormat="1" applyFont="1" applyFill="1" applyBorder="1" applyAlignment="1">
      <alignment horizontal="center" vertical="center" wrapText="1"/>
    </xf>
    <xf numFmtId="37" fontId="32" fillId="3" borderId="103" xfId="0" applyNumberFormat="1" applyFont="1" applyFill="1" applyBorder="1" applyAlignment="1">
      <alignment horizontal="center" vertical="center"/>
    </xf>
    <xf numFmtId="37" fontId="32" fillId="3" borderId="109" xfId="0" applyNumberFormat="1" applyFont="1" applyFill="1" applyBorder="1" applyAlignment="1">
      <alignment horizontal="center" vertical="center"/>
    </xf>
    <xf numFmtId="37" fontId="32" fillId="3" borderId="9" xfId="0" applyNumberFormat="1" applyFont="1" applyFill="1" applyBorder="1" applyAlignment="1">
      <alignment horizontal="center" vertical="center"/>
    </xf>
    <xf numFmtId="37" fontId="32" fillId="3" borderId="0" xfId="0" applyNumberFormat="1" applyFont="1" applyFill="1" applyAlignment="1">
      <alignment horizontal="center" vertical="center"/>
    </xf>
    <xf numFmtId="37" fontId="32" fillId="3" borderId="104" xfId="0" applyNumberFormat="1" applyFont="1" applyFill="1" applyBorder="1" applyAlignment="1">
      <alignment horizontal="center" vertical="center"/>
    </xf>
    <xf numFmtId="37" fontId="32" fillId="3" borderId="10" xfId="0" applyNumberFormat="1" applyFont="1" applyFill="1" applyBorder="1" applyAlignment="1">
      <alignment horizontal="center" vertical="center"/>
    </xf>
    <xf numFmtId="0" fontId="34" fillId="0" borderId="109" xfId="0" applyFont="1" applyBorder="1" applyAlignment="1">
      <alignment horizontal="left" vertical="center" wrapText="1"/>
    </xf>
  </cellXfs>
  <cellStyles count="53507">
    <cellStyle name="          _x000d__x000a_386grabber=VGA.3GR_x000d__x000a_" xfId="61" xr:uid="{E71DE7AC-9E22-404E-8131-4BDD19BEAC82}"/>
    <cellStyle name="          _x000d__x000a_386grabber=VGA.3GR_x000d__x000a_ 2" xfId="62" xr:uid="{023BA2BD-1926-408E-8DE5-A507B0207398}"/>
    <cellStyle name="1" xfId="63" xr:uid="{38FBEE50-73A7-4AA2-8300-B205DD35D0C9}"/>
    <cellStyle name="1 10" xfId="64" xr:uid="{5E36EF1E-61B0-4F47-B30E-46BE0012492D}"/>
    <cellStyle name="1 10 2" xfId="65" xr:uid="{20DA5140-43B4-44FD-9AA7-CCA10E9CECD9}"/>
    <cellStyle name="1 11" xfId="66" xr:uid="{196BE80D-7CF1-4B26-B33D-790C8BC276F9}"/>
    <cellStyle name="1 12" xfId="67" xr:uid="{5457B0A0-5D94-4611-BD4C-DE3B37395882}"/>
    <cellStyle name="1 13" xfId="68" xr:uid="{0C12758A-14FA-45EB-A75C-08B366453284}"/>
    <cellStyle name="1 14" xfId="69" xr:uid="{4BEB5CB9-2CE3-43F3-ACAB-B83E61844E83}"/>
    <cellStyle name="1 15" xfId="70" xr:uid="{99497A3D-ABC7-4D28-A6A1-7AECD8A29268}"/>
    <cellStyle name="1 16" xfId="71" xr:uid="{E666A6A1-4E67-403F-8298-CB431274B065}"/>
    <cellStyle name="1 17" xfId="72" xr:uid="{D5108135-BD8C-4A86-9583-3BC8CF86F428}"/>
    <cellStyle name="1 18" xfId="73" xr:uid="{ED56BA74-9072-4F19-A2B6-851B3CBED398}"/>
    <cellStyle name="1 19" xfId="36115" xr:uid="{07B63F37-9B14-4267-94DB-1A67167E5FCE}"/>
    <cellStyle name="1 2" xfId="74" xr:uid="{3F823C81-0BCF-4BD4-9F48-E78056CA7092}"/>
    <cellStyle name="1 2 10" xfId="36116" xr:uid="{9C442122-257D-44D8-AE8E-0F397A2D3267}"/>
    <cellStyle name="1 2 11" xfId="36117" xr:uid="{D12D99AC-3562-4715-BB19-49B9E8A9C655}"/>
    <cellStyle name="1 2 12" xfId="36118" xr:uid="{4F09635D-7BA1-4AED-9495-8A8D68DE1155}"/>
    <cellStyle name="1 2 13" xfId="36119" xr:uid="{BBDA3E10-C975-45EB-9C3B-B3F3C8A7A90E}"/>
    <cellStyle name="1 2 14" xfId="36120" xr:uid="{03261A8F-F0C1-4750-B392-23786085108D}"/>
    <cellStyle name="1 2 15" xfId="36121" xr:uid="{98437429-A047-4CFB-8178-E58E14F00702}"/>
    <cellStyle name="1 2 16" xfId="36122" xr:uid="{41626185-32F6-499B-AC15-F2441EAB44C9}"/>
    <cellStyle name="1 2 17" xfId="36123" xr:uid="{FD6C7772-029F-4A61-89F5-219C9DB983C9}"/>
    <cellStyle name="1 2 18" xfId="36124" xr:uid="{C4E641B5-E0BC-4E40-9926-E28773F97344}"/>
    <cellStyle name="1 2 19" xfId="36125" xr:uid="{66F8424A-1C85-4881-BA2C-4622F1D799BC}"/>
    <cellStyle name="1 2 2" xfId="75" xr:uid="{5B65B113-6743-4E7C-BA8E-BC1BB4E16192}"/>
    <cellStyle name="1 2 2 2" xfId="36126" xr:uid="{D52C5388-ECEF-4BA3-A655-3CB01CB594B1}"/>
    <cellStyle name="1 2 3" xfId="76" xr:uid="{4C898CE6-DD34-46E7-9F2D-9AB2501965A4}"/>
    <cellStyle name="1 2 4" xfId="77" xr:uid="{2A2F94F2-9ABC-4D21-B464-EF6F99547883}"/>
    <cellStyle name="1 2 5" xfId="36127" xr:uid="{E57CC05F-591C-4130-B65A-86C699F76330}"/>
    <cellStyle name="1 2 6" xfId="36128" xr:uid="{C63AFB80-AC29-44E5-8C1E-E4EE7E7EE8B6}"/>
    <cellStyle name="1 2 7" xfId="36129" xr:uid="{6FD8DE14-F7E4-4B49-BFEF-D0903DC8AFDC}"/>
    <cellStyle name="1 2 8" xfId="36130" xr:uid="{BBAAD42A-D28C-4DC0-A309-038FE82EF637}"/>
    <cellStyle name="1 2 9" xfId="36131" xr:uid="{A702786A-6BC1-466C-BEBA-2527DDBE29CC}"/>
    <cellStyle name="1 20" xfId="36132" xr:uid="{5E7A892C-8AF1-4D11-9759-888926F18350}"/>
    <cellStyle name="1 21" xfId="36133" xr:uid="{4D613ECD-E86F-4FD1-B121-1C30BA6AAF14}"/>
    <cellStyle name="1 22" xfId="36134" xr:uid="{9693586B-63DA-4AF3-BD0A-40E172BC51CE}"/>
    <cellStyle name="1 23" xfId="36135" xr:uid="{9F32D152-1DD1-4E32-90F0-E93E8A704FB3}"/>
    <cellStyle name="1 23 2" xfId="36136" xr:uid="{F8BF8647-5303-4F96-8F8C-BED9B0281BFF}"/>
    <cellStyle name="1 24" xfId="36137" xr:uid="{F96A6A72-412A-406B-A3FB-F3535B03DE2D}"/>
    <cellStyle name="1 3" xfId="78" xr:uid="{0A5A8B78-F989-4271-9FB8-FD3A898CE9D6}"/>
    <cellStyle name="1 3 10" xfId="36138" xr:uid="{1866AC30-0200-4911-898E-AFFE49228426}"/>
    <cellStyle name="1 3 11" xfId="36139" xr:uid="{15BF2B59-A2ED-4F1F-8B2C-013B4D97C645}"/>
    <cellStyle name="1 3 12" xfId="36140" xr:uid="{56174578-15AA-42F4-AEAA-56C6849780C7}"/>
    <cellStyle name="1 3 13" xfId="36141" xr:uid="{C0A3AB12-BF3E-4EB8-AA9B-A04867C367A3}"/>
    <cellStyle name="1 3 14" xfId="36142" xr:uid="{124964D2-A29F-4470-81EC-8FBFD0704707}"/>
    <cellStyle name="1 3 15" xfId="36143" xr:uid="{CB5BE04F-59AF-4013-BB68-2028F2A58593}"/>
    <cellStyle name="1 3 16" xfId="36144" xr:uid="{BF399DC4-87DE-4962-AE92-136B41B0B06B}"/>
    <cellStyle name="1 3 17" xfId="36145" xr:uid="{DD87F82E-4B9E-4D3F-A816-8BAFA1AAC5E3}"/>
    <cellStyle name="1 3 18" xfId="36146" xr:uid="{B5058F34-55A0-413F-BF24-422002563A8D}"/>
    <cellStyle name="1 3 19" xfId="36147" xr:uid="{FA4FDCEA-9B49-42E9-AC99-2E7D5BE0F8DF}"/>
    <cellStyle name="1 3 2" xfId="36148" xr:uid="{B2B395F6-78E3-4FD1-A1D3-D1904AE8F054}"/>
    <cellStyle name="1 3 3" xfId="36149" xr:uid="{BAECACA6-DDB1-49CC-876D-36DDC4382307}"/>
    <cellStyle name="1 3 4" xfId="36150" xr:uid="{51487199-DC55-496F-8ECC-7DA6B9409882}"/>
    <cellStyle name="1 3 5" xfId="36151" xr:uid="{010BF4F0-61C5-41CD-8739-3FA3C6FD5D4D}"/>
    <cellStyle name="1 3 6" xfId="36152" xr:uid="{96F2A1E1-4F86-4EF6-9BB6-0FEB46F1E8B7}"/>
    <cellStyle name="1 3 7" xfId="36153" xr:uid="{F9B57870-A9A1-4E14-B5D3-01BEAD2FEF1F}"/>
    <cellStyle name="1 3 8" xfId="36154" xr:uid="{FB0602D5-F32E-4F7C-A85A-820FA8B77EC3}"/>
    <cellStyle name="1 3 9" xfId="36155" xr:uid="{32BCABE5-3662-4564-9E64-5DA5FF133FF0}"/>
    <cellStyle name="1 4" xfId="79" xr:uid="{D91EA400-322A-47A1-8449-5026A16F95E8}"/>
    <cellStyle name="1 4 10" xfId="36156" xr:uid="{0DC04912-DACC-4925-964C-246D9C18FD5E}"/>
    <cellStyle name="1 4 11" xfId="36157" xr:uid="{7DAC16F8-CBB7-427E-8CA6-29810A073003}"/>
    <cellStyle name="1 4 12" xfId="36158" xr:uid="{CAEF4D78-65A8-48D9-B0AD-851559B9EBC1}"/>
    <cellStyle name="1 4 13" xfId="36159" xr:uid="{43570ED2-E96E-41D9-ACE2-BC7A36A1D79E}"/>
    <cellStyle name="1 4 14" xfId="36160" xr:uid="{803F5EE6-2748-4075-9BCB-FC375E9D5147}"/>
    <cellStyle name="1 4 15" xfId="36161" xr:uid="{5B3DB51C-C404-450D-98A6-F35A1611141B}"/>
    <cellStyle name="1 4 16" xfId="36162" xr:uid="{E39C8D34-AB4C-4D9B-AA62-56B0EF189992}"/>
    <cellStyle name="1 4 17" xfId="36163" xr:uid="{6ADACB19-2E7B-417C-A4E2-EA204BB902AF}"/>
    <cellStyle name="1 4 18" xfId="36164" xr:uid="{75E2C7EF-8613-4008-A03F-033F6C40726C}"/>
    <cellStyle name="1 4 19" xfId="36165" xr:uid="{3CB60674-ED55-4624-B242-5858828D6C3C}"/>
    <cellStyle name="1 4 2" xfId="36166" xr:uid="{F0A17206-35D6-4D34-90EB-0D8C7554B4C3}"/>
    <cellStyle name="1 4 20" xfId="36167" xr:uid="{12B1BBA1-152E-48DB-87AE-0E2A5B4319FD}"/>
    <cellStyle name="1 4 3" xfId="36168" xr:uid="{4B1A2C56-A0CC-41C5-94E1-D948DC0F2B01}"/>
    <cellStyle name="1 4 4" xfId="36169" xr:uid="{D6E03DBD-1429-47C0-923D-0240129258E7}"/>
    <cellStyle name="1 4 5" xfId="36170" xr:uid="{E517CCF3-A974-446B-AFCD-AF8EE6154572}"/>
    <cellStyle name="1 4 6" xfId="36171" xr:uid="{75C9A180-B0E9-484B-A370-459062465048}"/>
    <cellStyle name="1 4 7" xfId="36172" xr:uid="{D9F8CAD4-88C2-4176-94D2-21D1512928DE}"/>
    <cellStyle name="1 4 8" xfId="36173" xr:uid="{403CF6C2-D3FC-4E17-8051-48D5394B8DDC}"/>
    <cellStyle name="1 4 9" xfId="36174" xr:uid="{460B2EAA-8391-4067-A68E-6F0290534489}"/>
    <cellStyle name="1 5" xfId="80" xr:uid="{EF5B8562-0831-42BB-9AFD-F84806301F20}"/>
    <cellStyle name="1 5 2" xfId="36175" xr:uid="{A0BE9977-9E23-419C-84C2-C1AA8C4C26C9}"/>
    <cellStyle name="1 5 3" xfId="36176" xr:uid="{7F710B17-8122-43FA-87A1-E6ED09033448}"/>
    <cellStyle name="1 5 4" xfId="36177" xr:uid="{11890A2C-E45B-4AB2-AF86-38FF0D1F07ED}"/>
    <cellStyle name="1 6" xfId="81" xr:uid="{C1876B04-C10A-44CA-A5FF-EF77278F3C1F}"/>
    <cellStyle name="1 6 2" xfId="36178" xr:uid="{9F77E14C-A6B6-4F00-A55E-70F9332DE481}"/>
    <cellStyle name="1 7" xfId="82" xr:uid="{947FB0DE-1DA8-449A-B4F2-DD9C7B360F93}"/>
    <cellStyle name="1 8" xfId="83" xr:uid="{8B67AF55-713B-4FDD-B289-9E19773D5E6B}"/>
    <cellStyle name="1 9" xfId="84" xr:uid="{B8C825A6-3CE2-471A-BE8A-B661E125E938}"/>
    <cellStyle name="1_10. Boletín BpT Octubre2008" xfId="36179" xr:uid="{DA046558-7EB9-4F1E-A94D-5254543E7CB9}"/>
    <cellStyle name="1_11. Boletín BpT Diciembre2008" xfId="36180" xr:uid="{7826CE0D-DEBC-47B9-977D-782E40B801B0}"/>
    <cellStyle name="1_2008 04 18 Cronograma Formativos" xfId="85" xr:uid="{BCB81CDD-7C6A-49D8-A075-5E965487FAEF}"/>
    <cellStyle name="1_2008 04 18 Cronograma Formativos 2" xfId="86" xr:uid="{D029A42F-CEA7-4888-8823-ECF434EAD72D}"/>
    <cellStyle name="1_ANEXO1ME" xfId="87" xr:uid="{B217F875-4CE1-4378-94E9-78B9DDAB1F9B}"/>
    <cellStyle name="1_ANEXO1MN" xfId="88" xr:uid="{E668664E-4019-48DB-9322-31BCFFC08601}"/>
    <cellStyle name="1_Base_Capacitación_aplicativosFFVV_Mar05" xfId="89" xr:uid="{10935C46-47CE-4BE1-B5B7-F570532EC9FE}"/>
    <cellStyle name="1_Base_Capacitación_aplicativosFFVV_Mar05 2" xfId="90" xr:uid="{79BE4365-2559-479E-ADAF-1CB79C625BA1}"/>
    <cellStyle name="1_BC SOLES" xfId="91" xr:uid="{49A6EFF4-2B64-4697-8A62-646B83407B91}"/>
    <cellStyle name="1_CAMBIO DE PLANES 2008" xfId="92" xr:uid="{F33F3048-4A99-4337-B074-4D4FD36625EF}"/>
    <cellStyle name="1_CAMBIO DE PLANES 2008 2" xfId="93" xr:uid="{78C74AC4-E52E-4C6F-8CB9-29A0429EEF0D}"/>
    <cellStyle name="1_CESIONES DE EQUIPOS" xfId="94" xr:uid="{8DD93393-8D54-452C-B5C0-745E3694F6FE}"/>
    <cellStyle name="1_CESIONES DE EQUIPOS 2" xfId="95" xr:uid="{DF34E466-20C0-4425-A7E0-89F0B01B68FE}"/>
    <cellStyle name="1_CONSOLIDADO GENERAL" xfId="96" xr:uid="{8331E343-AA7A-4487-9580-04E87CA79724}"/>
    <cellStyle name="1_CONSOLIDADO GENERAL 2" xfId="97" xr:uid="{3DB03130-09A1-4E36-AE6E-CC9902ABF00A}"/>
    <cellStyle name="1_Copia de 2009_Modelo_Requerimiento (Con Ppto Semi_Final)" xfId="98" xr:uid="{28B53BC3-CC6D-420F-ADF0-22A0D9FB5665}"/>
    <cellStyle name="1_Copia de 2009_Modelo_Requerimiento (Con Ppto Semi_Final) 2" xfId="99" xr:uid="{DD053CFC-B69F-4C86-BB0E-2A5CAC9356D4}"/>
    <cellStyle name="1_Copia de CUADRE DIV COMERCIAL10 (35 Oficinas)" xfId="36181" xr:uid="{98CA91EA-C4D6-482E-B358-99CBD110C359}"/>
    <cellStyle name="1_Copia de Total Transacciones 20071" xfId="36182" xr:uid="{8AE9CB83-3871-45C2-9750-3AE02727FFCF}"/>
    <cellStyle name="1_Cronograman Oficinas 09 (35)" xfId="100" xr:uid="{555FEEAE-92B8-45A3-B31B-AEE56B975D70}"/>
    <cellStyle name="1_Cronograman Oficinas 09 (35) 2" xfId="101" xr:uid="{78D5498C-8B61-4235-A6AD-FC1D1D5DF68D}"/>
    <cellStyle name="1_Detalle Consulta Recibida AdSa" xfId="36183" xr:uid="{233C9CFA-E341-4679-93D8-CBCA40ABAC42}"/>
    <cellStyle name="1_KARDEX_RF_2009" xfId="102" xr:uid="{F34794C8-2D39-4344-80D9-36FC7DEC6D9C}"/>
    <cellStyle name="1_Lconsulta1" xfId="36184" xr:uid="{D061809A-9DD2-4F62-AAFA-D0A42CA81D6A}"/>
    <cellStyle name="1_Libro1" xfId="103" xr:uid="{24AD7EDA-A268-4A72-A366-1490B98B8F4A}"/>
    <cellStyle name="1_Libro1 2" xfId="104" xr:uid="{CAADC6F9-13B0-45D3-A971-223623791430}"/>
    <cellStyle name="1_Libro2 (4)" xfId="105" xr:uid="{EE794D3D-F5BE-4ECB-8FEE-EA20302F6653}"/>
    <cellStyle name="1_Libro2 (4) 2" xfId="106" xr:uid="{832713C2-6BF9-45ED-BB8A-972B275AE6A1}"/>
    <cellStyle name="1_Libro3 (1)" xfId="107" xr:uid="{0FE728C4-6C01-4D81-88A9-6F4178E5B1CA}"/>
    <cellStyle name="1_Libro3 (1) 2" xfId="108" xr:uid="{285A4642-F9B4-453B-92E7-C0DF762229BA}"/>
    <cellStyle name="1_Libro4" xfId="109" xr:uid="{D56FC148-922F-4DA8-9914-92D675FBE75F}"/>
    <cellStyle name="1_Libro4_Margen" xfId="36185" xr:uid="{DBD8AF21-01AC-4592-9B54-F97EC2B08070}"/>
    <cellStyle name="1_Libro5" xfId="110" xr:uid="{6DA2F548-358C-492F-8A20-EA237ECCDE7D}"/>
    <cellStyle name="1_Libro5_Margen" xfId="36186" xr:uid="{8A6B89B9-AED3-417F-8B1A-0D678E1217AB}"/>
    <cellStyle name="1_NA Ventanilla 01-2008" xfId="111" xr:uid="{7EF0F1B5-4CF0-4C03-B59A-B42FD51D95BD}"/>
    <cellStyle name="1_NA Ventanilla 01-2008 2" xfId="112" xr:uid="{4CA1AAA4-AD08-47A0-B05A-B71E4B9CB611}"/>
    <cellStyle name="1_NA Ventanilla 09.2007-12.2007" xfId="113" xr:uid="{B926E249-770A-4E46-9C08-E59AB688F715}"/>
    <cellStyle name="1_NA Ventanilla 09.2007-12.2007 2" xfId="114" xr:uid="{85A42162-BAB0-4334-A76B-581900DDBEDC}"/>
    <cellStyle name="1_NA Ventanilla 09-2007" xfId="115" xr:uid="{E1AF08C5-8628-4D26-8D9A-1D7509C9543E}"/>
    <cellStyle name="1_NA Ventanilla 09-2007 2" xfId="116" xr:uid="{69FE1691-9439-4EFB-BCF3-2C5765F8B04A}"/>
    <cellStyle name="1_NA Ventanilla 10-2007" xfId="117" xr:uid="{BCBB7335-CCF5-4BD6-ACD3-129440245C2F}"/>
    <cellStyle name="1_NA Ventanilla 10-2007 2" xfId="118" xr:uid="{C41B8D78-EAF5-428E-AB64-568A2462325F}"/>
    <cellStyle name="1_NA Ventanilla 11-2007" xfId="119" xr:uid="{7C5266D3-AC2D-4F93-9242-8F32C8320647}"/>
    <cellStyle name="1_NA Ventanilla 11-2007 2" xfId="120" xr:uid="{96CC2CAD-3E01-486F-9A08-FBC3471EEF6B}"/>
    <cellStyle name="1_Paloteo General - Nov2008" xfId="36187" xr:uid="{EC19C60A-5598-4EFE-BB7A-61E46A45D13D}"/>
    <cellStyle name="1_Personas Ppt" xfId="121" xr:uid="{5561A102-95A2-45E1-BC42-DEB94F4DC3DC}"/>
    <cellStyle name="1_Personas Ppt 2" xfId="122" xr:uid="{95D7354D-3545-404A-A543-AF477E633337}"/>
    <cellStyle name="1_Premisas 2009" xfId="123" xr:uid="{B6ACF116-B466-4AAE-90F3-0D6395FE1933}"/>
    <cellStyle name="1_Premisas 2009 2" xfId="124" xr:uid="{92058503-3FEC-4599-B37E-828B092B3C6F}"/>
    <cellStyle name="1_R Nuevo 4" xfId="125" xr:uid="{B994D502-A39E-496E-9FDB-A6F6E597D2EB}"/>
    <cellStyle name="1_R Nuevo 4 2" xfId="126" xr:uid="{D25817F1-059D-4583-BDB2-932354581509}"/>
    <cellStyle name="1_R Usado 4" xfId="127" xr:uid="{E6FDF0B7-9103-4FA4-88B1-21015942CB49}"/>
    <cellStyle name="1_R Usado 4 2" xfId="128" xr:uid="{A99283CA-E161-412F-9132-58E706164BBD}"/>
    <cellStyle name="1_Reporte BPT Febrero-2009" xfId="36188" xr:uid="{8A92C568-9CB3-4C13-B3DD-3816D90C0070}"/>
    <cellStyle name="1_Reporte BPT-Enero2009" xfId="36189" xr:uid="{7DBAD5E4-DD61-4142-8C65-BD65D45CBFDD}"/>
    <cellStyle name="1_Reporte BPT-Noviembre2008" xfId="36190" xr:uid="{DA2600E7-FE76-4B19-AB84-3D22E643CABC}"/>
    <cellStyle name="20% - Accent1" xfId="129" xr:uid="{7DC20BD4-001C-4BE8-BED3-7DC5216CE55D}"/>
    <cellStyle name="20% - Accent1 2" xfId="130" xr:uid="{8651B33B-CEB2-4AC7-8870-EF3C245204D7}"/>
    <cellStyle name="20% - Accent1 2 2" xfId="131" xr:uid="{97350373-3696-44F4-813A-C8D9F2F9EA24}"/>
    <cellStyle name="20% - Accent1 2 2 2" xfId="50666" xr:uid="{954FC081-C898-4330-998C-CCE3BE6498DB}"/>
    <cellStyle name="20% - Accent1 2 3" xfId="49656" xr:uid="{04CACDAB-46CE-4BAA-B940-A16CF92CD4E1}"/>
    <cellStyle name="20% - Accent1 3" xfId="132" xr:uid="{A3DECF7C-D0AA-4C92-A9BB-5FBA6DF455B8}"/>
    <cellStyle name="20% - Accent1 3 2" xfId="49657" xr:uid="{BDDF7217-FB42-4764-9C4E-6344DB77FFA1}"/>
    <cellStyle name="20% - Accent2" xfId="133" xr:uid="{D37C098E-33BC-4FFE-869F-3E5EF3832E7C}"/>
    <cellStyle name="20% - Accent2 2" xfId="134" xr:uid="{5A256620-2F1B-4042-A70C-A48F2917BC48}"/>
    <cellStyle name="20% - Accent2 2 2" xfId="135" xr:uid="{4EFBD085-FE42-439E-9928-8A40C0AB29FC}"/>
    <cellStyle name="20% - Accent2 2 2 2" xfId="50667" xr:uid="{E021B94D-A25B-4AF2-A310-C3B61DFD4207}"/>
    <cellStyle name="20% - Accent2 2 3" xfId="49659" xr:uid="{495E8014-14E1-4C18-9BF5-7AFC2F09356D}"/>
    <cellStyle name="20% - Accent2 3" xfId="136" xr:uid="{CFFCDA2F-1907-44C6-810D-1FE271583488}"/>
    <cellStyle name="20% - Accent2 3 2" xfId="49660" xr:uid="{241197E1-9A4C-498B-8E06-865925D12D27}"/>
    <cellStyle name="20% - Accent3" xfId="137" xr:uid="{5AF3F620-410E-402B-B377-C582D138D93E}"/>
    <cellStyle name="20% - Accent3 2" xfId="138" xr:uid="{A0474D23-9F48-4ACC-BE1F-047ACC3E71C1}"/>
    <cellStyle name="20% - Accent3 2 2" xfId="139" xr:uid="{A153743A-2BD8-4B0F-ABB2-DF2340D15551}"/>
    <cellStyle name="20% - Accent3 2 2 2" xfId="50668" xr:uid="{F357CD92-7331-4645-BB68-FDDD55D61E91}"/>
    <cellStyle name="20% - Accent3 2 3" xfId="49661" xr:uid="{4A2C1A13-2D8C-49E2-A380-ADA02E92798C}"/>
    <cellStyle name="20% - Accent3 3" xfId="140" xr:uid="{38D11B52-BF96-4706-A709-32083E6CB76D}"/>
    <cellStyle name="20% - Accent3 3 2" xfId="49662" xr:uid="{79CDB569-4A0F-4013-9B9D-EC41509B5791}"/>
    <cellStyle name="20% - Accent4" xfId="141" xr:uid="{DB340091-DDC8-4A51-BA93-0B28E2B03FA3}"/>
    <cellStyle name="20% - Accent4 2" xfId="142" xr:uid="{7B38CC22-BAAD-463B-A35B-910B473ED22A}"/>
    <cellStyle name="20% - Accent4 2 2" xfId="143" xr:uid="{EDA5760F-4D82-4BAB-B288-8EC1EC27B787}"/>
    <cellStyle name="20% - Accent4 2 2 2" xfId="50669" xr:uid="{6DBEB017-4701-45FC-99AA-E4EC94245342}"/>
    <cellStyle name="20% - Accent4 2 3" xfId="49664" xr:uid="{CE387B9A-303B-4F2A-8D3A-AADF4BF66A1D}"/>
    <cellStyle name="20% - Accent4 3" xfId="144" xr:uid="{295EF29F-0A40-4149-8EAB-E47B98F57988}"/>
    <cellStyle name="20% - Accent4 3 2" xfId="49665" xr:uid="{A33F11D4-ED27-4F00-AB33-09D22B09B5EE}"/>
    <cellStyle name="20% - Accent5" xfId="145" xr:uid="{C891844A-D36B-4069-AD08-913ABC28C9FE}"/>
    <cellStyle name="20% - Accent5 2" xfId="146" xr:uid="{EA1D48D6-42DD-4F20-A92F-094E39080BCF}"/>
    <cellStyle name="20% - Accent5 2 2" xfId="147" xr:uid="{6DA4E6BD-04F7-43AD-A687-63D4A010392D}"/>
    <cellStyle name="20% - Accent5 2 2 2" xfId="50670" xr:uid="{9949739D-B0FC-4CAB-8A35-1310FD91A028}"/>
    <cellStyle name="20% - Accent5 2 3" xfId="49667" xr:uid="{42BEDBD7-89F7-49AD-A084-44F00AA2C472}"/>
    <cellStyle name="20% - Accent5 3" xfId="148" xr:uid="{031BFD6E-FEB2-4507-87A2-46AE890D059D}"/>
    <cellStyle name="20% - Accent5 3 2" xfId="49668" xr:uid="{D486E6F2-3ACE-48EF-A497-E819C8AE1F70}"/>
    <cellStyle name="20% - Accent6" xfId="149" xr:uid="{D61052A2-5682-46AA-B60A-72F7DCC337F1}"/>
    <cellStyle name="20% - Accent6 2" xfId="150" xr:uid="{5263038B-901A-49F4-B4DF-CDA5A7F57269}"/>
    <cellStyle name="20% - Accent6 2 2" xfId="151" xr:uid="{FF14690D-74DB-404C-B04A-84CBBE63801D}"/>
    <cellStyle name="20% - Accent6 2 2 2" xfId="50671" xr:uid="{18430F0B-1F01-4BEA-ABF9-05D35C2A4BA5}"/>
    <cellStyle name="20% - Accent6 2 3" xfId="49670" xr:uid="{4CAC538E-A220-4C14-91C1-82EC160F9090}"/>
    <cellStyle name="20% - Accent6 3" xfId="152" xr:uid="{EE1CA365-3AE5-4E45-BFB1-795E62399B4E}"/>
    <cellStyle name="20% - Accent6 3 2" xfId="49671" xr:uid="{7DA763C5-5D8F-4CE1-9949-CF01C3098823}"/>
    <cellStyle name="20% - Énfasis1 10" xfId="153" xr:uid="{E831D2A7-9F52-401A-BC33-AEFF00132462}"/>
    <cellStyle name="20% - Énfasis1 10 2" xfId="154" xr:uid="{1268DF04-EFF6-4955-8140-5EF38FF93ABD}"/>
    <cellStyle name="20% - Énfasis1 10 3" xfId="155" xr:uid="{EA1CC133-D519-4FB1-B8A9-8C0D9CDA25B9}"/>
    <cellStyle name="20% - Énfasis1 10_Margen" xfId="36191" xr:uid="{3E9374E7-27F7-4C57-9DB0-9084437FAFD5}"/>
    <cellStyle name="20% - Énfasis1 100" xfId="156" xr:uid="{817E0DFC-E2B6-4100-B7A0-BA5018490E19}"/>
    <cellStyle name="20% - Énfasis1 100 2" xfId="157" xr:uid="{02E36DA4-9CC6-40AA-AE97-93D2989DE36C}"/>
    <cellStyle name="20% - Énfasis1 100_Margen" xfId="36192" xr:uid="{5F0E56BE-464C-4897-82F5-27B86C7BF846}"/>
    <cellStyle name="20% - Énfasis1 101" xfId="158" xr:uid="{CE56A0D7-4064-4A54-83E7-7C07BB4714B7}"/>
    <cellStyle name="20% - Énfasis1 101 2" xfId="159" xr:uid="{068275DC-2D10-46DA-B835-32C4C84354D5}"/>
    <cellStyle name="20% - Énfasis1 101_Margen" xfId="36193" xr:uid="{C75DC4AA-B817-44E7-A747-329F53A96BC3}"/>
    <cellStyle name="20% - Énfasis1 102" xfId="160" xr:uid="{A016EA3D-BA2B-438E-BEE7-666549930A06}"/>
    <cellStyle name="20% - Énfasis1 102 2" xfId="161" xr:uid="{627894E5-BE59-4731-BD4A-97AF238C36E2}"/>
    <cellStyle name="20% - Énfasis1 102_Margen" xfId="36194" xr:uid="{C1AE5CFA-350E-4A68-878C-F8B9DF4AAF57}"/>
    <cellStyle name="20% - Énfasis1 103" xfId="162" xr:uid="{8B56B2D5-46A4-4C8B-9F3A-801AFE94CF93}"/>
    <cellStyle name="20% - Énfasis1 103 2" xfId="163" xr:uid="{D387789F-1A8C-47BD-8484-17CDF92F87F7}"/>
    <cellStyle name="20% - Énfasis1 103_Margen" xfId="36195" xr:uid="{5FB945C5-2223-48FA-986D-FEDF6AFC9DD6}"/>
    <cellStyle name="20% - Énfasis1 104" xfId="164" xr:uid="{435303C4-D2C3-42F9-B27F-4889D745AB19}"/>
    <cellStyle name="20% - Énfasis1 104 2" xfId="165" xr:uid="{E9849F01-7207-4BAC-A56D-960D8476B8C0}"/>
    <cellStyle name="20% - Énfasis1 104_Margen" xfId="36196" xr:uid="{E3849BC9-73F7-43DC-B102-2AD75ECBEB67}"/>
    <cellStyle name="20% - Énfasis1 105" xfId="166" xr:uid="{7E998CF2-DEBC-4486-8E85-9A3CDA667768}"/>
    <cellStyle name="20% - Énfasis1 105 2" xfId="167" xr:uid="{B894DB2B-080F-4208-B201-3F6FF0738F80}"/>
    <cellStyle name="20% - Énfasis1 105_Margen" xfId="36197" xr:uid="{5DB36D9E-A0EA-4EED-889F-FE4DB45C1533}"/>
    <cellStyle name="20% - Énfasis1 106" xfId="168" xr:uid="{11D48DC1-D83A-41AD-A68F-B52289E291A1}"/>
    <cellStyle name="20% - Énfasis1 106 2" xfId="169" xr:uid="{26DC2002-0F2B-4BA7-8C8C-CCBFC3854AA9}"/>
    <cellStyle name="20% - Énfasis1 106_Margen" xfId="36198" xr:uid="{21C397D5-4E9A-46E6-8CF3-C2606E41D1A2}"/>
    <cellStyle name="20% - Énfasis1 107" xfId="170" xr:uid="{EA222856-8DE2-4ED8-AAE2-86725EC2C9D8}"/>
    <cellStyle name="20% - Énfasis1 107 2" xfId="171" xr:uid="{D4789B6F-324D-4591-AC13-9BD83578FE03}"/>
    <cellStyle name="20% - Énfasis1 107_Margen" xfId="36199" xr:uid="{319810AC-F6CF-471D-B76A-E20FB17685FF}"/>
    <cellStyle name="20% - Énfasis1 108" xfId="172" xr:uid="{86C5C282-BFFF-4ED8-87DF-734E1FC25F5A}"/>
    <cellStyle name="20% - Énfasis1 108 2" xfId="173" xr:uid="{9A363D92-748C-4622-8357-B6AF5448757A}"/>
    <cellStyle name="20% - Énfasis1 108_Margen" xfId="36200" xr:uid="{6C84A23E-719D-48BF-96F7-89FF8D18BAE5}"/>
    <cellStyle name="20% - Énfasis1 109" xfId="174" xr:uid="{3826BED7-A582-439C-A496-DE3209C65640}"/>
    <cellStyle name="20% - Énfasis1 109 2" xfId="175" xr:uid="{3992770E-D7E4-47B8-B2ED-175864EBB42A}"/>
    <cellStyle name="20% - Énfasis1 109_Margen" xfId="36201" xr:uid="{6C4C7DD6-3F7A-4624-96DB-2F63118468BD}"/>
    <cellStyle name="20% - Énfasis1 11" xfId="176" xr:uid="{A970782A-E090-4A1E-B344-A466C139E574}"/>
    <cellStyle name="20% - Énfasis1 11 2" xfId="177" xr:uid="{BD464AFD-758F-4103-863C-F0C8C4AFC35E}"/>
    <cellStyle name="20% - Énfasis1 11_Margen" xfId="36202" xr:uid="{9A69E301-BECA-420E-8428-E28D6B6F131C}"/>
    <cellStyle name="20% - Énfasis1 110" xfId="178" xr:uid="{11582087-9268-4501-813D-719CD7BBA3FB}"/>
    <cellStyle name="20% - Énfasis1 110 2" xfId="179" xr:uid="{67ED0D93-E9FF-492E-934F-5AD9DE69D0AA}"/>
    <cellStyle name="20% - Énfasis1 110_Margen" xfId="36203" xr:uid="{1754A566-BCBE-4FFA-986C-36B3C4449B0E}"/>
    <cellStyle name="20% - Énfasis1 111" xfId="180" xr:uid="{6AFF9AB3-49CC-4A95-9606-04E13C6684D9}"/>
    <cellStyle name="20% - Énfasis1 111 2" xfId="181" xr:uid="{CA7589CD-92C8-4CDA-8AC4-507982BF5D2B}"/>
    <cellStyle name="20% - Énfasis1 111_Margen" xfId="36204" xr:uid="{5D599891-2F3F-4F6E-BA34-4067C2DF6451}"/>
    <cellStyle name="20% - Énfasis1 112" xfId="182" xr:uid="{50722BA4-F1B8-486B-914C-0E58699E4FEA}"/>
    <cellStyle name="20% - Énfasis1 112 2" xfId="183" xr:uid="{FB88639A-6523-4A2D-BAB7-9570E553EDDB}"/>
    <cellStyle name="20% - Énfasis1 112_Margen" xfId="36205" xr:uid="{360D2B2F-B5CA-4ABA-BCBF-B3DDCC77979F}"/>
    <cellStyle name="20% - Énfasis1 113" xfId="184" xr:uid="{D2ED2290-105D-42AF-99C7-E6ECD276EAE4}"/>
    <cellStyle name="20% - Énfasis1 113 2" xfId="185" xr:uid="{619607E3-0696-4BB9-9E9C-11DFFB5EBBD8}"/>
    <cellStyle name="20% - Énfasis1 113_Margen" xfId="36206" xr:uid="{0BA0473D-D249-4C4A-8359-362A7455FC64}"/>
    <cellStyle name="20% - Énfasis1 114" xfId="186" xr:uid="{81BAD949-0D44-4AC4-B028-C92ED6E21357}"/>
    <cellStyle name="20% - Énfasis1 114 2" xfId="187" xr:uid="{DF7C709F-0321-499C-B253-D46807AAB7CC}"/>
    <cellStyle name="20% - Énfasis1 114_Margen" xfId="36207" xr:uid="{48B803A2-A693-4E18-8BCE-12157B22E1B1}"/>
    <cellStyle name="20% - Énfasis1 115" xfId="188" xr:uid="{7A9E6CD3-9C7D-41AE-BFE6-16EAE8D7BEAC}"/>
    <cellStyle name="20% - Énfasis1 115 2" xfId="189" xr:uid="{DBFC98BB-2C8C-4D19-AE89-B0B6F7B67AED}"/>
    <cellStyle name="20% - Énfasis1 115_Margen" xfId="36208" xr:uid="{5F8FF07F-0310-4AE1-8E0B-A793E6448020}"/>
    <cellStyle name="20% - Énfasis1 116" xfId="190" xr:uid="{AD96BE8F-B8A8-4163-B0D7-38EF20C4229B}"/>
    <cellStyle name="20% - Énfasis1 116 2" xfId="191" xr:uid="{8CC9DFC2-20F0-4457-95A0-FDA98B439A9E}"/>
    <cellStyle name="20% - Énfasis1 116_Margen" xfId="36209" xr:uid="{4AA6CECD-72C9-4EF1-A48E-581700A1A4AC}"/>
    <cellStyle name="20% - Énfasis1 117" xfId="192" xr:uid="{536FC229-5852-44A6-8494-F92521726E25}"/>
    <cellStyle name="20% - Énfasis1 117 2" xfId="193" xr:uid="{90E7430D-FCEE-40FB-A217-C601ADCD9ED9}"/>
    <cellStyle name="20% - Énfasis1 117_Margen" xfId="36210" xr:uid="{11CC03F1-FC81-4357-8596-EA1F42BEC83F}"/>
    <cellStyle name="20% - Énfasis1 118" xfId="194" xr:uid="{7DFAE424-9907-4B9F-9BA0-BC829A99DC2C}"/>
    <cellStyle name="20% - Énfasis1 118 2" xfId="195" xr:uid="{789A945F-2D4F-4253-AF84-2C6822640370}"/>
    <cellStyle name="20% - Énfasis1 118_Margen" xfId="36211" xr:uid="{A5650274-B56F-413B-8E57-879D111AA212}"/>
    <cellStyle name="20% - Énfasis1 119" xfId="196" xr:uid="{357E8F7D-F5D8-4525-9C58-25BA2EFE69DF}"/>
    <cellStyle name="20% - Énfasis1 119 2" xfId="197" xr:uid="{93E6F2B4-497A-4692-9E20-4F571AB63A0F}"/>
    <cellStyle name="20% - Énfasis1 119_Margen" xfId="36212" xr:uid="{79F39B02-C3AE-4252-9AD3-A1B60CF0D762}"/>
    <cellStyle name="20% - Énfasis1 12" xfId="198" xr:uid="{EE9E4E6A-7E5B-4015-A378-DA1576B36C94}"/>
    <cellStyle name="20% - Énfasis1 12 2" xfId="199" xr:uid="{4EE1F705-DFB5-46F5-B880-D617A7B60619}"/>
    <cellStyle name="20% - Énfasis1 12_Margen" xfId="36213" xr:uid="{536F5866-D239-4B89-9F6A-BA99D30BC650}"/>
    <cellStyle name="20% - Énfasis1 120" xfId="200" xr:uid="{C2BB7AEF-7ED3-48D8-A2E9-6FEE84DBB74F}"/>
    <cellStyle name="20% - Énfasis1 120 2" xfId="201" xr:uid="{0BE1C02D-CF02-4795-ABD8-61B25FD17591}"/>
    <cellStyle name="20% - Énfasis1 120_Margen" xfId="36214" xr:uid="{91B416E5-A144-47CE-A536-6ED1576CBF8B}"/>
    <cellStyle name="20% - Énfasis1 121" xfId="202" xr:uid="{5E496B41-35EC-44E0-B9B3-9B60C8043B12}"/>
    <cellStyle name="20% - Énfasis1 121 2" xfId="203" xr:uid="{D5F88C5D-7216-42A1-95FC-55A2C3F4D1BC}"/>
    <cellStyle name="20% - Énfasis1 121_Margen" xfId="36215" xr:uid="{804C7E7D-B56C-408A-99F5-E6B062488541}"/>
    <cellStyle name="20% - Énfasis1 122" xfId="204" xr:uid="{B1F9BA94-A748-4445-9E73-9BE48636E835}"/>
    <cellStyle name="20% - Énfasis1 122 2" xfId="205" xr:uid="{2AA43F0C-1919-4891-8CB0-F8A5D40D5B69}"/>
    <cellStyle name="20% - Énfasis1 122_Margen" xfId="36216" xr:uid="{04E3BD18-8949-4F94-8DF1-566DE642EDF6}"/>
    <cellStyle name="20% - Énfasis1 123" xfId="206" xr:uid="{D51A3C5F-99C4-41E0-A51D-362969B42BF9}"/>
    <cellStyle name="20% - Énfasis1 123 2" xfId="207" xr:uid="{DC87FB87-20EA-45DD-940F-3CEEBB1D10B2}"/>
    <cellStyle name="20% - Énfasis1 123_Margen" xfId="36217" xr:uid="{0A0A3512-E8EB-4782-B219-6DA265D2E5F8}"/>
    <cellStyle name="20% - Énfasis1 124" xfId="208" xr:uid="{B9C538F0-7391-434D-8173-D89320A7FB31}"/>
    <cellStyle name="20% - Énfasis1 124 2" xfId="209" xr:uid="{E0DF1047-9D4F-414E-88FF-E91CFEA70050}"/>
    <cellStyle name="20% - Énfasis1 124_Margen" xfId="36218" xr:uid="{8D7D1875-62C5-4EE3-9438-C06991FAB1D8}"/>
    <cellStyle name="20% - Énfasis1 125" xfId="210" xr:uid="{295808DC-0722-4BFF-81B1-72E962D69F52}"/>
    <cellStyle name="20% - Énfasis1 125 2" xfId="211" xr:uid="{A619F89E-F9E8-4F20-BD2E-AB8F3E200661}"/>
    <cellStyle name="20% - Énfasis1 125_Margen" xfId="36219" xr:uid="{D223D789-E369-461B-A429-DDD76511F670}"/>
    <cellStyle name="20% - Énfasis1 126" xfId="212" xr:uid="{ECAAB8BA-AFD6-4670-81BF-558C7FB376B8}"/>
    <cellStyle name="20% - Énfasis1 126 2" xfId="213" xr:uid="{977AD492-020C-4928-802E-078AEAD72408}"/>
    <cellStyle name="20% - Énfasis1 126_Margen" xfId="36220" xr:uid="{A4C9B051-37ED-444C-B62C-D7DD0B70B0C3}"/>
    <cellStyle name="20% - Énfasis1 127" xfId="214" xr:uid="{0F013994-69AE-4AB3-8E31-9D7F77E35ECE}"/>
    <cellStyle name="20% - Énfasis1 127 2" xfId="215" xr:uid="{272F72B6-844D-4B3E-9AAE-D75D6584373E}"/>
    <cellStyle name="20% - Énfasis1 127_Margen" xfId="36221" xr:uid="{50DED6FE-E932-4F09-AB73-F7392AE4328B}"/>
    <cellStyle name="20% - Énfasis1 128" xfId="216" xr:uid="{742E9E07-02BC-40DC-AAF7-A52D7A66328A}"/>
    <cellStyle name="20% - Énfasis1 128 2" xfId="217" xr:uid="{043CBBDA-EBD8-4974-A718-7F068C0F85A7}"/>
    <cellStyle name="20% - Énfasis1 128_Margen" xfId="36222" xr:uid="{8DDA4699-F3F2-40B5-95B4-3FAC842D4A92}"/>
    <cellStyle name="20% - Énfasis1 129" xfId="218" xr:uid="{17FAC1B9-191A-4D41-BD22-55352465F995}"/>
    <cellStyle name="20% - Énfasis1 129 2" xfId="219" xr:uid="{E2696F9B-9ABF-4910-A12C-2EF56D324D83}"/>
    <cellStyle name="20% - Énfasis1 129_Margen" xfId="36223" xr:uid="{102ED91C-A77E-410F-9CCB-8AE2BCDB4118}"/>
    <cellStyle name="20% - Énfasis1 13" xfId="220" xr:uid="{8D312543-00C6-4596-9DE0-A550128E8C11}"/>
    <cellStyle name="20% - Énfasis1 13 2" xfId="221" xr:uid="{F5CD90E0-243B-43BD-BFD6-68566E63DFC0}"/>
    <cellStyle name="20% - Énfasis1 13_Margen" xfId="36224" xr:uid="{D9E4345E-E7A1-4CA8-AC95-DC5BAF4FF28F}"/>
    <cellStyle name="20% - Énfasis1 130" xfId="222" xr:uid="{7E30304F-CA5D-4084-ACF4-907D6ABF6F64}"/>
    <cellStyle name="20% - Énfasis1 130 2" xfId="223" xr:uid="{AF5F0FEB-291F-4C27-8CE8-0D4FC80FB16A}"/>
    <cellStyle name="20% - Énfasis1 130_Margen" xfId="36225" xr:uid="{6E9305DC-98D3-4A78-AA66-68A54C15E8B2}"/>
    <cellStyle name="20% - Énfasis1 131" xfId="224" xr:uid="{E8E55C9F-C605-4BE2-9996-F2AF78D8A88D}"/>
    <cellStyle name="20% - Énfasis1 131 2" xfId="225" xr:uid="{9D35972D-9892-4F50-BB2A-514C9EE5E960}"/>
    <cellStyle name="20% - Énfasis1 131_Margen" xfId="36226" xr:uid="{86E0C151-2D51-483E-8019-37DC7973F120}"/>
    <cellStyle name="20% - Énfasis1 132" xfId="226" xr:uid="{B00FCB07-1970-49FF-BE8E-D30EC44F9F4E}"/>
    <cellStyle name="20% - Énfasis1 132 2" xfId="227" xr:uid="{E86B20D0-0C9B-4316-BBBB-8AA1352206F9}"/>
    <cellStyle name="20% - Énfasis1 132_Margen" xfId="36227" xr:uid="{6651E84D-10AD-4AE5-BDCD-C1A0A2BAEED9}"/>
    <cellStyle name="20% - Énfasis1 133" xfId="228" xr:uid="{D0A42514-6BD2-4B79-83A8-A255A304E6E2}"/>
    <cellStyle name="20% - Énfasis1 133 2" xfId="229" xr:uid="{7F76D9F4-2C1B-44B5-9F2F-ED87F5D3FB25}"/>
    <cellStyle name="20% - Énfasis1 133_Margen" xfId="36228" xr:uid="{228B4656-73E1-42F2-BFC0-C4B00BA4A8DA}"/>
    <cellStyle name="20% - Énfasis1 134" xfId="230" xr:uid="{86F3C3AB-5B31-41EE-87AE-5C30ED6105AB}"/>
    <cellStyle name="20% - Énfasis1 134 2" xfId="231" xr:uid="{46264370-FADC-4287-A47D-F1A0BE230FD7}"/>
    <cellStyle name="20% - Énfasis1 134_Margen" xfId="36229" xr:uid="{F5E38508-A655-41E2-8B66-904A75F513DF}"/>
    <cellStyle name="20% - Énfasis1 135" xfId="232" xr:uid="{6738D955-10D3-4144-A350-08B7C5BC8DEB}"/>
    <cellStyle name="20% - Énfasis1 135 2" xfId="233" xr:uid="{DDAEFC52-DC39-40A6-8FC3-D9304A44CDDF}"/>
    <cellStyle name="20% - Énfasis1 135_Margen" xfId="36230" xr:uid="{6ED246E9-D9B3-41D1-BD5D-86D072BF6465}"/>
    <cellStyle name="20% - Énfasis1 136" xfId="234" xr:uid="{62B36E59-E62E-411F-91C4-52EBC60DB343}"/>
    <cellStyle name="20% - Énfasis1 136 2" xfId="235" xr:uid="{22072F5B-4CA6-4EC0-8C62-E8EFB0E385B5}"/>
    <cellStyle name="20% - Énfasis1 136_Margen" xfId="36231" xr:uid="{44EEFADD-B534-45D5-A1CF-7BC583FA53A7}"/>
    <cellStyle name="20% - Énfasis1 137" xfId="236" xr:uid="{EA93594A-C801-4403-83B9-7B5F540BE40E}"/>
    <cellStyle name="20% - Énfasis1 137 2" xfId="237" xr:uid="{C5F8CCBF-A45E-4D68-B585-E7002BA04F2E}"/>
    <cellStyle name="20% - Énfasis1 137_Margen" xfId="36232" xr:uid="{64438798-D93D-411E-A8F7-FBF8BC4F1516}"/>
    <cellStyle name="20% - Énfasis1 138" xfId="238" xr:uid="{C919E397-0482-478E-957B-165B1401CD1E}"/>
    <cellStyle name="20% - Énfasis1 138 2" xfId="239" xr:uid="{57066AE2-921F-4D23-B14E-F1F033A7A834}"/>
    <cellStyle name="20% - Énfasis1 138_Margen" xfId="36233" xr:uid="{F5F9B14D-7C7A-4E32-B805-B237F4982A9F}"/>
    <cellStyle name="20% - Énfasis1 139" xfId="240" xr:uid="{1AF0E39C-335A-4684-BA83-C8CB6FF9CFFA}"/>
    <cellStyle name="20% - Énfasis1 139 2" xfId="241" xr:uid="{65B9A89F-1F49-448B-95DE-9C5262E2B419}"/>
    <cellStyle name="20% - Énfasis1 139_Margen" xfId="36234" xr:uid="{AB90634D-9B43-4022-A552-27183A456360}"/>
    <cellStyle name="20% - Énfasis1 14" xfId="242" xr:uid="{63EA7C58-2E20-4635-AEE8-732BC0225D9E}"/>
    <cellStyle name="20% - Énfasis1 14 2" xfId="243" xr:uid="{D94282E8-7D63-49E7-8345-56F7DFEA98C1}"/>
    <cellStyle name="20% - Énfasis1 14_Margen" xfId="36235" xr:uid="{9B2550BD-9A5E-4071-A409-5F758B675DAC}"/>
    <cellStyle name="20% - Énfasis1 140" xfId="244" xr:uid="{0D2EECF9-F696-4840-B7EF-E90E009F941D}"/>
    <cellStyle name="20% - Énfasis1 140 2" xfId="245" xr:uid="{4D3B9F54-D062-48B2-9507-9218E4C3DFC1}"/>
    <cellStyle name="20% - Énfasis1 140_Margen" xfId="36236" xr:uid="{52B1E5F8-30AF-4A14-AC41-CCCBE1F95491}"/>
    <cellStyle name="20% - Énfasis1 141" xfId="246" xr:uid="{6E7DC8AC-6A17-4008-9D43-F7C3B133F774}"/>
    <cellStyle name="20% - Énfasis1 141 2" xfId="247" xr:uid="{AA35DE2E-FF17-4168-8F2F-C12417DED8C4}"/>
    <cellStyle name="20% - Énfasis1 141_Margen" xfId="36237" xr:uid="{0A80EA00-8546-49D9-9800-3D29D183F100}"/>
    <cellStyle name="20% - Énfasis1 142" xfId="248" xr:uid="{9ECAF81F-4FC0-428E-B3B2-486F55F57766}"/>
    <cellStyle name="20% - Énfasis1 142 2" xfId="249" xr:uid="{BFFCDEA5-AA30-4BE4-9BC4-8F406D1F921B}"/>
    <cellStyle name="20% - Énfasis1 142_Margen" xfId="36238" xr:uid="{E9A4EA88-13CA-4F84-82D0-3463FE65BEE6}"/>
    <cellStyle name="20% - Énfasis1 143" xfId="250" xr:uid="{3E5771EE-D4A9-4E32-90B3-30DA8851E1FD}"/>
    <cellStyle name="20% - Énfasis1 143 2" xfId="251" xr:uid="{C703A082-F87B-4C81-975C-4E0DC2FC2198}"/>
    <cellStyle name="20% - Énfasis1 143_Margen" xfId="36239" xr:uid="{6C7C7C06-B1FA-438F-A184-0C508B1EC91B}"/>
    <cellStyle name="20% - Énfasis1 144" xfId="252" xr:uid="{9E8E2810-1C83-4AE5-AE13-7C91AF36EDC4}"/>
    <cellStyle name="20% - Énfasis1 144 2" xfId="253" xr:uid="{F9970325-5E18-42D4-8059-DFAF4356B84A}"/>
    <cellStyle name="20% - Énfasis1 144_Margen" xfId="36240" xr:uid="{A8EE75E3-CCD3-4253-BFF6-99523CA21A69}"/>
    <cellStyle name="20% - Énfasis1 145" xfId="254" xr:uid="{BF460012-6257-4FA6-8609-02481541CBE0}"/>
    <cellStyle name="20% - Énfasis1 145 2" xfId="255" xr:uid="{56508F5B-4DC1-4A23-B270-30E271E29361}"/>
    <cellStyle name="20% - Énfasis1 145_Margen" xfId="36241" xr:uid="{8B837FEF-2739-4EF9-BF6A-EC7A04503BF4}"/>
    <cellStyle name="20% - Énfasis1 146" xfId="256" xr:uid="{A93589BA-F176-4819-8019-489DD3176122}"/>
    <cellStyle name="20% - Énfasis1 146 2" xfId="257" xr:uid="{49446BAC-51B2-4568-A897-78D8F007A79B}"/>
    <cellStyle name="20% - Énfasis1 146_Margen" xfId="36242" xr:uid="{1C2BC7D9-C025-490E-8827-C98DB8FECAEF}"/>
    <cellStyle name="20% - Énfasis1 147" xfId="258" xr:uid="{66E509E0-C592-48DA-9491-339B9833551E}"/>
    <cellStyle name="20% - Énfasis1 147 2" xfId="259" xr:uid="{3326120A-6330-4E93-8529-533FED94A7FA}"/>
    <cellStyle name="20% - Énfasis1 147_Margen" xfId="36243" xr:uid="{E077D82F-9D9D-4E96-992B-E7F565CBC3C5}"/>
    <cellStyle name="20% - Énfasis1 148" xfId="260" xr:uid="{322C200F-0763-4B43-BA4D-33691EF8355A}"/>
    <cellStyle name="20% - Énfasis1 148 2" xfId="261" xr:uid="{A016FED5-4464-46E8-9778-E205B049C799}"/>
    <cellStyle name="20% - Énfasis1 148_Margen" xfId="36244" xr:uid="{FAABE394-30C6-406F-9C23-F2DE569962A9}"/>
    <cellStyle name="20% - Énfasis1 149" xfId="262" xr:uid="{DB8BD2AB-DCF8-4F6D-B4BA-397C973421C6}"/>
    <cellStyle name="20% - Énfasis1 149 2" xfId="263" xr:uid="{DEBB0FDE-9929-4966-9B91-185CDFFCCC95}"/>
    <cellStyle name="20% - Énfasis1 149_Margen" xfId="36245" xr:uid="{A0291AC5-9875-4D1F-9A0C-A31CB7C0AD95}"/>
    <cellStyle name="20% - Énfasis1 15" xfId="264" xr:uid="{3F7DEF79-BBD6-47AA-994C-E93B999A2468}"/>
    <cellStyle name="20% - Énfasis1 15 2" xfId="265" xr:uid="{10B8697E-E344-4676-93AA-DC7457D2DCC7}"/>
    <cellStyle name="20% - Énfasis1 15_Margen" xfId="36246" xr:uid="{3BAC2F5B-7D95-48B4-9B9E-4BE6158E1896}"/>
    <cellStyle name="20% - Énfasis1 150" xfId="266" xr:uid="{459028A4-7731-4850-BDDF-46E984F2F640}"/>
    <cellStyle name="20% - Énfasis1 150 2" xfId="267" xr:uid="{FD37D455-78AC-4EFE-9DF5-D371C88EC577}"/>
    <cellStyle name="20% - Énfasis1 150_Margen" xfId="36247" xr:uid="{615285B5-10A3-4D0C-B664-437F8F58DF00}"/>
    <cellStyle name="20% - Énfasis1 151" xfId="268" xr:uid="{813D2FA4-CAA1-419E-AF89-4E0254D34580}"/>
    <cellStyle name="20% - Énfasis1 151 2" xfId="269" xr:uid="{0D244BAD-5242-4BF6-B50E-C597CAC7076F}"/>
    <cellStyle name="20% - Énfasis1 151_Margen" xfId="36248" xr:uid="{A72CCF6B-8014-422F-B40C-E301C2798420}"/>
    <cellStyle name="20% - Énfasis1 152" xfId="270" xr:uid="{02E97C71-E767-4B73-AD61-A4CB931B1069}"/>
    <cellStyle name="20% - Énfasis1 152 2" xfId="271" xr:uid="{7C87DC82-DF9F-427E-AF66-007478C9A8B5}"/>
    <cellStyle name="20% - Énfasis1 152_Margen" xfId="36249" xr:uid="{48213B4C-49CF-4297-89B7-FE49C1BB3E25}"/>
    <cellStyle name="20% - Énfasis1 153" xfId="272" xr:uid="{087FAB8B-C031-4C54-BCB7-718306AC4CA4}"/>
    <cellStyle name="20% - Énfasis1 153 2" xfId="273" xr:uid="{9900FAFB-7077-4654-AA81-4983B7F54725}"/>
    <cellStyle name="20% - Énfasis1 153_Margen" xfId="36250" xr:uid="{AAAACC1F-E284-4239-974A-220EE8FA6E64}"/>
    <cellStyle name="20% - Énfasis1 154" xfId="274" xr:uid="{5B3E10D5-0D31-4190-86F1-F3C795F7EFBD}"/>
    <cellStyle name="20% - Énfasis1 154 2" xfId="275" xr:uid="{1DA3979F-44EB-48F7-A99D-A81896EF4588}"/>
    <cellStyle name="20% - Énfasis1 154_Margen" xfId="36251" xr:uid="{DF03FC73-DAFF-40F0-B9A9-0D4B6C31FC0A}"/>
    <cellStyle name="20% - Énfasis1 155" xfId="276" xr:uid="{FDAE1661-EBF1-4FA9-9EE4-C5F55193150A}"/>
    <cellStyle name="20% - Énfasis1 155 2" xfId="277" xr:uid="{52CCC4C0-006C-4A45-AFFE-EC9EB574E2DF}"/>
    <cellStyle name="20% - Énfasis1 155_Margen" xfId="36252" xr:uid="{2C88E698-6543-4C6F-A150-5074E132F142}"/>
    <cellStyle name="20% - Énfasis1 156" xfId="278" xr:uid="{1F2E154E-EE6F-4D43-80B2-687472E5C4EA}"/>
    <cellStyle name="20% - Énfasis1 156 2" xfId="279" xr:uid="{41CEE229-626C-4573-9186-42404EB87BC4}"/>
    <cellStyle name="20% - Énfasis1 156_Margen" xfId="36253" xr:uid="{D298F49A-161D-441C-9FAD-8BC14486B816}"/>
    <cellStyle name="20% - Énfasis1 157" xfId="280" xr:uid="{CF8737E7-4DC2-4D4F-8A06-28A9078FFA72}"/>
    <cellStyle name="20% - Énfasis1 157 2" xfId="281" xr:uid="{0AA6F108-8FF7-4074-8FD3-5E8EEE91C228}"/>
    <cellStyle name="20% - Énfasis1 157_Margen" xfId="36254" xr:uid="{A00FCFA6-8232-4189-A535-B53AC9AC6AFE}"/>
    <cellStyle name="20% - Énfasis1 158" xfId="282" xr:uid="{20EC02AA-2B1E-4044-BC13-3019D2AAE630}"/>
    <cellStyle name="20% - Énfasis1 158 2" xfId="283" xr:uid="{8A67FBC3-CB0F-4905-AC70-15DA2FE55897}"/>
    <cellStyle name="20% - Énfasis1 158_Margen" xfId="36255" xr:uid="{5AEC15AC-074D-4528-B30B-076D64DD7CCC}"/>
    <cellStyle name="20% - Énfasis1 159" xfId="284" xr:uid="{CCF8728F-94CC-4DA1-8E74-527E21983708}"/>
    <cellStyle name="20% - Énfasis1 159 2" xfId="285" xr:uid="{3A81A0D6-58F9-4E36-99AE-642BD198F2D2}"/>
    <cellStyle name="20% - Énfasis1 159_Margen" xfId="36256" xr:uid="{D1D863AC-5034-49D1-B742-F5632ED43E9C}"/>
    <cellStyle name="20% - Énfasis1 16" xfId="286" xr:uid="{DC99829C-B518-4618-A175-5C46F1FB8390}"/>
    <cellStyle name="20% - Énfasis1 16 2" xfId="287" xr:uid="{A767CD4E-7CF3-481B-A918-1CEE4AF13F2C}"/>
    <cellStyle name="20% - Énfasis1 16_Margen" xfId="36257" xr:uid="{4659BA24-CFB6-4957-9BD9-9E78D142C554}"/>
    <cellStyle name="20% - Énfasis1 160" xfId="288" xr:uid="{3B1EF71C-40A5-4A06-A142-4904B028B03E}"/>
    <cellStyle name="20% - Énfasis1 160 2" xfId="289" xr:uid="{E92B11BF-2297-4324-A003-4BD5016CC235}"/>
    <cellStyle name="20% - Énfasis1 160_Margen" xfId="36258" xr:uid="{EE3DC49B-1FF0-42E8-A88A-068E73CFDACB}"/>
    <cellStyle name="20% - Énfasis1 161" xfId="290" xr:uid="{AE6FE714-CC62-4C6F-8064-6DD9E0B40C5D}"/>
    <cellStyle name="20% - Énfasis1 161 2" xfId="291" xr:uid="{D113208C-F89B-452B-92F8-36E8035958D2}"/>
    <cellStyle name="20% - Énfasis1 161_Margen" xfId="36259" xr:uid="{F2ED5720-3633-446E-B6FA-50FA4744E9AF}"/>
    <cellStyle name="20% - Énfasis1 162" xfId="292" xr:uid="{0FA3B5B6-8E28-4B77-A80B-B589AB8D3EE0}"/>
    <cellStyle name="20% - Énfasis1 162 2" xfId="293" xr:uid="{9022B477-1084-4867-8FBE-141D9B4C5C74}"/>
    <cellStyle name="20% - Énfasis1 162_Margen" xfId="36260" xr:uid="{9B25D307-339B-44DE-96C7-3D18D5E20702}"/>
    <cellStyle name="20% - Énfasis1 163" xfId="294" xr:uid="{2202D916-CED4-4E72-A0EF-77FAC9C7C79C}"/>
    <cellStyle name="20% - Énfasis1 163 2" xfId="295" xr:uid="{0052C8C6-D52F-4545-8AFA-56DD8F5CE35F}"/>
    <cellStyle name="20% - Énfasis1 163_Margen" xfId="36261" xr:uid="{90A0417F-877D-45C3-BA6D-B8C6DA379AAC}"/>
    <cellStyle name="20% - Énfasis1 164" xfId="296" xr:uid="{371E1802-2F3D-4676-B27F-2BB1679D803F}"/>
    <cellStyle name="20% - Énfasis1 164 2" xfId="297" xr:uid="{32C65A36-43FE-4A6F-A024-2237CADDE3E9}"/>
    <cellStyle name="20% - Énfasis1 164_Margen" xfId="36262" xr:uid="{C5254EBA-3C2F-4D51-9241-267876FAA683}"/>
    <cellStyle name="20% - Énfasis1 165" xfId="298" xr:uid="{0F92BE11-E6F6-4278-9AE3-E698B0E1F182}"/>
    <cellStyle name="20% - Énfasis1 165 2" xfId="299" xr:uid="{D7103C88-98C8-478D-B07E-52C322514FD5}"/>
    <cellStyle name="20% - Énfasis1 165_Margen" xfId="36263" xr:uid="{6E107A3C-879D-4EA7-90F8-6BBAC17BD488}"/>
    <cellStyle name="20% - Énfasis1 166" xfId="300" xr:uid="{022BE0FB-8CA7-43BE-964B-7D8B075B0556}"/>
    <cellStyle name="20% - Énfasis1 166 2" xfId="301" xr:uid="{901D3373-63E2-431D-A33C-6AB3183C4A11}"/>
    <cellStyle name="20% - Énfasis1 166_Margen" xfId="36264" xr:uid="{BBCC5C47-A9DB-46C8-B64A-D4C1A62DA8BF}"/>
    <cellStyle name="20% - Énfasis1 167" xfId="302" xr:uid="{3EEB2B62-3AFD-4FD2-896F-D02ACFCE2780}"/>
    <cellStyle name="20% - Énfasis1 167 2" xfId="303" xr:uid="{77F052BF-3517-438C-8427-B36A8D019482}"/>
    <cellStyle name="20% - Énfasis1 167_Margen" xfId="36265" xr:uid="{D7D8A23D-D19E-4B85-9430-00DB98D52351}"/>
    <cellStyle name="20% - Énfasis1 168" xfId="304" xr:uid="{A4D3EC52-88E1-4A26-A672-115FBCFD5BFF}"/>
    <cellStyle name="20% - Énfasis1 168 2" xfId="305" xr:uid="{BDB161B5-3597-40A5-B7E9-2E998965D00C}"/>
    <cellStyle name="20% - Énfasis1 168_Margen" xfId="36266" xr:uid="{B0F78D6A-3DCA-47A7-91B7-DBC90225A7D8}"/>
    <cellStyle name="20% - Énfasis1 169" xfId="306" xr:uid="{8B76F5FF-72CB-4A93-BA78-8EABF77C7325}"/>
    <cellStyle name="20% - Énfasis1 169 2" xfId="307" xr:uid="{9F3BD901-4392-4703-8CC5-AAF2D6EB6163}"/>
    <cellStyle name="20% - Énfasis1 169_Margen" xfId="36267" xr:uid="{FDD3B76A-FF18-4A1C-83E3-4D98AF50BC69}"/>
    <cellStyle name="20% - Énfasis1 17" xfId="308" xr:uid="{82EE9D78-996D-4CDD-AA9F-B720180CDB6A}"/>
    <cellStyle name="20% - Énfasis1 17 2" xfId="309" xr:uid="{C69EE038-07D7-4DC2-9818-50DCA931A2A4}"/>
    <cellStyle name="20% - Énfasis1 17_Margen" xfId="36268" xr:uid="{BEB0B696-76E6-40B2-A9AB-0DF58AAAB782}"/>
    <cellStyle name="20% - Énfasis1 170" xfId="310" xr:uid="{9608E5CD-2527-43AC-90C8-B0C19288DE07}"/>
    <cellStyle name="20% - Énfasis1 170 2" xfId="311" xr:uid="{705B14F5-3203-4F83-A9B2-D4031292953C}"/>
    <cellStyle name="20% - Énfasis1 170_Margen" xfId="36269" xr:uid="{60156EE8-1397-4684-A273-1D93251CDA65}"/>
    <cellStyle name="20% - Énfasis1 171" xfId="312" xr:uid="{D8F7BCA8-6945-4C3E-AE57-9E85D910295B}"/>
    <cellStyle name="20% - Énfasis1 171 2" xfId="313" xr:uid="{D221EEE9-8A45-43D2-B1B3-45DF6D00DB28}"/>
    <cellStyle name="20% - Énfasis1 171_Margen" xfId="36270" xr:uid="{9303D4E4-D2E0-4707-82EB-1F86E570B873}"/>
    <cellStyle name="20% - Énfasis1 172" xfId="314" xr:uid="{E799171C-B7BB-47F3-9525-7475F13DC4EC}"/>
    <cellStyle name="20% - Énfasis1 172 2" xfId="315" xr:uid="{87CBC4B7-B40E-46E2-87B7-46BF9BFF5A2D}"/>
    <cellStyle name="20% - Énfasis1 172_Margen" xfId="36271" xr:uid="{3E66C95C-93A5-4692-8019-9C9A1338A173}"/>
    <cellStyle name="20% - Énfasis1 173" xfId="316" xr:uid="{4E36187C-E4A9-4398-B11E-9F0169A75F9D}"/>
    <cellStyle name="20% - Énfasis1 173 2" xfId="317" xr:uid="{650BE06F-24A0-4C3B-96F2-40D3F44718BB}"/>
    <cellStyle name="20% - Énfasis1 173_Margen" xfId="36272" xr:uid="{C79E33B7-04C4-4AAF-99EE-2A5B2D03353C}"/>
    <cellStyle name="20% - Énfasis1 174" xfId="318" xr:uid="{ED491333-31D0-484F-ADFF-91FF09A79A04}"/>
    <cellStyle name="20% - Énfasis1 174 2" xfId="319" xr:uid="{3D5B708A-B0CF-428A-9459-274C022F2C38}"/>
    <cellStyle name="20% - Énfasis1 174_Margen" xfId="36273" xr:uid="{4AF8B1F3-D797-43B6-8E83-3C95E4C4C086}"/>
    <cellStyle name="20% - Énfasis1 175" xfId="320" xr:uid="{F2050F3A-0E87-420F-A3ED-5DD0AD99C698}"/>
    <cellStyle name="20% - Énfasis1 175 2" xfId="321" xr:uid="{B0B67832-D9A6-4941-ADA3-4D5701783A19}"/>
    <cellStyle name="20% - Énfasis1 175_Margen" xfId="36274" xr:uid="{B1026062-171B-412E-9036-53D4DADD32C6}"/>
    <cellStyle name="20% - Énfasis1 176" xfId="322" xr:uid="{0740C1D1-DACA-44D1-9964-CBC8112C0BA9}"/>
    <cellStyle name="20% - Énfasis1 176 2" xfId="323" xr:uid="{66D7A5DC-3FDB-4F2E-BA17-66226D7F6E38}"/>
    <cellStyle name="20% - Énfasis1 176_Margen" xfId="36275" xr:uid="{6620EA59-D404-4107-9E6B-D63D516DBBF3}"/>
    <cellStyle name="20% - Énfasis1 177" xfId="324" xr:uid="{6F850DAC-40CB-42BA-857F-C4AC39B68E75}"/>
    <cellStyle name="20% - Énfasis1 177 2" xfId="325" xr:uid="{4CA3D8C9-6052-424F-85DF-6D9DBED81B38}"/>
    <cellStyle name="20% - Énfasis1 177_Margen" xfId="36276" xr:uid="{063B8BF8-751D-4425-B470-278011167669}"/>
    <cellStyle name="20% - Énfasis1 178" xfId="326" xr:uid="{7DB613A0-6767-438B-B8D0-101B009F83B5}"/>
    <cellStyle name="20% - Énfasis1 178 2" xfId="327" xr:uid="{FDA37E0A-3B8F-47D1-A366-320DEF9295D7}"/>
    <cellStyle name="20% - Énfasis1 178_Margen" xfId="36277" xr:uid="{80008484-03B8-4080-B5A4-E9C5C863038E}"/>
    <cellStyle name="20% - Énfasis1 179" xfId="328" xr:uid="{C008D269-4426-4B28-B87B-58DE00919247}"/>
    <cellStyle name="20% - Énfasis1 179 2" xfId="329" xr:uid="{9DD03CB3-9EF9-4935-9B0A-25BF6A26E353}"/>
    <cellStyle name="20% - Énfasis1 179_Margen" xfId="36278" xr:uid="{8CA20309-E7A2-47F8-95A6-8A8BAA2FEBF1}"/>
    <cellStyle name="20% - Énfasis1 18" xfId="330" xr:uid="{38F44035-4D39-439C-BF34-48FEFED4FD60}"/>
    <cellStyle name="20% - Énfasis1 18 2" xfId="331" xr:uid="{5E2F1DA3-6BAA-45E0-90F4-916A28435E3C}"/>
    <cellStyle name="20% - Énfasis1 18_Margen" xfId="36279" xr:uid="{9F61F386-ABE3-48AA-9610-52C2A210D775}"/>
    <cellStyle name="20% - Énfasis1 180" xfId="332" xr:uid="{7C0DF03D-9F89-4718-9530-E4FD3A321ABA}"/>
    <cellStyle name="20% - Énfasis1 180 2" xfId="333" xr:uid="{731BD685-DD1E-41B5-A68E-56AB92E16C62}"/>
    <cellStyle name="20% - Énfasis1 180_Margen" xfId="36280" xr:uid="{2A0FD673-5014-4028-8381-77FCF82963C6}"/>
    <cellStyle name="20% - Énfasis1 181" xfId="334" xr:uid="{8070539F-8FA2-464E-AF47-69932F7FC18D}"/>
    <cellStyle name="20% - Énfasis1 181 2" xfId="335" xr:uid="{9C02A77C-6CF0-4D8E-8F24-601860BAD35D}"/>
    <cellStyle name="20% - Énfasis1 181_Margen" xfId="36281" xr:uid="{0560F6F3-1D85-4B16-A973-48719D3A3D21}"/>
    <cellStyle name="20% - Énfasis1 182" xfId="336" xr:uid="{9C5EAD1C-B6F8-43CD-BEDA-9C3E014B2806}"/>
    <cellStyle name="20% - Énfasis1 182 2" xfId="337" xr:uid="{91BEBA00-DA41-41AC-8575-DF49B83C63C8}"/>
    <cellStyle name="20% - Énfasis1 182_Margen" xfId="36282" xr:uid="{02BBBC62-C7E0-4542-A839-0CE790F72A1C}"/>
    <cellStyle name="20% - Énfasis1 183" xfId="338" xr:uid="{50BF9377-839B-4A0A-BE3E-835CFBED0F5C}"/>
    <cellStyle name="20% - Énfasis1 183 2" xfId="339" xr:uid="{FD80F45C-A27E-448E-AB64-40347CF28B71}"/>
    <cellStyle name="20% - Énfasis1 183_Margen" xfId="36283" xr:uid="{5A79ACC9-4DC2-4ABC-9161-B860448D5286}"/>
    <cellStyle name="20% - Énfasis1 184" xfId="340" xr:uid="{E653304E-C2A3-4322-A26E-2DE295271875}"/>
    <cellStyle name="20% - Énfasis1 184 2" xfId="341" xr:uid="{702A64C5-AC68-4E04-8FF8-8FBE934ABE96}"/>
    <cellStyle name="20% - Énfasis1 184_Margen" xfId="36284" xr:uid="{8D6B758A-C07A-4C65-A7C6-EAB6CE90FCD0}"/>
    <cellStyle name="20% - Énfasis1 19" xfId="342" xr:uid="{CC74D3E6-431A-4BAE-98E5-266B052E516C}"/>
    <cellStyle name="20% - Énfasis1 19 2" xfId="343" xr:uid="{E6F5FDB5-2691-4952-9BAB-04109FE548E1}"/>
    <cellStyle name="20% - Énfasis1 19_Margen" xfId="36285" xr:uid="{A6AFF74D-A663-4E7B-B6A3-B25AC1F89E37}"/>
    <cellStyle name="20% - Énfasis1 2" xfId="344" xr:uid="{DD3AF52D-24DA-41D2-91B6-BCCF7C997A45}"/>
    <cellStyle name="20% - Énfasis1 2 10" xfId="345" xr:uid="{1026ED96-3DEB-4CEF-BB09-D5D63BD53FE0}"/>
    <cellStyle name="20% - Énfasis1 2 11" xfId="346" xr:uid="{2F943B4F-F3AD-4810-A783-E4047F210078}"/>
    <cellStyle name="20% - Énfasis1 2 12" xfId="347" xr:uid="{119910FC-F7D6-43AD-9A5A-49D89F0C1333}"/>
    <cellStyle name="20% - Énfasis1 2 13" xfId="348" xr:uid="{44AEC850-BDCB-4E19-9CF0-4D3AB65F11EB}"/>
    <cellStyle name="20% - Énfasis1 2 14" xfId="349" xr:uid="{E136997D-A365-45A6-9E66-D2ACB91BB076}"/>
    <cellStyle name="20% - Énfasis1 2 15" xfId="350" xr:uid="{468572F0-E8B1-42E1-8877-39C5396E0F59}"/>
    <cellStyle name="20% - Énfasis1 2 16" xfId="351" xr:uid="{A4F86BA1-E8F6-4230-91E2-86B5C80ECE15}"/>
    <cellStyle name="20% - Énfasis1 2 17" xfId="352" xr:uid="{5FC4AE73-D9D7-42C9-BDAD-1A1FBEB55C72}"/>
    <cellStyle name="20% - Énfasis1 2 18" xfId="353" xr:uid="{A44F3A93-BAFB-43D8-951C-AD1EF38AE71C}"/>
    <cellStyle name="20% - Énfasis1 2 19" xfId="49672" xr:uid="{71D30E56-3B0F-4F57-865F-621E41B177BD}"/>
    <cellStyle name="20% - Énfasis1 2 2" xfId="354" xr:uid="{6F9869CB-7C5E-4718-B32E-FDFA86847384}"/>
    <cellStyle name="20% - Énfasis1 2 2 2" xfId="355" xr:uid="{5CF71683-8529-4711-A8CF-7B4AA91635A7}"/>
    <cellStyle name="20% - Énfasis1 2 2 2 2" xfId="49673" xr:uid="{0C27ADB9-B234-4C45-B2E7-8957F3367643}"/>
    <cellStyle name="20% - Énfasis1 2 2 3" xfId="356" xr:uid="{A1440C0E-F272-4D7A-AA2B-47C45F7B265E}"/>
    <cellStyle name="20% - Énfasis1 2 2 4" xfId="357" xr:uid="{0786CD59-7517-4130-B683-5A9697938E92}"/>
    <cellStyle name="20% - Énfasis1 2 2 5" xfId="358" xr:uid="{4F2A9587-C064-41F8-BBF5-A6E5E20942BD}"/>
    <cellStyle name="20% - Énfasis1 2 2 6" xfId="359" xr:uid="{CB603458-1066-4DC6-ACB1-18344CB425B2}"/>
    <cellStyle name="20% - Énfasis1 2 3" xfId="360" xr:uid="{551C1CFC-C672-4D7D-B20B-5142FCBC16E7}"/>
    <cellStyle name="20% - Énfasis1 2 4" xfId="361" xr:uid="{3BCB934C-4830-45A2-9031-337EFB937A4B}"/>
    <cellStyle name="20% - Énfasis1 2 5" xfId="362" xr:uid="{151AF490-F6BA-4CF7-818F-5C5A9C110D96}"/>
    <cellStyle name="20% - Énfasis1 2 6" xfId="363" xr:uid="{03C5D79B-7302-4FB4-A5C9-E49B85C42BDC}"/>
    <cellStyle name="20% - Énfasis1 2 7" xfId="364" xr:uid="{141D74EC-FA40-41A1-9377-58A5D15C9104}"/>
    <cellStyle name="20% - Énfasis1 2 8" xfId="365" xr:uid="{73B127EA-615F-41F3-8157-F2C59DC15D73}"/>
    <cellStyle name="20% - Énfasis1 2 9" xfId="366" xr:uid="{5C170098-EEF6-4E02-84B2-C285D8B9D547}"/>
    <cellStyle name="20% - Énfasis1 2_BC SOLES" xfId="367" xr:uid="{1A56B539-20F4-453B-B9D7-1555C56C1149}"/>
    <cellStyle name="20% - Énfasis1 20" xfId="368" xr:uid="{E792DA57-C737-4766-8708-F0CDA4AD01BC}"/>
    <cellStyle name="20% - Énfasis1 20 2" xfId="369" xr:uid="{7176F004-992B-4082-A771-7ACA03389C67}"/>
    <cellStyle name="20% - Énfasis1 20_Margen" xfId="36286" xr:uid="{EF6BBF52-B48F-43AD-AB11-96767F9FF2AD}"/>
    <cellStyle name="20% - Énfasis1 21" xfId="370" xr:uid="{6F1BF33B-5351-48C7-90EC-9057F1089865}"/>
    <cellStyle name="20% - Énfasis1 21 2" xfId="371" xr:uid="{D70D148B-2704-4212-81B6-9BC140548604}"/>
    <cellStyle name="20% - Énfasis1 21_Margen" xfId="36287" xr:uid="{3EC35DBC-096B-4DF8-AF57-B29CB482743B}"/>
    <cellStyle name="20% - Énfasis1 22" xfId="372" xr:uid="{F43D3C38-162C-4DA0-88AE-4452140CA0D9}"/>
    <cellStyle name="20% - Énfasis1 22 2" xfId="373" xr:uid="{FC826CDD-6C73-4E40-826E-C90A2E7B7035}"/>
    <cellStyle name="20% - Énfasis1 22_Margen" xfId="36288" xr:uid="{679A51E2-A960-4524-9D73-C106EF8E5F82}"/>
    <cellStyle name="20% - Énfasis1 23" xfId="374" xr:uid="{B7F76F66-0703-4BD4-9550-58477E3D611B}"/>
    <cellStyle name="20% - Énfasis1 23 2" xfId="375" xr:uid="{B8ACB069-9932-4DAB-B50F-35DF611CCEE7}"/>
    <cellStyle name="20% - Énfasis1 23_Margen" xfId="36289" xr:uid="{2B6C25A8-F28E-4677-957F-794EAB5B1B5A}"/>
    <cellStyle name="20% - Énfasis1 24" xfId="376" xr:uid="{655EA284-5E9D-4823-A494-927388F078FD}"/>
    <cellStyle name="20% - Énfasis1 24 2" xfId="377" xr:uid="{FD6F9122-D32A-4F27-83F0-73C51056D54D}"/>
    <cellStyle name="20% - Énfasis1 24_Margen" xfId="36290" xr:uid="{0A9B0FD4-3A0E-482D-8393-E8F548AD7231}"/>
    <cellStyle name="20% - Énfasis1 25" xfId="378" xr:uid="{957421C8-ABDE-471C-8263-B4D0375600CA}"/>
    <cellStyle name="20% - Énfasis1 25 2" xfId="379" xr:uid="{A9C1F27F-6EFA-4E38-ACDE-66FC92E61614}"/>
    <cellStyle name="20% - Énfasis1 25_Margen" xfId="36291" xr:uid="{DCBB579E-3D90-4F0A-A714-340FF443F883}"/>
    <cellStyle name="20% - Énfasis1 26" xfId="380" xr:uid="{BF7B0AE1-2998-418C-8853-CD262D34C3B5}"/>
    <cellStyle name="20% - Énfasis1 26 2" xfId="381" xr:uid="{EE22197C-9F1A-4B48-8C5C-D05523098872}"/>
    <cellStyle name="20% - Énfasis1 26_Margen" xfId="36292" xr:uid="{BA37D419-C476-4499-8440-5F596BF55D9D}"/>
    <cellStyle name="20% - Énfasis1 27" xfId="382" xr:uid="{94BB2D76-6D89-4B4C-8D39-28A297A2F8E7}"/>
    <cellStyle name="20% - Énfasis1 27 2" xfId="383" xr:uid="{2C9DF2BF-CF19-4885-B33E-68777E9E98CE}"/>
    <cellStyle name="20% - Énfasis1 27_Margen" xfId="36293" xr:uid="{A9687680-54F8-475F-94C3-3E371C8A12F6}"/>
    <cellStyle name="20% - Énfasis1 28" xfId="384" xr:uid="{80E0768D-756D-4B6D-BC9F-05FF135470DB}"/>
    <cellStyle name="20% - Énfasis1 28 2" xfId="385" xr:uid="{8391D91D-7204-44E4-85A0-330272379EE8}"/>
    <cellStyle name="20% - Énfasis1 28_Margen" xfId="36294" xr:uid="{4017CD81-27D0-4548-A4A3-29BF3F47B981}"/>
    <cellStyle name="20% - Énfasis1 29" xfId="386" xr:uid="{57CADEEE-FAF4-41A7-B7FE-DCB6DACD759E}"/>
    <cellStyle name="20% - Énfasis1 29 2" xfId="387" xr:uid="{7E8EE8A0-9F07-4397-A803-462F610D7554}"/>
    <cellStyle name="20% - Énfasis1 29_Margen" xfId="36295" xr:uid="{EDA0E4C2-B0C0-437C-98AB-8DDA04BDD381}"/>
    <cellStyle name="20% - Énfasis1 3" xfId="388" xr:uid="{9ABF4801-F279-47DD-A3BE-A7F5E65C3430}"/>
    <cellStyle name="20% - Énfasis1 3 10" xfId="389" xr:uid="{462FE162-BD8B-4DB4-AA46-CFBD675635BF}"/>
    <cellStyle name="20% - Énfasis1 3 11" xfId="390" xr:uid="{A206DE66-0233-4D05-9F62-397DE29978CB}"/>
    <cellStyle name="20% - Énfasis1 3 12" xfId="391" xr:uid="{DD885B9A-2CDA-4E73-B748-46B32E19B1A2}"/>
    <cellStyle name="20% - Énfasis1 3 13" xfId="392" xr:uid="{2970C6F3-D201-41C4-BF75-638945B4383C}"/>
    <cellStyle name="20% - Énfasis1 3 14" xfId="393" xr:uid="{633E48E6-D032-4A0C-BF19-1EBE15AC763A}"/>
    <cellStyle name="20% - Énfasis1 3 15" xfId="394" xr:uid="{89EAA31E-DD0C-4A44-8EB5-FBBA9425CE8D}"/>
    <cellStyle name="20% - Énfasis1 3 16" xfId="395" xr:uid="{B85CF1B7-0375-42C4-A5CA-D544413F5A98}"/>
    <cellStyle name="20% - Énfasis1 3 17" xfId="396" xr:uid="{D800E5A7-1F8B-4A13-9E8F-FFD6AFBF88B0}"/>
    <cellStyle name="20% - Énfasis1 3 18" xfId="397" xr:uid="{4244A14F-52B5-4AB5-B1DE-8C062E979141}"/>
    <cellStyle name="20% - Énfasis1 3 2" xfId="398" xr:uid="{7A92E0F3-4FEF-4C2F-B9EA-7B082E23E224}"/>
    <cellStyle name="20% - Énfasis1 3 3" xfId="399" xr:uid="{C92171B4-E69B-484D-8D11-ECF38E8C4E9D}"/>
    <cellStyle name="20% - Énfasis1 3 4" xfId="400" xr:uid="{CA50CCC2-7044-4916-BDCF-8653F0B0531A}"/>
    <cellStyle name="20% - Énfasis1 3 5" xfId="401" xr:uid="{C0DD54DB-B824-4AFB-8605-C2FC2CBF4803}"/>
    <cellStyle name="20% - Énfasis1 3 6" xfId="402" xr:uid="{CB3A7209-FBE7-401D-B292-CA09C7EBBF40}"/>
    <cellStyle name="20% - Énfasis1 3 7" xfId="403" xr:uid="{35DC9A1B-ED56-4C42-A23A-49DD5431BB30}"/>
    <cellStyle name="20% - Énfasis1 3 8" xfId="404" xr:uid="{291A4820-8FD7-426A-9E10-0F3657DF94C9}"/>
    <cellStyle name="20% - Énfasis1 3 9" xfId="405" xr:uid="{968E17B3-CFBB-4C95-A169-A64067C09F8A}"/>
    <cellStyle name="20% - Énfasis1 3_BC SOLES" xfId="406" xr:uid="{EA850E7A-0C20-40CC-B832-FE2E9C1346EF}"/>
    <cellStyle name="20% - Énfasis1 30" xfId="407" xr:uid="{D7A5240C-E458-4014-AF4D-79AC081C4DBC}"/>
    <cellStyle name="20% - Énfasis1 30 2" xfId="408" xr:uid="{437DB35F-2FC1-4973-8C19-86FCDF2B819C}"/>
    <cellStyle name="20% - Énfasis1 30_Margen" xfId="36296" xr:uid="{83182625-BE91-480B-A547-91211B1FE8BC}"/>
    <cellStyle name="20% - Énfasis1 31" xfId="409" xr:uid="{967AEC94-38F3-43B0-9D9F-DEBCE77E7828}"/>
    <cellStyle name="20% - Énfasis1 31 2" xfId="410" xr:uid="{22CE2376-9A30-4295-8BDF-D0FF0844DD3B}"/>
    <cellStyle name="20% - Énfasis1 31_Margen" xfId="36297" xr:uid="{06409FCA-B6B2-484F-8FCD-D4FA6CA376D9}"/>
    <cellStyle name="20% - Énfasis1 32" xfId="411" xr:uid="{F6E440D3-469D-4519-B293-6F702B588156}"/>
    <cellStyle name="20% - Énfasis1 32 2" xfId="412" xr:uid="{D00D35B1-3A57-476E-92C5-E0F38DFE6732}"/>
    <cellStyle name="20% - Énfasis1 32_Margen" xfId="36298" xr:uid="{86B112F5-97E3-4126-B144-9ECCF4BD5F46}"/>
    <cellStyle name="20% - Énfasis1 33" xfId="413" xr:uid="{BB6751C7-3D61-4D60-8364-B6E3091CEE3F}"/>
    <cellStyle name="20% - Énfasis1 33 2" xfId="414" xr:uid="{B1474165-04F4-48B9-8DC4-7C29C5C381C4}"/>
    <cellStyle name="20% - Énfasis1 33_Margen" xfId="36299" xr:uid="{9F7201E7-CC47-405B-A6D6-763582A6D102}"/>
    <cellStyle name="20% - Énfasis1 34" xfId="415" xr:uid="{8041A62B-55F3-4CCD-AC8D-7EB53DF9AED5}"/>
    <cellStyle name="20% - Énfasis1 34 2" xfId="416" xr:uid="{CC33A5EE-2897-476F-BE95-422A3ECB8BB9}"/>
    <cellStyle name="20% - Énfasis1 34_Margen" xfId="36300" xr:uid="{687AA644-24E5-4CE4-804E-663203E3EFDE}"/>
    <cellStyle name="20% - Énfasis1 35" xfId="417" xr:uid="{779EF6AB-06C6-4376-9F2D-84AC8B15D69C}"/>
    <cellStyle name="20% - Énfasis1 35 2" xfId="418" xr:uid="{6727902E-17EB-42A5-879F-56B36ECB19F3}"/>
    <cellStyle name="20% - Énfasis1 35_Margen" xfId="36301" xr:uid="{5A76D4F6-15E5-4144-BA2B-0168857CB955}"/>
    <cellStyle name="20% - Énfasis1 36" xfId="419" xr:uid="{E2A9613E-8F06-48B3-ADAC-AF6ED22AFBD6}"/>
    <cellStyle name="20% - Énfasis1 36 10" xfId="420" xr:uid="{88B5270E-D8DC-4920-8D51-4346933CA157}"/>
    <cellStyle name="20% - Énfasis1 36 10 2" xfId="421" xr:uid="{50FBA376-655B-461D-8542-7845026F3845}"/>
    <cellStyle name="20% - Énfasis1 36 10_Margen" xfId="36302" xr:uid="{6FD6176B-A999-49CA-B75D-D6515358BD17}"/>
    <cellStyle name="20% - Énfasis1 36 11" xfId="422" xr:uid="{A3948AC5-0D86-46F7-A2B3-D02014A09C4E}"/>
    <cellStyle name="20% - Énfasis1 36 11 2" xfId="423" xr:uid="{B7BAB2D6-4402-4740-AAF7-7B4E63F4A394}"/>
    <cellStyle name="20% - Énfasis1 36 11_Margen" xfId="36303" xr:uid="{C830C4E2-75F8-42BD-8435-6ED15719AADB}"/>
    <cellStyle name="20% - Énfasis1 36 12" xfId="424" xr:uid="{256C4B07-41E3-47C1-9C30-0C325354FB26}"/>
    <cellStyle name="20% - Énfasis1 36 12 2" xfId="425" xr:uid="{22E62ADE-B33D-4B51-943B-4BD109A12FD9}"/>
    <cellStyle name="20% - Énfasis1 36 12_Margen" xfId="36304" xr:uid="{7358F15A-8D03-4163-8737-CD79D7497591}"/>
    <cellStyle name="20% - Énfasis1 36 13" xfId="426" xr:uid="{D5B21798-0B9C-4906-A2C0-AEB2D202E3CB}"/>
    <cellStyle name="20% - Énfasis1 36 13 2" xfId="427" xr:uid="{D1499D67-A383-4D10-AF16-9943034746B8}"/>
    <cellStyle name="20% - Énfasis1 36 13_Margen" xfId="36305" xr:uid="{5213B16E-E355-4013-BF29-0332177AD397}"/>
    <cellStyle name="20% - Énfasis1 36 14" xfId="428" xr:uid="{6E4BA192-097A-49A2-9F8E-B549884DA61A}"/>
    <cellStyle name="20% - Énfasis1 36 14 2" xfId="429" xr:uid="{07B3052F-E0CC-479F-A5D4-1F6EE94951B4}"/>
    <cellStyle name="20% - Énfasis1 36 14_Margen" xfId="36306" xr:uid="{02EDCF46-15A2-4FFA-B1B3-A22B3F7FAA2A}"/>
    <cellStyle name="20% - Énfasis1 36 15" xfId="430" xr:uid="{65F0F415-6594-45B9-AF49-64824DF3BD52}"/>
    <cellStyle name="20% - Énfasis1 36 15 2" xfId="431" xr:uid="{F5B16650-BA8D-47B5-B386-FF9C958CCD0A}"/>
    <cellStyle name="20% - Énfasis1 36 15_Margen" xfId="36307" xr:uid="{7AA37BFD-389E-4EAF-A57B-6A449A5AF2B5}"/>
    <cellStyle name="20% - Énfasis1 36 16" xfId="432" xr:uid="{2980D8C2-8007-409D-9D6D-8A09EB029C0B}"/>
    <cellStyle name="20% - Énfasis1 36 16 2" xfId="433" xr:uid="{F479571F-45A6-48AC-9186-C79093D1D38F}"/>
    <cellStyle name="20% - Énfasis1 36 16_Margen" xfId="36308" xr:uid="{AEF63166-4530-4216-A849-2BD549131AF6}"/>
    <cellStyle name="20% - Énfasis1 36 17" xfId="434" xr:uid="{F467E85F-611D-4A60-A86E-2F30A8A0E402}"/>
    <cellStyle name="20% - Énfasis1 36 17 2" xfId="435" xr:uid="{F8785B03-329A-4833-B2DB-7D6D91593ED7}"/>
    <cellStyle name="20% - Énfasis1 36 17_Margen" xfId="36309" xr:uid="{0F173DC1-5C85-4D65-A7A9-CC6EF3FE8BFC}"/>
    <cellStyle name="20% - Énfasis1 36 18" xfId="436" xr:uid="{610F5907-09ED-41EE-91C2-D537D4D1CFEB}"/>
    <cellStyle name="20% - Énfasis1 36 18 2" xfId="437" xr:uid="{C3F2FB38-067D-4C35-88B2-E136D95C228F}"/>
    <cellStyle name="20% - Énfasis1 36 18_Margen" xfId="36310" xr:uid="{594237F7-9F9D-4D3C-9A5D-7AE42890BB2A}"/>
    <cellStyle name="20% - Énfasis1 36 19" xfId="438" xr:uid="{645465D3-92E6-44F5-BD44-AC3AAC34A4DC}"/>
    <cellStyle name="20% - Énfasis1 36 19 2" xfId="439" xr:uid="{AA018FC5-442C-4B38-9B72-B2841CEB56C0}"/>
    <cellStyle name="20% - Énfasis1 36 19_Margen" xfId="36311" xr:uid="{8D26BFFD-3EA1-4B05-8A40-858C3CE2D381}"/>
    <cellStyle name="20% - Énfasis1 36 2" xfId="440" xr:uid="{20661062-9AE4-4C6A-A8EF-04AA79B91C80}"/>
    <cellStyle name="20% - Énfasis1 36 2 2" xfId="441" xr:uid="{917C15A0-5828-42DE-AA25-51D1E8ADBCE0}"/>
    <cellStyle name="20% - Énfasis1 36 2_Margen" xfId="36312" xr:uid="{FF1B436D-7DC3-48BB-8C54-1E517CED283F}"/>
    <cellStyle name="20% - Énfasis1 36 20" xfId="442" xr:uid="{97CAACF1-EBBC-4A50-807C-D587CC239671}"/>
    <cellStyle name="20% - Énfasis1 36 20 2" xfId="443" xr:uid="{DDA10D81-04C3-40DA-A164-482E602FA2E9}"/>
    <cellStyle name="20% - Énfasis1 36 20_Margen" xfId="36313" xr:uid="{99B30638-004A-43BF-9E34-1D18A0EC4E18}"/>
    <cellStyle name="20% - Énfasis1 36 21" xfId="444" xr:uid="{EEDDA2BF-6853-452C-AA87-29FC7EE69BA9}"/>
    <cellStyle name="20% - Énfasis1 36 21 2" xfId="445" xr:uid="{8AA702AE-6CF7-4BC9-BACD-2C57D8C54ECB}"/>
    <cellStyle name="20% - Énfasis1 36 21_Margen" xfId="36314" xr:uid="{2961956E-5AD6-4DB0-A515-CD5B05CE51BB}"/>
    <cellStyle name="20% - Énfasis1 36 22" xfId="446" xr:uid="{2A3FF489-C14B-4FD1-9E46-8E2AD3CC8017}"/>
    <cellStyle name="20% - Énfasis1 36 3" xfId="447" xr:uid="{03945933-F97A-4A55-A17B-603E3CC50EBC}"/>
    <cellStyle name="20% - Énfasis1 36 3 2" xfId="448" xr:uid="{A1C57157-2E0B-4F7F-B921-BE700C7AAFF4}"/>
    <cellStyle name="20% - Énfasis1 36 3_Margen" xfId="36315" xr:uid="{14427656-D5CB-444F-B6F2-E4A7B8D96493}"/>
    <cellStyle name="20% - Énfasis1 36 4" xfId="449" xr:uid="{A51009AF-D2EA-410F-88AB-39D4336A6343}"/>
    <cellStyle name="20% - Énfasis1 36 4 2" xfId="450" xr:uid="{D576FE74-CC74-436F-A82C-9DE49719A05D}"/>
    <cellStyle name="20% - Énfasis1 36 4_Margen" xfId="36316" xr:uid="{D078AD03-E532-4B11-8A49-701A83F61E94}"/>
    <cellStyle name="20% - Énfasis1 36 5" xfId="451" xr:uid="{CCC8A458-C530-4CB2-A170-814EDC9D80A4}"/>
    <cellStyle name="20% - Énfasis1 36 5 2" xfId="452" xr:uid="{1A47CCE7-3228-4425-A793-4FE24368B6E1}"/>
    <cellStyle name="20% - Énfasis1 36 5_Margen" xfId="36317" xr:uid="{2E4C9E5D-F918-458A-B515-87F589F88FE2}"/>
    <cellStyle name="20% - Énfasis1 36 6" xfId="453" xr:uid="{92B3A68C-3B57-41DA-831C-299CA5E081AE}"/>
    <cellStyle name="20% - Énfasis1 36 6 2" xfId="454" xr:uid="{22AC29CC-33E2-4FD2-A83B-E3AEFEB78EBF}"/>
    <cellStyle name="20% - Énfasis1 36 6_Margen" xfId="36318" xr:uid="{7B8F60E8-BC16-4AE9-8191-86702C24CD28}"/>
    <cellStyle name="20% - Énfasis1 36 7" xfId="455" xr:uid="{4F7D32E7-EBA3-4128-921D-945C0BB85320}"/>
    <cellStyle name="20% - Énfasis1 36 7 2" xfId="456" xr:uid="{7388CED4-2EA1-40AE-873D-3CAA0C8147B1}"/>
    <cellStyle name="20% - Énfasis1 36 7_Margen" xfId="36319" xr:uid="{82594809-4318-4330-A61B-CB00DC356084}"/>
    <cellStyle name="20% - Énfasis1 36 8" xfId="457" xr:uid="{54D814D6-2001-45CB-9503-D8EE509F5E72}"/>
    <cellStyle name="20% - Énfasis1 36 8 2" xfId="458" xr:uid="{CC6BB303-9B7D-44C1-8ED9-704E624D6AAD}"/>
    <cellStyle name="20% - Énfasis1 36 8_Margen" xfId="36320" xr:uid="{57660CE7-F0BF-4F76-8EB1-AC08EA3DE190}"/>
    <cellStyle name="20% - Énfasis1 36 9" xfId="459" xr:uid="{8088E93E-2F19-410E-88AB-D3558D26F4F8}"/>
    <cellStyle name="20% - Énfasis1 36 9 2" xfId="460" xr:uid="{1E5B5647-96D6-42E6-ABB0-2E0B18CF3F30}"/>
    <cellStyle name="20% - Énfasis1 36 9_Margen" xfId="36321" xr:uid="{A6B50F8E-E428-4312-BE06-C6312A0DEBB7}"/>
    <cellStyle name="20% - Énfasis1 36_Margen" xfId="36322" xr:uid="{5DD8FD93-6358-49C5-8565-5F9118A0D7D3}"/>
    <cellStyle name="20% - Énfasis1 37" xfId="461" xr:uid="{9BFDE3A6-5ACF-4355-8B7E-0E313FB23A81}"/>
    <cellStyle name="20% - Énfasis1 37 2" xfId="462" xr:uid="{674FA3EF-1FF6-4161-98BE-FA7B754C7AC7}"/>
    <cellStyle name="20% - Énfasis1 37_Margen" xfId="36323" xr:uid="{3AD8F69F-0D9C-4C82-BE94-C32D94A22D86}"/>
    <cellStyle name="20% - Énfasis1 38" xfId="463" xr:uid="{8908D88D-2BAA-4356-BD3F-A1B53C1362EC}"/>
    <cellStyle name="20% - Énfasis1 38 2" xfId="464" xr:uid="{4F7F144A-6908-4C23-B4EB-48A1A71AC335}"/>
    <cellStyle name="20% - Énfasis1 38_Margen" xfId="36324" xr:uid="{C818CFC6-A12A-40A2-BC39-B38DCE7850BE}"/>
    <cellStyle name="20% - Énfasis1 39" xfId="465" xr:uid="{EB441ECB-ACF9-4F0C-88F6-D0B299C617F5}"/>
    <cellStyle name="20% - Énfasis1 39 2" xfId="466" xr:uid="{8CFC3FD8-FD97-4666-9EA5-C4CF2B10178B}"/>
    <cellStyle name="20% - Énfasis1 39_Margen" xfId="36325" xr:uid="{7127DA35-459F-4F29-B87A-C7F73A2B0F4A}"/>
    <cellStyle name="20% - Énfasis1 4" xfId="467" xr:uid="{65E11F8D-AAF2-4DC3-92A3-0898622AF134}"/>
    <cellStyle name="20% - Énfasis1 4 10" xfId="468" xr:uid="{5A2D7A2C-40E2-49FD-B86D-AB0740354114}"/>
    <cellStyle name="20% - Énfasis1 4 11" xfId="469" xr:uid="{2A34BDE4-EF37-4CCE-878C-2989F52C7AF3}"/>
    <cellStyle name="20% - Énfasis1 4 12" xfId="470" xr:uid="{963369F4-1BDD-46ED-BEB1-473FF3C647F1}"/>
    <cellStyle name="20% - Énfasis1 4 13" xfId="471" xr:uid="{7CFAB375-DBFA-4463-AE12-6E61813D430A}"/>
    <cellStyle name="20% - Énfasis1 4 14" xfId="472" xr:uid="{32C3E110-7F2C-4204-A58E-04CAF7C10D77}"/>
    <cellStyle name="20% - Énfasis1 4 15" xfId="473" xr:uid="{3E640E77-653C-47BB-9692-2A0A260A707F}"/>
    <cellStyle name="20% - Énfasis1 4 16" xfId="474" xr:uid="{C97FA563-C009-4403-832E-5F4C565BA1A3}"/>
    <cellStyle name="20% - Énfasis1 4 17" xfId="475" xr:uid="{02C5CF07-2696-4792-BE92-EA91AB1B90B7}"/>
    <cellStyle name="20% - Énfasis1 4 18" xfId="476" xr:uid="{2E6F70B4-EFF1-4FF1-8A2D-B04C10A96FAF}"/>
    <cellStyle name="20% - Énfasis1 4 2" xfId="477" xr:uid="{3D2175F7-5597-4467-A0AA-8FA4652D85A2}"/>
    <cellStyle name="20% - Énfasis1 4 3" xfId="478" xr:uid="{4D792D1A-D93D-4A8F-AE32-46F31F70A2D5}"/>
    <cellStyle name="20% - Énfasis1 4 4" xfId="479" xr:uid="{59DB8F49-3155-4BE5-9C80-A64369C8F651}"/>
    <cellStyle name="20% - Énfasis1 4 5" xfId="480" xr:uid="{C57B2FBC-F110-4588-8368-EBE91CD0B50F}"/>
    <cellStyle name="20% - Énfasis1 4 6" xfId="481" xr:uid="{E2165801-B429-486C-BCB6-559D152B3545}"/>
    <cellStyle name="20% - Énfasis1 4 7" xfId="482" xr:uid="{14361E5C-4C6C-4D62-B355-75782B3BA1CF}"/>
    <cellStyle name="20% - Énfasis1 4 8" xfId="483" xr:uid="{F44AEE19-AA24-43A4-8741-57DF86B23292}"/>
    <cellStyle name="20% - Énfasis1 4 9" xfId="484" xr:uid="{127FD7E3-7AC4-4F80-907E-AA31A1F120DC}"/>
    <cellStyle name="20% - Énfasis1 4_BC SOLES" xfId="485" xr:uid="{F937D359-8356-4E25-8007-62D9904C4CC1}"/>
    <cellStyle name="20% - Énfasis1 40" xfId="486" xr:uid="{37E4B460-3689-42A9-8013-B98F6B5F349B}"/>
    <cellStyle name="20% - Énfasis1 40 2" xfId="487" xr:uid="{56C8EB14-D6E3-4636-BE3E-08EB658712BC}"/>
    <cellStyle name="20% - Énfasis1 40_Margen" xfId="36326" xr:uid="{BFEC3ACE-0533-4565-8AC6-6EAAE2C154D2}"/>
    <cellStyle name="20% - Énfasis1 41" xfId="488" xr:uid="{132C6440-4A67-4905-AA5D-1566C91805AD}"/>
    <cellStyle name="20% - Énfasis1 41 2" xfId="489" xr:uid="{DDA17354-49E0-4FA7-8306-A4E8A900E7F7}"/>
    <cellStyle name="20% - Énfasis1 41_Margen" xfId="36327" xr:uid="{F29C7FF6-F1B1-4F92-AD99-C46BC12ECD2A}"/>
    <cellStyle name="20% - Énfasis1 42" xfId="490" xr:uid="{1E097470-AA3F-43AC-84FD-E9354A3BB3CE}"/>
    <cellStyle name="20% - Énfasis1 42 2" xfId="491" xr:uid="{D231184A-69A5-4587-A3CC-1CE144F5C1DC}"/>
    <cellStyle name="20% - Énfasis1 42_Margen" xfId="36328" xr:uid="{E30CE67F-FA97-4A4C-B3E4-D9B947F3F7FA}"/>
    <cellStyle name="20% - Énfasis1 43" xfId="492" xr:uid="{4D82C69A-D8E8-4ADB-A6EB-4CB61F53A1B8}"/>
    <cellStyle name="20% - Énfasis1 43 2" xfId="493" xr:uid="{83CADACC-72F5-4F78-B4B4-9DFD0F2B03FB}"/>
    <cellStyle name="20% - Énfasis1 43_Margen" xfId="36329" xr:uid="{63D4A962-6A34-4FA1-B4F2-5FCE0B849DC7}"/>
    <cellStyle name="20% - Énfasis1 44" xfId="494" xr:uid="{8908F545-572D-462F-8BF9-17BE35013EE3}"/>
    <cellStyle name="20% - Énfasis1 44 2" xfId="495" xr:uid="{4B9FFE08-BAC1-4EA5-90A7-F9801A7E8576}"/>
    <cellStyle name="20% - Énfasis1 44_Margen" xfId="36330" xr:uid="{2EEC1CCF-5FF6-41BD-A0AE-8367A6895173}"/>
    <cellStyle name="20% - Énfasis1 45" xfId="496" xr:uid="{EE0E8202-569F-4E08-9867-F2CFFBAEF55F}"/>
    <cellStyle name="20% - Énfasis1 45 2" xfId="497" xr:uid="{2D157787-601F-4AB4-962D-8C696C5CC003}"/>
    <cellStyle name="20% - Énfasis1 45_Margen" xfId="36331" xr:uid="{1A653644-ECB5-4AFA-A06A-279BAC64A0AA}"/>
    <cellStyle name="20% - Énfasis1 46" xfId="498" xr:uid="{790FE5CA-633F-452F-A9BE-7B24862624E9}"/>
    <cellStyle name="20% - Énfasis1 46 2" xfId="499" xr:uid="{12A4BE4D-6822-4DCA-8F61-2D7F4E27F03D}"/>
    <cellStyle name="20% - Énfasis1 46_Margen" xfId="36332" xr:uid="{20D9C2C8-19DF-4211-BA20-D011179F21B2}"/>
    <cellStyle name="20% - Énfasis1 47" xfId="500" xr:uid="{60986920-CB55-41D5-A07E-467152F07AEA}"/>
    <cellStyle name="20% - Énfasis1 47 2" xfId="501" xr:uid="{C9FCF181-2212-41A0-AB4E-65D928518650}"/>
    <cellStyle name="20% - Énfasis1 47_Margen" xfId="36333" xr:uid="{86B78155-F7D2-44A9-A0E2-F4F2D652623C}"/>
    <cellStyle name="20% - Énfasis1 48" xfId="502" xr:uid="{15752AFF-39CF-4719-9901-D8475394F243}"/>
    <cellStyle name="20% - Énfasis1 48 2" xfId="503" xr:uid="{5B05A63E-DA01-4F75-8652-90DCF43783A6}"/>
    <cellStyle name="20% - Énfasis1 48_Margen" xfId="36334" xr:uid="{4E9A2252-B74B-4980-B531-8AF4362BD0C7}"/>
    <cellStyle name="20% - Énfasis1 49" xfId="504" xr:uid="{B32518E3-6D0C-4D18-9FEF-11FB1EA837D1}"/>
    <cellStyle name="20% - Énfasis1 49 2" xfId="505" xr:uid="{982F6BDE-6034-4CA5-9A89-FC6D6A49C3FA}"/>
    <cellStyle name="20% - Énfasis1 49_Margen" xfId="36335" xr:uid="{CE28EBE8-8F56-4D54-89A1-B7B331A05F52}"/>
    <cellStyle name="20% - Énfasis1 5" xfId="506" xr:uid="{A0875BA8-5FC7-4649-B8A3-16874E37D044}"/>
    <cellStyle name="20% - Énfasis1 5 2" xfId="507" xr:uid="{B10533A2-6320-40C9-B44A-7F300FFCD481}"/>
    <cellStyle name="20% - Énfasis1 5 3" xfId="508" xr:uid="{17B5D047-BCBC-4EB6-9D22-91CD027417FB}"/>
    <cellStyle name="20% - Énfasis1 5_Margen" xfId="36336" xr:uid="{195DF0C2-BE56-400E-82F6-8302AEF9B680}"/>
    <cellStyle name="20% - Énfasis1 50" xfId="509" xr:uid="{22373FD4-5CF0-4E22-A56C-543CC985C9ED}"/>
    <cellStyle name="20% - Énfasis1 50 2" xfId="510" xr:uid="{A73ABF3F-DF5D-4A15-AA00-74691B7EAC20}"/>
    <cellStyle name="20% - Énfasis1 50_Margen" xfId="36337" xr:uid="{4A522E40-26B7-449F-878D-A3C9809EE24E}"/>
    <cellStyle name="20% - Énfasis1 51" xfId="511" xr:uid="{126B9798-5117-44C6-AC72-871E5631AA97}"/>
    <cellStyle name="20% - Énfasis1 51 2" xfId="512" xr:uid="{D065D495-A49D-44F7-A696-E341497D661A}"/>
    <cellStyle name="20% - Énfasis1 51_Margen" xfId="36338" xr:uid="{33A11B31-29FB-4B0C-B3B7-FDA74E35E9E0}"/>
    <cellStyle name="20% - Énfasis1 52" xfId="513" xr:uid="{98CBC323-4CFE-4117-A2D1-E73B0388B80E}"/>
    <cellStyle name="20% - Énfasis1 52 2" xfId="514" xr:uid="{8E7EF431-9A06-4EB1-9D52-346C7FC61604}"/>
    <cellStyle name="20% - Énfasis1 52_Margen" xfId="36339" xr:uid="{657CD2C1-5CFE-49F5-B56F-2904A988E267}"/>
    <cellStyle name="20% - Énfasis1 53" xfId="515" xr:uid="{25637F5A-300D-4737-9EA5-EC141ECE9270}"/>
    <cellStyle name="20% - Énfasis1 53 2" xfId="516" xr:uid="{D4F7A103-9220-4311-BB8F-89CD0AE7B315}"/>
    <cellStyle name="20% - Énfasis1 53_Margen" xfId="36340" xr:uid="{B94BCE99-A89B-4812-9064-A9CE42C635A1}"/>
    <cellStyle name="20% - Énfasis1 54" xfId="517" xr:uid="{569E4B90-D44F-44D7-A039-7E115D18D416}"/>
    <cellStyle name="20% - Énfasis1 54 2" xfId="518" xr:uid="{E97977AE-8772-4D80-9CA7-F6DAFB54FDEB}"/>
    <cellStyle name="20% - Énfasis1 54_Margen" xfId="36341" xr:uid="{930D224A-2CF1-4638-A383-BBDEBF14C9CE}"/>
    <cellStyle name="20% - Énfasis1 55" xfId="519" xr:uid="{9BAEC959-2212-445B-A9FE-BF47B8709FEC}"/>
    <cellStyle name="20% - Énfasis1 55 2" xfId="520" xr:uid="{A05B7526-48CD-4B8B-A732-2F739D061F3D}"/>
    <cellStyle name="20% - Énfasis1 55_Margen" xfId="36342" xr:uid="{5186DE08-ACB4-41A1-AD86-8C0789F7D94C}"/>
    <cellStyle name="20% - Énfasis1 56" xfId="521" xr:uid="{E4AA07F2-D87C-449D-8064-09FCC1EED0F2}"/>
    <cellStyle name="20% - Énfasis1 56 2" xfId="522" xr:uid="{DA7E7139-0011-4F2B-8576-63781003E1E2}"/>
    <cellStyle name="20% - Énfasis1 56_Margen" xfId="36343" xr:uid="{26EDC70E-C6C7-4B21-A314-B34CECC472C1}"/>
    <cellStyle name="20% - Énfasis1 57" xfId="523" xr:uid="{BFD5CDB8-3D37-4542-91CD-38290F08E3B4}"/>
    <cellStyle name="20% - Énfasis1 57 2" xfId="524" xr:uid="{105D7F99-BCA9-4E9A-A981-C0DC0BABDA38}"/>
    <cellStyle name="20% - Énfasis1 57_Margen" xfId="36344" xr:uid="{BFBD6487-0075-404B-A890-84CA66B9737C}"/>
    <cellStyle name="20% - Énfasis1 58" xfId="525" xr:uid="{1416C8B5-C6C7-4E5F-B963-5C470DF28FFC}"/>
    <cellStyle name="20% - Énfasis1 58 2" xfId="526" xr:uid="{EA4D2BB9-656D-42E0-8A55-558963AA4769}"/>
    <cellStyle name="20% - Énfasis1 58_Margen" xfId="36345" xr:uid="{729088C8-0122-4445-8191-4FF4D9E981FE}"/>
    <cellStyle name="20% - Énfasis1 59" xfId="527" xr:uid="{A20628A2-F15A-4789-902B-85A36DC58B8C}"/>
    <cellStyle name="20% - Énfasis1 59 2" xfId="528" xr:uid="{BB8C7DE4-32BA-4022-A877-DC0840952BE0}"/>
    <cellStyle name="20% - Énfasis1 59_Margen" xfId="36346" xr:uid="{40C490E0-044B-4E8C-9543-8E2364B05CE7}"/>
    <cellStyle name="20% - Énfasis1 6" xfId="529" xr:uid="{492216CF-AEC1-4F30-B95D-7652C611866F}"/>
    <cellStyle name="20% - Énfasis1 6 2" xfId="530" xr:uid="{C4BEB133-B0DF-4FED-AB54-E5DCD03DCC60}"/>
    <cellStyle name="20% - Énfasis1 6 3" xfId="531" xr:uid="{B1BA8E77-11C2-4AEE-9DBA-1E44F97740E4}"/>
    <cellStyle name="20% - Énfasis1 6_Margen" xfId="36347" xr:uid="{B3035E35-68F9-40F6-8B89-31FAE0BD4789}"/>
    <cellStyle name="20% - Énfasis1 60" xfId="532" xr:uid="{9B77AF71-E064-44F7-8E2B-6887CDF2B11D}"/>
    <cellStyle name="20% - Énfasis1 60 2" xfId="533" xr:uid="{8F0D1142-33F9-4AF1-9A9D-C554CD388D4E}"/>
    <cellStyle name="20% - Énfasis1 60_Margen" xfId="36348" xr:uid="{DF00B54D-FF03-4771-9BF4-6EC9531C2A8A}"/>
    <cellStyle name="20% - Énfasis1 61" xfId="534" xr:uid="{52AC7F22-098E-4786-BF8F-2B9DF57E30FA}"/>
    <cellStyle name="20% - Énfasis1 61 2" xfId="535" xr:uid="{77ACE4EF-C9E0-4065-A526-A24F2FAC8C83}"/>
    <cellStyle name="20% - Énfasis1 61_Margen" xfId="36349" xr:uid="{6465A934-EB11-444E-A95E-3EC6A245EDB0}"/>
    <cellStyle name="20% - Énfasis1 62" xfId="536" xr:uid="{9731BA33-AF1C-4D6D-9DE5-17C7FD824A89}"/>
    <cellStyle name="20% - Énfasis1 62 2" xfId="537" xr:uid="{BF28E274-B868-4E76-9391-584CFA04F335}"/>
    <cellStyle name="20% - Énfasis1 62_Margen" xfId="36350" xr:uid="{62D0D748-6ACB-4206-96F9-85452B2C84EB}"/>
    <cellStyle name="20% - Énfasis1 63" xfId="538" xr:uid="{8B0637B3-8EE6-443A-BC38-0AECED21E0A8}"/>
    <cellStyle name="20% - Énfasis1 63 2" xfId="539" xr:uid="{BB2F13AA-BAC1-4D2D-AE9E-D22421B8DD7B}"/>
    <cellStyle name="20% - Énfasis1 63_Margen" xfId="36351" xr:uid="{89245A2C-4C42-42FA-AE59-410673D54D92}"/>
    <cellStyle name="20% - Énfasis1 64" xfId="540" xr:uid="{9B7F7D6B-C651-4141-9418-C0D582D515FA}"/>
    <cellStyle name="20% - Énfasis1 64 2" xfId="541" xr:uid="{06E9540B-F800-4518-9C4D-447FCF4DA4B2}"/>
    <cellStyle name="20% - Énfasis1 64_Margen" xfId="36352" xr:uid="{089D14BC-AA0B-41C3-9971-DA158998ABD8}"/>
    <cellStyle name="20% - Énfasis1 65" xfId="542" xr:uid="{0E2C93BC-C436-4A66-8293-72BC395C77EF}"/>
    <cellStyle name="20% - Énfasis1 65 2" xfId="543" xr:uid="{59804B1E-FE24-4FF1-8637-C60EBA7851A5}"/>
    <cellStyle name="20% - Énfasis1 65_Margen" xfId="36353" xr:uid="{47748678-7BEB-4D10-B155-79FB48A4C8F0}"/>
    <cellStyle name="20% - Énfasis1 66" xfId="544" xr:uid="{22827DF9-8ED4-49FC-81F8-E60AC00C143D}"/>
    <cellStyle name="20% - Énfasis1 66 2" xfId="545" xr:uid="{50D2D0AC-5073-4744-9E19-21CA5D3B7415}"/>
    <cellStyle name="20% - Énfasis1 66_Margen" xfId="36354" xr:uid="{98D3F819-F71B-485A-A39A-27089D205097}"/>
    <cellStyle name="20% - Énfasis1 67" xfId="546" xr:uid="{13B71029-4B8B-44AA-9E53-EBEB111103A9}"/>
    <cellStyle name="20% - Énfasis1 67 2" xfId="547" xr:uid="{9F845622-D25C-42C4-810B-0E0F2CA9529A}"/>
    <cellStyle name="20% - Énfasis1 67_Margen" xfId="36355" xr:uid="{88E1ED35-06A6-4D8D-9B70-CE7409313E86}"/>
    <cellStyle name="20% - Énfasis1 68" xfId="548" xr:uid="{045C39B1-FA68-4482-B58B-9E59454A21F1}"/>
    <cellStyle name="20% - Énfasis1 68 2" xfId="549" xr:uid="{C0994E68-5575-4BB9-8FDA-B4729545DC64}"/>
    <cellStyle name="20% - Énfasis1 68_Margen" xfId="36356" xr:uid="{952B2CFF-A555-4D03-A0BD-7858A8CFB331}"/>
    <cellStyle name="20% - Énfasis1 69" xfId="550" xr:uid="{13E089BE-98B7-4AA8-86E1-F0E02797F7A5}"/>
    <cellStyle name="20% - Énfasis1 69 2" xfId="551" xr:uid="{0CC33C29-6014-4DA2-A407-DCCED8450ADF}"/>
    <cellStyle name="20% - Énfasis1 69_Margen" xfId="36357" xr:uid="{86A584CB-825E-4C46-9081-2D742D837C5E}"/>
    <cellStyle name="20% - Énfasis1 7" xfId="552" xr:uid="{887B7219-A19F-4C10-BD98-F357073ACC6C}"/>
    <cellStyle name="20% - Énfasis1 7 2" xfId="553" xr:uid="{347349D6-C9FB-467A-B745-3D2D18805676}"/>
    <cellStyle name="20% - Énfasis1 7 3" xfId="554" xr:uid="{578D3647-D6B3-443B-BB66-FC02561DC917}"/>
    <cellStyle name="20% - Énfasis1 7_Margen" xfId="36358" xr:uid="{9D63C963-DD3C-490F-A548-37FC5B856A64}"/>
    <cellStyle name="20% - Énfasis1 70" xfId="555" xr:uid="{23FECCE0-BF9C-4CD1-A974-E0E4EADCC586}"/>
    <cellStyle name="20% - Énfasis1 70 2" xfId="556" xr:uid="{C7034590-8491-4566-8770-89BD7E7EA88E}"/>
    <cellStyle name="20% - Énfasis1 70_Margen" xfId="36359" xr:uid="{421F54EF-21B6-4F35-A775-9FB211B19B39}"/>
    <cellStyle name="20% - Énfasis1 71" xfId="557" xr:uid="{D1466762-A50B-4754-83A6-C026823C1680}"/>
    <cellStyle name="20% - Énfasis1 71 2" xfId="558" xr:uid="{B55542FE-1AAE-4663-8827-F4F4D428F999}"/>
    <cellStyle name="20% - Énfasis1 71_Margen" xfId="36360" xr:uid="{1E48F70A-C18D-4C07-84C2-3B0C35BE490E}"/>
    <cellStyle name="20% - Énfasis1 72" xfId="559" xr:uid="{FB9B5E8C-0A70-46CE-AD47-A9BEC1790AEB}"/>
    <cellStyle name="20% - Énfasis1 72 2" xfId="560" xr:uid="{B0E88D0F-1249-410B-9221-F5AE69B251CC}"/>
    <cellStyle name="20% - Énfasis1 72_Margen" xfId="36361" xr:uid="{9940ECB7-C419-4C6E-A0D1-46CE0B894032}"/>
    <cellStyle name="20% - Énfasis1 73" xfId="561" xr:uid="{6509B19B-D382-4004-AD0E-BD18BC65BD08}"/>
    <cellStyle name="20% - Énfasis1 73 2" xfId="562" xr:uid="{EBAD9D37-E484-4EE5-89C4-498CFA3DE3C2}"/>
    <cellStyle name="20% - Énfasis1 73_Margen" xfId="36362" xr:uid="{F98B78E7-B1C0-4605-9867-14901FB6183D}"/>
    <cellStyle name="20% - Énfasis1 74" xfId="563" xr:uid="{1D06E84C-5B02-4AF4-8BF2-5B35F5E88DFE}"/>
    <cellStyle name="20% - Énfasis1 74 2" xfId="564" xr:uid="{088ED0F8-D211-4FBC-BA56-E7E19498F9F3}"/>
    <cellStyle name="20% - Énfasis1 74_Margen" xfId="36363" xr:uid="{CAF0B8FD-BBCA-4398-9008-FC958F9D2EF9}"/>
    <cellStyle name="20% - Énfasis1 75" xfId="565" xr:uid="{D8F8F41F-24BA-4A44-89A5-E30A2546A752}"/>
    <cellStyle name="20% - Énfasis1 75 2" xfId="566" xr:uid="{BEC24058-3325-4EC6-9BBF-0603571101E9}"/>
    <cellStyle name="20% - Énfasis1 75_Margen" xfId="36364" xr:uid="{A3AA90E4-EBBF-45DD-AE8F-2B7E090FF5E1}"/>
    <cellStyle name="20% - Énfasis1 76" xfId="567" xr:uid="{38187DDC-6C75-41FF-87EB-DB152C205B02}"/>
    <cellStyle name="20% - Énfasis1 76 2" xfId="568" xr:uid="{BA3001EF-05F3-48C1-B53D-0DB28CA33A7F}"/>
    <cellStyle name="20% - Énfasis1 76_Margen" xfId="36365" xr:uid="{91EBDFE9-4961-44CD-8132-950191245161}"/>
    <cellStyle name="20% - Énfasis1 77" xfId="569" xr:uid="{3D7EE0B0-9F72-453D-8545-39A170E957D3}"/>
    <cellStyle name="20% - Énfasis1 77 2" xfId="570" xr:uid="{38C8C4AB-AE81-412F-808E-22B99EB6C40C}"/>
    <cellStyle name="20% - Énfasis1 77_Margen" xfId="36366" xr:uid="{0BA9F420-23CA-498A-A94D-0EA7750DA22B}"/>
    <cellStyle name="20% - Énfasis1 78" xfId="571" xr:uid="{70DC2D29-C0A0-41D7-932D-0F13E782E5C8}"/>
    <cellStyle name="20% - Énfasis1 78 2" xfId="572" xr:uid="{E286AF77-DD75-4D7E-8A4E-DDB403218111}"/>
    <cellStyle name="20% - Énfasis1 78_Margen" xfId="36367" xr:uid="{ED278750-14AD-48AA-A541-26A4C3F1E780}"/>
    <cellStyle name="20% - Énfasis1 79" xfId="573" xr:uid="{4499F82E-4525-4FAF-92FC-CC53124AB441}"/>
    <cellStyle name="20% - Énfasis1 79 2" xfId="574" xr:uid="{E92ECEEF-34C9-45BF-9F40-A1E0DC4A0E32}"/>
    <cellStyle name="20% - Énfasis1 79_Margen" xfId="36368" xr:uid="{DD5014E6-6F67-43B1-B09F-037D274177A6}"/>
    <cellStyle name="20% - Énfasis1 8" xfId="575" xr:uid="{D5C6AA83-DF28-46B9-A7C2-1B345D534B50}"/>
    <cellStyle name="20% - Énfasis1 8 2" xfId="576" xr:uid="{D6B9FD92-7BB8-4069-A152-5D1B3652DABE}"/>
    <cellStyle name="20% - Énfasis1 8 3" xfId="577" xr:uid="{F0BD2932-F9B3-4460-81EE-5A470B193152}"/>
    <cellStyle name="20% - Énfasis1 8_Margen" xfId="36369" xr:uid="{6EC9B137-9A8F-4B6E-80BE-40E954EADC5B}"/>
    <cellStyle name="20% - Énfasis1 80" xfId="578" xr:uid="{6496B592-CBC6-409D-A863-A31A05695F9C}"/>
    <cellStyle name="20% - Énfasis1 80 2" xfId="579" xr:uid="{B29CD6DE-34D2-4087-BCE5-0D860689D2DE}"/>
    <cellStyle name="20% - Énfasis1 80_Margen" xfId="36370" xr:uid="{B2763074-1399-4953-B4CE-BBEBAC6ACF7E}"/>
    <cellStyle name="20% - Énfasis1 81" xfId="580" xr:uid="{9DAEF9B6-4E22-4541-AD89-BBE1496B70CD}"/>
    <cellStyle name="20% - Énfasis1 81 2" xfId="581" xr:uid="{349DCA6A-E856-4903-AA40-978A49552F2A}"/>
    <cellStyle name="20% - Énfasis1 81_Margen" xfId="36371" xr:uid="{E687197F-6D7E-448C-A34E-CFF2419FB15F}"/>
    <cellStyle name="20% - Énfasis1 82" xfId="582" xr:uid="{D2E0D442-EF41-4C35-9235-232FA5CA9DD9}"/>
    <cellStyle name="20% - Énfasis1 82 2" xfId="583" xr:uid="{4BDC3A2F-8553-4F74-84DB-9E3D669FCFC7}"/>
    <cellStyle name="20% - Énfasis1 82_Margen" xfId="36372" xr:uid="{B46B105D-4113-47D0-80E6-89D2F2C80D17}"/>
    <cellStyle name="20% - Énfasis1 83" xfId="584" xr:uid="{31CC8F49-545A-4597-B502-C3E669F0C434}"/>
    <cellStyle name="20% - Énfasis1 83 2" xfId="585" xr:uid="{10CE8F0F-BB52-4B13-AE53-82364C1D2409}"/>
    <cellStyle name="20% - Énfasis1 83_Margen" xfId="36373" xr:uid="{58A653A2-7D4E-404A-B07C-4EA23D573C48}"/>
    <cellStyle name="20% - Énfasis1 84" xfId="586" xr:uid="{0BDB769C-3811-478A-8379-705CC88E4B06}"/>
    <cellStyle name="20% - Énfasis1 84 2" xfId="587" xr:uid="{01C258D2-9206-4D77-A756-31BAA81CCE2C}"/>
    <cellStyle name="20% - Énfasis1 84_Margen" xfId="36374" xr:uid="{8DA5D9F3-4784-4DDB-8A40-7511233623AB}"/>
    <cellStyle name="20% - Énfasis1 85" xfId="588" xr:uid="{799735B3-FEC7-4215-B08D-372466C83F39}"/>
    <cellStyle name="20% - Énfasis1 85 2" xfId="589" xr:uid="{A2AAC164-39C3-49E1-824D-44FFA5B1D79F}"/>
    <cellStyle name="20% - Énfasis1 85_Margen" xfId="36375" xr:uid="{47571A7D-C23B-450F-8928-BBE49446E5B3}"/>
    <cellStyle name="20% - Énfasis1 86" xfId="590" xr:uid="{7642C555-EF35-4053-A49B-D6CBE3FAC399}"/>
    <cellStyle name="20% - Énfasis1 86 2" xfId="591" xr:uid="{76B03D73-BE29-455E-B9F5-A6CB1C10E011}"/>
    <cellStyle name="20% - Énfasis1 86_Margen" xfId="36376" xr:uid="{441D3EED-F278-4939-A9E2-A1A4609B3914}"/>
    <cellStyle name="20% - Énfasis1 87" xfId="592" xr:uid="{85819C4C-FD89-4DF5-84B0-A0FF0B0518D1}"/>
    <cellStyle name="20% - Énfasis1 87 2" xfId="593" xr:uid="{544B87C0-F2A9-4C9D-B96D-120F38CFA671}"/>
    <cellStyle name="20% - Énfasis1 87_Margen" xfId="36377" xr:uid="{1F354DF2-199E-4927-ADA2-1A9B1F392DD0}"/>
    <cellStyle name="20% - Énfasis1 88" xfId="594" xr:uid="{B7B69775-4A2D-4E60-9CA8-2342D2FAFAD8}"/>
    <cellStyle name="20% - Énfasis1 88 2" xfId="595" xr:uid="{4C3F1769-C416-459E-B0DD-735151F24B72}"/>
    <cellStyle name="20% - Énfasis1 88_Margen" xfId="36378" xr:uid="{AFA3A722-5C31-416D-A7C3-430C0F8528F5}"/>
    <cellStyle name="20% - Énfasis1 89" xfId="596" xr:uid="{1D476328-DDD7-4075-9E7A-D21BDE479DCE}"/>
    <cellStyle name="20% - Énfasis1 89 2" xfId="597" xr:uid="{C31A3B02-4919-4D34-97DE-B63262D45C85}"/>
    <cellStyle name="20% - Énfasis1 89_Margen" xfId="36379" xr:uid="{8C8472B2-1DC2-44D1-BBF6-9DD4F096942B}"/>
    <cellStyle name="20% - Énfasis1 9" xfId="598" xr:uid="{F296458D-0562-4EF1-B22D-2959EB7F6361}"/>
    <cellStyle name="20% - Énfasis1 9 2" xfId="599" xr:uid="{0D38DB37-1B46-405D-8373-E1662A0C20DE}"/>
    <cellStyle name="20% - Énfasis1 9 3" xfId="600" xr:uid="{8DD90C1B-BF17-4F09-8923-FD0C4661D715}"/>
    <cellStyle name="20% - Énfasis1 9_Margen" xfId="36380" xr:uid="{A6DE7D25-67E2-434D-9535-6306979EE5D3}"/>
    <cellStyle name="20% - Énfasis1 90" xfId="601" xr:uid="{E0126D96-DBC6-4518-8CFD-ACFFF6DBF34C}"/>
    <cellStyle name="20% - Énfasis1 90 2" xfId="602" xr:uid="{996167BA-738C-4871-9F1B-CDD4089DA5BF}"/>
    <cellStyle name="20% - Énfasis1 90_Margen" xfId="36381" xr:uid="{EE5AD7E5-809E-4BCB-AE35-C117A20B29DB}"/>
    <cellStyle name="20% - Énfasis1 91" xfId="603" xr:uid="{71CFF1CB-0C7D-47C9-AB38-93B9148176BA}"/>
    <cellStyle name="20% - Énfasis1 91 2" xfId="604" xr:uid="{668160B8-7454-4FBD-A120-921243F166BB}"/>
    <cellStyle name="20% - Énfasis1 91_Margen" xfId="36382" xr:uid="{1D1E8D02-2A8F-4D6D-AABD-824B33E21CF5}"/>
    <cellStyle name="20% - Énfasis1 92" xfId="605" xr:uid="{A0A54425-57D5-408E-B497-0D5A3AF1979B}"/>
    <cellStyle name="20% - Énfasis1 92 2" xfId="606" xr:uid="{4E0DA70D-92BD-4909-86FB-43E4DC610BA9}"/>
    <cellStyle name="20% - Énfasis1 92_Margen" xfId="36383" xr:uid="{13AC5321-F7C0-49C0-BF22-0D24B4088C87}"/>
    <cellStyle name="20% - Énfasis1 93" xfId="607" xr:uid="{A30913F2-05A4-48A5-A579-FC1F08AD45BF}"/>
    <cellStyle name="20% - Énfasis1 93 2" xfId="608" xr:uid="{0D0C8CED-7B96-47B4-9C11-FE8B2DDD6AD3}"/>
    <cellStyle name="20% - Énfasis1 93_Margen" xfId="36384" xr:uid="{D1249E1A-484F-47D9-A328-59BE2A62CB6D}"/>
    <cellStyle name="20% - Énfasis1 94" xfId="609" xr:uid="{360D24D6-3E0B-4EE8-A427-3F307206F525}"/>
    <cellStyle name="20% - Énfasis1 94 2" xfId="610" xr:uid="{C89E5EB7-875B-4492-8873-29462F627065}"/>
    <cellStyle name="20% - Énfasis1 94_Margen" xfId="36385" xr:uid="{0A5A84EB-1A74-40DC-81C2-79E51FF649AE}"/>
    <cellStyle name="20% - Énfasis1 95" xfId="611" xr:uid="{8C75D6BD-2918-424B-8D64-46DD78B2D972}"/>
    <cellStyle name="20% - Énfasis1 95 2" xfId="612" xr:uid="{6E3447CA-B1F9-4307-BD9C-9000A3766C37}"/>
    <cellStyle name="20% - Énfasis1 95_Margen" xfId="36386" xr:uid="{FCFDF75B-37F0-4922-8724-8D5665A7F954}"/>
    <cellStyle name="20% - Énfasis1 96" xfId="613" xr:uid="{2A006ED6-6687-46C6-B4A4-BD6FE46B4ABF}"/>
    <cellStyle name="20% - Énfasis1 96 2" xfId="614" xr:uid="{3D5463F3-234E-41A0-BF98-CA06EB37A15C}"/>
    <cellStyle name="20% - Énfasis1 96_Margen" xfId="36387" xr:uid="{6EA8EA4F-D5E2-4BE4-8931-0CEA21F40490}"/>
    <cellStyle name="20% - Énfasis1 97" xfId="615" xr:uid="{0BF9389F-D3E2-49A6-86DD-3656950B91FE}"/>
    <cellStyle name="20% - Énfasis1 97 2" xfId="616" xr:uid="{90EB0CB8-7050-45C8-994F-6A819B8A055E}"/>
    <cellStyle name="20% - Énfasis1 97_Margen" xfId="36388" xr:uid="{D814C4D8-85CD-4DAE-BC67-70CD2286A91A}"/>
    <cellStyle name="20% - Énfasis1 98" xfId="617" xr:uid="{5534DAF5-1B7F-46F8-A4D1-D65E60E3CEF4}"/>
    <cellStyle name="20% - Énfasis1 98 2" xfId="618" xr:uid="{39D7914F-8B86-4FEE-8E41-7F2978DCCA48}"/>
    <cellStyle name="20% - Énfasis1 98_Margen" xfId="36389" xr:uid="{DDFC8499-F01C-475A-B088-BF4737E5B565}"/>
    <cellStyle name="20% - Énfasis1 99" xfId="619" xr:uid="{0BF1D8A6-DD74-4A43-B2F5-FFEEF68F1EF0}"/>
    <cellStyle name="20% - Énfasis1 99 2" xfId="620" xr:uid="{77E37401-5943-448B-B6C5-25CE196ACA96}"/>
    <cellStyle name="20% - Énfasis1 99_Margen" xfId="36390" xr:uid="{E23C7480-A230-42C4-83A9-B08815F03E40}"/>
    <cellStyle name="20% - Énfasis2 10" xfId="621" xr:uid="{14809C05-3F84-414B-B59E-674A4BDFC6E9}"/>
    <cellStyle name="20% - Énfasis2 10 2" xfId="622" xr:uid="{29D116D5-1C4F-4D87-814E-BD0E6539C4C0}"/>
    <cellStyle name="20% - Énfasis2 10 3" xfId="623" xr:uid="{47E71511-2FF9-4967-9DD2-F04A5469FD94}"/>
    <cellStyle name="20% - Énfasis2 10_Margen" xfId="36391" xr:uid="{784B72F6-5CEE-4077-991F-A0AEB50A4236}"/>
    <cellStyle name="20% - Énfasis2 100" xfId="624" xr:uid="{F0A25F92-153B-41D4-8458-933ED4F3C17A}"/>
    <cellStyle name="20% - Énfasis2 100 2" xfId="625" xr:uid="{D5269F91-528F-4F41-B0A6-07F724D580FB}"/>
    <cellStyle name="20% - Énfasis2 100_Margen" xfId="36392" xr:uid="{F8CA9626-C2BA-4B48-82E5-1FBD11FB7C63}"/>
    <cellStyle name="20% - Énfasis2 101" xfId="626" xr:uid="{298B9283-96AF-4930-ADA2-A01F155DCC7C}"/>
    <cellStyle name="20% - Énfasis2 101 2" xfId="627" xr:uid="{8A1D542D-F4EB-46B6-92DE-1CDDB6C786E9}"/>
    <cellStyle name="20% - Énfasis2 101_Margen" xfId="36393" xr:uid="{E10629E9-5967-423D-AD67-69D63AA3F6E5}"/>
    <cellStyle name="20% - Énfasis2 102" xfId="628" xr:uid="{B67A1593-51B6-4411-A162-F14522FB0B55}"/>
    <cellStyle name="20% - Énfasis2 102 2" xfId="629" xr:uid="{924D9EF3-8D45-43B7-B8DD-BFC488EF8B7F}"/>
    <cellStyle name="20% - Énfasis2 102_Margen" xfId="36394" xr:uid="{DAF18610-5C66-4979-B00E-F553461B75DE}"/>
    <cellStyle name="20% - Énfasis2 103" xfId="630" xr:uid="{E58A1816-DD80-4EAB-A46B-81CC0F6D2248}"/>
    <cellStyle name="20% - Énfasis2 103 2" xfId="631" xr:uid="{A451D614-BCD8-4D3C-952E-FBF88FB55771}"/>
    <cellStyle name="20% - Énfasis2 103_Margen" xfId="36395" xr:uid="{0AD78648-EFF8-4634-8D5E-D95B727D2BB8}"/>
    <cellStyle name="20% - Énfasis2 104" xfId="632" xr:uid="{1BA5BF8E-E015-47FF-A9F1-5DC71D8219A6}"/>
    <cellStyle name="20% - Énfasis2 104 2" xfId="633" xr:uid="{D74900FC-EB20-47FB-904E-1328E771DF4B}"/>
    <cellStyle name="20% - Énfasis2 104_Margen" xfId="36396" xr:uid="{A06E4D64-69EE-4F96-978E-AAABF547844B}"/>
    <cellStyle name="20% - Énfasis2 105" xfId="634" xr:uid="{6BB2E93D-563C-49D4-8792-3342153CEFB2}"/>
    <cellStyle name="20% - Énfasis2 105 2" xfId="635" xr:uid="{2534D3CB-50E1-485F-BB90-B5D41F358106}"/>
    <cellStyle name="20% - Énfasis2 105_Margen" xfId="36397" xr:uid="{0B2A2538-9E06-4A4C-81AF-169E6B802C2B}"/>
    <cellStyle name="20% - Énfasis2 106" xfId="636" xr:uid="{504D18E9-482B-47B2-8010-9F0C85C15DA1}"/>
    <cellStyle name="20% - Énfasis2 106 2" xfId="637" xr:uid="{ACC7B22A-9A5A-409C-8F53-817150CBC434}"/>
    <cellStyle name="20% - Énfasis2 106_Margen" xfId="36398" xr:uid="{750DAB17-7AE3-466A-8BC3-C913E3E0E240}"/>
    <cellStyle name="20% - Énfasis2 107" xfId="638" xr:uid="{59B5E496-9F53-4AE4-A9CD-68C31237AC3B}"/>
    <cellStyle name="20% - Énfasis2 107 2" xfId="639" xr:uid="{02AF7DCA-BCEA-4DAF-B52A-47182CAE4541}"/>
    <cellStyle name="20% - Énfasis2 107_Margen" xfId="36399" xr:uid="{0CA959EE-CD77-40D0-8B50-3DC18FB328E2}"/>
    <cellStyle name="20% - Énfasis2 108" xfId="640" xr:uid="{D598B624-E4D6-47D9-A832-7CD540803CF3}"/>
    <cellStyle name="20% - Énfasis2 108 2" xfId="641" xr:uid="{DFBA2164-72D7-4DC1-86BB-D5D2CACE122E}"/>
    <cellStyle name="20% - Énfasis2 108_Margen" xfId="36400" xr:uid="{DB29DE18-E3CB-4A26-AF44-23B0361ABF9E}"/>
    <cellStyle name="20% - Énfasis2 109" xfId="642" xr:uid="{39D38709-EF6F-4B46-A2D4-F844CDD8606B}"/>
    <cellStyle name="20% - Énfasis2 109 2" xfId="643" xr:uid="{4FB611C9-B5B6-4F40-846E-0B7E43260A17}"/>
    <cellStyle name="20% - Énfasis2 109_Margen" xfId="36401" xr:uid="{0B726CE9-BBCA-43B3-B5ED-64F70087FF7A}"/>
    <cellStyle name="20% - Énfasis2 11" xfId="644" xr:uid="{9008BECE-8985-4AE3-A74A-119C2D9A93E1}"/>
    <cellStyle name="20% - Énfasis2 11 2" xfId="645" xr:uid="{F8F8DC42-CACA-4562-8E5D-BF8FB7882F8F}"/>
    <cellStyle name="20% - Énfasis2 11_Margen" xfId="36402" xr:uid="{AE3C7F9A-2C6D-4773-9F72-B11185E4824D}"/>
    <cellStyle name="20% - Énfasis2 110" xfId="646" xr:uid="{7D60128D-7D68-4248-96AA-596DE6CBF7AE}"/>
    <cellStyle name="20% - Énfasis2 110 2" xfId="647" xr:uid="{2D0E18F2-7BC4-4365-9F87-1D8027A71271}"/>
    <cellStyle name="20% - Énfasis2 110_Margen" xfId="36403" xr:uid="{60DF7D22-1591-4B49-8FA8-F056A41A3E4A}"/>
    <cellStyle name="20% - Énfasis2 111" xfId="648" xr:uid="{741C58D4-1F50-4296-BAAD-196545D9AF2D}"/>
    <cellStyle name="20% - Énfasis2 111 2" xfId="649" xr:uid="{72B89EB5-7F9E-4FD7-A528-94BA1F62B2DE}"/>
    <cellStyle name="20% - Énfasis2 111_Margen" xfId="36404" xr:uid="{F7F86559-0881-4994-AEFD-2080AB24D717}"/>
    <cellStyle name="20% - Énfasis2 112" xfId="650" xr:uid="{60A7C836-AC10-46C0-9083-20FCCB5044CD}"/>
    <cellStyle name="20% - Énfasis2 112 2" xfId="651" xr:uid="{9CF31731-CE91-4B2D-AE65-D2079533E8E6}"/>
    <cellStyle name="20% - Énfasis2 112_Margen" xfId="36405" xr:uid="{7939ED58-C10F-48B4-B5A2-E5B3D9D0625D}"/>
    <cellStyle name="20% - Énfasis2 113" xfId="652" xr:uid="{E11D0024-3C6A-4FBF-B490-CBBA0839072A}"/>
    <cellStyle name="20% - Énfasis2 113 2" xfId="653" xr:uid="{C37366A4-3823-4913-B4C0-7D561074C11A}"/>
    <cellStyle name="20% - Énfasis2 113_Margen" xfId="36406" xr:uid="{0B973855-AEFE-4ADC-AD30-EE7F29BA3665}"/>
    <cellStyle name="20% - Énfasis2 114" xfId="654" xr:uid="{B133101C-C898-4C7C-8E87-7F8CC6187C6B}"/>
    <cellStyle name="20% - Énfasis2 114 2" xfId="655" xr:uid="{F5325EB3-A0D5-4788-B7C7-9C17A65F99DB}"/>
    <cellStyle name="20% - Énfasis2 114_Margen" xfId="36407" xr:uid="{2F9311CF-4478-4FE2-BDFF-15003BC799E7}"/>
    <cellStyle name="20% - Énfasis2 115" xfId="656" xr:uid="{1C96E335-508D-4C1C-946B-87EC0969E90A}"/>
    <cellStyle name="20% - Énfasis2 115 2" xfId="657" xr:uid="{C67CA8EC-DFA0-463E-8436-E1A75C611ABB}"/>
    <cellStyle name="20% - Énfasis2 115_Margen" xfId="36408" xr:uid="{FFDAFFF1-4C1E-48F6-A6D6-5D077E1A7D8F}"/>
    <cellStyle name="20% - Énfasis2 116" xfId="658" xr:uid="{7C9520B8-49DB-4021-93A9-01FC8F47B3CC}"/>
    <cellStyle name="20% - Énfasis2 116 2" xfId="659" xr:uid="{76072AAE-511B-481C-B284-AE6883012AC6}"/>
    <cellStyle name="20% - Énfasis2 116_Margen" xfId="36409" xr:uid="{4CB4DB4D-0607-4E5E-9A24-E6532A1BDF61}"/>
    <cellStyle name="20% - Énfasis2 117" xfId="660" xr:uid="{95BEDACF-E918-4AD3-A98E-FAF9F78FAC56}"/>
    <cellStyle name="20% - Énfasis2 117 2" xfId="661" xr:uid="{302E24E7-434F-4650-8871-425DC4CF8ECA}"/>
    <cellStyle name="20% - Énfasis2 117_Margen" xfId="36410" xr:uid="{F4AEDF88-3B95-44BB-9813-B2CFA18D39F8}"/>
    <cellStyle name="20% - Énfasis2 118" xfId="662" xr:uid="{472ECEE1-2046-46BA-9622-6375835B369D}"/>
    <cellStyle name="20% - Énfasis2 118 2" xfId="663" xr:uid="{88C61EA0-270F-4593-A6DF-24256A8BD619}"/>
    <cellStyle name="20% - Énfasis2 118_Margen" xfId="36411" xr:uid="{DE19CB92-3C6D-47CD-8F85-9113D7091834}"/>
    <cellStyle name="20% - Énfasis2 119" xfId="664" xr:uid="{E4B99CE9-CC3F-4679-99B5-7A1B0B3A6E46}"/>
    <cellStyle name="20% - Énfasis2 119 2" xfId="665" xr:uid="{56F45977-906B-4038-BFF2-3BB4FD7836B6}"/>
    <cellStyle name="20% - Énfasis2 119_Margen" xfId="36412" xr:uid="{E4EB7ED3-BE2F-45B7-BCB4-2259F00E4175}"/>
    <cellStyle name="20% - Énfasis2 12" xfId="666" xr:uid="{55ED48AB-6A77-405B-8787-996ED16E4322}"/>
    <cellStyle name="20% - Énfasis2 12 2" xfId="667" xr:uid="{C86B7AD7-A3B0-4B04-8FDB-2A83CEFFB7CC}"/>
    <cellStyle name="20% - Énfasis2 12_Margen" xfId="36413" xr:uid="{44A895A1-8D8E-4292-9F14-A032B73BAB68}"/>
    <cellStyle name="20% - Énfasis2 120" xfId="668" xr:uid="{293BED70-4140-411A-BF89-027FDEDF0533}"/>
    <cellStyle name="20% - Énfasis2 120 2" xfId="669" xr:uid="{9D1BC607-1866-491C-BEF2-2B04F299C632}"/>
    <cellStyle name="20% - Énfasis2 120_Margen" xfId="36414" xr:uid="{DC2FBE05-7492-435F-B54B-196942444C73}"/>
    <cellStyle name="20% - Énfasis2 121" xfId="670" xr:uid="{8ECDE904-9755-4072-BB22-D91659E450FB}"/>
    <cellStyle name="20% - Énfasis2 121 2" xfId="671" xr:uid="{F7FF7530-58B7-463D-BFD3-169E762E5CA2}"/>
    <cellStyle name="20% - Énfasis2 121_Margen" xfId="36415" xr:uid="{571AF2B8-524C-447E-BFAA-98C802D42ADF}"/>
    <cellStyle name="20% - Énfasis2 122" xfId="672" xr:uid="{14EDFE84-E378-45AE-822F-51A65BEA8002}"/>
    <cellStyle name="20% - Énfasis2 122 2" xfId="673" xr:uid="{454103E2-725B-45A3-809F-EAAED9FD09CC}"/>
    <cellStyle name="20% - Énfasis2 122_Margen" xfId="36416" xr:uid="{D6624EEA-2522-43B5-A178-A7A22A1E6328}"/>
    <cellStyle name="20% - Énfasis2 123" xfId="674" xr:uid="{9A5E5EC9-8B4E-4A5E-81F8-DCC2B6B40F87}"/>
    <cellStyle name="20% - Énfasis2 123 2" xfId="675" xr:uid="{22360AF5-1066-4E01-AACE-F0066B9576CD}"/>
    <cellStyle name="20% - Énfasis2 123_Margen" xfId="36417" xr:uid="{CB9C3AF2-C908-49C3-AF7E-1D9B832C8573}"/>
    <cellStyle name="20% - Énfasis2 124" xfId="676" xr:uid="{3B2A6E18-2A57-49DB-8BBA-0E0B2D0E6758}"/>
    <cellStyle name="20% - Énfasis2 124 2" xfId="677" xr:uid="{16D8E3A4-3EC8-40C8-BCCE-07370AE3D78F}"/>
    <cellStyle name="20% - Énfasis2 124_Margen" xfId="36418" xr:uid="{41EAF5FB-15DB-4C3C-86AE-51D497BC8062}"/>
    <cellStyle name="20% - Énfasis2 125" xfId="678" xr:uid="{EE747CDF-5AC5-4EF4-AEBD-E54B97979DB8}"/>
    <cellStyle name="20% - Énfasis2 125 2" xfId="679" xr:uid="{D024B2E1-7603-418F-AB46-C9BF9D1B253D}"/>
    <cellStyle name="20% - Énfasis2 125_Margen" xfId="36419" xr:uid="{DD94A6BD-B401-4208-B877-69C18DE10E72}"/>
    <cellStyle name="20% - Énfasis2 126" xfId="680" xr:uid="{3533E7E5-8CAC-4845-9796-51122EDFA7A8}"/>
    <cellStyle name="20% - Énfasis2 126 2" xfId="681" xr:uid="{AE1CD9E7-8674-468C-A139-6FFDFA183B96}"/>
    <cellStyle name="20% - Énfasis2 126_Margen" xfId="36420" xr:uid="{DD044FD8-9BA1-4E81-A6AF-1F8F7AFE3FBF}"/>
    <cellStyle name="20% - Énfasis2 127" xfId="682" xr:uid="{ADE1EF19-6C2F-476C-B689-77B0722E3EE9}"/>
    <cellStyle name="20% - Énfasis2 127 2" xfId="683" xr:uid="{795541AB-44C0-4380-9437-4A2ADA041F47}"/>
    <cellStyle name="20% - Énfasis2 127_Margen" xfId="36421" xr:uid="{055DF39C-1ABB-4842-8037-ACF48DE3000A}"/>
    <cellStyle name="20% - Énfasis2 128" xfId="684" xr:uid="{1C543E38-E6A8-48FD-89A7-254656678178}"/>
    <cellStyle name="20% - Énfasis2 128 2" xfId="685" xr:uid="{B719741F-E0C0-4FB5-91C2-FA2982DADB22}"/>
    <cellStyle name="20% - Énfasis2 128_Margen" xfId="36422" xr:uid="{15015666-73B6-4FA3-879C-4F5ACD391484}"/>
    <cellStyle name="20% - Énfasis2 129" xfId="686" xr:uid="{8DAB2EB8-E839-4B2F-8899-7C40F66F76EF}"/>
    <cellStyle name="20% - Énfasis2 129 2" xfId="687" xr:uid="{8AFBCC80-DA17-43AF-A652-C3CB93E4C175}"/>
    <cellStyle name="20% - Énfasis2 129_Margen" xfId="36423" xr:uid="{EC420B6C-C420-48A4-B5E2-3825A340830C}"/>
    <cellStyle name="20% - Énfasis2 13" xfId="688" xr:uid="{FAEF79A9-6BD6-4E11-AB73-F2BE8C46933F}"/>
    <cellStyle name="20% - Énfasis2 13 2" xfId="689" xr:uid="{8525F0E4-D53C-4108-8010-2B82D4D6D958}"/>
    <cellStyle name="20% - Énfasis2 13_Margen" xfId="36424" xr:uid="{A26A5BE9-F31C-40C8-BE0D-EE2FD9391CFD}"/>
    <cellStyle name="20% - Énfasis2 130" xfId="690" xr:uid="{3C476C79-F692-46EC-BC3E-C378290814D8}"/>
    <cellStyle name="20% - Énfasis2 130 2" xfId="691" xr:uid="{76AF4AD0-A612-4788-89B3-913C914761BC}"/>
    <cellStyle name="20% - Énfasis2 130_Margen" xfId="36425" xr:uid="{0A814861-993E-4636-BBFF-496FF95F3D6C}"/>
    <cellStyle name="20% - Énfasis2 131" xfId="692" xr:uid="{1CAC9806-7E7A-43A5-98FA-9246C3767C9D}"/>
    <cellStyle name="20% - Énfasis2 131 2" xfId="693" xr:uid="{3ADE32F4-536E-4851-8998-E279665A6ECD}"/>
    <cellStyle name="20% - Énfasis2 131_Margen" xfId="36426" xr:uid="{F96722B5-9AC9-4F11-9647-94AA7D19EA55}"/>
    <cellStyle name="20% - Énfasis2 132" xfId="694" xr:uid="{DCB1E830-B085-4DD5-9D1F-ADC3F26463F1}"/>
    <cellStyle name="20% - Énfasis2 132 2" xfId="695" xr:uid="{12C4F562-D1B1-4CE8-92AB-A3B813C706F2}"/>
    <cellStyle name="20% - Énfasis2 132_Margen" xfId="36427" xr:uid="{823DD267-705D-4F89-B8DE-6DA50D123FF1}"/>
    <cellStyle name="20% - Énfasis2 133" xfId="696" xr:uid="{971A5E93-A357-43C1-834D-810CFE6FB3D0}"/>
    <cellStyle name="20% - Énfasis2 133 2" xfId="697" xr:uid="{39B39C51-AE7A-4C5C-B514-6D801D2217F4}"/>
    <cellStyle name="20% - Énfasis2 133_Margen" xfId="36428" xr:uid="{8BBCD11A-F9EA-4CE7-84C5-1FF541D89013}"/>
    <cellStyle name="20% - Énfasis2 134" xfId="698" xr:uid="{53A92CE5-31E3-4445-9A93-A50C54589365}"/>
    <cellStyle name="20% - Énfasis2 134 2" xfId="699" xr:uid="{176CB97D-0C5B-4245-9715-E1D3070B12F1}"/>
    <cellStyle name="20% - Énfasis2 134_Margen" xfId="36429" xr:uid="{2D77B171-4850-49FE-BF08-55DBFE32193F}"/>
    <cellStyle name="20% - Énfasis2 135" xfId="700" xr:uid="{759069E0-02CC-41AF-9302-4F97573FD0A0}"/>
    <cellStyle name="20% - Énfasis2 135 2" xfId="701" xr:uid="{8358B774-9D2D-44E2-B687-C8AFA1BD91EC}"/>
    <cellStyle name="20% - Énfasis2 135_Margen" xfId="36430" xr:uid="{DBD84D27-44BB-4B63-A1F0-4BA779179A97}"/>
    <cellStyle name="20% - Énfasis2 136" xfId="702" xr:uid="{80782550-77A8-459C-81B3-C8E0FFDE08F4}"/>
    <cellStyle name="20% - Énfasis2 136 2" xfId="703" xr:uid="{F9358854-E195-4D35-ABCE-51B4BA77BBA3}"/>
    <cellStyle name="20% - Énfasis2 136_Margen" xfId="36431" xr:uid="{58DC5E0A-EE18-4B29-9C9A-69101B21437F}"/>
    <cellStyle name="20% - Énfasis2 137" xfId="704" xr:uid="{D6AAB022-7E05-40A0-8A6A-DBD127DD87CD}"/>
    <cellStyle name="20% - Énfasis2 137 2" xfId="705" xr:uid="{F8C0A13C-A590-476B-BE1B-51092BAB5A70}"/>
    <cellStyle name="20% - Énfasis2 137_Margen" xfId="36432" xr:uid="{1DBF2E63-E2DA-489F-9D2B-DAB6618B7EAD}"/>
    <cellStyle name="20% - Énfasis2 138" xfId="706" xr:uid="{E0E4DA84-C707-465D-B5DF-F398E645C05F}"/>
    <cellStyle name="20% - Énfasis2 138 2" xfId="707" xr:uid="{DC77D710-0626-493C-9A02-A5B1405AD466}"/>
    <cellStyle name="20% - Énfasis2 138_Margen" xfId="36433" xr:uid="{C235036B-1D63-4163-ADF9-8EA273B666EC}"/>
    <cellStyle name="20% - Énfasis2 139" xfId="708" xr:uid="{3E0EEDA7-E326-4686-92A7-D19A87CEEEAF}"/>
    <cellStyle name="20% - Énfasis2 139 2" xfId="709" xr:uid="{9F7A9714-32BD-4822-8176-680C98E98306}"/>
    <cellStyle name="20% - Énfasis2 139_Margen" xfId="36434" xr:uid="{F5F94AF1-3BE5-4C8F-BA49-EA3DF38F2EF1}"/>
    <cellStyle name="20% - Énfasis2 14" xfId="710" xr:uid="{FD5DFEE2-37D5-411B-AAF1-63251871B703}"/>
    <cellStyle name="20% - Énfasis2 14 2" xfId="711" xr:uid="{B91A801B-2727-444B-81E8-FB9BF7E16712}"/>
    <cellStyle name="20% - Énfasis2 14_Margen" xfId="36435" xr:uid="{10D436E0-C3FF-4B93-BCDF-1FC8C4EF51D8}"/>
    <cellStyle name="20% - Énfasis2 140" xfId="712" xr:uid="{BFDB4F4B-D447-4DA0-A94B-F83AD57CBCD5}"/>
    <cellStyle name="20% - Énfasis2 140 2" xfId="713" xr:uid="{79E0E838-1769-41C8-BBE6-669EE2E2BA61}"/>
    <cellStyle name="20% - Énfasis2 140_Margen" xfId="36436" xr:uid="{676178C7-9446-4954-A35B-71766818AF83}"/>
    <cellStyle name="20% - Énfasis2 141" xfId="714" xr:uid="{96252FCA-34B5-4A25-8A4D-44DD3E50A79A}"/>
    <cellStyle name="20% - Énfasis2 141 2" xfId="715" xr:uid="{A54F3EC3-678E-48C2-A927-C8FD1F9EE0A6}"/>
    <cellStyle name="20% - Énfasis2 141_Margen" xfId="36437" xr:uid="{FF251A94-4EA4-4DC4-8297-9ECAD976CB41}"/>
    <cellStyle name="20% - Énfasis2 142" xfId="716" xr:uid="{30857556-AB0E-4200-8179-FEAB77B37B93}"/>
    <cellStyle name="20% - Énfasis2 142 2" xfId="717" xr:uid="{A66E140B-9BB8-4863-837B-F9471CE10112}"/>
    <cellStyle name="20% - Énfasis2 142_Margen" xfId="36438" xr:uid="{EEB2A873-6D32-45FA-AFED-8787A3D999F9}"/>
    <cellStyle name="20% - Énfasis2 143" xfId="718" xr:uid="{F4C5834E-C78C-47B7-B2C3-BE3ED9E3EB03}"/>
    <cellStyle name="20% - Énfasis2 143 2" xfId="719" xr:uid="{6B4A135C-C5E7-4250-B8D2-C43427FA9488}"/>
    <cellStyle name="20% - Énfasis2 143_Margen" xfId="36439" xr:uid="{85FB1D3F-B76C-46A7-9023-F1F5258B4555}"/>
    <cellStyle name="20% - Énfasis2 144" xfId="720" xr:uid="{3073D580-030F-4AEF-A05F-8CEBF420868D}"/>
    <cellStyle name="20% - Énfasis2 144 2" xfId="721" xr:uid="{3C436B88-5818-4B9F-B1A7-32B800DD3BBB}"/>
    <cellStyle name="20% - Énfasis2 144_Margen" xfId="36440" xr:uid="{31EFD39E-FD6E-4084-A477-497A132B5457}"/>
    <cellStyle name="20% - Énfasis2 145" xfId="722" xr:uid="{B685FEDD-9D4C-4503-9D48-966BBE99271D}"/>
    <cellStyle name="20% - Énfasis2 145 2" xfId="723" xr:uid="{0689DCD0-EF69-4C30-AB69-2FBAC7FCC5DC}"/>
    <cellStyle name="20% - Énfasis2 145_Margen" xfId="36441" xr:uid="{517BD44E-365B-47A7-8C33-C1CAD088FD53}"/>
    <cellStyle name="20% - Énfasis2 146" xfId="724" xr:uid="{191DDF07-0410-4E43-8111-E7A53F523EAA}"/>
    <cellStyle name="20% - Énfasis2 146 2" xfId="725" xr:uid="{80AF9086-AA48-4300-A00D-31FB985651EE}"/>
    <cellStyle name="20% - Énfasis2 146_Margen" xfId="36442" xr:uid="{97F41361-B70D-4F68-9F5B-0D40930B2D26}"/>
    <cellStyle name="20% - Énfasis2 147" xfId="726" xr:uid="{7F7D238C-91C4-455B-AC32-5F575FD6118B}"/>
    <cellStyle name="20% - Énfasis2 147 2" xfId="727" xr:uid="{89797142-C68F-4964-970E-7C9D75E4D363}"/>
    <cellStyle name="20% - Énfasis2 147_Margen" xfId="36443" xr:uid="{BEFA4BC2-87D1-449F-A030-ECFF45A731A6}"/>
    <cellStyle name="20% - Énfasis2 148" xfId="728" xr:uid="{46BFB1A3-9DE7-433F-AA51-078569AF777C}"/>
    <cellStyle name="20% - Énfasis2 148 2" xfId="729" xr:uid="{D9F7EE79-543D-4AD3-839F-7BB89B7B70F2}"/>
    <cellStyle name="20% - Énfasis2 148_Margen" xfId="36444" xr:uid="{C9265A09-B527-4484-98F1-5DC0B957573A}"/>
    <cellStyle name="20% - Énfasis2 149" xfId="730" xr:uid="{7C362FD2-A354-4855-ACFB-79E49BEFD049}"/>
    <cellStyle name="20% - Énfasis2 149 2" xfId="731" xr:uid="{6E0E2283-FEEF-47A6-8FC2-D2942226D584}"/>
    <cellStyle name="20% - Énfasis2 149_Margen" xfId="36445" xr:uid="{4D32F7CE-C16E-4F3D-AB84-4163C8386D7F}"/>
    <cellStyle name="20% - Énfasis2 15" xfId="732" xr:uid="{778A91AC-AC1C-4BAB-81AD-C3AAA4AA5E74}"/>
    <cellStyle name="20% - Énfasis2 15 2" xfId="733" xr:uid="{14309183-B118-4BA9-BF5C-28F6C25EA415}"/>
    <cellStyle name="20% - Énfasis2 15_Margen" xfId="36446" xr:uid="{A700736D-825B-443C-AAB5-A5500551700D}"/>
    <cellStyle name="20% - Énfasis2 150" xfId="734" xr:uid="{BDAE449C-AD17-4550-89F6-A78536190533}"/>
    <cellStyle name="20% - Énfasis2 150 2" xfId="735" xr:uid="{977D9667-0048-49C8-A353-B261B5580827}"/>
    <cellStyle name="20% - Énfasis2 150_Margen" xfId="36447" xr:uid="{22401CAD-ABF2-42FE-A09E-81831FF0B172}"/>
    <cellStyle name="20% - Énfasis2 151" xfId="736" xr:uid="{F334DB3F-BAE6-4144-8E29-89809C59B7C2}"/>
    <cellStyle name="20% - Énfasis2 151 2" xfId="737" xr:uid="{506475D8-BDF9-4E35-BF47-1AB1A72B92F7}"/>
    <cellStyle name="20% - Énfasis2 151_Margen" xfId="36448" xr:uid="{45CB2E20-4723-48A6-9B0B-F14D2AF6B8C4}"/>
    <cellStyle name="20% - Énfasis2 152" xfId="738" xr:uid="{8E6A278E-43DC-4D93-AE74-2A27FD950129}"/>
    <cellStyle name="20% - Énfasis2 152 2" xfId="739" xr:uid="{BE6AC7E0-C515-4737-B67D-177F7CCC745B}"/>
    <cellStyle name="20% - Énfasis2 152_Margen" xfId="36449" xr:uid="{293732BA-6938-4800-91F1-14FF647BCF4F}"/>
    <cellStyle name="20% - Énfasis2 153" xfId="740" xr:uid="{3557859B-D2B3-45D0-9C60-F27C9D2984FD}"/>
    <cellStyle name="20% - Énfasis2 153 2" xfId="741" xr:uid="{A4B7B74A-2A2F-4252-AA31-53595427E001}"/>
    <cellStyle name="20% - Énfasis2 153_Margen" xfId="36450" xr:uid="{61E5AFAC-CCB6-490F-BA5A-CBF55F3517DB}"/>
    <cellStyle name="20% - Énfasis2 154" xfId="742" xr:uid="{F588BB01-02F3-4669-B09B-4E4D824E2050}"/>
    <cellStyle name="20% - Énfasis2 154 2" xfId="743" xr:uid="{A4195A28-0E03-431B-AB6E-598256CC215C}"/>
    <cellStyle name="20% - Énfasis2 154_Margen" xfId="36451" xr:uid="{9E9F9833-825B-4C0F-A1FB-76372D7EFC36}"/>
    <cellStyle name="20% - Énfasis2 155" xfId="744" xr:uid="{AC633957-F338-48A7-A9E4-F32243A74A2C}"/>
    <cellStyle name="20% - Énfasis2 155 2" xfId="745" xr:uid="{14DA26D5-1438-46C2-8B41-752B836CBFFF}"/>
    <cellStyle name="20% - Énfasis2 155_Margen" xfId="36452" xr:uid="{649A9DED-8CB0-4E27-8EA4-94B1EBEC791F}"/>
    <cellStyle name="20% - Énfasis2 156" xfId="746" xr:uid="{D7C5445E-9583-46D2-A8B7-F703A1A4233A}"/>
    <cellStyle name="20% - Énfasis2 156 2" xfId="747" xr:uid="{476F1C59-FC32-4930-97D5-C4F1A6F2C64B}"/>
    <cellStyle name="20% - Énfasis2 156_Margen" xfId="36453" xr:uid="{9FAAE2E6-0431-46E5-8391-3508F0B02D1C}"/>
    <cellStyle name="20% - Énfasis2 157" xfId="748" xr:uid="{318232A3-B333-4899-B5E2-2A9BA7C70064}"/>
    <cellStyle name="20% - Énfasis2 157 2" xfId="749" xr:uid="{933C8D90-EFA7-4586-A805-615AED2FEB66}"/>
    <cellStyle name="20% - Énfasis2 157_Margen" xfId="36454" xr:uid="{120D7D0B-A7F5-493F-AF9B-995040E4E938}"/>
    <cellStyle name="20% - Énfasis2 158" xfId="750" xr:uid="{C99FB88F-4FDD-4309-9BF1-1718B06A1619}"/>
    <cellStyle name="20% - Énfasis2 158 2" xfId="751" xr:uid="{86B5D8E4-EFF8-4EE3-97D9-CD71E413E585}"/>
    <cellStyle name="20% - Énfasis2 158_Margen" xfId="36455" xr:uid="{3A53FB2F-7D0D-4CE9-86EF-B329156EF2C1}"/>
    <cellStyle name="20% - Énfasis2 159" xfId="752" xr:uid="{133D4474-77DC-41CE-A793-CC07F8AE18DC}"/>
    <cellStyle name="20% - Énfasis2 159 2" xfId="753" xr:uid="{DAA2E446-57D5-4432-AA3C-9DCAED24DFAD}"/>
    <cellStyle name="20% - Énfasis2 159_Margen" xfId="36456" xr:uid="{69B5CEEB-E85D-42D9-8AE2-C612ECCBB65E}"/>
    <cellStyle name="20% - Énfasis2 16" xfId="754" xr:uid="{45E4DED1-E72D-42C6-A51A-313A0DE8AC19}"/>
    <cellStyle name="20% - Énfasis2 16 2" xfId="755" xr:uid="{00B4F30D-FA42-443C-B579-EB20D2E24079}"/>
    <cellStyle name="20% - Énfasis2 16_Margen" xfId="36457" xr:uid="{8508DA1C-FD50-428F-82FE-E49389394AA2}"/>
    <cellStyle name="20% - Énfasis2 160" xfId="756" xr:uid="{3BF24F4A-1B0A-4F45-B6A3-D8076536CA1C}"/>
    <cellStyle name="20% - Énfasis2 160 2" xfId="757" xr:uid="{5F52D854-AA78-484E-92C5-B624E0834C72}"/>
    <cellStyle name="20% - Énfasis2 160_Margen" xfId="36458" xr:uid="{1BB494D7-64A1-4FAF-8218-1F47575B4284}"/>
    <cellStyle name="20% - Énfasis2 161" xfId="758" xr:uid="{2BDFA422-0856-4AC8-883D-24CDB3114889}"/>
    <cellStyle name="20% - Énfasis2 161 2" xfId="759" xr:uid="{25D435F0-C2E3-43FF-B2EC-95B80685946C}"/>
    <cellStyle name="20% - Énfasis2 161_Margen" xfId="36459" xr:uid="{E59261B9-F3CF-4E66-839F-EB5EB1F1581B}"/>
    <cellStyle name="20% - Énfasis2 162" xfId="760" xr:uid="{90919DD3-0181-4FFD-B57D-85222D550DDA}"/>
    <cellStyle name="20% - Énfasis2 162 2" xfId="761" xr:uid="{3055050F-694F-46B5-88CC-9EC0EC2FC15F}"/>
    <cellStyle name="20% - Énfasis2 162_Margen" xfId="36460" xr:uid="{4FB16548-BD23-4B7A-8300-0A9FFA4CE746}"/>
    <cellStyle name="20% - Énfasis2 163" xfId="762" xr:uid="{E2376393-7844-4EAF-AFE7-37F4B12524BB}"/>
    <cellStyle name="20% - Énfasis2 163 2" xfId="763" xr:uid="{C210128D-D154-49EC-8065-E14DC88D7D24}"/>
    <cellStyle name="20% - Énfasis2 163_Margen" xfId="36461" xr:uid="{0D41BB75-CA00-4CBE-BEBC-6E8F0E56C6BC}"/>
    <cellStyle name="20% - Énfasis2 164" xfId="764" xr:uid="{87752FA2-4603-4633-9BC4-CFAAAEDBDB60}"/>
    <cellStyle name="20% - Énfasis2 164 2" xfId="765" xr:uid="{1360B06D-5857-4DBB-A264-E8043621CA61}"/>
    <cellStyle name="20% - Énfasis2 164_Margen" xfId="36462" xr:uid="{C2DEA758-DC00-42FC-9F88-65342F319583}"/>
    <cellStyle name="20% - Énfasis2 165" xfId="766" xr:uid="{3B9DE7B4-187B-43D8-8407-C041583570F0}"/>
    <cellStyle name="20% - Énfasis2 165 2" xfId="767" xr:uid="{B2849D72-474B-49FB-B92D-B836CDEAB74A}"/>
    <cellStyle name="20% - Énfasis2 165_Margen" xfId="36463" xr:uid="{A0A4D975-9FE2-41AB-8E95-F18524750C73}"/>
    <cellStyle name="20% - Énfasis2 166" xfId="768" xr:uid="{81D59B21-EE95-4F7A-ACFB-5835C9FCEAAF}"/>
    <cellStyle name="20% - Énfasis2 166 2" xfId="769" xr:uid="{CBCD587E-555D-406E-AC81-F95911013519}"/>
    <cellStyle name="20% - Énfasis2 166_Margen" xfId="36464" xr:uid="{298A7B7B-C053-4DEF-999A-5325DE550887}"/>
    <cellStyle name="20% - Énfasis2 167" xfId="770" xr:uid="{11B16B7D-E04B-41A3-9126-8CDD54B68BDC}"/>
    <cellStyle name="20% - Énfasis2 167 2" xfId="771" xr:uid="{7031F167-F3DA-45D3-BA90-18D3260D3D39}"/>
    <cellStyle name="20% - Énfasis2 167_Margen" xfId="36465" xr:uid="{D03FCCA7-1F2F-4CCE-BFD1-0C9FE96898D7}"/>
    <cellStyle name="20% - Énfasis2 168" xfId="772" xr:uid="{63378053-0ECE-48E4-8EE9-31A8BEBC09DA}"/>
    <cellStyle name="20% - Énfasis2 168 2" xfId="773" xr:uid="{72843766-7370-4699-B1E2-9A33E964F965}"/>
    <cellStyle name="20% - Énfasis2 168_Margen" xfId="36466" xr:uid="{017ADCCE-C7A3-457B-A505-5C74BDDF13AF}"/>
    <cellStyle name="20% - Énfasis2 169" xfId="774" xr:uid="{F0FB75D4-15E2-461E-BA9A-32DC61EB4B7B}"/>
    <cellStyle name="20% - Énfasis2 169 2" xfId="775" xr:uid="{D6AC026E-ACD3-47BB-BAFC-5196434D72F8}"/>
    <cellStyle name="20% - Énfasis2 169_Margen" xfId="36467" xr:uid="{69D4B238-2CE5-4485-905E-3C254A15B12B}"/>
    <cellStyle name="20% - Énfasis2 17" xfId="776" xr:uid="{50FBB88B-7EDC-442D-933A-CA762A4A1EF6}"/>
    <cellStyle name="20% - Énfasis2 17 2" xfId="777" xr:uid="{F45D4CF5-5915-45B3-A42A-DAFC87AFB47C}"/>
    <cellStyle name="20% - Énfasis2 17_Margen" xfId="36468" xr:uid="{0515D386-3381-4C5B-8793-409241BBD24F}"/>
    <cellStyle name="20% - Énfasis2 170" xfId="778" xr:uid="{CEC726FD-9CF6-4B41-ACEB-CA304BDD3E33}"/>
    <cellStyle name="20% - Énfasis2 170 2" xfId="779" xr:uid="{5A857312-AE4A-455C-84B6-80B192105137}"/>
    <cellStyle name="20% - Énfasis2 170_Margen" xfId="36469" xr:uid="{6042819B-D7A2-4109-AF1D-A9FBA02011E5}"/>
    <cellStyle name="20% - Énfasis2 171" xfId="780" xr:uid="{D4C61ABF-90F4-4EB8-837C-847BCCD842EB}"/>
    <cellStyle name="20% - Énfasis2 171 2" xfId="781" xr:uid="{C2C2DD17-F0E1-4FEF-BB5F-16BED917D884}"/>
    <cellStyle name="20% - Énfasis2 171_Margen" xfId="36470" xr:uid="{D8C31FC5-069C-4411-BD6B-260827AE8219}"/>
    <cellStyle name="20% - Énfasis2 172" xfId="782" xr:uid="{1F737C4D-903F-4430-94F4-4C5900947C88}"/>
    <cellStyle name="20% - Énfasis2 172 2" xfId="783" xr:uid="{095D88DF-F133-4AC6-BF34-BC38D8948481}"/>
    <cellStyle name="20% - Énfasis2 172_Margen" xfId="36471" xr:uid="{EB1785BD-6A49-4E09-83C9-3B4249AB5951}"/>
    <cellStyle name="20% - Énfasis2 173" xfId="784" xr:uid="{44120F6B-A61D-4006-B4E4-9B68C345FAC2}"/>
    <cellStyle name="20% - Énfasis2 173 2" xfId="785" xr:uid="{22F8FFAB-4753-4785-A0B8-4CFB1B9B268E}"/>
    <cellStyle name="20% - Énfasis2 173_Margen" xfId="36472" xr:uid="{B83D8FED-4E34-4066-A65D-08A999261365}"/>
    <cellStyle name="20% - Énfasis2 174" xfId="786" xr:uid="{3F16E921-467F-4229-A8E9-4ACB4AA12AE0}"/>
    <cellStyle name="20% - Énfasis2 174 2" xfId="787" xr:uid="{B5C36ACF-9B77-46DC-A4B5-D51FAFE431E8}"/>
    <cellStyle name="20% - Énfasis2 174_Margen" xfId="36473" xr:uid="{70ED6D5D-0A7F-4D3A-A725-A4FDC20465E1}"/>
    <cellStyle name="20% - Énfasis2 175" xfId="788" xr:uid="{77604D98-239F-4C94-B428-605866C0C6A4}"/>
    <cellStyle name="20% - Énfasis2 175 2" xfId="789" xr:uid="{52B7D6CB-F12E-44FF-BEE1-D096C705AC60}"/>
    <cellStyle name="20% - Énfasis2 175_Margen" xfId="36474" xr:uid="{7143FB5A-C739-4194-894F-7AFDB9B928B9}"/>
    <cellStyle name="20% - Énfasis2 176" xfId="790" xr:uid="{DB7D782A-4686-4C67-8E42-70107C977BF0}"/>
    <cellStyle name="20% - Énfasis2 176 2" xfId="791" xr:uid="{2329A39F-5B1C-4370-A073-9F82DCCBB75E}"/>
    <cellStyle name="20% - Énfasis2 176_Margen" xfId="36475" xr:uid="{B496F773-6DC2-4E28-A3CD-92EB39DB43A4}"/>
    <cellStyle name="20% - Énfasis2 177" xfId="792" xr:uid="{808C0EAC-D345-43F9-B41B-8192FDEE3428}"/>
    <cellStyle name="20% - Énfasis2 177 2" xfId="793" xr:uid="{3C0D4047-AFBC-4E09-868D-221F03C8BD8E}"/>
    <cellStyle name="20% - Énfasis2 177_Margen" xfId="36476" xr:uid="{F01DF684-CD5D-4C6B-B497-EDF928DB68FD}"/>
    <cellStyle name="20% - Énfasis2 178" xfId="794" xr:uid="{F2CBF5EC-192A-44EE-989E-15671E307F3C}"/>
    <cellStyle name="20% - Énfasis2 178 2" xfId="795" xr:uid="{C0B27B8F-ECB9-4770-82EB-C02A9B59D48A}"/>
    <cellStyle name="20% - Énfasis2 178_Margen" xfId="36477" xr:uid="{FAF6F1DB-6862-4311-A58F-95F474FBCFE0}"/>
    <cellStyle name="20% - Énfasis2 179" xfId="796" xr:uid="{7AAF8473-EF09-4843-9BB6-10AC8D5070AF}"/>
    <cellStyle name="20% - Énfasis2 179 2" xfId="797" xr:uid="{6D2D44F2-AE17-4D43-BB44-C5AB3E2F7A1C}"/>
    <cellStyle name="20% - Énfasis2 179_Margen" xfId="36478" xr:uid="{53A516E9-C823-48D5-A255-F0CE045B75E4}"/>
    <cellStyle name="20% - Énfasis2 18" xfId="798" xr:uid="{1D4FF4B4-E17F-40A7-BF4A-E5A8C04956B1}"/>
    <cellStyle name="20% - Énfasis2 18 2" xfId="799" xr:uid="{6D3D0B19-0E8C-4288-8E52-B2527677FE5B}"/>
    <cellStyle name="20% - Énfasis2 18_Margen" xfId="36479" xr:uid="{BE735BDC-52B9-488A-9AE2-4206280F516A}"/>
    <cellStyle name="20% - Énfasis2 180" xfId="800" xr:uid="{D49C7501-CE45-4C4E-B012-932AB4FEB884}"/>
    <cellStyle name="20% - Énfasis2 180 2" xfId="801" xr:uid="{5B60D0C0-97CA-4E77-9994-407415B67BE7}"/>
    <cellStyle name="20% - Énfasis2 180_Margen" xfId="36480" xr:uid="{4D90BA06-0E50-4C06-ADDE-78F35DEFB443}"/>
    <cellStyle name="20% - Énfasis2 181" xfId="802" xr:uid="{19F3E0F8-86F2-4EE1-AE49-27E9A3147C1D}"/>
    <cellStyle name="20% - Énfasis2 181 2" xfId="803" xr:uid="{B852409F-9983-49EF-9C50-5AEBD8073FDD}"/>
    <cellStyle name="20% - Énfasis2 181_Margen" xfId="36481" xr:uid="{09A58E63-CED9-4EA2-A414-AAA7D4A25FA9}"/>
    <cellStyle name="20% - Énfasis2 182" xfId="804" xr:uid="{192F54BD-B0BF-4AE7-9E24-C68150263B8B}"/>
    <cellStyle name="20% - Énfasis2 182 2" xfId="805" xr:uid="{192125AE-1316-48FE-96A9-3694C246EE1D}"/>
    <cellStyle name="20% - Énfasis2 182_Margen" xfId="36482" xr:uid="{A6BDB613-1E5F-41F3-B0F0-A965D37C154B}"/>
    <cellStyle name="20% - Énfasis2 183" xfId="806" xr:uid="{2544E136-EA3C-43E0-B1D4-35CCBE8B8C00}"/>
    <cellStyle name="20% - Énfasis2 183 2" xfId="807" xr:uid="{C8D569B6-2200-444C-80BC-BBBAB1CB6343}"/>
    <cellStyle name="20% - Énfasis2 183_Margen" xfId="36483" xr:uid="{9E19289F-2CAC-4F14-809E-F7E2B80C54EF}"/>
    <cellStyle name="20% - Énfasis2 184" xfId="808" xr:uid="{ECB751ED-D626-4AEF-8D16-BA83C28B930F}"/>
    <cellStyle name="20% - Énfasis2 184 2" xfId="809" xr:uid="{A2B69C2A-421C-48D9-B807-86738D4C14F3}"/>
    <cellStyle name="20% - Énfasis2 184_Margen" xfId="36484" xr:uid="{DFDC7E67-121E-4B3F-9030-18511C1A717E}"/>
    <cellStyle name="20% - Énfasis2 19" xfId="810" xr:uid="{988A80F5-3F0F-4C87-B825-7D65FF8AD0D7}"/>
    <cellStyle name="20% - Énfasis2 19 2" xfId="811" xr:uid="{BE28A9FA-51F7-4878-9EE6-3111EAFFEA4D}"/>
    <cellStyle name="20% - Énfasis2 19_Margen" xfId="36485" xr:uid="{A1190085-4C0B-457C-B170-A556747DD63C}"/>
    <cellStyle name="20% - Énfasis2 2" xfId="812" xr:uid="{605457B3-E70E-41A7-8408-34DA5BBB141E}"/>
    <cellStyle name="20% - Énfasis2 2 10" xfId="813" xr:uid="{F74FDF41-B1BB-4D91-BB8B-E997050A9AAF}"/>
    <cellStyle name="20% - Énfasis2 2 11" xfId="814" xr:uid="{70D50521-45D4-41C5-8E3E-68046E037B7A}"/>
    <cellStyle name="20% - Énfasis2 2 12" xfId="815" xr:uid="{F41DA233-8DA9-459C-9036-00E3171E33F6}"/>
    <cellStyle name="20% - Énfasis2 2 13" xfId="816" xr:uid="{1FCAF2AB-4A2B-44AA-AD81-CBECFCC13004}"/>
    <cellStyle name="20% - Énfasis2 2 14" xfId="817" xr:uid="{0176217E-6E2E-48FA-9269-F7C4EF6E11B1}"/>
    <cellStyle name="20% - Énfasis2 2 15" xfId="818" xr:uid="{A172634A-C6A4-47C2-87FE-567E1B9BEF68}"/>
    <cellStyle name="20% - Énfasis2 2 16" xfId="819" xr:uid="{92165E2D-509A-4FCF-A1F6-27D84508C983}"/>
    <cellStyle name="20% - Énfasis2 2 17" xfId="820" xr:uid="{C6C58E5F-632A-4D68-8691-C5B01005556D}"/>
    <cellStyle name="20% - Énfasis2 2 18" xfId="821" xr:uid="{D166382F-9D7D-480C-AF45-C6356B70E0F2}"/>
    <cellStyle name="20% - Énfasis2 2 19" xfId="49674" xr:uid="{BD63084E-628A-4982-900E-FD20DE450869}"/>
    <cellStyle name="20% - Énfasis2 2 2" xfId="822" xr:uid="{00ED578A-DA97-4506-AF5A-F78E18602205}"/>
    <cellStyle name="20% - Énfasis2 2 2 2" xfId="823" xr:uid="{21474483-1105-4419-8101-AAA626DE97BE}"/>
    <cellStyle name="20% - Énfasis2 2 2 2 2" xfId="49675" xr:uid="{4F335C80-E7DC-416B-8609-FC9E704725F0}"/>
    <cellStyle name="20% - Énfasis2 2 2 3" xfId="824" xr:uid="{089B5356-72F3-4330-85D4-7EE15751C8C4}"/>
    <cellStyle name="20% - Énfasis2 2 2 4" xfId="825" xr:uid="{0951E8A1-3E65-4A4C-BDDF-65921E2BBB76}"/>
    <cellStyle name="20% - Énfasis2 2 2 5" xfId="826" xr:uid="{0DFAE31A-8DBF-4318-9CBA-A97872C3B648}"/>
    <cellStyle name="20% - Énfasis2 2 2 6" xfId="827" xr:uid="{658A8C27-5EF1-4855-BB07-F355143AB0AA}"/>
    <cellStyle name="20% - Énfasis2 2 3" xfId="828" xr:uid="{A7EBE878-484A-473E-85AB-CC191AA87A19}"/>
    <cellStyle name="20% - Énfasis2 2 4" xfId="829" xr:uid="{988F3438-9CFF-4C5B-BBD1-6CE1991F2047}"/>
    <cellStyle name="20% - Énfasis2 2 5" xfId="830" xr:uid="{D231747E-965A-4CCD-BB2E-754752FD9DCE}"/>
    <cellStyle name="20% - Énfasis2 2 6" xfId="831" xr:uid="{CF070517-629F-473B-B387-4779DCA5258C}"/>
    <cellStyle name="20% - Énfasis2 2 7" xfId="832" xr:uid="{985993D9-ABA7-46F4-AAC3-61D50E566BA1}"/>
    <cellStyle name="20% - Énfasis2 2 8" xfId="833" xr:uid="{FE7494AA-C910-4711-AE52-B288B0075F41}"/>
    <cellStyle name="20% - Énfasis2 2 9" xfId="834" xr:uid="{A0764CB8-66F5-4201-866D-CBEDBCB19CD8}"/>
    <cellStyle name="20% - Énfasis2 2_BC SOLES" xfId="835" xr:uid="{CE0EF56D-E5C0-41BC-9310-DEC8ADEB7E6A}"/>
    <cellStyle name="20% - Énfasis2 20" xfId="836" xr:uid="{ABA9D479-83BF-4E30-9AD0-4B9E4A4A08D9}"/>
    <cellStyle name="20% - Énfasis2 20 2" xfId="837" xr:uid="{3E8A3189-97CF-419B-9E4A-C0DD7D7EAB8C}"/>
    <cellStyle name="20% - Énfasis2 20_Margen" xfId="36486" xr:uid="{4F38FCF1-BD09-45BA-886A-DF75AEC73113}"/>
    <cellStyle name="20% - Énfasis2 21" xfId="838" xr:uid="{6A69D8F8-B023-4DBA-9CB9-B9CE9D121F96}"/>
    <cellStyle name="20% - Énfasis2 21 2" xfId="839" xr:uid="{B97D0B8D-E004-4EF2-A4DD-8D1B44EECE7A}"/>
    <cellStyle name="20% - Énfasis2 21_Margen" xfId="36487" xr:uid="{C865425E-B11B-45C0-8806-8CFFE7C1EDD0}"/>
    <cellStyle name="20% - Énfasis2 22" xfId="840" xr:uid="{1160AD45-7D71-4A38-94F2-EC4CBE2A66D5}"/>
    <cellStyle name="20% - Énfasis2 22 2" xfId="841" xr:uid="{BB1B61AC-9BA7-4920-A1B7-01D80EAF4A08}"/>
    <cellStyle name="20% - Énfasis2 22_Margen" xfId="36488" xr:uid="{1967B11D-6508-4B0C-9C7C-6E8BF8392E15}"/>
    <cellStyle name="20% - Énfasis2 23" xfId="842" xr:uid="{5E1F2D19-E8EA-4E4B-A5A7-1AE31B26F708}"/>
    <cellStyle name="20% - Énfasis2 23 2" xfId="843" xr:uid="{9FA09365-F80A-4A2E-925E-85C1ABE67314}"/>
    <cellStyle name="20% - Énfasis2 23_Margen" xfId="36489" xr:uid="{47D87427-7704-4E5E-BDAB-1D220981C32C}"/>
    <cellStyle name="20% - Énfasis2 24" xfId="844" xr:uid="{B2A982B0-9E2C-4DD7-B6F5-C0BB6F646930}"/>
    <cellStyle name="20% - Énfasis2 24 2" xfId="845" xr:uid="{11EC0446-B6AC-4A0D-B51F-9B24D792A6B9}"/>
    <cellStyle name="20% - Énfasis2 24_Margen" xfId="36490" xr:uid="{55E33159-0CF1-4DDF-8F04-5751E4B1EE45}"/>
    <cellStyle name="20% - Énfasis2 25" xfId="846" xr:uid="{BF8BE7D3-D4C6-4136-91F0-D5DAF838CCC0}"/>
    <cellStyle name="20% - Énfasis2 25 2" xfId="847" xr:uid="{33D069E1-41BB-45DA-B8EB-6EC28F2D2F75}"/>
    <cellStyle name="20% - Énfasis2 25_Margen" xfId="36491" xr:uid="{57C027AF-06C6-4A35-8E1C-03DAB08CA2E8}"/>
    <cellStyle name="20% - Énfasis2 26" xfId="848" xr:uid="{C90E3252-9780-4341-8EB0-41D185162DE2}"/>
    <cellStyle name="20% - Énfasis2 26 2" xfId="849" xr:uid="{61791C9D-5ECE-4FEB-8E6D-3FE61904A305}"/>
    <cellStyle name="20% - Énfasis2 26_Margen" xfId="36492" xr:uid="{D28D469C-3F6C-4CAB-A235-DB2BA1178C13}"/>
    <cellStyle name="20% - Énfasis2 27" xfId="850" xr:uid="{FC9E0F7E-7D13-4AE4-9CFB-EC5E3BA2743F}"/>
    <cellStyle name="20% - Énfasis2 27 2" xfId="851" xr:uid="{D5D8A1BB-0529-4203-B4E2-CD6EE521A9A5}"/>
    <cellStyle name="20% - Énfasis2 27_Margen" xfId="36493" xr:uid="{712AE823-1571-4BB0-8474-B67992E98C03}"/>
    <cellStyle name="20% - Énfasis2 28" xfId="852" xr:uid="{254776E8-DD62-446F-8D16-3AE698B11286}"/>
    <cellStyle name="20% - Énfasis2 28 2" xfId="853" xr:uid="{35158E92-E53D-4C0D-A497-65DFD51C223D}"/>
    <cellStyle name="20% - Énfasis2 28_Margen" xfId="36494" xr:uid="{0D279836-F206-4308-B3C9-D8FCD269F24D}"/>
    <cellStyle name="20% - Énfasis2 29" xfId="854" xr:uid="{09F22D48-5D13-4C95-B74C-77FB49176436}"/>
    <cellStyle name="20% - Énfasis2 29 2" xfId="855" xr:uid="{70C914B6-3CC5-428A-94A1-0A5565CFB1FD}"/>
    <cellStyle name="20% - Énfasis2 29_Margen" xfId="36495" xr:uid="{70063732-14C0-4D2C-B73E-DD97D5C7D16D}"/>
    <cellStyle name="20% - Énfasis2 3" xfId="856" xr:uid="{87D08CA7-09EA-41CE-ABF0-ABB9B231C047}"/>
    <cellStyle name="20% - Énfasis2 3 10" xfId="857" xr:uid="{ED79C77F-207F-4D7E-ACC2-932E9BB5FE6A}"/>
    <cellStyle name="20% - Énfasis2 3 11" xfId="858" xr:uid="{23E752B7-9511-4678-9DB8-CC2913D0702F}"/>
    <cellStyle name="20% - Énfasis2 3 12" xfId="859" xr:uid="{946464D1-7446-4E6F-AF41-7E8353A0A8FB}"/>
    <cellStyle name="20% - Énfasis2 3 13" xfId="860" xr:uid="{355B7B67-5094-42EF-A5CE-6F014CC7FBB4}"/>
    <cellStyle name="20% - Énfasis2 3 14" xfId="861" xr:uid="{315BF9FB-32AF-4B00-870D-A4AEB4352795}"/>
    <cellStyle name="20% - Énfasis2 3 15" xfId="862" xr:uid="{1FD3A30C-F12A-4A02-899E-E46EE0F77064}"/>
    <cellStyle name="20% - Énfasis2 3 16" xfId="863" xr:uid="{48EE68D2-3649-4948-952F-8794A11F5AC3}"/>
    <cellStyle name="20% - Énfasis2 3 17" xfId="864" xr:uid="{0918CFF6-F458-45FA-8BE2-4C6565FFC0B8}"/>
    <cellStyle name="20% - Énfasis2 3 18" xfId="865" xr:uid="{1CBDE560-21CB-451A-A4E2-BD106B3A24C6}"/>
    <cellStyle name="20% - Énfasis2 3 2" xfId="866" xr:uid="{0C1C0EC4-2360-4CED-B213-14F8471D5FAF}"/>
    <cellStyle name="20% - Énfasis2 3 3" xfId="867" xr:uid="{204B4F36-E091-4AAD-AEEB-18535212AA8C}"/>
    <cellStyle name="20% - Énfasis2 3 4" xfId="868" xr:uid="{8BC2FFEA-BEE1-4FBB-9EF3-E97C231BE8E9}"/>
    <cellStyle name="20% - Énfasis2 3 5" xfId="869" xr:uid="{6E4FD429-084D-4803-8D4B-53263AE1194D}"/>
    <cellStyle name="20% - Énfasis2 3 6" xfId="870" xr:uid="{7A7E110F-B011-4B12-A72E-5286B884ABFE}"/>
    <cellStyle name="20% - Énfasis2 3 7" xfId="871" xr:uid="{37F42091-DF31-466E-9796-41A3408FD8AB}"/>
    <cellStyle name="20% - Énfasis2 3 8" xfId="872" xr:uid="{F2E9172C-A97F-4731-8F01-809B8A554B7A}"/>
    <cellStyle name="20% - Énfasis2 3 9" xfId="873" xr:uid="{8C7BF7F1-F013-4698-8DAA-8CEC61FA1916}"/>
    <cellStyle name="20% - Énfasis2 3_BC SOLES" xfId="874" xr:uid="{40BE8140-EA73-4DFD-988A-5FADD4E2BF11}"/>
    <cellStyle name="20% - Énfasis2 30" xfId="875" xr:uid="{DFB09C51-F4A2-423D-9BC3-51483F962907}"/>
    <cellStyle name="20% - Énfasis2 30 2" xfId="876" xr:uid="{EBE844DA-A741-4AAB-9D39-6C3C890F916C}"/>
    <cellStyle name="20% - Énfasis2 30_Margen" xfId="36496" xr:uid="{21B1E467-A5A3-477B-9FA1-EA5EE2C20F8D}"/>
    <cellStyle name="20% - Énfasis2 31" xfId="877" xr:uid="{AF70A55A-E7B5-4C88-B37D-235038FD40D4}"/>
    <cellStyle name="20% - Énfasis2 31 2" xfId="878" xr:uid="{619B2F6D-8495-45DF-B9C7-56F6C5DEF6A8}"/>
    <cellStyle name="20% - Énfasis2 31_Margen" xfId="36497" xr:uid="{F4CC20B4-960D-47A0-8A97-994129934FEA}"/>
    <cellStyle name="20% - Énfasis2 32" xfId="879" xr:uid="{FEB76F7C-C0AD-4189-8DE5-A66CA1ADA6DE}"/>
    <cellStyle name="20% - Énfasis2 32 2" xfId="880" xr:uid="{1E88499E-BC5E-4E06-B325-9D6F9DB2EBF1}"/>
    <cellStyle name="20% - Énfasis2 32_Margen" xfId="36498" xr:uid="{6B358D2E-6ACF-4F4C-8BA5-7357E2DD7290}"/>
    <cellStyle name="20% - Énfasis2 33" xfId="881" xr:uid="{1526C544-C18C-4FC9-BC6D-45FD6554FE3A}"/>
    <cellStyle name="20% - Énfasis2 33 2" xfId="882" xr:uid="{CEAE4ADD-E634-4217-98B7-2B6F507DBFC1}"/>
    <cellStyle name="20% - Énfasis2 33_Margen" xfId="36499" xr:uid="{240E3DC2-A155-44C3-8CA9-43FCECF3673F}"/>
    <cellStyle name="20% - Énfasis2 34" xfId="883" xr:uid="{8C9B45AA-BB3C-4632-9B49-A218D44D4FEE}"/>
    <cellStyle name="20% - Énfasis2 34 2" xfId="884" xr:uid="{20A5A28F-3AF0-4E09-8003-08B7EAEC4F8A}"/>
    <cellStyle name="20% - Énfasis2 34_Margen" xfId="36500" xr:uid="{518DF960-EE19-4423-8834-1688DE13710F}"/>
    <cellStyle name="20% - Énfasis2 35" xfId="885" xr:uid="{E7C84064-CDB4-4DB7-AC2C-91D5459E12B0}"/>
    <cellStyle name="20% - Énfasis2 35 2" xfId="886" xr:uid="{AECFE45E-4C3A-4282-A0F1-FB7E49780CAF}"/>
    <cellStyle name="20% - Énfasis2 35_Margen" xfId="36501" xr:uid="{F4682F9A-D7CC-4574-87A2-4816D847BBFC}"/>
    <cellStyle name="20% - Énfasis2 36" xfId="887" xr:uid="{65F19136-EB6E-4508-B5FA-536EDA1D84CF}"/>
    <cellStyle name="20% - Énfasis2 36 2" xfId="888" xr:uid="{7A1DD502-DD99-4848-9328-BBA0F0175AEA}"/>
    <cellStyle name="20% - Énfasis2 36_Margen" xfId="36502" xr:uid="{63ACFBE3-8888-4851-9550-6E9421E49FE0}"/>
    <cellStyle name="20% - Énfasis2 37" xfId="889" xr:uid="{DA178A2E-ACD7-4F06-ADF2-CE5444228851}"/>
    <cellStyle name="20% - Énfasis2 37 2" xfId="890" xr:uid="{356B8783-BB5F-4F5F-B164-32400687EEF8}"/>
    <cellStyle name="20% - Énfasis2 37_Margen" xfId="36503" xr:uid="{BDF2E033-B9CC-46D2-BCFB-FC5606EFC771}"/>
    <cellStyle name="20% - Énfasis2 38" xfId="891" xr:uid="{EE6FB863-57BA-44F0-8BCB-64C78CE2182A}"/>
    <cellStyle name="20% - Énfasis2 38 2" xfId="892" xr:uid="{84478151-6C88-4BC9-BA29-C5DA3D4B353F}"/>
    <cellStyle name="20% - Énfasis2 38_Margen" xfId="36504" xr:uid="{A620078E-3431-457C-955B-69DFF307BC3E}"/>
    <cellStyle name="20% - Énfasis2 39" xfId="893" xr:uid="{08A0C212-B452-4440-88C0-9ED89540A4AD}"/>
    <cellStyle name="20% - Énfasis2 39 2" xfId="894" xr:uid="{5B267B6A-E347-401C-8E20-ECCD6448659F}"/>
    <cellStyle name="20% - Énfasis2 39_Margen" xfId="36505" xr:uid="{56EC6407-DC2E-4003-881E-C1553DE36C23}"/>
    <cellStyle name="20% - Énfasis2 4" xfId="895" xr:uid="{662332F2-1D82-47F1-BB62-1C1D4792C29F}"/>
    <cellStyle name="20% - Énfasis2 4 10" xfId="896" xr:uid="{7E9A9A7E-51AB-4F78-B763-9152A941A791}"/>
    <cellStyle name="20% - Énfasis2 4 11" xfId="897" xr:uid="{0773F6DD-5366-48AA-812C-B30EB18725CC}"/>
    <cellStyle name="20% - Énfasis2 4 12" xfId="898" xr:uid="{66CD56EF-B742-41AF-893A-AD37B890B94F}"/>
    <cellStyle name="20% - Énfasis2 4 13" xfId="899" xr:uid="{A62654FB-BF15-444F-A58A-405955D8D225}"/>
    <cellStyle name="20% - Énfasis2 4 14" xfId="900" xr:uid="{F9E4C0E2-1545-41A7-8B1B-75A7E17D6CD2}"/>
    <cellStyle name="20% - Énfasis2 4 15" xfId="901" xr:uid="{D68E0399-6288-42FE-BB26-3C53CE284A77}"/>
    <cellStyle name="20% - Énfasis2 4 16" xfId="902" xr:uid="{A3FB448F-B404-4F7A-BD73-C27C7B047B8D}"/>
    <cellStyle name="20% - Énfasis2 4 17" xfId="903" xr:uid="{59068598-CDD4-42B4-ADB2-2B2DC9C9E144}"/>
    <cellStyle name="20% - Énfasis2 4 18" xfId="904" xr:uid="{425D6F13-B122-43B4-AD66-6D0B50116042}"/>
    <cellStyle name="20% - Énfasis2 4 2" xfId="905" xr:uid="{FE58BD2D-82DC-42BF-826B-1C9653FC0245}"/>
    <cellStyle name="20% - Énfasis2 4 3" xfId="906" xr:uid="{020F99C0-1844-4C8F-92A5-B1577E35319F}"/>
    <cellStyle name="20% - Énfasis2 4 4" xfId="907" xr:uid="{27A07807-6A90-47DF-8D6E-E1C04699CB58}"/>
    <cellStyle name="20% - Énfasis2 4 5" xfId="908" xr:uid="{185D748F-F2B0-4F8E-B942-778A7427880F}"/>
    <cellStyle name="20% - Énfasis2 4 6" xfId="909" xr:uid="{041702BB-F362-4AF2-98B0-F0A7B1D8B8BA}"/>
    <cellStyle name="20% - Énfasis2 4 7" xfId="910" xr:uid="{0C9EA4E8-7787-4998-829E-2C7E6371C4E4}"/>
    <cellStyle name="20% - Énfasis2 4 8" xfId="911" xr:uid="{C9329270-6E96-4BE4-9BFF-BBA3CBA13E9D}"/>
    <cellStyle name="20% - Énfasis2 4 9" xfId="912" xr:uid="{870D575B-CEA2-479F-B6D2-138D1F0DB272}"/>
    <cellStyle name="20% - Énfasis2 4_BC SOLES" xfId="913" xr:uid="{F38F1200-D667-4642-B48B-3548FDB927F5}"/>
    <cellStyle name="20% - Énfasis2 40" xfId="914" xr:uid="{79223B60-4D28-409A-9441-770947AEE557}"/>
    <cellStyle name="20% - Énfasis2 40 2" xfId="915" xr:uid="{A27764AF-03BA-4983-8629-80D71045098D}"/>
    <cellStyle name="20% - Énfasis2 40_Margen" xfId="36506" xr:uid="{6F07ED70-96D2-491E-B2B6-0F7F423808F6}"/>
    <cellStyle name="20% - Énfasis2 41" xfId="916" xr:uid="{6CACBBE3-4FE2-4406-A52F-4B6D88D31974}"/>
    <cellStyle name="20% - Énfasis2 41 2" xfId="917" xr:uid="{8AD9BBD7-0AAF-4687-9310-A36C038D805B}"/>
    <cellStyle name="20% - Énfasis2 41_Margen" xfId="36507" xr:uid="{26EF7DC4-4A9C-477E-8CEC-FF03118CA849}"/>
    <cellStyle name="20% - Énfasis2 42" xfId="918" xr:uid="{F9A78FFD-C489-46AC-8489-1E263C9B6C87}"/>
    <cellStyle name="20% - Énfasis2 42 2" xfId="919" xr:uid="{186ACB7E-5A74-4F6A-9648-0B485EBCE5E6}"/>
    <cellStyle name="20% - Énfasis2 42_Margen" xfId="36508" xr:uid="{F433A625-E113-4972-8B40-077B73334C0C}"/>
    <cellStyle name="20% - Énfasis2 43" xfId="920" xr:uid="{EF1593C5-33E5-4669-8283-3C0DB2FA842E}"/>
    <cellStyle name="20% - Énfasis2 43 2" xfId="921" xr:uid="{7667FA48-4449-4477-9A68-CDE07BB5EDA9}"/>
    <cellStyle name="20% - Énfasis2 43_Margen" xfId="36509" xr:uid="{FD63B201-CE0E-4CB7-9911-CE0EF4744AE9}"/>
    <cellStyle name="20% - Énfasis2 44" xfId="922" xr:uid="{52790D85-B7CB-4F36-8D54-8E236C5E32A9}"/>
    <cellStyle name="20% - Énfasis2 44 2" xfId="923" xr:uid="{1201A297-B91F-445C-9E73-1A4BA7720490}"/>
    <cellStyle name="20% - Énfasis2 44_Margen" xfId="36510" xr:uid="{2B571750-889E-4593-A0BB-24BB0040985C}"/>
    <cellStyle name="20% - Énfasis2 45" xfId="924" xr:uid="{A968E151-3185-48E9-AA82-A5487C486090}"/>
    <cellStyle name="20% - Énfasis2 45 2" xfId="925" xr:uid="{258155D1-945A-49B9-BEDC-818FF592F07C}"/>
    <cellStyle name="20% - Énfasis2 45_Margen" xfId="36511" xr:uid="{33327B31-BC44-45CD-8A40-E315CF073D16}"/>
    <cellStyle name="20% - Énfasis2 46" xfId="926" xr:uid="{B82F3298-B7BD-426C-87AC-032DD9050B17}"/>
    <cellStyle name="20% - Énfasis2 46 2" xfId="927" xr:uid="{9D172EC2-270A-4B21-A2FA-48489AD39730}"/>
    <cellStyle name="20% - Énfasis2 46_Margen" xfId="36512" xr:uid="{26563AEB-CB99-4119-98D7-AAD6A5810816}"/>
    <cellStyle name="20% - Énfasis2 47" xfId="928" xr:uid="{BE109E36-DF1B-44E9-A0CD-CB0CC3E14BE3}"/>
    <cellStyle name="20% - Énfasis2 47 2" xfId="929" xr:uid="{73EA6436-E019-4BAF-9A00-D832F8C9AE8C}"/>
    <cellStyle name="20% - Énfasis2 47_Margen" xfId="36513" xr:uid="{E8A7FA13-C556-4EA6-B129-D194F88A5407}"/>
    <cellStyle name="20% - Énfasis2 48" xfId="930" xr:uid="{881BE7BF-38DE-4F30-A740-76508FFE34E5}"/>
    <cellStyle name="20% - Énfasis2 48 2" xfId="931" xr:uid="{5C5CB443-B002-4036-A503-7544A370BA9C}"/>
    <cellStyle name="20% - Énfasis2 48_Margen" xfId="36514" xr:uid="{310523D4-898F-49EC-9F70-A8B6B9A26221}"/>
    <cellStyle name="20% - Énfasis2 49" xfId="932" xr:uid="{B253684A-6D27-4089-9B43-408ABA869CC3}"/>
    <cellStyle name="20% - Énfasis2 49 2" xfId="933" xr:uid="{80211FB8-1BAA-4A9C-8F34-23774709B540}"/>
    <cellStyle name="20% - Énfasis2 49_Margen" xfId="36515" xr:uid="{B1DAAE9A-2762-46EA-BB10-AB6FE2D3B802}"/>
    <cellStyle name="20% - Énfasis2 5" xfId="934" xr:uid="{0C9DA447-5584-4868-9F10-225C7C583985}"/>
    <cellStyle name="20% - Énfasis2 5 2" xfId="935" xr:uid="{C4BA7EC0-2010-4959-A3BC-A436A1F1B7DD}"/>
    <cellStyle name="20% - Énfasis2 5 3" xfId="936" xr:uid="{724D7800-412A-4965-86A3-7254095F123B}"/>
    <cellStyle name="20% - Énfasis2 5_Margen" xfId="36516" xr:uid="{9D955B6F-83BE-4145-B532-DCD8E2655554}"/>
    <cellStyle name="20% - Énfasis2 50" xfId="937" xr:uid="{DB85E9A0-3720-47F9-833B-1AA6AAD05D7B}"/>
    <cellStyle name="20% - Énfasis2 50 2" xfId="938" xr:uid="{F0D99830-C9F7-4233-BA16-43BBE13E9EB5}"/>
    <cellStyle name="20% - Énfasis2 50_Margen" xfId="36517" xr:uid="{5FE94CC0-3FC3-4446-B470-E673141E9D67}"/>
    <cellStyle name="20% - Énfasis2 51" xfId="939" xr:uid="{885A43ED-7154-4D2E-A6B9-84044F2131DE}"/>
    <cellStyle name="20% - Énfasis2 51 2" xfId="940" xr:uid="{3368474C-F3A7-4F25-BA5C-44264BDC3ADF}"/>
    <cellStyle name="20% - Énfasis2 51_Margen" xfId="36518" xr:uid="{C561BF6C-0232-4ECA-83A2-D7DCF8765BBE}"/>
    <cellStyle name="20% - Énfasis2 52" xfId="941" xr:uid="{7865C744-81FD-4B9C-88E1-139CBBA5A68D}"/>
    <cellStyle name="20% - Énfasis2 52 2" xfId="942" xr:uid="{19F654E5-25DF-4F22-A3BC-1F7226FA9EBD}"/>
    <cellStyle name="20% - Énfasis2 52_Margen" xfId="36519" xr:uid="{CFB2E597-BC57-4887-BB36-9B18F04EAA42}"/>
    <cellStyle name="20% - Énfasis2 53" xfId="943" xr:uid="{668B3D26-8B28-4324-8079-BE2567B55CAA}"/>
    <cellStyle name="20% - Énfasis2 53 2" xfId="944" xr:uid="{E2FF572B-1FAC-4240-927B-B8D7ED6C21A8}"/>
    <cellStyle name="20% - Énfasis2 53_Margen" xfId="36520" xr:uid="{2C3CC44C-E8D7-4A0D-95AF-3731865D0192}"/>
    <cellStyle name="20% - Énfasis2 54" xfId="945" xr:uid="{D8C63063-824F-4BC2-8D8D-A2263AF95C9E}"/>
    <cellStyle name="20% - Énfasis2 54 2" xfId="946" xr:uid="{DD0E8469-75E0-4696-8DCB-F6445E7C2390}"/>
    <cellStyle name="20% - Énfasis2 54_Margen" xfId="36521" xr:uid="{4380E11D-4A29-4B2A-86BA-46151F64D46F}"/>
    <cellStyle name="20% - Énfasis2 55" xfId="947" xr:uid="{5C7BA05D-9E02-4C83-A5C3-13C5A1636068}"/>
    <cellStyle name="20% - Énfasis2 55 2" xfId="948" xr:uid="{6E8F4120-08D4-42EB-A8AB-BB61241085DC}"/>
    <cellStyle name="20% - Énfasis2 55_Margen" xfId="36522" xr:uid="{93B16A07-DAB8-49EA-9A12-714548A3FB0C}"/>
    <cellStyle name="20% - Énfasis2 56" xfId="949" xr:uid="{989C0703-383D-478A-B7B3-0F35A7D569AD}"/>
    <cellStyle name="20% - Énfasis2 56 2" xfId="950" xr:uid="{78E7E631-7118-4B6E-9FB6-589EDB0743AB}"/>
    <cellStyle name="20% - Énfasis2 56_Margen" xfId="36523" xr:uid="{9F5EE48E-7739-4414-B6B2-3ACAC016B931}"/>
    <cellStyle name="20% - Énfasis2 57" xfId="951" xr:uid="{6529E4C2-A9CA-4B16-8F62-33448F986FCC}"/>
    <cellStyle name="20% - Énfasis2 57 2" xfId="952" xr:uid="{C41BAC1F-65AC-4D1A-A8CB-236A417C5C44}"/>
    <cellStyle name="20% - Énfasis2 57_Margen" xfId="36524" xr:uid="{70DE1303-83E3-4BB6-9212-7D1FBD1D5280}"/>
    <cellStyle name="20% - Énfasis2 58" xfId="953" xr:uid="{DC3957AB-C560-4807-BF2F-ECED3275C11C}"/>
    <cellStyle name="20% - Énfasis2 58 2" xfId="954" xr:uid="{2E0A7AC1-B861-4482-9A8E-FEC54E462D2D}"/>
    <cellStyle name="20% - Énfasis2 58_Margen" xfId="36525" xr:uid="{AC6E74AF-49B2-4E5D-B34D-7095CC338C0D}"/>
    <cellStyle name="20% - Énfasis2 59" xfId="955" xr:uid="{D59DAC14-762D-45DF-8A3B-141A0D851859}"/>
    <cellStyle name="20% - Énfasis2 59 2" xfId="956" xr:uid="{45475AB7-6044-44CC-8CD8-9ADFE7DB21A1}"/>
    <cellStyle name="20% - Énfasis2 59_Margen" xfId="36526" xr:uid="{DA87CDCD-99C6-40A5-9412-668507020428}"/>
    <cellStyle name="20% - Énfasis2 6" xfId="957" xr:uid="{6D4BD9FD-C37C-44BB-9D29-CBDBD145BD7A}"/>
    <cellStyle name="20% - Énfasis2 6 2" xfId="958" xr:uid="{DC91CD0A-0EEC-4D8E-97F6-7423343091A2}"/>
    <cellStyle name="20% - Énfasis2 6 3" xfId="959" xr:uid="{E72C26DF-CCFF-4364-846F-F83D688D5164}"/>
    <cellStyle name="20% - Énfasis2 6_Margen" xfId="36527" xr:uid="{EF014725-D9E7-4312-8889-69FC49007B85}"/>
    <cellStyle name="20% - Énfasis2 60" xfId="960" xr:uid="{95E7B427-91FD-498D-B968-FC50FFEB2AE2}"/>
    <cellStyle name="20% - Énfasis2 60 2" xfId="961" xr:uid="{F139EE02-A927-48FE-8CF0-3944CC6E93A6}"/>
    <cellStyle name="20% - Énfasis2 60_Margen" xfId="36528" xr:uid="{36B88499-7A99-43AC-8E3E-4DC9D7692BC6}"/>
    <cellStyle name="20% - Énfasis2 61" xfId="962" xr:uid="{898447DC-4EEF-45DF-920E-249FE8A8BEF5}"/>
    <cellStyle name="20% - Énfasis2 61 2" xfId="963" xr:uid="{8C153BC0-B3B2-4C9D-BCF7-E9FCA8FAEA9D}"/>
    <cellStyle name="20% - Énfasis2 61_Margen" xfId="36529" xr:uid="{B5560EE2-8B1D-4E95-A99B-43FB1BD534B6}"/>
    <cellStyle name="20% - Énfasis2 62" xfId="964" xr:uid="{FC96C91A-C476-4D36-A758-D3CFE7442EFD}"/>
    <cellStyle name="20% - Énfasis2 62 2" xfId="965" xr:uid="{3FD5F847-4E5C-42D5-B22C-3A50EA985C19}"/>
    <cellStyle name="20% - Énfasis2 62_Margen" xfId="36530" xr:uid="{0D7C566B-D6EE-4AB8-BDB8-E3FAB7107EA5}"/>
    <cellStyle name="20% - Énfasis2 63" xfId="966" xr:uid="{A6183690-34D9-4B24-B48F-79FE329ECCC0}"/>
    <cellStyle name="20% - Énfasis2 63 2" xfId="967" xr:uid="{15644A3C-CA68-472C-860C-0E6C448292FE}"/>
    <cellStyle name="20% - Énfasis2 63_Margen" xfId="36531" xr:uid="{20D1DBDA-4A51-40F5-AD7E-5854CD7A93A6}"/>
    <cellStyle name="20% - Énfasis2 64" xfId="968" xr:uid="{0789E73E-94D9-4D1E-A6BD-3567FB1177B2}"/>
    <cellStyle name="20% - Énfasis2 64 2" xfId="969" xr:uid="{1A493B0A-7E2A-4655-9778-6DDBA7657E7D}"/>
    <cellStyle name="20% - Énfasis2 64_Margen" xfId="36532" xr:uid="{0949F491-E6C7-4B9E-9437-59C8752C7614}"/>
    <cellStyle name="20% - Énfasis2 65" xfId="970" xr:uid="{5171F0CE-BF18-495E-B784-6A4CE013A054}"/>
    <cellStyle name="20% - Énfasis2 65 2" xfId="971" xr:uid="{981DA3CA-828E-4D7A-BE73-14F4FC1548C3}"/>
    <cellStyle name="20% - Énfasis2 65_Margen" xfId="36533" xr:uid="{03E617D3-9270-487D-B14F-841DFCCEF779}"/>
    <cellStyle name="20% - Énfasis2 66" xfId="972" xr:uid="{21A18B2F-9566-45C4-BAFD-3DF7E319D4BE}"/>
    <cellStyle name="20% - Énfasis2 66 2" xfId="973" xr:uid="{56C27D75-C38D-4E4C-9CA7-CDEF2FCB931F}"/>
    <cellStyle name="20% - Énfasis2 66_Margen" xfId="36534" xr:uid="{EE2A2161-463D-47AA-988A-0A718381A557}"/>
    <cellStyle name="20% - Énfasis2 67" xfId="974" xr:uid="{9D0FFD35-4743-41DD-8B0F-B8DDED197A76}"/>
    <cellStyle name="20% - Énfasis2 67 10" xfId="975" xr:uid="{20E42096-F1CA-4F95-AEC5-12128758C876}"/>
    <cellStyle name="20% - Énfasis2 67 10 2" xfId="976" xr:uid="{7279627B-8D25-4F38-B34B-84721A166B6A}"/>
    <cellStyle name="20% - Énfasis2 67 10_Margen" xfId="36535" xr:uid="{F084BCAA-1FBD-48D2-B5FD-39746FD1D8A5}"/>
    <cellStyle name="20% - Énfasis2 67 11" xfId="977" xr:uid="{83C350AD-FF77-4F38-A63B-97AA2217C290}"/>
    <cellStyle name="20% - Énfasis2 67 11 2" xfId="978" xr:uid="{396A44A2-1787-407E-8346-49A7344F7F2A}"/>
    <cellStyle name="20% - Énfasis2 67 11_Margen" xfId="36536" xr:uid="{84465532-9EC9-45E1-AC06-7120123F79AF}"/>
    <cellStyle name="20% - Énfasis2 67 12" xfId="979" xr:uid="{83B6C371-4FAD-40A5-BE4D-B036D0EF14DA}"/>
    <cellStyle name="20% - Énfasis2 67 12 2" xfId="980" xr:uid="{BEBFD5A3-3C93-4725-A569-C080EE9E6BC2}"/>
    <cellStyle name="20% - Énfasis2 67 12_Margen" xfId="36537" xr:uid="{653EA017-AAFA-497D-9977-DD6A0B80C6E1}"/>
    <cellStyle name="20% - Énfasis2 67 13" xfId="981" xr:uid="{2B14BF10-8A77-448F-AE40-39414BE3A2E2}"/>
    <cellStyle name="20% - Énfasis2 67 13 2" xfId="982" xr:uid="{E3E8C8CA-D275-4DDF-B1B8-6F63AB3BAE32}"/>
    <cellStyle name="20% - Énfasis2 67 13_Margen" xfId="36538" xr:uid="{61305FEA-4343-45CA-982C-100F464C640F}"/>
    <cellStyle name="20% - Énfasis2 67 14" xfId="983" xr:uid="{D74835D8-5B3B-4083-AEF2-E1E1FAC1CE35}"/>
    <cellStyle name="20% - Énfasis2 67 14 2" xfId="984" xr:uid="{D85191CD-6C56-4E6F-98EC-15088AE0F951}"/>
    <cellStyle name="20% - Énfasis2 67 14_Margen" xfId="36539" xr:uid="{EFDE1EC6-63D3-49C8-AA3F-788867CE6DDB}"/>
    <cellStyle name="20% - Énfasis2 67 15" xfId="985" xr:uid="{58ADD83F-D428-4642-B5E5-FE1F0E214F45}"/>
    <cellStyle name="20% - Énfasis2 67 15 2" xfId="986" xr:uid="{B8A122DD-AD3D-458A-A2B7-135761F11D53}"/>
    <cellStyle name="20% - Énfasis2 67 15_Margen" xfId="36540" xr:uid="{0291FB2B-A0BC-4B33-9B89-F6D90E2ABEC2}"/>
    <cellStyle name="20% - Énfasis2 67 16" xfId="987" xr:uid="{BAF31730-37F2-40F6-B52B-1A21BCA36CDC}"/>
    <cellStyle name="20% - Énfasis2 67 16 2" xfId="988" xr:uid="{6C34B5C5-EB3F-4CF4-9276-6AA807143CEC}"/>
    <cellStyle name="20% - Énfasis2 67 16_Margen" xfId="36541" xr:uid="{4814D4DC-70C8-4806-B141-C6747F7CB881}"/>
    <cellStyle name="20% - Énfasis2 67 17" xfId="989" xr:uid="{1D16DC07-0EB9-4581-89A0-31FF6CD77421}"/>
    <cellStyle name="20% - Énfasis2 67 17 2" xfId="990" xr:uid="{5BA0A66A-735C-4BA9-A667-32FC9E78DE86}"/>
    <cellStyle name="20% - Énfasis2 67 17_Margen" xfId="36542" xr:uid="{12BA1FE5-ACA0-44CF-846A-EC081172970F}"/>
    <cellStyle name="20% - Énfasis2 67 18" xfId="991" xr:uid="{0714F891-DDF6-4704-B317-38DE02AB92C6}"/>
    <cellStyle name="20% - Énfasis2 67 18 2" xfId="992" xr:uid="{7729445A-A5AA-423A-A293-9921DECDAECA}"/>
    <cellStyle name="20% - Énfasis2 67 18_Margen" xfId="36543" xr:uid="{6E3C97F6-B330-4C28-8857-120066605F45}"/>
    <cellStyle name="20% - Énfasis2 67 19" xfId="993" xr:uid="{39BA94B3-1F42-42A1-93EC-DFFFD314604E}"/>
    <cellStyle name="20% - Énfasis2 67 19 2" xfId="994" xr:uid="{9853494F-F9AF-4C4B-B94B-6280A7E96FED}"/>
    <cellStyle name="20% - Énfasis2 67 19_Margen" xfId="36544" xr:uid="{2E002D4E-8FBE-4364-AF64-6E5DF3DDE688}"/>
    <cellStyle name="20% - Énfasis2 67 2" xfId="995" xr:uid="{9EDA360E-4904-45FF-9295-0BE45194F7DE}"/>
    <cellStyle name="20% - Énfasis2 67 2 2" xfId="996" xr:uid="{C45602E3-313C-4C3A-B9B3-C86825C2283F}"/>
    <cellStyle name="20% - Énfasis2 67 2_Margen" xfId="36545" xr:uid="{9F55A85D-6280-42B7-B8DF-88236154301B}"/>
    <cellStyle name="20% - Énfasis2 67 20" xfId="997" xr:uid="{E54A4C3A-EFCF-45A1-9DFF-94192D500452}"/>
    <cellStyle name="20% - Énfasis2 67 20 2" xfId="998" xr:uid="{C9A01A7B-56EC-432D-9700-DF1DEC271DAA}"/>
    <cellStyle name="20% - Énfasis2 67 20_Margen" xfId="36546" xr:uid="{66FFDBF0-C364-4697-9CAD-563F5B5225C3}"/>
    <cellStyle name="20% - Énfasis2 67 21" xfId="999" xr:uid="{4F608BF2-8482-487A-B547-4F5E39749DF1}"/>
    <cellStyle name="20% - Énfasis2 67 21 2" xfId="1000" xr:uid="{AAD8D832-42F2-4684-BE77-E7A5BEC1EAAE}"/>
    <cellStyle name="20% - Énfasis2 67 21_Margen" xfId="36547" xr:uid="{6596563B-84E9-4F64-990C-4A99B39616BC}"/>
    <cellStyle name="20% - Énfasis2 67 22" xfId="1001" xr:uid="{CD68BDED-5A11-41D9-81AD-DDBE231DBA72}"/>
    <cellStyle name="20% - Énfasis2 67 3" xfId="1002" xr:uid="{194624E1-9999-41E8-B057-5FDF502AD7F8}"/>
    <cellStyle name="20% - Énfasis2 67 3 2" xfId="1003" xr:uid="{DA67A7BE-D405-437E-AE1D-DC07F192D57B}"/>
    <cellStyle name="20% - Énfasis2 67 3_Margen" xfId="36548" xr:uid="{E64D1ACF-5358-4C30-AA39-311A36806D7C}"/>
    <cellStyle name="20% - Énfasis2 67 4" xfId="1004" xr:uid="{B38C532C-3C48-4C55-A582-D19CF75C048C}"/>
    <cellStyle name="20% - Énfasis2 67 4 2" xfId="1005" xr:uid="{140BF934-2721-4DB3-B847-A2D06C56B89A}"/>
    <cellStyle name="20% - Énfasis2 67 4_Margen" xfId="36549" xr:uid="{0B6C22A6-737E-46C9-97E6-27533E1A183F}"/>
    <cellStyle name="20% - Énfasis2 67 5" xfId="1006" xr:uid="{715F299B-5C68-4598-B64C-00CB289210D6}"/>
    <cellStyle name="20% - Énfasis2 67 5 2" xfId="1007" xr:uid="{D3612790-A7BD-440E-B1D7-D672A4C89F38}"/>
    <cellStyle name="20% - Énfasis2 67 5_Margen" xfId="36550" xr:uid="{4DEB2DE0-733F-46B9-BDB7-D36725AB0313}"/>
    <cellStyle name="20% - Énfasis2 67 6" xfId="1008" xr:uid="{A1DF9778-1074-4858-8F9E-40602D80517B}"/>
    <cellStyle name="20% - Énfasis2 67 6 2" xfId="1009" xr:uid="{745394DA-60FA-4735-A1AF-D93D20B99997}"/>
    <cellStyle name="20% - Énfasis2 67 6_Margen" xfId="36551" xr:uid="{F51DF14B-02F8-477A-95FD-9A4AF3A115C6}"/>
    <cellStyle name="20% - Énfasis2 67 7" xfId="1010" xr:uid="{86ABEA63-A674-4291-B148-0E33C309BA0E}"/>
    <cellStyle name="20% - Énfasis2 67 7 2" xfId="1011" xr:uid="{1C9815B2-BF3A-4737-8E02-D084553886BB}"/>
    <cellStyle name="20% - Énfasis2 67 7_Margen" xfId="36552" xr:uid="{E58D6B35-2D04-47D4-91CE-0A05B04BE6FA}"/>
    <cellStyle name="20% - Énfasis2 67 8" xfId="1012" xr:uid="{41C65062-A38A-4F57-A2E1-367FA5643985}"/>
    <cellStyle name="20% - Énfasis2 67 8 2" xfId="1013" xr:uid="{F92F7509-A19E-4510-9B83-928F481997E8}"/>
    <cellStyle name="20% - Énfasis2 67 8_Margen" xfId="36553" xr:uid="{C559257C-8FC3-4814-9AF2-6716A429EFBF}"/>
    <cellStyle name="20% - Énfasis2 67 9" xfId="1014" xr:uid="{A3680DB9-8195-4665-9268-EF27D59D9C38}"/>
    <cellStyle name="20% - Énfasis2 67 9 2" xfId="1015" xr:uid="{9B8B836F-0CB7-479B-A1D4-734BBF0AA354}"/>
    <cellStyle name="20% - Énfasis2 67 9_Margen" xfId="36554" xr:uid="{A5846D44-45C8-46F1-97F1-956504DE68DF}"/>
    <cellStyle name="20% - Énfasis2 67_Margen" xfId="36555" xr:uid="{FF4949A8-06F1-4829-9716-EBD9ECDE52DB}"/>
    <cellStyle name="20% - Énfasis2 68" xfId="1016" xr:uid="{91B9E01F-8AB8-494C-9B1A-1B38B02EA3B9}"/>
    <cellStyle name="20% - Énfasis2 68 2" xfId="1017" xr:uid="{A1E46A67-6818-47BD-BDFA-6FACD0553E9C}"/>
    <cellStyle name="20% - Énfasis2 68_Margen" xfId="36556" xr:uid="{FE631CE1-742B-48D6-9BEC-B89D32B4CF05}"/>
    <cellStyle name="20% - Énfasis2 69" xfId="1018" xr:uid="{E0B0579B-394D-4212-9A54-493C9524C0AA}"/>
    <cellStyle name="20% - Énfasis2 69 2" xfId="1019" xr:uid="{CBEFC5E4-5B62-46DC-813D-57F8A6A35DF2}"/>
    <cellStyle name="20% - Énfasis2 69_Margen" xfId="36557" xr:uid="{89F294FD-55A9-4266-A8CF-AC3FA26CA0E3}"/>
    <cellStyle name="20% - Énfasis2 7" xfId="1020" xr:uid="{55D3F6C9-5057-424D-8852-2D0029420551}"/>
    <cellStyle name="20% - Énfasis2 7 2" xfId="1021" xr:uid="{15980426-C67F-4CC5-9769-51BDA8FF940C}"/>
    <cellStyle name="20% - Énfasis2 7 3" xfId="1022" xr:uid="{07C766AF-71B2-4B76-9ABA-3C2FA6BFA1AA}"/>
    <cellStyle name="20% - Énfasis2 7_Margen" xfId="36558" xr:uid="{858D23FA-1BDA-45EF-87CC-77940970E0C7}"/>
    <cellStyle name="20% - Énfasis2 70" xfId="1023" xr:uid="{78619055-1D24-46BD-843B-5F109C1F2AF9}"/>
    <cellStyle name="20% - Énfasis2 70 2" xfId="1024" xr:uid="{3EBEF0EA-9A13-4FFF-A405-2382010462B3}"/>
    <cellStyle name="20% - Énfasis2 70_Margen" xfId="36559" xr:uid="{FC3148D3-494B-4148-87C8-A68594B81A90}"/>
    <cellStyle name="20% - Énfasis2 71" xfId="1025" xr:uid="{51363864-9694-4AAA-AC85-D3D3115D0B15}"/>
    <cellStyle name="20% - Énfasis2 71 2" xfId="1026" xr:uid="{FF7FDC57-875C-446F-9739-1078C0CBEB7F}"/>
    <cellStyle name="20% - Énfasis2 71_Margen" xfId="36560" xr:uid="{35D05D96-4D88-4C4C-BAD9-DF1313B4005F}"/>
    <cellStyle name="20% - Énfasis2 72" xfId="1027" xr:uid="{CB887F41-F2A3-492D-A3EA-E62FA6380E87}"/>
    <cellStyle name="20% - Énfasis2 72 2" xfId="1028" xr:uid="{0636CFFF-4E41-4BB8-8ED3-DE6CB969DE72}"/>
    <cellStyle name="20% - Énfasis2 72_Margen" xfId="36561" xr:uid="{8729AEC3-6F03-4A26-8AED-89ABE2515B39}"/>
    <cellStyle name="20% - Énfasis2 73" xfId="1029" xr:uid="{5F901F6E-4303-47C7-8D2D-FD479291F583}"/>
    <cellStyle name="20% - Énfasis2 73 2" xfId="1030" xr:uid="{B32D6331-7823-4CC2-9392-678CA53C9AE8}"/>
    <cellStyle name="20% - Énfasis2 73_Margen" xfId="36562" xr:uid="{391EAAD5-D6E6-458E-9F75-8121AF850054}"/>
    <cellStyle name="20% - Énfasis2 74" xfId="1031" xr:uid="{646AD20F-2473-4594-8C08-CE884E29FA05}"/>
    <cellStyle name="20% - Énfasis2 74 2" xfId="1032" xr:uid="{C26B8C3F-1CA5-406F-AFF4-2451BBAB463B}"/>
    <cellStyle name="20% - Énfasis2 74_Margen" xfId="36563" xr:uid="{56135A4E-55D1-4060-8426-ED3CB304CC8B}"/>
    <cellStyle name="20% - Énfasis2 75" xfId="1033" xr:uid="{C8F4D2FB-3DD6-4819-9660-4FC9391E5C31}"/>
    <cellStyle name="20% - Énfasis2 75 2" xfId="1034" xr:uid="{A3B17DA5-EF84-4DD2-A14B-7A52BBC2571C}"/>
    <cellStyle name="20% - Énfasis2 75_Margen" xfId="36564" xr:uid="{7F385057-2234-470B-B3A3-FD55500AE4E3}"/>
    <cellStyle name="20% - Énfasis2 76" xfId="1035" xr:uid="{7FED4302-DB80-4CD9-800D-75E74F7C3531}"/>
    <cellStyle name="20% - Énfasis2 76 2" xfId="1036" xr:uid="{09E7DF98-A6ED-4C26-B636-C40B62326C2F}"/>
    <cellStyle name="20% - Énfasis2 76_Margen" xfId="36565" xr:uid="{8A26DB26-3810-40EC-9F49-56F112FDF126}"/>
    <cellStyle name="20% - Énfasis2 77" xfId="1037" xr:uid="{4CC7528A-56B5-4730-BA6B-AD001FB8314C}"/>
    <cellStyle name="20% - Énfasis2 77 2" xfId="1038" xr:uid="{8F77A3A1-DB2F-4C09-AF5F-02BA2CFD4C07}"/>
    <cellStyle name="20% - Énfasis2 77_Margen" xfId="36566" xr:uid="{5C2D767E-CA2E-4CB8-AB1E-F8AE99E76EBE}"/>
    <cellStyle name="20% - Énfasis2 78" xfId="1039" xr:uid="{5407D4BA-FFB6-4597-9479-F41BF99B863D}"/>
    <cellStyle name="20% - Énfasis2 78 2" xfId="1040" xr:uid="{1E9D7825-6655-4E35-9BB8-886F0B2E434C}"/>
    <cellStyle name="20% - Énfasis2 78_Margen" xfId="36567" xr:uid="{ECFC338A-D086-4AF7-8F62-29D5E0BEC6AD}"/>
    <cellStyle name="20% - Énfasis2 79" xfId="1041" xr:uid="{8F0502B2-B723-45BD-A686-5C7472082770}"/>
    <cellStyle name="20% - Énfasis2 79 2" xfId="1042" xr:uid="{EFD0FB3E-7617-4293-B930-02450E07125E}"/>
    <cellStyle name="20% - Énfasis2 79_Margen" xfId="36568" xr:uid="{2BE794F5-4DDC-4774-976F-4A1AB824AD12}"/>
    <cellStyle name="20% - Énfasis2 8" xfId="1043" xr:uid="{16DCE0BF-BF51-463F-82B6-C561BC197040}"/>
    <cellStyle name="20% - Énfasis2 8 2" xfId="1044" xr:uid="{24F03914-1190-46ED-A660-2FAB169A202F}"/>
    <cellStyle name="20% - Énfasis2 8 3" xfId="1045" xr:uid="{B5C0F78F-4022-4B6F-AF3F-CE9B148DAD6A}"/>
    <cellStyle name="20% - Énfasis2 8_Margen" xfId="36569" xr:uid="{45BAABEF-F80B-43FF-B82A-7C92C54CC094}"/>
    <cellStyle name="20% - Énfasis2 80" xfId="1046" xr:uid="{7B061FC9-395B-4B41-BB52-411C66E67FCA}"/>
    <cellStyle name="20% - Énfasis2 80 2" xfId="1047" xr:uid="{5E1F15C3-E9A3-421E-84C6-CCA5A98DFD05}"/>
    <cellStyle name="20% - Énfasis2 80_Margen" xfId="36570" xr:uid="{0B180371-291C-4B00-AAD0-690208A14B86}"/>
    <cellStyle name="20% - Énfasis2 81" xfId="1048" xr:uid="{26F2C97E-B85F-49A6-9C37-7C409D4647E7}"/>
    <cellStyle name="20% - Énfasis2 81 2" xfId="1049" xr:uid="{B5128A44-6B56-4EC2-AACE-36A9C73EBCE4}"/>
    <cellStyle name="20% - Énfasis2 81_Margen" xfId="36571" xr:uid="{A7869982-2420-49C6-820C-867D95A97ADB}"/>
    <cellStyle name="20% - Énfasis2 82" xfId="1050" xr:uid="{1985AA47-ACB9-4673-A0CD-4F9FFC280AD0}"/>
    <cellStyle name="20% - Énfasis2 82 2" xfId="1051" xr:uid="{4B608802-1A26-4F78-B2A8-8412A46BF01D}"/>
    <cellStyle name="20% - Énfasis2 82_Margen" xfId="36572" xr:uid="{B94BBF73-1E35-4E0B-BF3F-AA69523AF0BA}"/>
    <cellStyle name="20% - Énfasis2 83" xfId="1052" xr:uid="{F18C46B4-7061-4ACB-A896-BD3ED18808BB}"/>
    <cellStyle name="20% - Énfasis2 83 2" xfId="1053" xr:uid="{6511DDB4-2F5C-4188-8797-CE9595F83FE4}"/>
    <cellStyle name="20% - Énfasis2 83_Margen" xfId="36573" xr:uid="{53691408-CC9C-4950-B6D0-ED4E3C409798}"/>
    <cellStyle name="20% - Énfasis2 84" xfId="1054" xr:uid="{A29DB1A3-E1FD-4C12-A437-CB9D7A1946A5}"/>
    <cellStyle name="20% - Énfasis2 84 2" xfId="1055" xr:uid="{36E24EAB-983F-4032-8EE4-56BE05DC537F}"/>
    <cellStyle name="20% - Énfasis2 84_Margen" xfId="36574" xr:uid="{EA592717-B36E-4290-A9F2-59A011F3BF25}"/>
    <cellStyle name="20% - Énfasis2 85" xfId="1056" xr:uid="{37AB82E7-E746-46E2-B77F-439E5BF6997B}"/>
    <cellStyle name="20% - Énfasis2 85 2" xfId="1057" xr:uid="{F9A82A56-C9DE-49BE-9996-F93A5D368562}"/>
    <cellStyle name="20% - Énfasis2 85_Margen" xfId="36575" xr:uid="{2A07D1CE-9F2F-4DF2-B86B-124CDF1F2359}"/>
    <cellStyle name="20% - Énfasis2 86" xfId="1058" xr:uid="{A338D698-3CD5-45BA-82C7-6C18934625A4}"/>
    <cellStyle name="20% - Énfasis2 86 2" xfId="1059" xr:uid="{4EB69985-2CAD-441B-980D-12CB412D014E}"/>
    <cellStyle name="20% - Énfasis2 86_Margen" xfId="36576" xr:uid="{5FBA1145-CAC6-48B8-A97F-9E656C55B5B5}"/>
    <cellStyle name="20% - Énfasis2 87" xfId="1060" xr:uid="{6A8AA3B5-F767-42C7-B055-2C4F8F8471B2}"/>
    <cellStyle name="20% - Énfasis2 87 2" xfId="1061" xr:uid="{A8BA8850-E84C-4027-B274-8C1FAA0DB19E}"/>
    <cellStyle name="20% - Énfasis2 87_Margen" xfId="36577" xr:uid="{5C2E3408-BA02-4216-BAC6-021F72BB79CE}"/>
    <cellStyle name="20% - Énfasis2 88" xfId="1062" xr:uid="{95405300-D77D-4D9D-A650-B11B306351D9}"/>
    <cellStyle name="20% - Énfasis2 88 2" xfId="1063" xr:uid="{3A391FDB-3B35-4AEA-BDE7-EF9FB3A214D9}"/>
    <cellStyle name="20% - Énfasis2 88_Margen" xfId="36578" xr:uid="{79808272-CA4C-4018-9535-E895B3870B8A}"/>
    <cellStyle name="20% - Énfasis2 89" xfId="1064" xr:uid="{87C2A306-A2AD-49C1-B0D5-9DADF6B0C540}"/>
    <cellStyle name="20% - Énfasis2 89 2" xfId="1065" xr:uid="{CC962F31-46BB-4EEE-A185-3EFD97BB8D2D}"/>
    <cellStyle name="20% - Énfasis2 89_Margen" xfId="36579" xr:uid="{C34C8999-9273-4C1C-8DB7-7886B20BCE17}"/>
    <cellStyle name="20% - Énfasis2 9" xfId="1066" xr:uid="{8E59895F-38AF-4645-9F63-43FBA2232C00}"/>
    <cellStyle name="20% - Énfasis2 9 2" xfId="1067" xr:uid="{3F054A36-0711-43FE-86F0-E455B1C617C8}"/>
    <cellStyle name="20% - Énfasis2 9 3" xfId="1068" xr:uid="{2F5714F2-7925-44E8-B4AD-EEBCB89C5B97}"/>
    <cellStyle name="20% - Énfasis2 9_Margen" xfId="36580" xr:uid="{061CD60D-85ED-456D-B53D-64AB5F279746}"/>
    <cellStyle name="20% - Énfasis2 90" xfId="1069" xr:uid="{8C7ABFFC-9596-4F99-AEE4-D473FAAA3542}"/>
    <cellStyle name="20% - Énfasis2 90 2" xfId="1070" xr:uid="{C70E7175-0688-4D0A-9D36-9750738D7EDC}"/>
    <cellStyle name="20% - Énfasis2 90_Margen" xfId="36581" xr:uid="{4DE2E1B3-E8F1-498D-BF9E-91D550D8F9A9}"/>
    <cellStyle name="20% - Énfasis2 91" xfId="1071" xr:uid="{C6994CDE-5418-4A41-A569-47A45154E20F}"/>
    <cellStyle name="20% - Énfasis2 91 2" xfId="1072" xr:uid="{BBC7CE9E-C6E8-42BF-8B54-D2316C1594BA}"/>
    <cellStyle name="20% - Énfasis2 91_Margen" xfId="36582" xr:uid="{48F6743A-5E5A-4C2E-B4C3-37B7F39819A8}"/>
    <cellStyle name="20% - Énfasis2 92" xfId="1073" xr:uid="{E94F75AF-4D43-41B6-8E64-F9C14A23CA7E}"/>
    <cellStyle name="20% - Énfasis2 92 2" xfId="1074" xr:uid="{4F1888C6-3001-4DC6-A996-2C69F22ED164}"/>
    <cellStyle name="20% - Énfasis2 92_Margen" xfId="36583" xr:uid="{2FD82A29-2EF0-4BE1-84E1-B7F3A31EEE8E}"/>
    <cellStyle name="20% - Énfasis2 93" xfId="1075" xr:uid="{34F326E9-E40B-4EC1-916C-96FEDEDBB5A1}"/>
    <cellStyle name="20% - Énfasis2 93 2" xfId="1076" xr:uid="{6F7451A2-4724-4EA9-8F78-79C604FCBB01}"/>
    <cellStyle name="20% - Énfasis2 93_Margen" xfId="36584" xr:uid="{7B6AE77F-AB5A-43CE-8E77-347540FDBEB2}"/>
    <cellStyle name="20% - Énfasis2 94" xfId="1077" xr:uid="{2B14F448-CAA4-4CFF-9E7D-714E9D8F8026}"/>
    <cellStyle name="20% - Énfasis2 94 2" xfId="1078" xr:uid="{688FD0FE-CFE2-4FFF-8F59-DDC5BBDE5552}"/>
    <cellStyle name="20% - Énfasis2 94_Margen" xfId="36585" xr:uid="{B62B7F88-C3C4-45A8-862B-D9C93A5B1090}"/>
    <cellStyle name="20% - Énfasis2 95" xfId="1079" xr:uid="{E3E54C3F-4039-4BB3-BA98-F9059F7AD34F}"/>
    <cellStyle name="20% - Énfasis2 95 2" xfId="1080" xr:uid="{817B356A-C6A1-47D6-9451-5DD09024EB6C}"/>
    <cellStyle name="20% - Énfasis2 95_Margen" xfId="36586" xr:uid="{03F81A14-78DC-481C-91B8-DC517F322BC4}"/>
    <cellStyle name="20% - Énfasis2 96" xfId="1081" xr:uid="{AE6B82FB-500C-4EED-8D69-97584FFF8C64}"/>
    <cellStyle name="20% - Énfasis2 96 2" xfId="1082" xr:uid="{4E785C89-F85E-483B-B72E-26E92F688255}"/>
    <cellStyle name="20% - Énfasis2 96_Margen" xfId="36587" xr:uid="{86D48042-09BE-4C4C-8059-B91A4F349B72}"/>
    <cellStyle name="20% - Énfasis2 97" xfId="1083" xr:uid="{537C8DAF-34BF-430F-A4CD-6E0A0C51C637}"/>
    <cellStyle name="20% - Énfasis2 97 2" xfId="1084" xr:uid="{B614BF75-A6BA-48D6-A9B0-21844A51B302}"/>
    <cellStyle name="20% - Énfasis2 97_Margen" xfId="36588" xr:uid="{A6D785CF-ADF5-4EE9-8525-A2E0F0AA214D}"/>
    <cellStyle name="20% - Énfasis2 98" xfId="1085" xr:uid="{BD98DB2D-4F18-480F-BCAD-BC8D001263FB}"/>
    <cellStyle name="20% - Énfasis2 98 2" xfId="1086" xr:uid="{B4762919-0B1E-4303-8E54-959155789730}"/>
    <cellStyle name="20% - Énfasis2 98_Margen" xfId="36589" xr:uid="{3C42068D-433D-453A-A673-7EC2D4F3C094}"/>
    <cellStyle name="20% - Énfasis2 99" xfId="1087" xr:uid="{9160F1E4-BA77-44D1-9ABF-C5F82CFAA17F}"/>
    <cellStyle name="20% - Énfasis2 99 2" xfId="1088" xr:uid="{0C0723A8-7B6B-40B5-9B59-3A2241F943D5}"/>
    <cellStyle name="20% - Énfasis2 99_Margen" xfId="36590" xr:uid="{2EAC0781-FDDB-47C0-8BE7-51047F9F7250}"/>
    <cellStyle name="20% - Énfasis3 10" xfId="1089" xr:uid="{1C2E013A-87E9-42AB-9436-54BCF18F8AA9}"/>
    <cellStyle name="20% - Énfasis3 10 2" xfId="1090" xr:uid="{D817A4B3-6EF6-4334-AAC0-1FE2CA72F449}"/>
    <cellStyle name="20% - Énfasis3 10 3" xfId="1091" xr:uid="{9F8443F4-7253-4309-87F8-078CB7784E42}"/>
    <cellStyle name="20% - Énfasis3 10_Margen" xfId="36591" xr:uid="{017DF9B5-B568-4978-B0DE-F8E1D2AF91E9}"/>
    <cellStyle name="20% - Énfasis3 100" xfId="1092" xr:uid="{7C25D9B1-31F1-412C-8A94-56937170D1B4}"/>
    <cellStyle name="20% - Énfasis3 100 2" xfId="1093" xr:uid="{4271E34D-2A53-494A-A65A-DE90DD60DC89}"/>
    <cellStyle name="20% - Énfasis3 100_Margen" xfId="36592" xr:uid="{6B992694-2622-4A1E-B904-CB60B0EF13ED}"/>
    <cellStyle name="20% - Énfasis3 101" xfId="1094" xr:uid="{A073857E-A34F-43CA-8759-E3BF31E228F9}"/>
    <cellStyle name="20% - Énfasis3 101 2" xfId="1095" xr:uid="{F8A71999-859E-4D07-BC10-6F1B116D381F}"/>
    <cellStyle name="20% - Énfasis3 101_Margen" xfId="36593" xr:uid="{C00A0153-8A43-4026-9040-D9B64DC18BAB}"/>
    <cellStyle name="20% - Énfasis3 102" xfId="1096" xr:uid="{CC81E7DA-8536-46E5-A8BD-0A1B00980866}"/>
    <cellStyle name="20% - Énfasis3 102 2" xfId="1097" xr:uid="{377B9447-9757-4427-A867-F4C1ABFDFC4C}"/>
    <cellStyle name="20% - Énfasis3 102_Margen" xfId="36594" xr:uid="{ABFCB534-0B7D-4939-91AD-F29C482B7BEF}"/>
    <cellStyle name="20% - Énfasis3 103" xfId="1098" xr:uid="{521C6286-DFAB-489F-80B2-694B0FBBFBEC}"/>
    <cellStyle name="20% - Énfasis3 103 2" xfId="1099" xr:uid="{3DA7B12A-FCF5-426F-BDEB-26517100A3C3}"/>
    <cellStyle name="20% - Énfasis3 103_Margen" xfId="36595" xr:uid="{8BB7B978-7D39-4E0E-AF7F-904D3DC90687}"/>
    <cellStyle name="20% - Énfasis3 104" xfId="1100" xr:uid="{27FF413F-D1DF-443E-AD57-13427720AAFE}"/>
    <cellStyle name="20% - Énfasis3 104 2" xfId="1101" xr:uid="{E884E5C7-2B7C-4BF5-A69E-70C17D2B46A2}"/>
    <cellStyle name="20% - Énfasis3 104_Margen" xfId="36596" xr:uid="{889B0951-334F-4F32-89E4-366EFB8F9D53}"/>
    <cellStyle name="20% - Énfasis3 105" xfId="1102" xr:uid="{316FB28C-EBC7-457C-91C9-9BDA971E34C3}"/>
    <cellStyle name="20% - Énfasis3 105 2" xfId="1103" xr:uid="{8B14EEEE-6931-43FE-B20D-366C6F66335B}"/>
    <cellStyle name="20% - Énfasis3 105_Margen" xfId="36597" xr:uid="{768AB048-94F1-4A6A-BD75-152CBF97AE8D}"/>
    <cellStyle name="20% - Énfasis3 106" xfId="1104" xr:uid="{154AB197-2D1D-4CB8-8D31-3BCCD5CECEFD}"/>
    <cellStyle name="20% - Énfasis3 106 2" xfId="1105" xr:uid="{EDD968B7-C87A-48E3-B76E-79EB02ADDD81}"/>
    <cellStyle name="20% - Énfasis3 106_Margen" xfId="36598" xr:uid="{A2BAD5B9-0B90-447D-BC84-E58466EDFC3B}"/>
    <cellStyle name="20% - Énfasis3 107" xfId="1106" xr:uid="{4DA0C043-0BC5-4F80-9B5D-62269F09BDCD}"/>
    <cellStyle name="20% - Énfasis3 107 2" xfId="1107" xr:uid="{3E519865-CD30-420E-AEAD-971140EE2613}"/>
    <cellStyle name="20% - Énfasis3 107_Margen" xfId="36599" xr:uid="{927EBE0E-A0F4-4D57-A055-DF331AB51F30}"/>
    <cellStyle name="20% - Énfasis3 108" xfId="1108" xr:uid="{B95438EB-6B23-4A5C-883F-3B2AF8110BE6}"/>
    <cellStyle name="20% - Énfasis3 108 2" xfId="1109" xr:uid="{7C27C209-BA35-422E-A392-E9FC2CD7E8D8}"/>
    <cellStyle name="20% - Énfasis3 108_Margen" xfId="36600" xr:uid="{C55E19D8-A96D-47E4-9ABA-53A22BD5F5E9}"/>
    <cellStyle name="20% - Énfasis3 109" xfId="1110" xr:uid="{96D3B216-7887-404E-84AF-62FE566CFF92}"/>
    <cellStyle name="20% - Énfasis3 109 2" xfId="1111" xr:uid="{F85EEC17-F7B1-4859-8E9D-0A76FB284D0A}"/>
    <cellStyle name="20% - Énfasis3 109_Margen" xfId="36601" xr:uid="{E2C83209-3C68-4E6A-88ED-FDE911B601CA}"/>
    <cellStyle name="20% - Énfasis3 11" xfId="1112" xr:uid="{CD83A17A-6E40-4586-8DA5-A89B51F056AC}"/>
    <cellStyle name="20% - Énfasis3 11 2" xfId="1113" xr:uid="{23F3C4B2-8B4D-4041-9F2E-A8D29F7647F0}"/>
    <cellStyle name="20% - Énfasis3 11_Margen" xfId="36602" xr:uid="{DE715385-6525-45B6-8E72-930520BEC50C}"/>
    <cellStyle name="20% - Énfasis3 110" xfId="1114" xr:uid="{F17CEC4D-E994-48EC-A317-9A463F5A3C0F}"/>
    <cellStyle name="20% - Énfasis3 110 2" xfId="1115" xr:uid="{533D9014-C1A8-464E-80EE-78DDC0739328}"/>
    <cellStyle name="20% - Énfasis3 110_Margen" xfId="36603" xr:uid="{6FA96D7E-57A4-465F-8F46-9DA799AA2FBD}"/>
    <cellStyle name="20% - Énfasis3 111" xfId="1116" xr:uid="{D656F01F-BC11-472E-A9AF-DA3EB7779286}"/>
    <cellStyle name="20% - Énfasis3 111 2" xfId="1117" xr:uid="{C0905F70-5284-4402-8DFC-627090E2F367}"/>
    <cellStyle name="20% - Énfasis3 111_Margen" xfId="36604" xr:uid="{311D1577-5877-4750-A9A6-22DAB5A39B2B}"/>
    <cellStyle name="20% - Énfasis3 112" xfId="1118" xr:uid="{BD82055B-8548-4148-B8A1-75DB77111488}"/>
    <cellStyle name="20% - Énfasis3 112 2" xfId="1119" xr:uid="{C65AD87D-4352-4554-A08E-6498A3DAD8C9}"/>
    <cellStyle name="20% - Énfasis3 112_Margen" xfId="36605" xr:uid="{03CECEF0-A6F0-4BEB-833F-A853FD95CEB0}"/>
    <cellStyle name="20% - Énfasis3 113" xfId="1120" xr:uid="{E4917971-3123-426A-BA4F-774D428E9B9B}"/>
    <cellStyle name="20% - Énfasis3 113 2" xfId="1121" xr:uid="{7445F624-85A3-4724-8846-1285103226C7}"/>
    <cellStyle name="20% - Énfasis3 113_Margen" xfId="36606" xr:uid="{FF0E9F3B-FBA1-4567-A404-74E1D90AB5DE}"/>
    <cellStyle name="20% - Énfasis3 114" xfId="1122" xr:uid="{0FBDB563-3907-42A1-AE07-CCCD53EAC19A}"/>
    <cellStyle name="20% - Énfasis3 114 2" xfId="1123" xr:uid="{A122C5B4-6E0D-4762-AB2E-7BEEFA40BB8E}"/>
    <cellStyle name="20% - Énfasis3 114_Margen" xfId="36607" xr:uid="{CB70AEF0-1E19-4A8D-BA4B-0C1662624CCD}"/>
    <cellStyle name="20% - Énfasis3 115" xfId="1124" xr:uid="{5BE218C8-D89C-4CA3-839E-1AD440985A4A}"/>
    <cellStyle name="20% - Énfasis3 115 2" xfId="1125" xr:uid="{99A80AFE-37AB-4562-8B3F-F949377D117C}"/>
    <cellStyle name="20% - Énfasis3 115_Margen" xfId="36608" xr:uid="{6A907645-D61D-459A-91D8-A327CFC355BD}"/>
    <cellStyle name="20% - Énfasis3 116" xfId="1126" xr:uid="{FBCB926B-8386-45D4-8D15-CF7FEF5313AB}"/>
    <cellStyle name="20% - Énfasis3 116 2" xfId="1127" xr:uid="{8FA9675B-6C7C-403A-A913-71F3BD410523}"/>
    <cellStyle name="20% - Énfasis3 116_Margen" xfId="36609" xr:uid="{A777659D-0396-494C-A299-481C150582FC}"/>
    <cellStyle name="20% - Énfasis3 117" xfId="1128" xr:uid="{F1A3386F-BB3F-4F19-BA72-7577194F863D}"/>
    <cellStyle name="20% - Énfasis3 117 2" xfId="1129" xr:uid="{FF6E1CA9-AB3C-479F-89F8-4387C814EDAF}"/>
    <cellStyle name="20% - Énfasis3 117_Margen" xfId="36610" xr:uid="{D4AE1ED9-A557-4AC7-929F-F60D279C9655}"/>
    <cellStyle name="20% - Énfasis3 118" xfId="1130" xr:uid="{87A30365-267C-4A0B-9565-9E95A59C9908}"/>
    <cellStyle name="20% - Énfasis3 118 2" xfId="1131" xr:uid="{9AA13721-C510-4D3D-A1E0-8EE9FC17DC1C}"/>
    <cellStyle name="20% - Énfasis3 118_Margen" xfId="36611" xr:uid="{AE547DC4-754E-4480-8527-075E7C65728A}"/>
    <cellStyle name="20% - Énfasis3 119" xfId="1132" xr:uid="{2F88CF03-1C1E-4793-8970-94F771EF4607}"/>
    <cellStyle name="20% - Énfasis3 119 2" xfId="1133" xr:uid="{787C0C3C-6AE8-4620-92EC-30C0FBA48933}"/>
    <cellStyle name="20% - Énfasis3 119_Margen" xfId="36612" xr:uid="{2E373562-F442-41B8-9976-C8FBD1759088}"/>
    <cellStyle name="20% - Énfasis3 12" xfId="1134" xr:uid="{544DF518-E5F7-4773-A2A0-63D4324B2394}"/>
    <cellStyle name="20% - Énfasis3 12 2" xfId="1135" xr:uid="{2733E715-5576-4867-8678-5AB184A35E09}"/>
    <cellStyle name="20% - Énfasis3 12_Margen" xfId="36613" xr:uid="{19336AFE-A016-49EF-B7EB-30326168A0CE}"/>
    <cellStyle name="20% - Énfasis3 120" xfId="1136" xr:uid="{7D1BA76C-1561-4643-B4E2-F2A740B83D1B}"/>
    <cellStyle name="20% - Énfasis3 120 2" xfId="1137" xr:uid="{B70A7ED9-2036-488D-9768-6EA6757419C9}"/>
    <cellStyle name="20% - Énfasis3 120_Margen" xfId="36614" xr:uid="{45E9C899-6922-428F-8FCC-F0F3A859FF13}"/>
    <cellStyle name="20% - Énfasis3 121" xfId="1138" xr:uid="{E950471F-BD9A-42AA-9B2E-D7D20C89399B}"/>
    <cellStyle name="20% - Énfasis3 121 2" xfId="1139" xr:uid="{C73D3160-76F4-478E-8181-216F3F70C3EA}"/>
    <cellStyle name="20% - Énfasis3 121_Margen" xfId="36615" xr:uid="{8E402B5D-EA0E-4571-9693-D4E9A3E26B90}"/>
    <cellStyle name="20% - Énfasis3 122" xfId="1140" xr:uid="{1F55FD36-C52F-4C21-B2A4-84618E6FB67D}"/>
    <cellStyle name="20% - Énfasis3 122 2" xfId="1141" xr:uid="{54FE7D1C-26A0-4C57-8ADB-BF5D12BFFB5B}"/>
    <cellStyle name="20% - Énfasis3 122_Margen" xfId="36616" xr:uid="{AFC54775-483C-4EFC-B56C-9ED43078A19D}"/>
    <cellStyle name="20% - Énfasis3 123" xfId="1142" xr:uid="{A98BE30B-BAA8-453D-A2FE-35E8BE976C4C}"/>
    <cellStyle name="20% - Énfasis3 123 2" xfId="1143" xr:uid="{E7C0C2C1-177C-4AD7-96C3-8D394A145C4B}"/>
    <cellStyle name="20% - Énfasis3 123_Margen" xfId="36617" xr:uid="{355B0D83-3119-4E82-BC40-346AB67C68D1}"/>
    <cellStyle name="20% - Énfasis3 124" xfId="1144" xr:uid="{A5B99E2B-19DE-4909-B9B5-4FAF36AFC38B}"/>
    <cellStyle name="20% - Énfasis3 124 2" xfId="1145" xr:uid="{8D3CAEEF-7DF1-4D93-8476-6B1FAD7681F2}"/>
    <cellStyle name="20% - Énfasis3 124_Margen" xfId="36618" xr:uid="{F7B68D09-6A91-4835-AFCF-0A270A053DA0}"/>
    <cellStyle name="20% - Énfasis3 125" xfId="1146" xr:uid="{AE88F19D-6F75-489D-94BA-4E5AA047ECAE}"/>
    <cellStyle name="20% - Énfasis3 125 2" xfId="1147" xr:uid="{1CA610C4-F9F6-440F-88F3-0A6919B35631}"/>
    <cellStyle name="20% - Énfasis3 125_Margen" xfId="36619" xr:uid="{CE146820-64AC-42D3-9378-444AD610DFC2}"/>
    <cellStyle name="20% - Énfasis3 126" xfId="1148" xr:uid="{FD17EF3D-72D3-4125-A5BA-F894CB869FF1}"/>
    <cellStyle name="20% - Énfasis3 126 2" xfId="1149" xr:uid="{1B0E45C2-AD93-4C98-9DC3-6BA9EA498A7E}"/>
    <cellStyle name="20% - Énfasis3 126_Margen" xfId="36620" xr:uid="{203A4022-492D-45D4-8CD8-3CA1BDD4D650}"/>
    <cellStyle name="20% - Énfasis3 127" xfId="1150" xr:uid="{85ADA1F5-6B71-4A2E-AC42-26480274AD7E}"/>
    <cellStyle name="20% - Énfasis3 127 2" xfId="1151" xr:uid="{5CF69C0E-076A-42A6-AF4F-923501DC1C3E}"/>
    <cellStyle name="20% - Énfasis3 127_Margen" xfId="36621" xr:uid="{DA7C99E3-6788-48A1-B50F-94A23E08D4E3}"/>
    <cellStyle name="20% - Énfasis3 128" xfId="1152" xr:uid="{90886C0B-100A-4709-803A-9A1974891FEF}"/>
    <cellStyle name="20% - Énfasis3 128 2" xfId="1153" xr:uid="{B223716C-B064-44AA-8E99-52841BA093E5}"/>
    <cellStyle name="20% - Énfasis3 128_Margen" xfId="36622" xr:uid="{576BBB37-5BE5-439D-BA06-A2D0E1524068}"/>
    <cellStyle name="20% - Énfasis3 129" xfId="1154" xr:uid="{7F78B6CB-A538-46A4-B899-3DD557110077}"/>
    <cellStyle name="20% - Énfasis3 129 2" xfId="1155" xr:uid="{74B793E2-F721-44C2-8C4C-F791F122BC90}"/>
    <cellStyle name="20% - Énfasis3 129_Margen" xfId="36623" xr:uid="{BA332FB9-4805-4397-947E-875E871186F4}"/>
    <cellStyle name="20% - Énfasis3 13" xfId="1156" xr:uid="{365B24AE-4D51-411A-9736-0F53D6D8ED58}"/>
    <cellStyle name="20% - Énfasis3 13 2" xfId="1157" xr:uid="{7D238F24-D486-416A-93DF-46BB4972BF11}"/>
    <cellStyle name="20% - Énfasis3 13_Margen" xfId="36624" xr:uid="{DDE694C3-902E-4469-847D-15BECA1DE61F}"/>
    <cellStyle name="20% - Énfasis3 130" xfId="1158" xr:uid="{6725F4F7-26A6-4262-875A-AEE266B969E9}"/>
    <cellStyle name="20% - Énfasis3 130 2" xfId="1159" xr:uid="{27B7A616-7294-4D21-90A2-405A05A65D50}"/>
    <cellStyle name="20% - Énfasis3 130_Margen" xfId="36625" xr:uid="{0F1A9845-66A2-4484-A1E8-052FC38C8BDF}"/>
    <cellStyle name="20% - Énfasis3 131" xfId="1160" xr:uid="{7592F00E-5001-4F74-8BEA-81CE6042CAF5}"/>
    <cellStyle name="20% - Énfasis3 131 2" xfId="1161" xr:uid="{84E491C5-F4F5-4DD5-9D12-71CC96E475AC}"/>
    <cellStyle name="20% - Énfasis3 131_Margen" xfId="36626" xr:uid="{0D4245A3-B256-451B-81B2-411CB0384527}"/>
    <cellStyle name="20% - Énfasis3 132" xfId="1162" xr:uid="{72E7FC78-E225-433E-88DA-2F48A4E0C23F}"/>
    <cellStyle name="20% - Énfasis3 132 2" xfId="1163" xr:uid="{715CF7E3-ACC6-42C0-9AD4-E4C8D6CD1D04}"/>
    <cellStyle name="20% - Énfasis3 132_Margen" xfId="36627" xr:uid="{78DA5FDF-532D-4480-811B-7FAB0D0711E2}"/>
    <cellStyle name="20% - Énfasis3 133" xfId="1164" xr:uid="{B2B16D7D-515F-4BEF-94BE-0F596572F657}"/>
    <cellStyle name="20% - Énfasis3 133 2" xfId="1165" xr:uid="{50EB8F83-F24D-44C2-8753-EB1F94EDDBFB}"/>
    <cellStyle name="20% - Énfasis3 133_Margen" xfId="36628" xr:uid="{B79DFD0F-0A95-4B76-9847-9B2AFC8BB5CA}"/>
    <cellStyle name="20% - Énfasis3 134" xfId="1166" xr:uid="{68075B10-F611-42DC-AB76-1B5EDC86AB20}"/>
    <cellStyle name="20% - Énfasis3 134 2" xfId="1167" xr:uid="{11CB56D4-16C1-4FBA-888A-8D25DA4F3F97}"/>
    <cellStyle name="20% - Énfasis3 134_Margen" xfId="36629" xr:uid="{27B7AEEE-7CA8-4351-89F5-945643F34E62}"/>
    <cellStyle name="20% - Énfasis3 135" xfId="1168" xr:uid="{1EF3DF4B-0677-4C84-8EFB-4A7A0F0C7292}"/>
    <cellStyle name="20% - Énfasis3 135 2" xfId="1169" xr:uid="{2C77111D-3F58-45FC-86CF-5836427C5897}"/>
    <cellStyle name="20% - Énfasis3 135_Margen" xfId="36630" xr:uid="{BF532119-BF0F-4217-8ED3-D40DA5A7A3A0}"/>
    <cellStyle name="20% - Énfasis3 136" xfId="1170" xr:uid="{70E26DA8-0D71-4668-8254-9438850A1D6E}"/>
    <cellStyle name="20% - Énfasis3 136 2" xfId="1171" xr:uid="{4E16138B-0E02-4592-B6A9-3CF6DEE7AA2C}"/>
    <cellStyle name="20% - Énfasis3 136_Margen" xfId="36631" xr:uid="{4E5FE1AE-878E-4408-9A46-D0D80C35DCC8}"/>
    <cellStyle name="20% - Énfasis3 137" xfId="1172" xr:uid="{ACA53F4A-6A83-485E-B5F1-90EDA20C9AE7}"/>
    <cellStyle name="20% - Énfasis3 137 2" xfId="1173" xr:uid="{BA24A987-E92F-4F1A-B9B4-7AEA9190CEF2}"/>
    <cellStyle name="20% - Énfasis3 137_Margen" xfId="36632" xr:uid="{FC865DD6-B940-4685-8562-FC913406D6E1}"/>
    <cellStyle name="20% - Énfasis3 138" xfId="1174" xr:uid="{50143669-9263-4BBC-8E74-C72D6956D865}"/>
    <cellStyle name="20% - Énfasis3 138 2" xfId="1175" xr:uid="{41695D4E-EED5-4DFF-B988-8BFE47BB9542}"/>
    <cellStyle name="20% - Énfasis3 138_Margen" xfId="36633" xr:uid="{753C329E-FFE7-4BAB-A673-C00B7C2BC79D}"/>
    <cellStyle name="20% - Énfasis3 139" xfId="1176" xr:uid="{37168275-6123-48FE-9402-74C5E36F5EA6}"/>
    <cellStyle name="20% - Énfasis3 139 2" xfId="1177" xr:uid="{87319777-B464-40D9-BE41-7135E7591099}"/>
    <cellStyle name="20% - Énfasis3 139_Margen" xfId="36634" xr:uid="{884E13B0-AACD-4B98-803F-0A0D8AEBECB5}"/>
    <cellStyle name="20% - Énfasis3 14" xfId="1178" xr:uid="{0453DDB9-A3A1-4C05-AADA-150D382E9508}"/>
    <cellStyle name="20% - Énfasis3 14 2" xfId="1179" xr:uid="{3BF0362D-4E3C-463F-A3E9-BD207F4BE09E}"/>
    <cellStyle name="20% - Énfasis3 14_Margen" xfId="36635" xr:uid="{32D3D70B-DD30-4827-834D-EBBD9B349C19}"/>
    <cellStyle name="20% - Énfasis3 140" xfId="1180" xr:uid="{56F64756-D3F0-4407-88EE-FE07F05E139F}"/>
    <cellStyle name="20% - Énfasis3 140 2" xfId="1181" xr:uid="{5B010327-417F-4E19-99B2-EC42CA8260DC}"/>
    <cellStyle name="20% - Énfasis3 140_Margen" xfId="36636" xr:uid="{E8918EE9-027C-45E5-8D3E-1891B19C4F93}"/>
    <cellStyle name="20% - Énfasis3 141" xfId="1182" xr:uid="{F1783885-A8F5-47DD-A0DB-A213ED187322}"/>
    <cellStyle name="20% - Énfasis3 141 2" xfId="1183" xr:uid="{ACFF3210-1F09-460F-B0BC-EAAFB41BD383}"/>
    <cellStyle name="20% - Énfasis3 141_Margen" xfId="36637" xr:uid="{1DA38958-FD50-4FC6-99BF-A41CCE1DC9A1}"/>
    <cellStyle name="20% - Énfasis3 142" xfId="1184" xr:uid="{E8F74508-A9BE-49AA-BF84-0D1B4ACD4947}"/>
    <cellStyle name="20% - Énfasis3 142 2" xfId="1185" xr:uid="{F2D75CF2-4435-431B-8C35-6260DF09555A}"/>
    <cellStyle name="20% - Énfasis3 142_Margen" xfId="36638" xr:uid="{E3264EE7-668D-45F4-B0F6-C4C93538046E}"/>
    <cellStyle name="20% - Énfasis3 143" xfId="1186" xr:uid="{BF27F66E-FD6D-4D24-A8A3-14476CFAC180}"/>
    <cellStyle name="20% - Énfasis3 143 2" xfId="1187" xr:uid="{AB39862D-338C-47D2-BF93-3ADB53FB7E61}"/>
    <cellStyle name="20% - Énfasis3 143_Margen" xfId="36639" xr:uid="{DCC45B28-6159-4124-AFB6-D967F9821F77}"/>
    <cellStyle name="20% - Énfasis3 144" xfId="1188" xr:uid="{0F9AC2F3-1C4A-4D8E-8B3D-EA43B10E1977}"/>
    <cellStyle name="20% - Énfasis3 144 2" xfId="1189" xr:uid="{E0DD5446-39C7-46D6-8079-9CD879BFAAEE}"/>
    <cellStyle name="20% - Énfasis3 144_Margen" xfId="36640" xr:uid="{457D20B8-1BB4-4E94-AF86-DCEFD4DFD3CD}"/>
    <cellStyle name="20% - Énfasis3 145" xfId="1190" xr:uid="{6A379F8F-DEB7-48F0-A0B4-A5F182A30D92}"/>
    <cellStyle name="20% - Énfasis3 145 2" xfId="1191" xr:uid="{B8D29B92-75B8-4FED-8072-B5F2CAB9E971}"/>
    <cellStyle name="20% - Énfasis3 145_Margen" xfId="36641" xr:uid="{EE5532E4-1E6A-4EC4-AD68-647F5906C9BC}"/>
    <cellStyle name="20% - Énfasis3 146" xfId="1192" xr:uid="{47E0F4BC-8304-45E9-8020-B3C1DE2FA3FA}"/>
    <cellStyle name="20% - Énfasis3 146 2" xfId="1193" xr:uid="{891D2F00-A0FD-41FB-81F4-4D1D1C1FAFED}"/>
    <cellStyle name="20% - Énfasis3 146_Margen" xfId="36642" xr:uid="{81BEBFE6-75E8-437D-8DED-B3FBB1C82BD1}"/>
    <cellStyle name="20% - Énfasis3 147" xfId="1194" xr:uid="{6B21C87B-2561-4109-821E-0C3F3D7CF70B}"/>
    <cellStyle name="20% - Énfasis3 147 2" xfId="1195" xr:uid="{4373E5CC-A938-4F33-80D1-2C9658709E7E}"/>
    <cellStyle name="20% - Énfasis3 147_Margen" xfId="36643" xr:uid="{A0D7703F-7F81-4E53-9439-80468CD8575E}"/>
    <cellStyle name="20% - Énfasis3 148" xfId="1196" xr:uid="{BE372483-2AD6-408C-B585-3D23C3733F46}"/>
    <cellStyle name="20% - Énfasis3 148 2" xfId="1197" xr:uid="{0B48DFDB-94E0-445F-A455-A92B569809C3}"/>
    <cellStyle name="20% - Énfasis3 148_Margen" xfId="36644" xr:uid="{740DE13F-A583-4695-B7CD-5BDB4A2E8761}"/>
    <cellStyle name="20% - Énfasis3 149" xfId="1198" xr:uid="{677DBBD3-E587-4413-8A28-72EBB0D566BA}"/>
    <cellStyle name="20% - Énfasis3 149 2" xfId="1199" xr:uid="{98682DE0-565D-49EA-BC8F-EBD4070539C0}"/>
    <cellStyle name="20% - Énfasis3 149_Margen" xfId="36645" xr:uid="{AD7F7F47-8CEE-4805-AD54-3EF7237890EB}"/>
    <cellStyle name="20% - Énfasis3 15" xfId="1200" xr:uid="{DD9C25DB-25EC-4A1E-8E22-C311BF8F8543}"/>
    <cellStyle name="20% - Énfasis3 15 2" xfId="1201" xr:uid="{D1EAA139-DEC0-4629-8470-C4C913E4474D}"/>
    <cellStyle name="20% - Énfasis3 15_Margen" xfId="36646" xr:uid="{2A65E2EC-87F2-4BFB-9774-B6DB24E99400}"/>
    <cellStyle name="20% - Énfasis3 150" xfId="1202" xr:uid="{47D418C4-E9E9-4F0D-87F9-FCF4BC7D1C8E}"/>
    <cellStyle name="20% - Énfasis3 150 2" xfId="1203" xr:uid="{3658DA1E-1C36-495B-AD9A-F627F6DBD64B}"/>
    <cellStyle name="20% - Énfasis3 150_Margen" xfId="36647" xr:uid="{CB298286-2962-488E-9552-25015B5EBAA5}"/>
    <cellStyle name="20% - Énfasis3 151" xfId="1204" xr:uid="{4AEF0394-F6FB-4A61-8A47-85FD283391DA}"/>
    <cellStyle name="20% - Énfasis3 151 2" xfId="1205" xr:uid="{17A40B52-9D21-4EF2-9C1B-E860A0C0E19C}"/>
    <cellStyle name="20% - Énfasis3 151_Margen" xfId="36648" xr:uid="{477D806C-EE66-4042-84FD-6B7FBEA031D2}"/>
    <cellStyle name="20% - Énfasis3 152" xfId="1206" xr:uid="{5D810683-31B2-4CB7-9395-02EE8A774814}"/>
    <cellStyle name="20% - Énfasis3 152 2" xfId="1207" xr:uid="{125F2BE2-0788-4630-8D08-6FDB186DC13F}"/>
    <cellStyle name="20% - Énfasis3 152_Margen" xfId="36649" xr:uid="{46B9EB2E-84B4-4DD1-AC6E-2231323C2E42}"/>
    <cellStyle name="20% - Énfasis3 153" xfId="1208" xr:uid="{B450AA68-55CB-47A1-96D3-DD4E6D5B28D7}"/>
    <cellStyle name="20% - Énfasis3 153 2" xfId="1209" xr:uid="{5F99B7AF-34BE-4062-8862-F67D44045105}"/>
    <cellStyle name="20% - Énfasis3 153_Margen" xfId="36650" xr:uid="{7E44059F-CAF1-4F75-AF6E-2621B407C75F}"/>
    <cellStyle name="20% - Énfasis3 154" xfId="1210" xr:uid="{16F17835-0A43-4304-9D1D-2B900976BF3B}"/>
    <cellStyle name="20% - Énfasis3 154 2" xfId="1211" xr:uid="{AF68CE22-070B-4756-829C-B51876A08260}"/>
    <cellStyle name="20% - Énfasis3 154_Margen" xfId="36651" xr:uid="{2CDB242F-BB41-4204-AEE8-A7B28A7FBD23}"/>
    <cellStyle name="20% - Énfasis3 155" xfId="1212" xr:uid="{CD723F55-F4AC-4D89-B1B2-47211E1DF17F}"/>
    <cellStyle name="20% - Énfasis3 155 2" xfId="1213" xr:uid="{C78A06FD-E1B7-43D1-ACA3-63A1B7DC74A3}"/>
    <cellStyle name="20% - Énfasis3 155_Margen" xfId="36652" xr:uid="{59E3498A-00BA-4247-B672-CF094CFE8A10}"/>
    <cellStyle name="20% - Énfasis3 156" xfId="1214" xr:uid="{E6832A49-44E1-4784-B9C2-E97FAECDF897}"/>
    <cellStyle name="20% - Énfasis3 156 2" xfId="1215" xr:uid="{E8EBE949-3FB4-4867-B35E-CB9CAED933D0}"/>
    <cellStyle name="20% - Énfasis3 156_Margen" xfId="36653" xr:uid="{96FC28F3-C4B0-4069-B572-7393CB01D23D}"/>
    <cellStyle name="20% - Énfasis3 157" xfId="1216" xr:uid="{ED61146A-2B79-4BD1-9C0B-8D068364C6A0}"/>
    <cellStyle name="20% - Énfasis3 157 2" xfId="1217" xr:uid="{F9CCA19F-323B-4657-AC94-43AE1602565B}"/>
    <cellStyle name="20% - Énfasis3 157_Margen" xfId="36654" xr:uid="{9C3E434A-B13F-4CA1-B916-D94CBA12F1A5}"/>
    <cellStyle name="20% - Énfasis3 158" xfId="1218" xr:uid="{B07792FE-7782-4534-8FB6-4BB982BB5581}"/>
    <cellStyle name="20% - Énfasis3 158 2" xfId="1219" xr:uid="{BB2D7AA0-F1B3-4CFB-A8E6-DABC64E290CE}"/>
    <cellStyle name="20% - Énfasis3 158_Margen" xfId="36655" xr:uid="{2DA92700-6924-4EFC-A02D-5C12CCE5323A}"/>
    <cellStyle name="20% - Énfasis3 159" xfId="1220" xr:uid="{D7625D72-8C49-4A1F-886C-AEA6B9E4498C}"/>
    <cellStyle name="20% - Énfasis3 159 2" xfId="1221" xr:uid="{AED78410-0846-49DB-99FE-22DD30F798DF}"/>
    <cellStyle name="20% - Énfasis3 159_Margen" xfId="36656" xr:uid="{40678E6A-8CA6-4CFD-9722-D25DE0CB7098}"/>
    <cellStyle name="20% - Énfasis3 16" xfId="1222" xr:uid="{80884EB4-8485-4AFB-B938-BBBC4B959DEC}"/>
    <cellStyle name="20% - Énfasis3 16 2" xfId="1223" xr:uid="{8FC8E1B1-1DBB-4DD5-9FEB-62680F593568}"/>
    <cellStyle name="20% - Énfasis3 16_Margen" xfId="36657" xr:uid="{B3E40648-8A3F-4EC5-9F19-1E91FA3E72A8}"/>
    <cellStyle name="20% - Énfasis3 160" xfId="1224" xr:uid="{7E7BF3A0-8DD1-42CD-B553-04C5E8CB8A31}"/>
    <cellStyle name="20% - Énfasis3 160 2" xfId="1225" xr:uid="{CCF74617-6CC0-4A1E-A64B-FECB143A93D6}"/>
    <cellStyle name="20% - Énfasis3 160_Margen" xfId="36658" xr:uid="{514F7688-CD68-48B6-908B-78969FCB21A6}"/>
    <cellStyle name="20% - Énfasis3 161" xfId="1226" xr:uid="{5DA028A4-8F29-488E-9328-8227839CA15F}"/>
    <cellStyle name="20% - Énfasis3 161 2" xfId="1227" xr:uid="{AF144DF6-18D1-4752-9590-249FA1D63F94}"/>
    <cellStyle name="20% - Énfasis3 161_Margen" xfId="36659" xr:uid="{CA83A058-1318-4BAE-A275-F6BC9BE2817D}"/>
    <cellStyle name="20% - Énfasis3 162" xfId="1228" xr:uid="{4243EAA0-4E5D-4636-9066-C3B190265F8D}"/>
    <cellStyle name="20% - Énfasis3 162 2" xfId="1229" xr:uid="{6A4096CB-760D-4E92-91FE-37D5B31F62C6}"/>
    <cellStyle name="20% - Énfasis3 162_Margen" xfId="36660" xr:uid="{74975510-140E-4A45-87A5-0C4A622544DA}"/>
    <cellStyle name="20% - Énfasis3 163" xfId="1230" xr:uid="{7D46FCA5-5F33-47CD-9850-6D2867E45535}"/>
    <cellStyle name="20% - Énfasis3 163 2" xfId="1231" xr:uid="{04FD188A-9F6F-4842-B059-62598EA302D0}"/>
    <cellStyle name="20% - Énfasis3 163_Margen" xfId="36661" xr:uid="{9CDFF6DA-7490-4DE1-8B31-AB3573679288}"/>
    <cellStyle name="20% - Énfasis3 164" xfId="1232" xr:uid="{E53B74B3-BA94-43BE-A8CF-E3E3127EF6F1}"/>
    <cellStyle name="20% - Énfasis3 164 2" xfId="1233" xr:uid="{19A8B103-B2F6-4970-B6C6-E94723E45042}"/>
    <cellStyle name="20% - Énfasis3 164_Margen" xfId="36662" xr:uid="{74B2746F-16C3-4F8C-B89B-169A4A216219}"/>
    <cellStyle name="20% - Énfasis3 165" xfId="1234" xr:uid="{050C191C-B85D-4949-98FB-06D72C134E3A}"/>
    <cellStyle name="20% - Énfasis3 165 2" xfId="1235" xr:uid="{42994637-9485-4866-8BAC-D3E8DF1E144A}"/>
    <cellStyle name="20% - Énfasis3 165_Margen" xfId="36663" xr:uid="{FFF12042-683A-42E7-9D61-15A3A829C1B1}"/>
    <cellStyle name="20% - Énfasis3 166" xfId="1236" xr:uid="{016AB842-25DD-46BC-964E-6E5B62532369}"/>
    <cellStyle name="20% - Énfasis3 166 2" xfId="1237" xr:uid="{481E8433-CDF4-408B-A715-5E71C2C5BA91}"/>
    <cellStyle name="20% - Énfasis3 166_Margen" xfId="36664" xr:uid="{620282F4-C0BB-469F-BD2E-A8F4BCD3194D}"/>
    <cellStyle name="20% - Énfasis3 167" xfId="1238" xr:uid="{77C2BB1E-990F-4B47-A711-8F3407157F05}"/>
    <cellStyle name="20% - Énfasis3 167 2" xfId="1239" xr:uid="{B21014F6-C71D-4181-B05D-CD7C1196F705}"/>
    <cellStyle name="20% - Énfasis3 167_Margen" xfId="36665" xr:uid="{4DC3613C-0770-47D8-9D11-4EA8BE4F5713}"/>
    <cellStyle name="20% - Énfasis3 168" xfId="1240" xr:uid="{11DD42F6-8609-4C5B-B2C0-6E23520B7E8A}"/>
    <cellStyle name="20% - Énfasis3 168 2" xfId="1241" xr:uid="{158895C0-628F-4C21-8A7D-0F994BE92A59}"/>
    <cellStyle name="20% - Énfasis3 168_Margen" xfId="36666" xr:uid="{2EC450C4-8F3B-4F7C-9EC4-FFF79240A32F}"/>
    <cellStyle name="20% - Énfasis3 169" xfId="1242" xr:uid="{D5D9EA30-E7E5-42F5-BCCD-7BB8ED0F41C6}"/>
    <cellStyle name="20% - Énfasis3 169 2" xfId="1243" xr:uid="{B2CF7BD0-58D7-43C4-AF28-68F508DB184C}"/>
    <cellStyle name="20% - Énfasis3 169_Margen" xfId="36667" xr:uid="{535CFA0E-2429-452E-B169-96D491408D30}"/>
    <cellStyle name="20% - Énfasis3 17" xfId="1244" xr:uid="{EC338CDE-00FE-41C2-ADC6-ADF2847F7AAD}"/>
    <cellStyle name="20% - Énfasis3 17 2" xfId="1245" xr:uid="{57CCE15D-AD6C-4818-A7CF-650D0C0F7BE2}"/>
    <cellStyle name="20% - Énfasis3 17_Margen" xfId="36668" xr:uid="{DD6A1DA7-F8A2-42BD-B90A-FB7F01C6E57A}"/>
    <cellStyle name="20% - Énfasis3 170" xfId="1246" xr:uid="{8C3B1074-547C-401F-B98E-4ECF112922BA}"/>
    <cellStyle name="20% - Énfasis3 170 2" xfId="1247" xr:uid="{3CF6E59F-68BC-4441-B181-8EB31F434076}"/>
    <cellStyle name="20% - Énfasis3 170_Margen" xfId="36669" xr:uid="{E0054DE2-A73C-43F5-98CF-296AE5512685}"/>
    <cellStyle name="20% - Énfasis3 171" xfId="1248" xr:uid="{EF6A5DF0-39BA-4938-BD0D-4890137C3DA7}"/>
    <cellStyle name="20% - Énfasis3 171 2" xfId="1249" xr:uid="{D8895DB4-EB6D-421E-8F7C-5F96156C7D67}"/>
    <cellStyle name="20% - Énfasis3 171_Margen" xfId="36670" xr:uid="{53CCC30B-A733-4E86-9F62-E7E15CB3932F}"/>
    <cellStyle name="20% - Énfasis3 172" xfId="1250" xr:uid="{97504F91-DE52-44C4-9804-6501D80262F7}"/>
    <cellStyle name="20% - Énfasis3 172 2" xfId="1251" xr:uid="{7AB2B834-4CCD-4106-A033-424A7F92D5F9}"/>
    <cellStyle name="20% - Énfasis3 172_Margen" xfId="36671" xr:uid="{1D0FF2F3-6F42-413D-8F52-50AE1D5DE51F}"/>
    <cellStyle name="20% - Énfasis3 173" xfId="1252" xr:uid="{A66A6C56-EC74-48C3-8B5B-F1D848FFD15A}"/>
    <cellStyle name="20% - Énfasis3 173 2" xfId="1253" xr:uid="{3E394DB5-D36C-4EAF-A920-C592F2E1205A}"/>
    <cellStyle name="20% - Énfasis3 173_Margen" xfId="36672" xr:uid="{3F66B515-CA1C-4CC7-AF49-036D88BBC5DF}"/>
    <cellStyle name="20% - Énfasis3 174" xfId="1254" xr:uid="{94BB0BEC-197E-4080-84B6-FFC6E61E37F2}"/>
    <cellStyle name="20% - Énfasis3 174 2" xfId="1255" xr:uid="{996B263E-8D3F-4EF1-B281-FF38D2C37665}"/>
    <cellStyle name="20% - Énfasis3 174_Margen" xfId="36673" xr:uid="{579B47B8-A061-4B6C-8A0A-E6758D6F93FA}"/>
    <cellStyle name="20% - Énfasis3 175" xfId="1256" xr:uid="{4B65355D-DDD7-47E1-B261-B94DF398B194}"/>
    <cellStyle name="20% - Énfasis3 175 2" xfId="1257" xr:uid="{146197FC-4208-484D-8FE1-CD349C7F4062}"/>
    <cellStyle name="20% - Énfasis3 175_Margen" xfId="36674" xr:uid="{0D4527DF-C4BC-43A7-9FB0-22751BB788E5}"/>
    <cellStyle name="20% - Énfasis3 176" xfId="1258" xr:uid="{B1F80208-D527-4CDE-86AE-22A875B22401}"/>
    <cellStyle name="20% - Énfasis3 176 2" xfId="1259" xr:uid="{1FE2EDAF-7DA9-40D5-A014-0E56E36C1A83}"/>
    <cellStyle name="20% - Énfasis3 176_Margen" xfId="36675" xr:uid="{3E78B804-C123-47CF-AB8C-DD2EF335BA97}"/>
    <cellStyle name="20% - Énfasis3 177" xfId="1260" xr:uid="{E7C32072-B5B7-45F5-9A63-50E3097B5D54}"/>
    <cellStyle name="20% - Énfasis3 177 2" xfId="1261" xr:uid="{DE97F6FD-C1E9-4C34-BD8E-B1FDCAA4E17B}"/>
    <cellStyle name="20% - Énfasis3 177_Margen" xfId="36676" xr:uid="{626811F9-0B31-42E9-92B3-C14C29D0AF62}"/>
    <cellStyle name="20% - Énfasis3 178" xfId="1262" xr:uid="{9E599E15-3B66-48DA-B09E-C59C8FBEC1CE}"/>
    <cellStyle name="20% - Énfasis3 178 2" xfId="1263" xr:uid="{2651DB63-ECE6-4413-AD2D-23ECD5ED5F31}"/>
    <cellStyle name="20% - Énfasis3 178_Margen" xfId="36677" xr:uid="{82D77CA9-4E03-4F90-9FE5-7076223849DA}"/>
    <cellStyle name="20% - Énfasis3 179" xfId="1264" xr:uid="{F88027F5-12F5-4F2A-AF71-26BC1A161084}"/>
    <cellStyle name="20% - Énfasis3 179 2" xfId="1265" xr:uid="{679E9FB1-3B50-46D0-9C2C-F4865F1B3771}"/>
    <cellStyle name="20% - Énfasis3 179_Margen" xfId="36678" xr:uid="{E7DD2932-95D8-466C-B9D6-1BE53EC95B57}"/>
    <cellStyle name="20% - Énfasis3 18" xfId="1266" xr:uid="{580F66ED-07ED-4808-B8A0-FA2DF5ABB739}"/>
    <cellStyle name="20% - Énfasis3 18 2" xfId="1267" xr:uid="{C9ECBDDC-D8E2-4F93-9CB8-8C52ED65E00B}"/>
    <cellStyle name="20% - Énfasis3 18_Margen" xfId="36679" xr:uid="{DE08320E-1B4B-4698-AFB9-5262C21DA7E2}"/>
    <cellStyle name="20% - Énfasis3 180" xfId="1268" xr:uid="{2DDB96AD-12F2-4B23-876A-3674286271CF}"/>
    <cellStyle name="20% - Énfasis3 180 2" xfId="1269" xr:uid="{39406521-954A-448C-B5E2-85044E65E4EC}"/>
    <cellStyle name="20% - Énfasis3 180_Margen" xfId="36680" xr:uid="{5F01D27B-2153-4B5D-B932-53A21E613C07}"/>
    <cellStyle name="20% - Énfasis3 181" xfId="1270" xr:uid="{5EED7071-3270-4DDE-880E-C09C24FBD63A}"/>
    <cellStyle name="20% - Énfasis3 181 2" xfId="1271" xr:uid="{D00C453C-5085-4208-A0DB-270FAAC74FA5}"/>
    <cellStyle name="20% - Énfasis3 181_Margen" xfId="36681" xr:uid="{AFFD73B9-CDE9-4424-989A-3593109D0014}"/>
    <cellStyle name="20% - Énfasis3 182" xfId="1272" xr:uid="{C702B3DC-611F-4338-8E34-4F43DE7390A2}"/>
    <cellStyle name="20% - Énfasis3 182 2" xfId="1273" xr:uid="{748C4B7C-1AF9-4D65-9DE4-7E6B89E08A32}"/>
    <cellStyle name="20% - Énfasis3 182_Margen" xfId="36682" xr:uid="{AC37AB18-AE0E-48DA-9AE1-282EF35BE37A}"/>
    <cellStyle name="20% - Énfasis3 183" xfId="1274" xr:uid="{7D69D7FC-A1FB-427A-89B5-823E1258CD29}"/>
    <cellStyle name="20% - Énfasis3 183 2" xfId="1275" xr:uid="{53434FAC-E36E-455D-933F-42D291B68F37}"/>
    <cellStyle name="20% - Énfasis3 183_Margen" xfId="36683" xr:uid="{65914D73-EE45-42E3-9D78-804F1F819838}"/>
    <cellStyle name="20% - Énfasis3 184" xfId="1276" xr:uid="{0E092126-D82E-4BE5-A1F6-E75420DA36FE}"/>
    <cellStyle name="20% - Énfasis3 184 2" xfId="1277" xr:uid="{C0202259-ABE0-4849-AFAD-501AFA7BEA3C}"/>
    <cellStyle name="20% - Énfasis3 184_Margen" xfId="36684" xr:uid="{C9B788B9-F1CD-4E85-8F7A-4BCB638B0C70}"/>
    <cellStyle name="20% - Énfasis3 19" xfId="1278" xr:uid="{CB9FB20D-FCC9-4951-AE07-4628B486CB87}"/>
    <cellStyle name="20% - Énfasis3 19 2" xfId="1279" xr:uid="{93705AA2-6F2A-4102-99E8-B68CD72D2B69}"/>
    <cellStyle name="20% - Énfasis3 19_Margen" xfId="36685" xr:uid="{BF296920-C715-41E5-9418-8AAA88574A90}"/>
    <cellStyle name="20% - Énfasis3 2" xfId="1280" xr:uid="{42CCD72F-512D-4B22-A7CC-0ECBD0A91716}"/>
    <cellStyle name="20% - Énfasis3 2 10" xfId="1281" xr:uid="{D83249E0-6DAD-4D79-833F-C6C900D94DC2}"/>
    <cellStyle name="20% - Énfasis3 2 11" xfId="1282" xr:uid="{4CE1A069-C0FE-499F-8B26-D3A0CE611358}"/>
    <cellStyle name="20% - Énfasis3 2 12" xfId="1283" xr:uid="{E6718820-9D26-4313-83E4-5C5D19D0ED78}"/>
    <cellStyle name="20% - Énfasis3 2 13" xfId="1284" xr:uid="{5310E5BD-C28A-47F9-89C4-B533CC725E95}"/>
    <cellStyle name="20% - Énfasis3 2 14" xfId="1285" xr:uid="{CF5D804C-8FF8-4B39-9A7B-BFFD465BDCA6}"/>
    <cellStyle name="20% - Énfasis3 2 15" xfId="1286" xr:uid="{9F32644C-B645-4412-AF26-E51929F3F5D2}"/>
    <cellStyle name="20% - Énfasis3 2 16" xfId="1287" xr:uid="{696CDDBB-28DA-4948-8D6C-D14336861B3B}"/>
    <cellStyle name="20% - Énfasis3 2 17" xfId="1288" xr:uid="{D94C2DE9-E1B5-43B0-B701-69B18764FE25}"/>
    <cellStyle name="20% - Énfasis3 2 18" xfId="1289" xr:uid="{83DA78E2-8EF9-40FA-A6DA-152B90A1E026}"/>
    <cellStyle name="20% - Énfasis3 2 19" xfId="49676" xr:uid="{85EB1545-25D9-47EE-B16D-171FB059DA5B}"/>
    <cellStyle name="20% - Énfasis3 2 2" xfId="1290" xr:uid="{BAAAFDD9-FD7C-41D8-8ABD-F82F3DDDA9AC}"/>
    <cellStyle name="20% - Énfasis3 2 2 2" xfId="1291" xr:uid="{960EB52B-D34B-4F63-BABE-FC095940265C}"/>
    <cellStyle name="20% - Énfasis3 2 2 2 2" xfId="49677" xr:uid="{69B3DAAC-D447-4B54-837E-470BC847ECC3}"/>
    <cellStyle name="20% - Énfasis3 2 2 3" xfId="1292" xr:uid="{D5C996B1-B66D-4EDA-B42F-B516265E2685}"/>
    <cellStyle name="20% - Énfasis3 2 2 4" xfId="1293" xr:uid="{B41D9BF6-41CC-4C5A-B669-AFE437718ED3}"/>
    <cellStyle name="20% - Énfasis3 2 2 5" xfId="1294" xr:uid="{3AD70CCA-766D-406F-93BE-5CDC483C2F97}"/>
    <cellStyle name="20% - Énfasis3 2 2 6" xfId="1295" xr:uid="{963E0AE1-4FBC-463A-A12F-01499DF6A93B}"/>
    <cellStyle name="20% - Énfasis3 2 3" xfId="1296" xr:uid="{82B8D235-64D2-42CA-B75D-021157796032}"/>
    <cellStyle name="20% - Énfasis3 2 4" xfId="1297" xr:uid="{C401DB81-3A6D-4D4A-86F7-552BFDA8934B}"/>
    <cellStyle name="20% - Énfasis3 2 5" xfId="1298" xr:uid="{04E29AEB-48EE-49F2-B8D1-5FF662578F9A}"/>
    <cellStyle name="20% - Énfasis3 2 6" xfId="1299" xr:uid="{2732348C-5D33-4A67-9F81-DE061AC82FCA}"/>
    <cellStyle name="20% - Énfasis3 2 7" xfId="1300" xr:uid="{EC1B9830-7BC1-4514-80D6-B88E521CDFB7}"/>
    <cellStyle name="20% - Énfasis3 2 8" xfId="1301" xr:uid="{E67094F6-4ECD-40FC-BB86-84BA36CCDCE4}"/>
    <cellStyle name="20% - Énfasis3 2 9" xfId="1302" xr:uid="{46250AD2-D7E9-410C-A54E-AAABC355F539}"/>
    <cellStyle name="20% - Énfasis3 2_BC SOLES" xfId="1303" xr:uid="{9C38D6F0-69E4-46AA-9D30-901705308553}"/>
    <cellStyle name="20% - Énfasis3 20" xfId="1304" xr:uid="{CB2484D9-6234-4A13-8C67-666814D63A01}"/>
    <cellStyle name="20% - Énfasis3 20 2" xfId="1305" xr:uid="{C2A14537-5FC2-4822-9868-7DB45A056396}"/>
    <cellStyle name="20% - Énfasis3 20_Margen" xfId="36686" xr:uid="{A9FA180B-0263-46BA-A225-4889374F4779}"/>
    <cellStyle name="20% - Énfasis3 21" xfId="1306" xr:uid="{F8C8312B-0708-491C-ACF5-46A5A240F0CE}"/>
    <cellStyle name="20% - Énfasis3 21 2" xfId="1307" xr:uid="{7EAAF6E2-B65D-45D9-866C-E184A6E4689F}"/>
    <cellStyle name="20% - Énfasis3 21_Margen" xfId="36687" xr:uid="{E6DDD530-A16E-430B-854E-DD460BE98F69}"/>
    <cellStyle name="20% - Énfasis3 22" xfId="1308" xr:uid="{52004D2C-C876-446D-850A-C2E8AE59A8C2}"/>
    <cellStyle name="20% - Énfasis3 22 2" xfId="1309" xr:uid="{DA8A5667-136C-447C-A209-F40074461CCD}"/>
    <cellStyle name="20% - Énfasis3 22_Margen" xfId="36688" xr:uid="{EFB3A420-7B8D-4D1A-9EE8-1BA08A19ADA4}"/>
    <cellStyle name="20% - Énfasis3 23" xfId="1310" xr:uid="{AFCB3855-66EB-4486-830B-FDB2169C2232}"/>
    <cellStyle name="20% - Énfasis3 23 2" xfId="1311" xr:uid="{44D6FEB2-0B49-43C8-A3AF-B69F0F6AAC02}"/>
    <cellStyle name="20% - Énfasis3 23_Margen" xfId="36689" xr:uid="{B3BF3B0B-D451-4445-82EF-FCCC6DC166A0}"/>
    <cellStyle name="20% - Énfasis3 24" xfId="1312" xr:uid="{C62D35D3-4381-4F5B-A564-7A82E1607C49}"/>
    <cellStyle name="20% - Énfasis3 24 2" xfId="1313" xr:uid="{D3A59E39-02D8-42B1-9F55-D4689AE7D539}"/>
    <cellStyle name="20% - Énfasis3 24_Margen" xfId="36690" xr:uid="{46EB675E-9552-41C3-925E-A151443A8EF9}"/>
    <cellStyle name="20% - Énfasis3 25" xfId="1314" xr:uid="{9722E7EC-4EC2-4FC3-A934-D90540B36BC6}"/>
    <cellStyle name="20% - Énfasis3 25 2" xfId="1315" xr:uid="{CBE3FCF2-C78C-457E-92F9-382BBA2006FE}"/>
    <cellStyle name="20% - Énfasis3 25_Margen" xfId="36691" xr:uid="{1B82A1EA-5D31-4ECB-B70C-C235E81420EC}"/>
    <cellStyle name="20% - Énfasis3 26" xfId="1316" xr:uid="{96E46641-2E9A-4FC4-94DA-34F1AA4E97D7}"/>
    <cellStyle name="20% - Énfasis3 26 2" xfId="1317" xr:uid="{01C5D3FA-C662-445B-905D-3275543B2218}"/>
    <cellStyle name="20% - Énfasis3 26_Margen" xfId="36692" xr:uid="{E9EC7ACA-E9F1-4BCF-B179-E39D8DC4C3D9}"/>
    <cellStyle name="20% - Énfasis3 27" xfId="1318" xr:uid="{C88E337F-0742-4607-871D-8DC43115760E}"/>
    <cellStyle name="20% - Énfasis3 27 2" xfId="1319" xr:uid="{96F92ADE-435A-4018-83F5-203709D8C3F1}"/>
    <cellStyle name="20% - Énfasis3 27_Margen" xfId="36693" xr:uid="{2DB41808-1927-4CFE-B9A8-AB42F5E23955}"/>
    <cellStyle name="20% - Énfasis3 28" xfId="1320" xr:uid="{D5893459-C273-4550-9575-47066FC55289}"/>
    <cellStyle name="20% - Énfasis3 28 2" xfId="1321" xr:uid="{E38FA3A1-EAE7-4D63-B580-E740CCC95E5D}"/>
    <cellStyle name="20% - Énfasis3 28_Margen" xfId="36694" xr:uid="{999428CE-EFC4-4198-8400-F8063C134F35}"/>
    <cellStyle name="20% - Énfasis3 29" xfId="1322" xr:uid="{6409450F-D57E-466F-9E0A-F23D595D6BA4}"/>
    <cellStyle name="20% - Énfasis3 29 2" xfId="1323" xr:uid="{4F144BDB-D168-4742-A8C0-F387B59895D1}"/>
    <cellStyle name="20% - Énfasis3 29_Margen" xfId="36695" xr:uid="{CE7EB7BE-8880-4573-BAE6-7A8914245DA9}"/>
    <cellStyle name="20% - Énfasis3 3" xfId="1324" xr:uid="{210117C1-2415-4354-B650-9D0824CB3216}"/>
    <cellStyle name="20% - Énfasis3 3 10" xfId="1325" xr:uid="{2B8B3A6D-2E27-4150-B721-5D21AFE3BDDD}"/>
    <cellStyle name="20% - Énfasis3 3 11" xfId="1326" xr:uid="{DC0B2FF1-2BE1-48C6-AB57-616CF58519AE}"/>
    <cellStyle name="20% - Énfasis3 3 12" xfId="1327" xr:uid="{81139147-9A29-4E7C-B7C3-DE865A731F6B}"/>
    <cellStyle name="20% - Énfasis3 3 13" xfId="1328" xr:uid="{6D1947E2-612C-42C4-8B64-EB7C0F4799B8}"/>
    <cellStyle name="20% - Énfasis3 3 14" xfId="1329" xr:uid="{3BEB05E1-5450-42D0-AA9E-2CDFB2EE10CA}"/>
    <cellStyle name="20% - Énfasis3 3 15" xfId="1330" xr:uid="{C2EC4A81-F54A-4394-8E04-4D1E30C646D3}"/>
    <cellStyle name="20% - Énfasis3 3 16" xfId="1331" xr:uid="{02A58E06-5DBC-4BF2-A46A-328B9D45FB10}"/>
    <cellStyle name="20% - Énfasis3 3 17" xfId="1332" xr:uid="{E48C629B-CC2E-4B64-9218-F87F8D2F5ACC}"/>
    <cellStyle name="20% - Énfasis3 3 18" xfId="1333" xr:uid="{CF448EDE-8AE9-4A07-8549-109E7E4D66F6}"/>
    <cellStyle name="20% - Énfasis3 3 2" xfId="1334" xr:uid="{CE8BE434-DFBF-4628-B259-B201F2D212EE}"/>
    <cellStyle name="20% - Énfasis3 3 3" xfId="1335" xr:uid="{BD027720-F41B-46FD-8FF6-BC54688E2D45}"/>
    <cellStyle name="20% - Énfasis3 3 4" xfId="1336" xr:uid="{369F41A6-D5DE-492E-90A3-00BFA3F0FA51}"/>
    <cellStyle name="20% - Énfasis3 3 5" xfId="1337" xr:uid="{B845FF41-A44B-4CDE-8B5F-635285576869}"/>
    <cellStyle name="20% - Énfasis3 3 6" xfId="1338" xr:uid="{2D696551-DD81-4EA4-AA34-D33AC603F110}"/>
    <cellStyle name="20% - Énfasis3 3 7" xfId="1339" xr:uid="{75226CA7-AA51-4293-8B46-CCCD2E2CFA7D}"/>
    <cellStyle name="20% - Énfasis3 3 8" xfId="1340" xr:uid="{5176E808-5341-4EAC-A8AD-C9D984B66442}"/>
    <cellStyle name="20% - Énfasis3 3 9" xfId="1341" xr:uid="{ED91FE8B-FAE5-4199-9889-B547FC06918A}"/>
    <cellStyle name="20% - Énfasis3 3_BC SOLES" xfId="1342" xr:uid="{90A50C2C-0E6E-4A0B-A537-7B3B293D48CA}"/>
    <cellStyle name="20% - Énfasis3 30" xfId="1343" xr:uid="{FA933526-06CC-4490-A9F3-82FEDEEBEA6C}"/>
    <cellStyle name="20% - Énfasis3 30 2" xfId="1344" xr:uid="{0750CDC5-3EC1-4E0F-B3B1-D91D4E916C02}"/>
    <cellStyle name="20% - Énfasis3 30_Margen" xfId="36696" xr:uid="{E44585C9-C34C-4550-B2BD-8F16176DF58E}"/>
    <cellStyle name="20% - Énfasis3 31" xfId="1345" xr:uid="{D481B1C8-2B5F-4D99-92F4-28C367F6AE0F}"/>
    <cellStyle name="20% - Énfasis3 31 2" xfId="1346" xr:uid="{A93D948B-2451-46B0-92A1-D6D5C851EAFD}"/>
    <cellStyle name="20% - Énfasis3 31_Margen" xfId="36697" xr:uid="{E38F241E-DD19-4A5C-83D1-6AB27AC04130}"/>
    <cellStyle name="20% - Énfasis3 32" xfId="1347" xr:uid="{3161F470-2BA5-4129-B974-B3A326C27364}"/>
    <cellStyle name="20% - Énfasis3 32 2" xfId="1348" xr:uid="{576B61DB-F436-4D60-BE6B-48A8B702B4D6}"/>
    <cellStyle name="20% - Énfasis3 32_Margen" xfId="36698" xr:uid="{AA3579F0-01AA-4388-92BF-81C60220B615}"/>
    <cellStyle name="20% - Énfasis3 33" xfId="1349" xr:uid="{AA072647-6DF1-4DF2-B078-FFF3B96A21C1}"/>
    <cellStyle name="20% - Énfasis3 33 2" xfId="1350" xr:uid="{A7BE5DA5-0343-4492-886B-5031C28115F6}"/>
    <cellStyle name="20% - Énfasis3 33_Margen" xfId="36699" xr:uid="{11402820-0766-426F-B6BC-F0F810E15C12}"/>
    <cellStyle name="20% - Énfasis3 34" xfId="1351" xr:uid="{E597D409-2867-4349-BC93-8DF10501F7B2}"/>
    <cellStyle name="20% - Énfasis3 34 2" xfId="1352" xr:uid="{B2F0B9F3-1F84-4837-88C8-A97C2F52FD46}"/>
    <cellStyle name="20% - Énfasis3 34_Margen" xfId="36700" xr:uid="{80D6446B-1D35-4E59-A4A3-27A8F09E25B8}"/>
    <cellStyle name="20% - Énfasis3 35" xfId="1353" xr:uid="{CBECD53B-E25C-4941-A927-F2F8A50696D3}"/>
    <cellStyle name="20% - Énfasis3 35 2" xfId="1354" xr:uid="{25282ADC-0A8C-4A27-9675-8D405BBD3813}"/>
    <cellStyle name="20% - Énfasis3 35_Margen" xfId="36701" xr:uid="{1AA180A5-53E7-466C-96D0-0A5CC7B4425E}"/>
    <cellStyle name="20% - Énfasis3 36" xfId="1355" xr:uid="{D5465CD4-DEB5-4A0F-8198-F05B08FA7592}"/>
    <cellStyle name="20% - Énfasis3 36 2" xfId="1356" xr:uid="{AA11374F-6A1F-44CE-A6F9-79E873327BE1}"/>
    <cellStyle name="20% - Énfasis3 36_Margen" xfId="36702" xr:uid="{95973D8D-1971-4FCF-975F-D696B103467D}"/>
    <cellStyle name="20% - Énfasis3 37" xfId="1357" xr:uid="{86055504-565A-4AD5-A25B-E319F42F381C}"/>
    <cellStyle name="20% - Énfasis3 37 2" xfId="1358" xr:uid="{028D41DC-5017-4919-A3A7-C19DB324CD1E}"/>
    <cellStyle name="20% - Énfasis3 37_Margen" xfId="36703" xr:uid="{F8122DDD-7AF7-4F19-954C-F6E75889BDFF}"/>
    <cellStyle name="20% - Énfasis3 38" xfId="1359" xr:uid="{5F26260B-71FD-426D-9E88-1D913714C8E6}"/>
    <cellStyle name="20% - Énfasis3 38 2" xfId="1360" xr:uid="{A3BA9D44-E081-47F7-8B76-D69B47DD0D17}"/>
    <cellStyle name="20% - Énfasis3 38_Margen" xfId="36704" xr:uid="{B8BFCC9C-446B-426D-9496-9B7CEDE57186}"/>
    <cellStyle name="20% - Énfasis3 39" xfId="1361" xr:uid="{3DB186A2-BC08-4DA7-BDCA-96D9D4DBF5F1}"/>
    <cellStyle name="20% - Énfasis3 39 2" xfId="1362" xr:uid="{5B95B57D-D86A-4C52-8CC4-9DFFE62B225C}"/>
    <cellStyle name="20% - Énfasis3 39_Margen" xfId="36705" xr:uid="{FE3A0BEA-A09D-40E7-8ECF-B7FC1A1324A0}"/>
    <cellStyle name="20% - Énfasis3 4" xfId="1363" xr:uid="{33D7A0C5-84B3-4E51-BDE2-1AB46CD375CA}"/>
    <cellStyle name="20% - Énfasis3 4 10" xfId="1364" xr:uid="{B1757FD8-E603-4370-9CBE-884481D38AB9}"/>
    <cellStyle name="20% - Énfasis3 4 11" xfId="1365" xr:uid="{1BCF4D2F-F10D-45A0-B162-F8BC2898BCF9}"/>
    <cellStyle name="20% - Énfasis3 4 12" xfId="1366" xr:uid="{B853AAAD-9FC4-477D-83BA-C6F24A3E6E2B}"/>
    <cellStyle name="20% - Énfasis3 4 13" xfId="1367" xr:uid="{BCC68388-8CEC-406E-8FB9-3E7567327CA4}"/>
    <cellStyle name="20% - Énfasis3 4 14" xfId="1368" xr:uid="{C00ED76E-0194-4F74-B806-90965C61EB6C}"/>
    <cellStyle name="20% - Énfasis3 4 15" xfId="1369" xr:uid="{81FA2110-5A06-44B4-9068-392226158891}"/>
    <cellStyle name="20% - Énfasis3 4 16" xfId="1370" xr:uid="{BBAD7FD6-2FF6-4EDC-A201-4D1B3D07F225}"/>
    <cellStyle name="20% - Énfasis3 4 17" xfId="1371" xr:uid="{15D1F1D0-1EAD-446C-8726-A57D168E1662}"/>
    <cellStyle name="20% - Énfasis3 4 18" xfId="1372" xr:uid="{AFCB64A0-D308-4644-A6FD-6FC4941FE554}"/>
    <cellStyle name="20% - Énfasis3 4 2" xfId="1373" xr:uid="{F02A72AE-2B7A-4CA2-9F1C-7D07D2E932FD}"/>
    <cellStyle name="20% - Énfasis3 4 3" xfId="1374" xr:uid="{A9352F0A-7306-49A0-A892-355054B9D73F}"/>
    <cellStyle name="20% - Énfasis3 4 4" xfId="1375" xr:uid="{8978160C-4E82-4327-91ED-2179EF904FB8}"/>
    <cellStyle name="20% - Énfasis3 4 5" xfId="1376" xr:uid="{9718F2E2-4D49-4F22-BA9B-06D35CD1F830}"/>
    <cellStyle name="20% - Énfasis3 4 6" xfId="1377" xr:uid="{11E65433-720F-4C05-8520-3924DDEA112D}"/>
    <cellStyle name="20% - Énfasis3 4 7" xfId="1378" xr:uid="{5F6FB24A-173A-4C2A-A9D2-A803157F217C}"/>
    <cellStyle name="20% - Énfasis3 4 8" xfId="1379" xr:uid="{DE49C1EB-FB64-4A1E-9958-3525095388BB}"/>
    <cellStyle name="20% - Énfasis3 4 9" xfId="1380" xr:uid="{8CE5586D-4D53-4FA0-B20A-11F44A9CFB56}"/>
    <cellStyle name="20% - Énfasis3 4_BC SOLES" xfId="1381" xr:uid="{4E00F46D-4490-47B6-96F1-611335C78EA4}"/>
    <cellStyle name="20% - Énfasis3 40" xfId="1382" xr:uid="{50F9A82F-2C7D-4950-89F5-BC30BE79A797}"/>
    <cellStyle name="20% - Énfasis3 40 2" xfId="1383" xr:uid="{00D92259-6755-42A9-9E65-3B789483C06C}"/>
    <cellStyle name="20% - Énfasis3 40_Margen" xfId="36706" xr:uid="{D79255C0-80B7-4FF7-B3AC-2B5D88D1C796}"/>
    <cellStyle name="20% - Énfasis3 41" xfId="1384" xr:uid="{94F0DF1B-9B6B-4401-8D78-96C06B75852F}"/>
    <cellStyle name="20% - Énfasis3 41 2" xfId="1385" xr:uid="{CB8CA700-4E32-4AAC-8A0A-35EFA23F907A}"/>
    <cellStyle name="20% - Énfasis3 41_Margen" xfId="36707" xr:uid="{BE4E56D7-9809-4783-B9A3-6D9DB9A0232E}"/>
    <cellStyle name="20% - Énfasis3 42" xfId="1386" xr:uid="{A4FDE370-0913-4311-84FD-4DF4531984B6}"/>
    <cellStyle name="20% - Énfasis3 42 2" xfId="1387" xr:uid="{3E4841F3-60FE-4499-869C-10DD39A96EA6}"/>
    <cellStyle name="20% - Énfasis3 42_Margen" xfId="36708" xr:uid="{09595985-6731-4E80-8BF5-F536C5412F7C}"/>
    <cellStyle name="20% - Énfasis3 43" xfId="1388" xr:uid="{8C2185B5-931A-49DD-B979-F6230680BC64}"/>
    <cellStyle name="20% - Énfasis3 43 2" xfId="1389" xr:uid="{F51F17BC-8054-40EF-B63A-1D738D9F0B62}"/>
    <cellStyle name="20% - Énfasis3 43_Margen" xfId="36709" xr:uid="{0BE9CBC2-31E6-43C3-A614-49507076E680}"/>
    <cellStyle name="20% - Énfasis3 44" xfId="1390" xr:uid="{657C4ACE-DBB9-4A7F-BFA4-98F73FEA0ADF}"/>
    <cellStyle name="20% - Énfasis3 44 2" xfId="1391" xr:uid="{52050C20-43CD-4F49-91AE-B803F8D79978}"/>
    <cellStyle name="20% - Énfasis3 44_Margen" xfId="36710" xr:uid="{C27C17E1-5F47-4D96-8778-6B11960FC25A}"/>
    <cellStyle name="20% - Énfasis3 45" xfId="1392" xr:uid="{057B20B4-0426-484C-A09E-FFF3A9C7EF73}"/>
    <cellStyle name="20% - Énfasis3 45 10" xfId="1393" xr:uid="{BF84768A-EECD-42BE-9390-692A36BAA420}"/>
    <cellStyle name="20% - Énfasis3 45 10 2" xfId="1394" xr:uid="{EECD9166-32B3-4C52-B85C-DEBE10352884}"/>
    <cellStyle name="20% - Énfasis3 45 10_Margen" xfId="36711" xr:uid="{4EF60670-199D-47B3-BBA8-CD13C2F2BEF1}"/>
    <cellStyle name="20% - Énfasis3 45 11" xfId="1395" xr:uid="{1E183210-4412-41F4-944C-146B5DE734E8}"/>
    <cellStyle name="20% - Énfasis3 45 11 2" xfId="1396" xr:uid="{56B0D134-F92C-499D-A6FC-0DBA44B58E4A}"/>
    <cellStyle name="20% - Énfasis3 45 11_Margen" xfId="36712" xr:uid="{D4AF6E06-BC76-4AC8-A9BE-A9892DEC4EF4}"/>
    <cellStyle name="20% - Énfasis3 45 12" xfId="1397" xr:uid="{31B6D5C5-1A66-4577-902F-9063058E0C9F}"/>
    <cellStyle name="20% - Énfasis3 45 12 2" xfId="1398" xr:uid="{E980AD3A-0872-446C-A10E-1235788DC810}"/>
    <cellStyle name="20% - Énfasis3 45 12_Margen" xfId="36713" xr:uid="{8564E2CC-6559-451C-9C44-44A085236B20}"/>
    <cellStyle name="20% - Énfasis3 45 13" xfId="1399" xr:uid="{0C0C5A70-9166-4CB7-8D67-35A9112704D9}"/>
    <cellStyle name="20% - Énfasis3 45 13 2" xfId="1400" xr:uid="{F335CFCC-EA3C-40F2-BA13-05AC53AEFED3}"/>
    <cellStyle name="20% - Énfasis3 45 13_Margen" xfId="36714" xr:uid="{E74DC8F7-738A-4012-B798-8A75E9B5455A}"/>
    <cellStyle name="20% - Énfasis3 45 14" xfId="1401" xr:uid="{B0BCCFB1-93E5-4ECD-B6FD-84D44305C055}"/>
    <cellStyle name="20% - Énfasis3 45 14 2" xfId="1402" xr:uid="{2424F209-1252-4F49-A2AB-EF437F452AEA}"/>
    <cellStyle name="20% - Énfasis3 45 14_Margen" xfId="36715" xr:uid="{1FE29C23-39BD-4137-BDB9-0B82508BA4F9}"/>
    <cellStyle name="20% - Énfasis3 45 15" xfId="1403" xr:uid="{64AB6A70-81AD-4E21-ACB2-59405D96E6A3}"/>
    <cellStyle name="20% - Énfasis3 45 15 2" xfId="1404" xr:uid="{4BE60A11-4D87-4BC1-99D7-69CB6CAE4CBC}"/>
    <cellStyle name="20% - Énfasis3 45 15_Margen" xfId="36716" xr:uid="{2CB1A0A9-6265-44B9-B5F5-3271154BB0F1}"/>
    <cellStyle name="20% - Énfasis3 45 16" xfId="1405" xr:uid="{2263D948-2E0E-4D71-A6E5-BF4A9743B236}"/>
    <cellStyle name="20% - Énfasis3 45 16 2" xfId="1406" xr:uid="{592A5035-51DE-4229-ABAA-67F78ADAA0B5}"/>
    <cellStyle name="20% - Énfasis3 45 16_Margen" xfId="36717" xr:uid="{C9B6D355-5C18-4E3A-B360-FE1F9E20BD97}"/>
    <cellStyle name="20% - Énfasis3 45 17" xfId="1407" xr:uid="{9410E80E-78E1-4177-8883-63DC4C49B7AE}"/>
    <cellStyle name="20% - Énfasis3 45 17 2" xfId="1408" xr:uid="{ED874658-CA2F-4B35-93FA-AD5DC8AAF441}"/>
    <cellStyle name="20% - Énfasis3 45 17_Margen" xfId="36718" xr:uid="{61A6DFA0-E8AA-4100-84B5-C867C4CC67FE}"/>
    <cellStyle name="20% - Énfasis3 45 18" xfId="1409" xr:uid="{98673478-8B79-43BD-A96A-1450DA86FDDD}"/>
    <cellStyle name="20% - Énfasis3 45 18 2" xfId="1410" xr:uid="{F55E081F-32D3-4B1C-BB5D-CE07E70EB46D}"/>
    <cellStyle name="20% - Énfasis3 45 18_Margen" xfId="36719" xr:uid="{7C79CE66-5C0E-4FD2-A937-F99B07B65CB3}"/>
    <cellStyle name="20% - Énfasis3 45 19" xfId="1411" xr:uid="{BCCD2D6C-3BCB-48CB-851B-1FE01A23081F}"/>
    <cellStyle name="20% - Énfasis3 45 19 2" xfId="1412" xr:uid="{E8DBC187-F2B9-42C3-BB3C-E658AEF75C7B}"/>
    <cellStyle name="20% - Énfasis3 45 19_Margen" xfId="36720" xr:uid="{029FB866-0157-4104-A3AB-D3672D6894DC}"/>
    <cellStyle name="20% - Énfasis3 45 2" xfId="1413" xr:uid="{6C5C45CD-D4A2-4B3F-ABAE-3B5863AFB823}"/>
    <cellStyle name="20% - Énfasis3 45 2 2" xfId="1414" xr:uid="{24AD1C60-6592-4751-86CD-51A60E42821E}"/>
    <cellStyle name="20% - Énfasis3 45 2_Margen" xfId="36721" xr:uid="{66BD16E7-0655-4D4A-9C81-D31A3D9E3BF3}"/>
    <cellStyle name="20% - Énfasis3 45 20" xfId="1415" xr:uid="{220A69B8-6DC9-4E73-99CF-518455B41E38}"/>
    <cellStyle name="20% - Énfasis3 45 20 2" xfId="1416" xr:uid="{4CEB7D7A-9D56-40EC-BD42-A8424092E42F}"/>
    <cellStyle name="20% - Énfasis3 45 20_Margen" xfId="36722" xr:uid="{9D33E3AA-2325-414B-AAAC-C9DBF056D1FC}"/>
    <cellStyle name="20% - Énfasis3 45 21" xfId="1417" xr:uid="{C5AD1CF1-F554-431B-A3A8-9FA8987A8DDB}"/>
    <cellStyle name="20% - Énfasis3 45 21 2" xfId="1418" xr:uid="{53406985-3CA2-4BE6-8B56-5A3AC41A3671}"/>
    <cellStyle name="20% - Énfasis3 45 21 2 2" xfId="1419" xr:uid="{743473D9-A7D1-450C-B5D0-8F760A323BAC}"/>
    <cellStyle name="20% - Énfasis3 45 21 2_Margen" xfId="36723" xr:uid="{F5CA7DE1-5A51-4E30-B3DC-B200598A1631}"/>
    <cellStyle name="20% - Énfasis3 45 21 3" xfId="1420" xr:uid="{33D50E0D-DC8D-4A21-8E3C-5C499EDD15AD}"/>
    <cellStyle name="20% - Énfasis3 45 21_Margen" xfId="36724" xr:uid="{54416F3C-E9C6-47EB-B60F-DC439E7012DB}"/>
    <cellStyle name="20% - Énfasis3 45 22" xfId="1421" xr:uid="{BE35FE48-FCA1-4C9F-AB8E-014D90755C5A}"/>
    <cellStyle name="20% - Énfasis3 45 3" xfId="1422" xr:uid="{F36B26E8-587A-41D9-9D8D-C0066C3B11AA}"/>
    <cellStyle name="20% - Énfasis3 45 3 2" xfId="1423" xr:uid="{7A094470-9DD5-443A-94D9-F5BBD2662831}"/>
    <cellStyle name="20% - Énfasis3 45 3_Margen" xfId="36725" xr:uid="{973F4E96-A9B0-41C0-9899-6AAE1B78EFFE}"/>
    <cellStyle name="20% - Énfasis3 45 4" xfId="1424" xr:uid="{BEC52AEF-825D-4005-8B6B-E8BA6FA774F0}"/>
    <cellStyle name="20% - Énfasis3 45 4 2" xfId="1425" xr:uid="{DF671622-351B-4632-99F9-0EBE959066C5}"/>
    <cellStyle name="20% - Énfasis3 45 4_Margen" xfId="36726" xr:uid="{B9ADC2A1-463C-4AFC-8EAC-1D9D10DC242D}"/>
    <cellStyle name="20% - Énfasis3 45 5" xfId="1426" xr:uid="{1C3DE770-3D2D-4809-8E19-F4E9AFE5A31C}"/>
    <cellStyle name="20% - Énfasis3 45 5 2" xfId="1427" xr:uid="{36666356-5B6A-4BB2-B877-879FB9DC5B00}"/>
    <cellStyle name="20% - Énfasis3 45 5_Margen" xfId="36727" xr:uid="{90BDB3A4-4EAE-46E2-91CA-B55723FC9888}"/>
    <cellStyle name="20% - Énfasis3 45 6" xfId="1428" xr:uid="{94F8997D-693E-4770-947B-AAF0379461FC}"/>
    <cellStyle name="20% - Énfasis3 45 6 2" xfId="1429" xr:uid="{AC3165D8-714B-41B3-9359-C4AF9BB9D539}"/>
    <cellStyle name="20% - Énfasis3 45 6_Margen" xfId="36728" xr:uid="{40DEAC0E-0364-4B24-838D-649676EDF110}"/>
    <cellStyle name="20% - Énfasis3 45 7" xfId="1430" xr:uid="{A93DB7D7-BEC1-4158-8D42-B3995652874C}"/>
    <cellStyle name="20% - Énfasis3 45 7 2" xfId="1431" xr:uid="{FFC76DB3-542D-4129-A958-27F452A40D62}"/>
    <cellStyle name="20% - Énfasis3 45 7_Margen" xfId="36729" xr:uid="{42488F7D-23F5-4895-A417-2ECF2DCB4B76}"/>
    <cellStyle name="20% - Énfasis3 45 8" xfId="1432" xr:uid="{369D019B-3D9D-402A-8AA1-6CFF63728CE9}"/>
    <cellStyle name="20% - Énfasis3 45 8 2" xfId="1433" xr:uid="{0A605925-449F-4A1A-99F3-25D34CE6BC4B}"/>
    <cellStyle name="20% - Énfasis3 45 8_Margen" xfId="36730" xr:uid="{5482FFB6-0F3A-4176-88AD-600D0FF903FD}"/>
    <cellStyle name="20% - Énfasis3 45 9" xfId="1434" xr:uid="{91DF312C-DACA-443F-ACC7-648349F3C5AD}"/>
    <cellStyle name="20% - Énfasis3 45 9 2" xfId="1435" xr:uid="{B8E8D52C-52BF-409F-AE7D-3703B9C261ED}"/>
    <cellStyle name="20% - Énfasis3 45 9_Margen" xfId="36731" xr:uid="{28935C60-1626-495D-B3FC-304CAA5DE7D3}"/>
    <cellStyle name="20% - Énfasis3 45_Margen" xfId="36732" xr:uid="{F15656B4-D060-4BD6-A4EC-E22B91932A22}"/>
    <cellStyle name="20% - Énfasis3 46" xfId="1436" xr:uid="{A7CFC6F2-8599-41F8-9BF9-D5293916E52B}"/>
    <cellStyle name="20% - Énfasis3 46 2" xfId="1437" xr:uid="{DDD980D7-8FD2-4ACC-A956-D5C471FA258D}"/>
    <cellStyle name="20% - Énfasis3 46_Margen" xfId="36733" xr:uid="{A397F194-7AB7-409F-B389-4332DE2049E9}"/>
    <cellStyle name="20% - Énfasis3 47" xfId="1438" xr:uid="{4DD58FC6-13E8-41B4-9128-05329CAD0261}"/>
    <cellStyle name="20% - Énfasis3 47 2" xfId="1439" xr:uid="{B6E92072-2B76-477D-A0CB-8A7C4E9C0C59}"/>
    <cellStyle name="20% - Énfasis3 47_Margen" xfId="36734" xr:uid="{A9E0C10E-7E88-4E1D-984E-044EC508D12F}"/>
    <cellStyle name="20% - Énfasis3 48" xfId="1440" xr:uid="{0B4FB2BF-661E-406E-AB7E-56D1CCF0DA84}"/>
    <cellStyle name="20% - Énfasis3 48 2" xfId="1441" xr:uid="{9863E121-ADAE-4D9D-AEE5-F764FB50AD49}"/>
    <cellStyle name="20% - Énfasis3 48_Margen" xfId="36735" xr:uid="{B403A9B1-467D-42AF-9445-C462ECA02734}"/>
    <cellStyle name="20% - Énfasis3 49" xfId="1442" xr:uid="{8DD51377-E811-4A99-BC3C-8D970508A49D}"/>
    <cellStyle name="20% - Énfasis3 49 2" xfId="1443" xr:uid="{1D411AF8-E8CC-4C60-9874-EB8AD5F22204}"/>
    <cellStyle name="20% - Énfasis3 49_Margen" xfId="36736" xr:uid="{65183B9E-4BBF-48E8-B192-ADBB395CBA56}"/>
    <cellStyle name="20% - Énfasis3 5" xfId="1444" xr:uid="{D0472F61-9456-4C2B-8C01-D3E17823A61D}"/>
    <cellStyle name="20% - Énfasis3 5 2" xfId="1445" xr:uid="{98AEC8E4-23FD-412C-8E0B-5F739D987012}"/>
    <cellStyle name="20% - Énfasis3 5 3" xfId="1446" xr:uid="{DB497EE7-8297-452E-8505-9F91DBFD3A8A}"/>
    <cellStyle name="20% - Énfasis3 5_Margen" xfId="36737" xr:uid="{B42F3485-4C60-4BE9-8ACF-F2DB8B05BE8B}"/>
    <cellStyle name="20% - Énfasis3 50" xfId="1447" xr:uid="{48072314-0862-461B-8969-0B1A456B66B5}"/>
    <cellStyle name="20% - Énfasis3 50 2" xfId="1448" xr:uid="{7E46B79B-FE94-4D98-A13E-1920DB013E35}"/>
    <cellStyle name="20% - Énfasis3 50_Margen" xfId="36738" xr:uid="{1407886F-5FDB-456D-860B-DD4861C64578}"/>
    <cellStyle name="20% - Énfasis3 51" xfId="1449" xr:uid="{87D861BB-3DF2-4CA2-BF0B-B46AE361E054}"/>
    <cellStyle name="20% - Énfasis3 51 10" xfId="1450" xr:uid="{B15BAE57-6277-47FA-A604-F5830FCFB722}"/>
    <cellStyle name="20% - Énfasis3 51 10 2" xfId="1451" xr:uid="{E560B42E-7E30-49FE-A117-B739BE1234A9}"/>
    <cellStyle name="20% - Énfasis3 51 10_Margen" xfId="36739" xr:uid="{2EA2526C-AD7A-4D3B-9633-DB8F10289BFD}"/>
    <cellStyle name="20% - Énfasis3 51 11" xfId="1452" xr:uid="{4AE43042-CD4C-495A-98C1-E6FBD131A904}"/>
    <cellStyle name="20% - Énfasis3 51 11 2" xfId="1453" xr:uid="{1DAD6C86-FDAB-414E-BADB-3D0B25CA47C0}"/>
    <cellStyle name="20% - Énfasis3 51 11_Margen" xfId="36740" xr:uid="{DDF3AE81-1EA2-49A6-853E-F701D0B4B66E}"/>
    <cellStyle name="20% - Énfasis3 51 12" xfId="1454" xr:uid="{6F740875-34AA-43BE-85D6-71079D2A600B}"/>
    <cellStyle name="20% - Énfasis3 51 12 2" xfId="1455" xr:uid="{2E3984EB-F346-4679-8C50-DCF79BF752CC}"/>
    <cellStyle name="20% - Énfasis3 51 12_Margen" xfId="36741" xr:uid="{D87D3328-E6C7-46A5-838E-79307538DD86}"/>
    <cellStyle name="20% - Énfasis3 51 13" xfId="1456" xr:uid="{384A8FF0-C871-41AC-868B-A1D08E61384D}"/>
    <cellStyle name="20% - Énfasis3 51 13 2" xfId="1457" xr:uid="{F8D10615-ECD5-47FA-BA56-41CE52BD3753}"/>
    <cellStyle name="20% - Énfasis3 51 13_Margen" xfId="36742" xr:uid="{571A04A4-F0D4-484A-ADDF-9E558FAE5E76}"/>
    <cellStyle name="20% - Énfasis3 51 14" xfId="1458" xr:uid="{776419C2-6E8D-4DD3-B36D-4D987D08F0EB}"/>
    <cellStyle name="20% - Énfasis3 51 14 2" xfId="1459" xr:uid="{9282072E-0539-49B4-ABDD-862B59FB73D9}"/>
    <cellStyle name="20% - Énfasis3 51 14_Margen" xfId="36743" xr:uid="{D3771A19-36F3-4BE2-AC70-FB003366DF49}"/>
    <cellStyle name="20% - Énfasis3 51 15" xfId="1460" xr:uid="{DF39CF17-2F1D-4993-BCE5-788E69C8061A}"/>
    <cellStyle name="20% - Énfasis3 51 15 2" xfId="1461" xr:uid="{7960C6E9-1FA6-434B-A1A3-D1426F48FA27}"/>
    <cellStyle name="20% - Énfasis3 51 15_Margen" xfId="36744" xr:uid="{5D305F96-89B1-4AB5-990E-0D6E471A97DF}"/>
    <cellStyle name="20% - Énfasis3 51 16" xfId="1462" xr:uid="{510AC112-1DA2-40E4-8371-D3FD47FA4FB3}"/>
    <cellStyle name="20% - Énfasis3 51 16 2" xfId="1463" xr:uid="{1D0469CC-BF15-4D40-BA10-71ED4C5D1383}"/>
    <cellStyle name="20% - Énfasis3 51 16_Margen" xfId="36745" xr:uid="{42D4D0FA-5B41-43A9-8252-E5D7452711C3}"/>
    <cellStyle name="20% - Énfasis3 51 17" xfId="1464" xr:uid="{71C74D97-2E81-4991-9A15-C2881478E738}"/>
    <cellStyle name="20% - Énfasis3 51 17 2" xfId="1465" xr:uid="{F6C2E3A2-A834-41DD-BCD2-85A0CF5FD546}"/>
    <cellStyle name="20% - Énfasis3 51 17_Margen" xfId="36746" xr:uid="{AE65CA51-ABB9-4E9E-9FA4-66C512F4B3BB}"/>
    <cellStyle name="20% - Énfasis3 51 18" xfId="1466" xr:uid="{4D1C7EC0-45CD-4EF4-917B-5E7BF47599AF}"/>
    <cellStyle name="20% - Énfasis3 51 18 2" xfId="1467" xr:uid="{8EC7954E-A76F-4899-95DC-F3745925985B}"/>
    <cellStyle name="20% - Énfasis3 51 18_Margen" xfId="36747" xr:uid="{812118CB-2714-4794-9604-C775F3FD838B}"/>
    <cellStyle name="20% - Énfasis3 51 19" xfId="1468" xr:uid="{04ED5512-748D-4D0C-BA35-65C76CA0D6D5}"/>
    <cellStyle name="20% - Énfasis3 51 19 2" xfId="1469" xr:uid="{4611FA73-00A3-41E3-BDC2-563CB1AE4A57}"/>
    <cellStyle name="20% - Énfasis3 51 19_Margen" xfId="36748" xr:uid="{1E08A2B7-3EA4-480D-A244-2EC99F7F62BB}"/>
    <cellStyle name="20% - Énfasis3 51 2" xfId="1470" xr:uid="{2CC47E84-33F8-40A5-8784-858C4D5D1FBB}"/>
    <cellStyle name="20% - Énfasis3 51 2 2" xfId="1471" xr:uid="{7E523E61-D144-4FFE-A030-C405A35E9357}"/>
    <cellStyle name="20% - Énfasis3 51 2_Margen" xfId="36749" xr:uid="{B7765AC5-1D7C-4458-85C2-B7B0AD1A5AAD}"/>
    <cellStyle name="20% - Énfasis3 51 20" xfId="1472" xr:uid="{5DF7DB64-674E-45CE-B126-74D21DECDC61}"/>
    <cellStyle name="20% - Énfasis3 51 20 2" xfId="1473" xr:uid="{0F83C3AC-B99B-46A0-B4A9-D798A09FEC82}"/>
    <cellStyle name="20% - Énfasis3 51 20_Margen" xfId="36750" xr:uid="{1DE23136-D5C8-424D-B0EA-376731A6D46B}"/>
    <cellStyle name="20% - Énfasis3 51 21" xfId="1474" xr:uid="{377215C5-5738-4DEB-A368-B1F9E5010D80}"/>
    <cellStyle name="20% - Énfasis3 51 21 2" xfId="1475" xr:uid="{0104B63E-952C-466D-8E8F-6E0FEBCE2F3C}"/>
    <cellStyle name="20% - Énfasis3 51 21_Margen" xfId="36751" xr:uid="{6641AE82-BF64-4748-B3E5-E9E2FD19727A}"/>
    <cellStyle name="20% - Énfasis3 51 22" xfId="1476" xr:uid="{ED191B9F-075A-407E-BCE0-86CC8C3E5D71}"/>
    <cellStyle name="20% - Énfasis3 51 3" xfId="1477" xr:uid="{6616568E-CAE0-4C91-A59E-BAEEE8C5C066}"/>
    <cellStyle name="20% - Énfasis3 51 3 2" xfId="1478" xr:uid="{48FA2AEE-D52D-4CF1-AA7A-DC059E1DAFD6}"/>
    <cellStyle name="20% - Énfasis3 51 3_Margen" xfId="36752" xr:uid="{11022EC2-5527-4097-818E-EE8345FBB4B9}"/>
    <cellStyle name="20% - Énfasis3 51 4" xfId="1479" xr:uid="{B34D2E1B-74D6-472A-8BB7-492FC454C1A2}"/>
    <cellStyle name="20% - Énfasis3 51 4 2" xfId="1480" xr:uid="{8E965B6E-8109-4548-97CE-8F834B83B718}"/>
    <cellStyle name="20% - Énfasis3 51 4_Margen" xfId="36753" xr:uid="{9DA5EC8C-439C-4130-8798-225A3DAD9891}"/>
    <cellStyle name="20% - Énfasis3 51 5" xfId="1481" xr:uid="{6D845F3A-AA1F-4653-90B8-05510D775780}"/>
    <cellStyle name="20% - Énfasis3 51 5 2" xfId="1482" xr:uid="{1E5572DC-CD0C-4085-8BDC-923A4C4AE72C}"/>
    <cellStyle name="20% - Énfasis3 51 5_Margen" xfId="36754" xr:uid="{2A79AFBA-27A5-4082-AF32-FC597B8C5F3B}"/>
    <cellStyle name="20% - Énfasis3 51 6" xfId="1483" xr:uid="{6A9A6706-97CA-452A-8C79-9C9136A7639E}"/>
    <cellStyle name="20% - Énfasis3 51 6 2" xfId="1484" xr:uid="{B80B6F8D-F148-4408-B7CC-C472AD5D2AC0}"/>
    <cellStyle name="20% - Énfasis3 51 6_Margen" xfId="36755" xr:uid="{1880E365-384D-43F1-826D-9754F65CA5E8}"/>
    <cellStyle name="20% - Énfasis3 51 7" xfId="1485" xr:uid="{F7FC7784-0293-4D2C-9289-8635324F265A}"/>
    <cellStyle name="20% - Énfasis3 51 7 2" xfId="1486" xr:uid="{BDF5DC9C-F56A-4C39-AD5D-8D442979E16F}"/>
    <cellStyle name="20% - Énfasis3 51 7_Margen" xfId="36756" xr:uid="{A54AEEFE-C6D6-48A5-B97B-3CC1BBCB4DA9}"/>
    <cellStyle name="20% - Énfasis3 51 8" xfId="1487" xr:uid="{23CDA4EC-0144-4AEA-BB04-7531805E7379}"/>
    <cellStyle name="20% - Énfasis3 51 8 2" xfId="1488" xr:uid="{E5AD6359-C1B2-4A12-BC69-6A9AFB779D74}"/>
    <cellStyle name="20% - Énfasis3 51 8_Margen" xfId="36757" xr:uid="{93B32EB8-A93B-44DA-9677-16A6DAE3BADE}"/>
    <cellStyle name="20% - Énfasis3 51 9" xfId="1489" xr:uid="{5B53DD77-F92B-4EF5-96D0-03E72A575CD9}"/>
    <cellStyle name="20% - Énfasis3 51 9 2" xfId="1490" xr:uid="{23FDA5F6-28B5-4ECE-A9EB-BBCAB13F2685}"/>
    <cellStyle name="20% - Énfasis3 51 9_Margen" xfId="36758" xr:uid="{B4A01D46-5553-4DF5-B888-3F3D8C8EEA05}"/>
    <cellStyle name="20% - Énfasis3 51_Margen" xfId="36759" xr:uid="{302C87C3-C030-4EC8-A2DE-B803AAF3B31A}"/>
    <cellStyle name="20% - Énfasis3 52" xfId="1491" xr:uid="{6A5FA3C9-23E1-4538-81EA-AA214DF178A5}"/>
    <cellStyle name="20% - Énfasis3 52 2" xfId="1492" xr:uid="{632F23E8-D3CD-421A-8C0D-418BC6C2A030}"/>
    <cellStyle name="20% - Énfasis3 52_Margen" xfId="36760" xr:uid="{80F65A6D-F700-437A-AE22-BB755F889595}"/>
    <cellStyle name="20% - Énfasis3 53" xfId="1493" xr:uid="{A2AF7682-C6F3-4FD6-878F-8A43686B1DE5}"/>
    <cellStyle name="20% - Énfasis3 53 2" xfId="1494" xr:uid="{94F9A4E0-5A93-4293-A98F-8005A39CB70D}"/>
    <cellStyle name="20% - Énfasis3 53_Margen" xfId="36761" xr:uid="{572A1C77-C39E-471A-B67E-702A8F0CE0A8}"/>
    <cellStyle name="20% - Énfasis3 54" xfId="1495" xr:uid="{7A080611-58DE-4342-A1E4-AD027B69DDE5}"/>
    <cellStyle name="20% - Énfasis3 54 2" xfId="1496" xr:uid="{7A371666-41A9-42C0-9675-DEE8E7147ECA}"/>
    <cellStyle name="20% - Énfasis3 54_Margen" xfId="36762" xr:uid="{E39D220F-EF1B-468B-8543-D68B968573D9}"/>
    <cellStyle name="20% - Énfasis3 55" xfId="1497" xr:uid="{AD044E13-48AF-4F7F-85FE-67D3D7F75983}"/>
    <cellStyle name="20% - Énfasis3 55 2" xfId="1498" xr:uid="{03801574-073C-45CF-9DEB-F65AF0B165F8}"/>
    <cellStyle name="20% - Énfasis3 55_Margen" xfId="36763" xr:uid="{3951BD91-B22A-4ADB-80BF-0BFE4B996CBE}"/>
    <cellStyle name="20% - Énfasis3 56" xfId="1499" xr:uid="{FDE1D799-22E1-4402-A3C7-6DA42D24584F}"/>
    <cellStyle name="20% - Énfasis3 56 2" xfId="1500" xr:uid="{08D4B8C3-6437-450F-AB73-2508BA2A7CD1}"/>
    <cellStyle name="20% - Énfasis3 56_Margen" xfId="36764" xr:uid="{BB6FB504-8E63-4E73-9E12-6D00412B87DF}"/>
    <cellStyle name="20% - Énfasis3 57" xfId="1501" xr:uid="{E527E181-D8BA-42AC-BFBD-525B2301640D}"/>
    <cellStyle name="20% - Énfasis3 57 2" xfId="1502" xr:uid="{8C092D5C-388E-480C-B05D-8BC57D30BC3C}"/>
    <cellStyle name="20% - Énfasis3 57_Margen" xfId="36765" xr:uid="{12B4891F-E392-4C26-9183-E732C7BFDDB9}"/>
    <cellStyle name="20% - Énfasis3 58" xfId="1503" xr:uid="{13602A43-9CC7-4724-A528-A4C0326E07CD}"/>
    <cellStyle name="20% - Énfasis3 58 2" xfId="1504" xr:uid="{BEC39243-5D27-490C-8007-F5E0FE4DA00F}"/>
    <cellStyle name="20% - Énfasis3 58_Margen" xfId="36766" xr:uid="{BC112467-C1DA-4E8C-942C-070AC3044563}"/>
    <cellStyle name="20% - Énfasis3 59" xfId="1505" xr:uid="{356B80C5-DD00-4B17-8C44-6E30216D4FF4}"/>
    <cellStyle name="20% - Énfasis3 59 2" xfId="1506" xr:uid="{93BFF589-08C4-40E3-92D2-DEFD3287BE42}"/>
    <cellStyle name="20% - Énfasis3 59_Margen" xfId="36767" xr:uid="{ACE04334-0BF5-43E1-87C9-2A20BA52F73B}"/>
    <cellStyle name="20% - Énfasis3 6" xfId="1507" xr:uid="{AB1726B8-D524-4492-9D0F-41E8EF004EE5}"/>
    <cellStyle name="20% - Énfasis3 6 2" xfId="1508" xr:uid="{CA6A2A0C-EB69-4A34-A6AF-2D2D5108C62A}"/>
    <cellStyle name="20% - Énfasis3 6 3" xfId="1509" xr:uid="{6AD6F0E6-8B80-4176-B8B9-A6B848B75645}"/>
    <cellStyle name="20% - Énfasis3 6_Margen" xfId="36768" xr:uid="{FC4669AA-10EE-4ABB-A3E3-15D668C336E3}"/>
    <cellStyle name="20% - Énfasis3 60" xfId="1510" xr:uid="{7E21F5D3-8DB8-4317-9C48-CFB8624ABF6D}"/>
    <cellStyle name="20% - Énfasis3 60 2" xfId="1511" xr:uid="{D8E7FED5-6D56-49C8-8109-6E6A87B1228C}"/>
    <cellStyle name="20% - Énfasis3 60_Margen" xfId="36769" xr:uid="{A7BEFD17-10E7-48C6-92A0-5F07AA546D62}"/>
    <cellStyle name="20% - Énfasis3 61" xfId="1512" xr:uid="{604A10C1-636D-4BB4-9718-D9E7688EB875}"/>
    <cellStyle name="20% - Énfasis3 61 2" xfId="1513" xr:uid="{A3F21AAD-AE38-431E-99DE-CEE6665F87A3}"/>
    <cellStyle name="20% - Énfasis3 61_Margen" xfId="36770" xr:uid="{24E5D7DE-5D4F-43F9-80C6-010106F092D6}"/>
    <cellStyle name="20% - Énfasis3 62" xfId="1514" xr:uid="{9EBFEDB8-3F6A-4CDF-91BF-52710344DC0E}"/>
    <cellStyle name="20% - Énfasis3 62 2" xfId="1515" xr:uid="{E91BB945-ECD9-4ECE-953E-BC010CC52493}"/>
    <cellStyle name="20% - Énfasis3 62_Margen" xfId="36771" xr:uid="{DE614C6D-2369-4032-995B-97337BE79248}"/>
    <cellStyle name="20% - Énfasis3 63" xfId="1516" xr:uid="{A0D8E1B1-FB9D-4611-AE46-678DB0663673}"/>
    <cellStyle name="20% - Énfasis3 63 2" xfId="1517" xr:uid="{13B047D1-520A-4657-BEBE-D2AEE6A3E74D}"/>
    <cellStyle name="20% - Énfasis3 63_Margen" xfId="36772" xr:uid="{5DDFFDF1-ABB3-4576-AF0D-91AC55FCFBF9}"/>
    <cellStyle name="20% - Énfasis3 64" xfId="1518" xr:uid="{F8B0F760-5456-43B0-9DD8-A01370FE1D58}"/>
    <cellStyle name="20% - Énfasis3 64 2" xfId="1519" xr:uid="{E0F54ED8-AFA2-4FA8-B81F-50D66E70F0D8}"/>
    <cellStyle name="20% - Énfasis3 64_Margen" xfId="36773" xr:uid="{71A1C190-D884-40E5-9F7B-C2906D46B1C9}"/>
    <cellStyle name="20% - Énfasis3 65" xfId="1520" xr:uid="{BA6B4016-72BE-476A-9778-72376C44EFD7}"/>
    <cellStyle name="20% - Énfasis3 65 2" xfId="1521" xr:uid="{2A4AA70E-0408-4E6A-AC19-CBD9B1B97745}"/>
    <cellStyle name="20% - Énfasis3 65_Margen" xfId="36774" xr:uid="{5BBE9A47-9823-447A-AC9B-5ECD6F10C868}"/>
    <cellStyle name="20% - Énfasis3 66" xfId="1522" xr:uid="{75C903DC-7016-44DC-AD9C-29F63125E970}"/>
    <cellStyle name="20% - Énfasis3 66 2" xfId="1523" xr:uid="{F6AB5677-D202-4858-9C6F-CEF12A5BD7FF}"/>
    <cellStyle name="20% - Énfasis3 66_Margen" xfId="36775" xr:uid="{76BE7130-5DF8-4A02-BEE8-BBFD2C930369}"/>
    <cellStyle name="20% - Énfasis3 67" xfId="1524" xr:uid="{F7131118-57B8-455E-82C9-4132B1A25547}"/>
    <cellStyle name="20% - Énfasis3 67 2" xfId="1525" xr:uid="{15E9F8BD-7A53-4D55-B0FC-4295B4E43B35}"/>
    <cellStyle name="20% - Énfasis3 67_Margen" xfId="36776" xr:uid="{00917D03-B676-42FA-A117-56E0035CF298}"/>
    <cellStyle name="20% - Énfasis3 68" xfId="1526" xr:uid="{FE6866A0-B1C9-4511-9317-12FD29E7F3A6}"/>
    <cellStyle name="20% - Énfasis3 68 2" xfId="1527" xr:uid="{F3103611-6071-4475-88F2-118F1B207733}"/>
    <cellStyle name="20% - Énfasis3 68_Margen" xfId="36777" xr:uid="{C0025587-3C94-452F-9A22-0EAA891807AB}"/>
    <cellStyle name="20% - Énfasis3 69" xfId="1528" xr:uid="{A15CE808-713A-4FB5-B616-99B0034D69F4}"/>
    <cellStyle name="20% - Énfasis3 69 2" xfId="1529" xr:uid="{CA2DC7EA-0003-442D-BE54-479BB34E76F4}"/>
    <cellStyle name="20% - Énfasis3 69_Margen" xfId="36778" xr:uid="{EE7681BD-75E4-424A-A94E-54E1C90EAF13}"/>
    <cellStyle name="20% - Énfasis3 7" xfId="1530" xr:uid="{7A2C9FCF-0BC1-4F89-BCDF-BCFCF970C5E4}"/>
    <cellStyle name="20% - Énfasis3 7 2" xfId="1531" xr:uid="{02D62834-DB9C-4C21-B49C-3860BF1BC1C5}"/>
    <cellStyle name="20% - Énfasis3 7 3" xfId="1532" xr:uid="{1E78D8A9-5E61-4C2F-9887-2AF3139DC018}"/>
    <cellStyle name="20% - Énfasis3 7_Margen" xfId="36779" xr:uid="{D80A4A2B-7871-4BA8-B12D-BA9009330E2B}"/>
    <cellStyle name="20% - Énfasis3 70" xfId="1533" xr:uid="{E442C04F-AEF4-4393-8B07-28C614E6403A}"/>
    <cellStyle name="20% - Énfasis3 70 2" xfId="1534" xr:uid="{CA1FCD79-6350-4423-8CE1-0CC07667555B}"/>
    <cellStyle name="20% - Énfasis3 70_Margen" xfId="36780" xr:uid="{284256B1-FA64-4251-BC69-E53D9E832DA7}"/>
    <cellStyle name="20% - Énfasis3 71" xfId="1535" xr:uid="{2BFFD9C3-5326-4649-957A-4BC174D35C08}"/>
    <cellStyle name="20% - Énfasis3 71 2" xfId="1536" xr:uid="{863EDBDD-4F86-4B49-A791-12AF29EF5A8D}"/>
    <cellStyle name="20% - Énfasis3 71_Margen" xfId="36781" xr:uid="{59EF24B5-CD81-4B08-B5CA-DB80E41B96DA}"/>
    <cellStyle name="20% - Énfasis3 72" xfId="1537" xr:uid="{99F7FC16-A5DE-4C1E-BE47-CE81C0CEE547}"/>
    <cellStyle name="20% - Énfasis3 72 2" xfId="1538" xr:uid="{27CC2F8A-4024-476A-A14B-06BF21B145D5}"/>
    <cellStyle name="20% - Énfasis3 72_Margen" xfId="36782" xr:uid="{09809AA6-8ED5-45AA-9B51-9239F4FFF1F5}"/>
    <cellStyle name="20% - Énfasis3 73" xfId="1539" xr:uid="{1CC7A624-454A-4791-BA66-183390A1B581}"/>
    <cellStyle name="20% - Énfasis3 73 2" xfId="1540" xr:uid="{2A1DD8E2-6CF2-4E4B-9497-7AE25804A3DC}"/>
    <cellStyle name="20% - Énfasis3 73_Margen" xfId="36783" xr:uid="{149DE0A9-1B43-4F63-9BC8-245E16C7D3D8}"/>
    <cellStyle name="20% - Énfasis3 74" xfId="1541" xr:uid="{FE3317A3-FE1A-4EA5-8655-99FA7E80147F}"/>
    <cellStyle name="20% - Énfasis3 74 2" xfId="1542" xr:uid="{67CA0FBE-6656-433A-82CC-3CCEE5F4FD4E}"/>
    <cellStyle name="20% - Énfasis3 74_Margen" xfId="36784" xr:uid="{A773FB83-F7EA-4D41-961E-77E012ABDC2C}"/>
    <cellStyle name="20% - Énfasis3 75" xfId="1543" xr:uid="{19706DEC-27A2-4EB0-8C65-19543F1147A2}"/>
    <cellStyle name="20% - Énfasis3 75 2" xfId="1544" xr:uid="{9C0F754E-C66A-4060-94F4-24DC29EF1CB1}"/>
    <cellStyle name="20% - Énfasis3 75_Margen" xfId="36785" xr:uid="{FEC2E1A5-5896-4F95-892F-14C675409DC0}"/>
    <cellStyle name="20% - Énfasis3 76" xfId="1545" xr:uid="{1FC91A68-5817-433E-8793-2119E25D34AF}"/>
    <cellStyle name="20% - Énfasis3 76 2" xfId="1546" xr:uid="{9CB00FBE-7F94-4AA5-8505-5108BBCF0DE8}"/>
    <cellStyle name="20% - Énfasis3 76_Margen" xfId="36786" xr:uid="{A54B4C4B-4B09-4779-9B94-E5F4E2FD9368}"/>
    <cellStyle name="20% - Énfasis3 77" xfId="1547" xr:uid="{6933F187-65B2-4DD2-8B43-60B51B679343}"/>
    <cellStyle name="20% - Énfasis3 77 2" xfId="1548" xr:uid="{14E5FB7F-DABB-44D7-B62A-198BD2BB9C52}"/>
    <cellStyle name="20% - Énfasis3 77_Margen" xfId="36787" xr:uid="{46AC2DBD-319E-421F-95FE-625B49E73ED4}"/>
    <cellStyle name="20% - Énfasis3 78" xfId="1549" xr:uid="{2EDD1DF3-A520-4817-B852-B72A65332359}"/>
    <cellStyle name="20% - Énfasis3 78 2" xfId="1550" xr:uid="{DD8DFD95-3C4D-43A7-90E2-952B0FF2A45D}"/>
    <cellStyle name="20% - Énfasis3 78_Margen" xfId="36788" xr:uid="{90C50E59-5720-4137-BF76-8491DF7F3D40}"/>
    <cellStyle name="20% - Énfasis3 79" xfId="1551" xr:uid="{D965BCB1-9894-4D6D-9D77-D1F83CE4F8B7}"/>
    <cellStyle name="20% - Énfasis3 79 2" xfId="1552" xr:uid="{15413B86-6FE8-43F6-8B2C-6DC4639D0497}"/>
    <cellStyle name="20% - Énfasis3 79_Margen" xfId="36789" xr:uid="{AF5D58DE-EC9A-424A-9783-A905CCB693C4}"/>
    <cellStyle name="20% - Énfasis3 8" xfId="1553" xr:uid="{980452B3-D9D2-4692-A48A-AC7A70242C90}"/>
    <cellStyle name="20% - Énfasis3 8 2" xfId="1554" xr:uid="{EC6CB4A3-8F40-4D3B-88F2-E62DA0E3975B}"/>
    <cellStyle name="20% - Énfasis3 8 3" xfId="1555" xr:uid="{4F042223-D722-4526-8889-EC16B42F702E}"/>
    <cellStyle name="20% - Énfasis3 8_Margen" xfId="36790" xr:uid="{DC63393D-158E-4A37-A2B4-03CC9231170F}"/>
    <cellStyle name="20% - Énfasis3 80" xfId="1556" xr:uid="{7CD73E41-798E-445E-8A29-DD2E7116AE12}"/>
    <cellStyle name="20% - Énfasis3 80 2" xfId="1557" xr:uid="{899008A5-888A-4FC7-970D-F4A4324EEE06}"/>
    <cellStyle name="20% - Énfasis3 80_Margen" xfId="36791" xr:uid="{AEEEC7ED-520C-40C2-884E-5AD27F913D5F}"/>
    <cellStyle name="20% - Énfasis3 81" xfId="1558" xr:uid="{B131DBCA-807A-4E78-B92A-04514ED0CB71}"/>
    <cellStyle name="20% - Énfasis3 81 2" xfId="1559" xr:uid="{BB2852D8-BB62-4722-A569-A7C22640F354}"/>
    <cellStyle name="20% - Énfasis3 81_Margen" xfId="36792" xr:uid="{712B7920-8913-4529-8280-293C97102BDB}"/>
    <cellStyle name="20% - Énfasis3 82" xfId="1560" xr:uid="{BF6D3640-7D9B-44D2-B641-A7704D1CB983}"/>
    <cellStyle name="20% - Énfasis3 82 2" xfId="1561" xr:uid="{363C8DDA-BE41-459F-9B12-119D400189F1}"/>
    <cellStyle name="20% - Énfasis3 82_Margen" xfId="36793" xr:uid="{9D6E81D1-6ACB-4286-A582-2001A6D0B6E8}"/>
    <cellStyle name="20% - Énfasis3 83" xfId="1562" xr:uid="{47AF825A-9596-4D74-9A05-19394BC1DDF4}"/>
    <cellStyle name="20% - Énfasis3 83 2" xfId="1563" xr:uid="{ABFD40F9-BB0C-4574-95DF-EC4A33113ED2}"/>
    <cellStyle name="20% - Énfasis3 83_Margen" xfId="36794" xr:uid="{396B0A9F-EC01-4B8A-9EEE-0D0318116CED}"/>
    <cellStyle name="20% - Énfasis3 84" xfId="1564" xr:uid="{DAF20F00-B508-42B4-82E8-4D35B0B6655C}"/>
    <cellStyle name="20% - Énfasis3 84 2" xfId="1565" xr:uid="{0656EBAC-BE12-4F67-A5B6-9A3984B7C394}"/>
    <cellStyle name="20% - Énfasis3 84_Margen" xfId="36795" xr:uid="{9E82D427-561A-4E85-9E06-8F8293D0A27D}"/>
    <cellStyle name="20% - Énfasis3 85" xfId="1566" xr:uid="{60ACA7B5-FBEE-4FFB-8DA2-1D3C728CF351}"/>
    <cellStyle name="20% - Énfasis3 85 2" xfId="1567" xr:uid="{B3D26082-A4E0-4E7F-B125-DD7565AA6E57}"/>
    <cellStyle name="20% - Énfasis3 85_Margen" xfId="36796" xr:uid="{555361EC-D94E-45D4-86C9-5C4277628B85}"/>
    <cellStyle name="20% - Énfasis3 86" xfId="1568" xr:uid="{1F28FF54-DE86-4C6C-82FB-9EB7DD8A263F}"/>
    <cellStyle name="20% - Énfasis3 86 2" xfId="1569" xr:uid="{EC621335-B4CD-4207-91C7-7AC657CAC990}"/>
    <cellStyle name="20% - Énfasis3 86_Margen" xfId="36797" xr:uid="{B8116FEF-1C6C-4823-94E1-2A300A9CBDC9}"/>
    <cellStyle name="20% - Énfasis3 87" xfId="1570" xr:uid="{8B878832-FE3C-4585-9CC7-752CD681A784}"/>
    <cellStyle name="20% - Énfasis3 87 2" xfId="1571" xr:uid="{3547E286-7C33-414E-9161-A99113370426}"/>
    <cellStyle name="20% - Énfasis3 87_Margen" xfId="36798" xr:uid="{4102B8E8-BC8D-4C5D-A431-8BABB8D6BA47}"/>
    <cellStyle name="20% - Énfasis3 88" xfId="1572" xr:uid="{2F361319-F16C-43E5-A023-93EC1473DF3F}"/>
    <cellStyle name="20% - Énfasis3 88 2" xfId="1573" xr:uid="{66D648C9-9D00-453F-93C9-27AB7049F269}"/>
    <cellStyle name="20% - Énfasis3 88_Margen" xfId="36799" xr:uid="{98AE8584-2572-4D2A-B670-6C482F92A1E5}"/>
    <cellStyle name="20% - Énfasis3 89" xfId="1574" xr:uid="{DC735AF4-925B-4E4F-B8D8-A7D02469D85E}"/>
    <cellStyle name="20% - Énfasis3 89 2" xfId="1575" xr:uid="{16A45E42-FC26-454D-B43C-5536C8FE6CC3}"/>
    <cellStyle name="20% - Énfasis3 89_Margen" xfId="36800" xr:uid="{EDC0DEF4-0390-4547-A275-93387B077F2F}"/>
    <cellStyle name="20% - Énfasis3 9" xfId="1576" xr:uid="{C19C6F21-21C3-456F-82A1-20AD9147041A}"/>
    <cellStyle name="20% - Énfasis3 9 2" xfId="1577" xr:uid="{72449310-7322-475D-BF8D-21A59DC06C2D}"/>
    <cellStyle name="20% - Énfasis3 9 3" xfId="1578" xr:uid="{02F0F1E3-7523-4E8D-88B9-8251A5C6FEE0}"/>
    <cellStyle name="20% - Énfasis3 9_Margen" xfId="36801" xr:uid="{C51E2CA0-F279-4B5C-8F87-52598D1BD722}"/>
    <cellStyle name="20% - Énfasis3 90" xfId="1579" xr:uid="{EDE06DE5-0E2C-4D6C-B1A5-DA0A05DB3214}"/>
    <cellStyle name="20% - Énfasis3 90 2" xfId="1580" xr:uid="{8A13F416-EACF-4151-A40F-AEA472B060D8}"/>
    <cellStyle name="20% - Énfasis3 90_Margen" xfId="36802" xr:uid="{A77B778B-2F2B-4E0B-835C-1B81EB4F1A7F}"/>
    <cellStyle name="20% - Énfasis3 91" xfId="1581" xr:uid="{A2C5F418-0F52-41D8-93D6-9CDF72905272}"/>
    <cellStyle name="20% - Énfasis3 91 2" xfId="1582" xr:uid="{7C946F8B-FA3F-4CBB-89C6-3E6ACE9220AA}"/>
    <cellStyle name="20% - Énfasis3 91_Margen" xfId="36803" xr:uid="{4972264E-0E90-4086-8A35-D14DB5C89813}"/>
    <cellStyle name="20% - Énfasis3 92" xfId="1583" xr:uid="{DD719F95-39B3-449E-81E5-CDB4CA835783}"/>
    <cellStyle name="20% - Énfasis3 92 2" xfId="1584" xr:uid="{5675200A-DFAA-4C1F-A596-14855DABA191}"/>
    <cellStyle name="20% - Énfasis3 92_Margen" xfId="36804" xr:uid="{597286E4-F31B-48A5-9379-DBF146CB0568}"/>
    <cellStyle name="20% - Énfasis3 93" xfId="1585" xr:uid="{CA30D93E-CCC7-4973-B691-A5ECA380E225}"/>
    <cellStyle name="20% - Énfasis3 93 2" xfId="1586" xr:uid="{C07BDC12-210E-4C21-8BBB-089E2A69EB65}"/>
    <cellStyle name="20% - Énfasis3 93_Margen" xfId="36805" xr:uid="{AD6FFD0F-FBF6-4539-BEAD-5D48DCE55291}"/>
    <cellStyle name="20% - Énfasis3 94" xfId="1587" xr:uid="{44127146-D77B-4D92-AB27-FFBA2154ADD7}"/>
    <cellStyle name="20% - Énfasis3 94 2" xfId="1588" xr:uid="{27BADAE6-B0DF-4918-AE2D-8D9EAB89179E}"/>
    <cellStyle name="20% - Énfasis3 94_Margen" xfId="36806" xr:uid="{2E1438E9-6092-462E-9D50-980548C2DFF6}"/>
    <cellStyle name="20% - Énfasis3 95" xfId="1589" xr:uid="{033CDDE2-2B10-4F90-BC41-D10678A377E0}"/>
    <cellStyle name="20% - Énfasis3 95 2" xfId="1590" xr:uid="{CEC79F7A-2394-4D5D-8649-AF2FC844F76D}"/>
    <cellStyle name="20% - Énfasis3 95_Margen" xfId="36807" xr:uid="{A25F7C4C-A728-45D7-A62D-8280B91E503B}"/>
    <cellStyle name="20% - Énfasis3 96" xfId="1591" xr:uid="{36177A16-71A4-4A28-A754-218A28EE7A9B}"/>
    <cellStyle name="20% - Énfasis3 96 2" xfId="1592" xr:uid="{FBAE6704-10C2-4495-920A-DA6F6C221FEC}"/>
    <cellStyle name="20% - Énfasis3 96_Margen" xfId="36808" xr:uid="{FE436F38-32B7-4392-BE00-E6943D246857}"/>
    <cellStyle name="20% - Énfasis3 97" xfId="1593" xr:uid="{B071CE20-D8A6-4E46-982B-6D233A605E68}"/>
    <cellStyle name="20% - Énfasis3 97 2" xfId="1594" xr:uid="{2ED987EA-FBD4-4594-8714-E53551B65CB0}"/>
    <cellStyle name="20% - Énfasis3 97_Margen" xfId="36809" xr:uid="{95CB4CB7-9B27-49E8-8894-5F6063E77818}"/>
    <cellStyle name="20% - Énfasis3 98" xfId="1595" xr:uid="{B48E8D24-425A-4397-BB03-AFDF49F90283}"/>
    <cellStyle name="20% - Énfasis3 98 2" xfId="1596" xr:uid="{DECD3547-EF19-407D-A0A3-1FEFCFC9CAC3}"/>
    <cellStyle name="20% - Énfasis3 98_Margen" xfId="36810" xr:uid="{39CA71DB-3D32-4C55-907F-10611D69EB34}"/>
    <cellStyle name="20% - Énfasis3 99" xfId="1597" xr:uid="{234A8BC3-EB5D-413D-9A7B-2E3F43231D54}"/>
    <cellStyle name="20% - Énfasis3 99 2" xfId="1598" xr:uid="{F9779E4C-2B33-460D-A677-C150FBBD2E57}"/>
    <cellStyle name="20% - Énfasis3 99_Margen" xfId="36811" xr:uid="{D3B287F1-833D-485C-AE7C-3BECA1836490}"/>
    <cellStyle name="20% - Énfasis4 10" xfId="1599" xr:uid="{650FF227-9A20-4ACF-93C6-BD3D72082926}"/>
    <cellStyle name="20% - Énfasis4 10 2" xfId="1600" xr:uid="{A271F26E-7FB6-4DFF-AE47-A0E4496E30FC}"/>
    <cellStyle name="20% - Énfasis4 10 3" xfId="1601" xr:uid="{97C740D6-0BD6-438D-8DA3-2679EF877D46}"/>
    <cellStyle name="20% - Énfasis4 10_Margen" xfId="36812" xr:uid="{0B8A47F9-9AED-4AC6-A19B-B440095DF8CC}"/>
    <cellStyle name="20% - Énfasis4 100" xfId="1602" xr:uid="{172A8219-04E7-4A32-B96E-7A8FBE5AB8D9}"/>
    <cellStyle name="20% - Énfasis4 100 2" xfId="1603" xr:uid="{5D0B76FB-1719-48BB-88F1-4EC3DAD64581}"/>
    <cellStyle name="20% - Énfasis4 100_Margen" xfId="36813" xr:uid="{D490F6D1-1DBA-4617-A179-9007D8041564}"/>
    <cellStyle name="20% - Énfasis4 101" xfId="1604" xr:uid="{FC31FADF-DAA6-4445-85C0-BA9C315F9738}"/>
    <cellStyle name="20% - Énfasis4 101 2" xfId="1605" xr:uid="{0431CCDF-E2E8-47E4-8822-E199CD8D5309}"/>
    <cellStyle name="20% - Énfasis4 101_Margen" xfId="36814" xr:uid="{D772E254-40DC-4835-B4A3-3980AD29DAE8}"/>
    <cellStyle name="20% - Énfasis4 102" xfId="1606" xr:uid="{2EE91075-E4B0-4C9A-8A79-78E3AA8DA6EB}"/>
    <cellStyle name="20% - Énfasis4 102 2" xfId="1607" xr:uid="{40619AFE-B749-447B-B519-886FBB583566}"/>
    <cellStyle name="20% - Énfasis4 102_Margen" xfId="36815" xr:uid="{FC0CB9FD-7C29-4AA5-8061-AC86835BA380}"/>
    <cellStyle name="20% - Énfasis4 103" xfId="1608" xr:uid="{0124FD71-35B5-4A9B-8A1E-10CCAB057DBC}"/>
    <cellStyle name="20% - Énfasis4 103 2" xfId="1609" xr:uid="{B739A7A6-22E7-4DD1-8F45-1FAEF34AEAE8}"/>
    <cellStyle name="20% - Énfasis4 103_Margen" xfId="36816" xr:uid="{3EEC3EFD-6A66-4004-B5C2-6A53231D2149}"/>
    <cellStyle name="20% - Énfasis4 104" xfId="1610" xr:uid="{D194A3E4-80F1-476A-AC8D-31EDAF530760}"/>
    <cellStyle name="20% - Énfasis4 104 2" xfId="1611" xr:uid="{AA9E728D-6C95-4A4C-BC90-601FF7FF0C9D}"/>
    <cellStyle name="20% - Énfasis4 104_Margen" xfId="36817" xr:uid="{8A2F1891-03E9-43B5-A53A-9EDAE4007E34}"/>
    <cellStyle name="20% - Énfasis4 105" xfId="1612" xr:uid="{B0560F62-7F05-4BE4-8D8F-EA9614FF2DD9}"/>
    <cellStyle name="20% - Énfasis4 105 2" xfId="1613" xr:uid="{DE0A99EF-4504-4DE2-8B1C-1343592116F0}"/>
    <cellStyle name="20% - Énfasis4 105_Margen" xfId="36818" xr:uid="{BCC216C1-435B-4C04-8FC9-E05BB52D88EE}"/>
    <cellStyle name="20% - Énfasis4 106" xfId="1614" xr:uid="{2979DF3F-077D-4C8E-A744-DA8B3B8FC846}"/>
    <cellStyle name="20% - Énfasis4 106 2" xfId="1615" xr:uid="{8900E503-516E-4EAA-B0FA-45AD4FC3C97E}"/>
    <cellStyle name="20% - Énfasis4 106_Margen" xfId="36819" xr:uid="{69648A76-059B-4F9A-B6AF-AE07F727ED31}"/>
    <cellStyle name="20% - Énfasis4 107" xfId="1616" xr:uid="{0AB69CFD-BC61-4BF7-A36B-07133895B377}"/>
    <cellStyle name="20% - Énfasis4 107 2" xfId="1617" xr:uid="{9368289A-04D0-48F9-BF04-6F072A510982}"/>
    <cellStyle name="20% - Énfasis4 107_Margen" xfId="36820" xr:uid="{67B6D67C-1389-4C49-867D-6673F2F679AE}"/>
    <cellStyle name="20% - Énfasis4 108" xfId="1618" xr:uid="{A232AB7A-3385-4A02-9265-45DDAF262FD2}"/>
    <cellStyle name="20% - Énfasis4 108 2" xfId="1619" xr:uid="{2726B015-E8F4-4E3E-92DD-18CDE807B3F8}"/>
    <cellStyle name="20% - Énfasis4 108_Margen" xfId="36821" xr:uid="{D787D428-1081-4FD7-8C26-983E98187B29}"/>
    <cellStyle name="20% - Énfasis4 109" xfId="1620" xr:uid="{8A3B056C-4B2B-413A-810E-5B0537E3CC62}"/>
    <cellStyle name="20% - Énfasis4 109 2" xfId="1621" xr:uid="{6B2EF07E-1985-4755-9C37-57DADBC2D3F4}"/>
    <cellStyle name="20% - Énfasis4 109_Margen" xfId="36822" xr:uid="{9DCDCD5B-1D33-46B3-AC6A-EC2DB83EDC3E}"/>
    <cellStyle name="20% - Énfasis4 11" xfId="1622" xr:uid="{44DCD8D0-1EF7-460B-98C0-6BCD1662F8F2}"/>
    <cellStyle name="20% - Énfasis4 11 2" xfId="1623" xr:uid="{632AE787-EBB7-4555-A893-FB42B0D135F3}"/>
    <cellStyle name="20% - Énfasis4 11_Margen" xfId="36823" xr:uid="{92B13DD0-DAE1-4AF4-8BB1-44B075707CC7}"/>
    <cellStyle name="20% - Énfasis4 110" xfId="1624" xr:uid="{67E1CCCA-DDA9-47FF-BB3A-84663DBCF8CA}"/>
    <cellStyle name="20% - Énfasis4 110 2" xfId="1625" xr:uid="{6C58EBBE-9BB7-44E0-8512-97674A5B4FA3}"/>
    <cellStyle name="20% - Énfasis4 110_Margen" xfId="36824" xr:uid="{A1E00C4E-0BDA-4C1D-ABAE-024D2B099AA4}"/>
    <cellStyle name="20% - Énfasis4 111" xfId="1626" xr:uid="{BC3FA2DC-93A3-43EE-B27B-225286055D87}"/>
    <cellStyle name="20% - Énfasis4 111 2" xfId="1627" xr:uid="{46D5C916-F43A-4A19-9F1C-DA87BF38A991}"/>
    <cellStyle name="20% - Énfasis4 111_Margen" xfId="36825" xr:uid="{7B6FFCC8-52A7-451E-95D6-BFC4CCA28943}"/>
    <cellStyle name="20% - Énfasis4 112" xfId="1628" xr:uid="{520FC945-1B59-4630-8192-2D882209B4E5}"/>
    <cellStyle name="20% - Énfasis4 112 2" xfId="1629" xr:uid="{6C290D0D-81B6-4123-AFD8-BCFD8489F29D}"/>
    <cellStyle name="20% - Énfasis4 112_Margen" xfId="36826" xr:uid="{9D69B5C0-DE8B-4935-BFC3-BDD1847A7B63}"/>
    <cellStyle name="20% - Énfasis4 113" xfId="1630" xr:uid="{1817C75B-CD13-40C4-9108-46FBFE957AF7}"/>
    <cellStyle name="20% - Énfasis4 113 2" xfId="1631" xr:uid="{05B1E2FF-C3F8-451D-8AA4-B637C9540B96}"/>
    <cellStyle name="20% - Énfasis4 113_Margen" xfId="36827" xr:uid="{7BB30167-C3E3-4A0A-ADED-073A4C013994}"/>
    <cellStyle name="20% - Énfasis4 114" xfId="1632" xr:uid="{1B31B2F4-34C6-4F70-B7F7-5BE9CF3B7974}"/>
    <cellStyle name="20% - Énfasis4 114 2" xfId="1633" xr:uid="{948B5D99-35F0-4286-8A85-BCA480B2BADD}"/>
    <cellStyle name="20% - Énfasis4 114_Margen" xfId="36828" xr:uid="{D6BCC51A-0583-4766-BCD0-C88F921DCF86}"/>
    <cellStyle name="20% - Énfasis4 115" xfId="1634" xr:uid="{DEEF65E9-D2B8-48BD-91FC-E36B70AD3B39}"/>
    <cellStyle name="20% - Énfasis4 115 2" xfId="1635" xr:uid="{3482F82D-A2FE-4664-929A-E57D5DF3F63C}"/>
    <cellStyle name="20% - Énfasis4 115_Margen" xfId="36829" xr:uid="{4ED1C324-BAE0-43E5-A03C-90F905602755}"/>
    <cellStyle name="20% - Énfasis4 116" xfId="1636" xr:uid="{C23C2FFA-076D-4900-B915-9FEC9C995B19}"/>
    <cellStyle name="20% - Énfasis4 116 2" xfId="1637" xr:uid="{658D29AD-B37D-4452-9846-40D6E9E3C795}"/>
    <cellStyle name="20% - Énfasis4 116_Margen" xfId="36830" xr:uid="{18A0E8FC-C36F-4811-995F-9E4BD48A8466}"/>
    <cellStyle name="20% - Énfasis4 117" xfId="1638" xr:uid="{9B9A7252-A03C-45DB-B1D8-E90559AE98F5}"/>
    <cellStyle name="20% - Énfasis4 117 2" xfId="1639" xr:uid="{0AA24100-6325-48C3-AC75-FEAD42394078}"/>
    <cellStyle name="20% - Énfasis4 117_Margen" xfId="36831" xr:uid="{5023AA91-7458-406A-B2DE-A5DF21F8FAA9}"/>
    <cellStyle name="20% - Énfasis4 118" xfId="1640" xr:uid="{B0E807C3-2EEB-4312-8F03-1B74C275B9ED}"/>
    <cellStyle name="20% - Énfasis4 118 2" xfId="1641" xr:uid="{31E58C32-A3E9-4439-AD9D-95093A77B853}"/>
    <cellStyle name="20% - Énfasis4 118_Margen" xfId="36832" xr:uid="{7FB9CDA8-F7EC-4E43-86C5-7B00FEF6BEF6}"/>
    <cellStyle name="20% - Énfasis4 119" xfId="1642" xr:uid="{919ECEE8-272A-4020-9B21-A205099054F1}"/>
    <cellStyle name="20% - Énfasis4 119 2" xfId="1643" xr:uid="{42A2CEFE-DB17-4D9A-B1BD-814F52E94D5A}"/>
    <cellStyle name="20% - Énfasis4 119_Margen" xfId="36833" xr:uid="{5BFF1E4C-F87B-48D5-9754-CD3F9632B489}"/>
    <cellStyle name="20% - Énfasis4 12" xfId="1644" xr:uid="{5A46A899-9F3B-4AB2-95B7-29219E15D275}"/>
    <cellStyle name="20% - Énfasis4 12 2" xfId="1645" xr:uid="{9A17E1A6-965D-4EDC-9E3E-E2703DAA3004}"/>
    <cellStyle name="20% - Énfasis4 12_Margen" xfId="36834" xr:uid="{8796DE90-038C-442D-9B0A-BDBBEFB5234E}"/>
    <cellStyle name="20% - Énfasis4 120" xfId="1646" xr:uid="{1CF58C10-8A50-4802-B678-923ED35D17EF}"/>
    <cellStyle name="20% - Énfasis4 120 2" xfId="1647" xr:uid="{593913D6-EEE1-4C96-89FC-036F17EA9546}"/>
    <cellStyle name="20% - Énfasis4 120_Margen" xfId="36835" xr:uid="{80A72A07-3C9F-481D-ABF2-7E3E31EEA6E0}"/>
    <cellStyle name="20% - Énfasis4 121" xfId="1648" xr:uid="{610FE0C9-3166-4B61-9AE4-CF7463382327}"/>
    <cellStyle name="20% - Énfasis4 121 2" xfId="1649" xr:uid="{EE96A13C-37E2-464D-8985-8B608D82C02C}"/>
    <cellStyle name="20% - Énfasis4 121_Margen" xfId="36836" xr:uid="{19D89377-0BF3-4969-B1EC-DBD834F058AD}"/>
    <cellStyle name="20% - Énfasis4 122" xfId="1650" xr:uid="{D4794CCA-A87A-47BD-AD21-3C61C336F04F}"/>
    <cellStyle name="20% - Énfasis4 122 2" xfId="1651" xr:uid="{D33C320F-3460-4149-B664-A858526AAD12}"/>
    <cellStyle name="20% - Énfasis4 122_Margen" xfId="36837" xr:uid="{5102C586-093C-4B95-808E-FA673325D57E}"/>
    <cellStyle name="20% - Énfasis4 123" xfId="1652" xr:uid="{13B46836-3A5D-485F-9B65-39E11F7122D4}"/>
    <cellStyle name="20% - Énfasis4 123 2" xfId="1653" xr:uid="{588F8ECD-2573-4A23-8CC0-A6ADB6BC02A2}"/>
    <cellStyle name="20% - Énfasis4 123_Margen" xfId="36838" xr:uid="{B43E01B2-1149-4D6E-AAC1-CC41191AC647}"/>
    <cellStyle name="20% - Énfasis4 124" xfId="1654" xr:uid="{72F350BB-5850-45DB-B2FF-C635E349CFB4}"/>
    <cellStyle name="20% - Énfasis4 124 2" xfId="1655" xr:uid="{338DCBEC-EEA8-4F7E-8336-88C469BF08ED}"/>
    <cellStyle name="20% - Énfasis4 124_Margen" xfId="36839" xr:uid="{7D73B619-CA3E-4A79-9C5B-B60348FA459C}"/>
    <cellStyle name="20% - Énfasis4 125" xfId="1656" xr:uid="{642741A8-5DC3-4FFE-9B9A-74E35C635996}"/>
    <cellStyle name="20% - Énfasis4 125 2" xfId="1657" xr:uid="{B1D842CC-892C-4D2E-971E-70506F83FD5C}"/>
    <cellStyle name="20% - Énfasis4 125_Margen" xfId="36840" xr:uid="{21335BA4-629A-47F8-9B64-7A349C762281}"/>
    <cellStyle name="20% - Énfasis4 126" xfId="1658" xr:uid="{F181D428-7BC5-4401-9A14-509C69304A92}"/>
    <cellStyle name="20% - Énfasis4 126 2" xfId="1659" xr:uid="{3465770A-C86E-4695-9015-193038EEA833}"/>
    <cellStyle name="20% - Énfasis4 126_Margen" xfId="36841" xr:uid="{38A309D7-0B71-45D0-B859-0A53BB829BC1}"/>
    <cellStyle name="20% - Énfasis4 127" xfId="1660" xr:uid="{D75E1A24-6A47-4B6C-8FDD-C0D5F432780E}"/>
    <cellStyle name="20% - Énfasis4 127 2" xfId="1661" xr:uid="{FC20FF57-9EAB-4F7A-9713-B78E287EAFBC}"/>
    <cellStyle name="20% - Énfasis4 127_Margen" xfId="36842" xr:uid="{8D1933EF-CF8B-4ED0-B1B9-1E3D68BB7A24}"/>
    <cellStyle name="20% - Énfasis4 128" xfId="1662" xr:uid="{E8507354-CB38-47A3-B05E-6E02ADF67143}"/>
    <cellStyle name="20% - Énfasis4 128 2" xfId="1663" xr:uid="{23840322-05EE-45BD-8AD5-453CF3241D72}"/>
    <cellStyle name="20% - Énfasis4 128_Margen" xfId="36843" xr:uid="{1722071C-B4E7-43B3-91C3-2C41F990C5DE}"/>
    <cellStyle name="20% - Énfasis4 129" xfId="1664" xr:uid="{D7CC56C7-54E7-4D54-A039-9F4B8D575070}"/>
    <cellStyle name="20% - Énfasis4 129 2" xfId="1665" xr:uid="{30919C74-5434-4099-80A4-4107535184B1}"/>
    <cellStyle name="20% - Énfasis4 129_Margen" xfId="36844" xr:uid="{FBA4C450-85AE-4B8F-9419-46B025994E97}"/>
    <cellStyle name="20% - Énfasis4 13" xfId="1666" xr:uid="{2B03A6EF-7211-4D93-A700-ED3251DA799F}"/>
    <cellStyle name="20% - Énfasis4 13 2" xfId="1667" xr:uid="{62B70F5E-5A92-4EDA-96FB-9A39E852E4C3}"/>
    <cellStyle name="20% - Énfasis4 13_Margen" xfId="36845" xr:uid="{978E83A6-8017-4CA1-8119-920CD0F0D66D}"/>
    <cellStyle name="20% - Énfasis4 130" xfId="1668" xr:uid="{6E0251A6-EF98-4BD0-BC15-0F49C7A00D96}"/>
    <cellStyle name="20% - Énfasis4 130 2" xfId="1669" xr:uid="{C53DA2D2-A027-4F0B-9A11-F3F1C2E84865}"/>
    <cellStyle name="20% - Énfasis4 130_Margen" xfId="36846" xr:uid="{4E0E739D-6071-4EA1-BC37-57E18FDC4EE5}"/>
    <cellStyle name="20% - Énfasis4 131" xfId="1670" xr:uid="{7D9E9A0E-743C-46D3-85DA-637D54BE373A}"/>
    <cellStyle name="20% - Énfasis4 131 2" xfId="1671" xr:uid="{E38A4ED3-7E6C-4A46-9B67-18CBA386CF48}"/>
    <cellStyle name="20% - Énfasis4 131_Margen" xfId="36847" xr:uid="{FCBF5BC9-F50C-445B-AA65-15989CE2BC12}"/>
    <cellStyle name="20% - Énfasis4 132" xfId="1672" xr:uid="{0B6D7D99-6C9E-4912-A01F-2C011485444A}"/>
    <cellStyle name="20% - Énfasis4 132 2" xfId="1673" xr:uid="{4F3C598F-9990-4E77-8C85-AF332FC2CA5F}"/>
    <cellStyle name="20% - Énfasis4 132_Margen" xfId="36848" xr:uid="{1EA7C803-082D-491F-A4D2-B3A62E157FAC}"/>
    <cellStyle name="20% - Énfasis4 133" xfId="1674" xr:uid="{E59EAD81-CB6A-4AD8-BE94-14CB021B1155}"/>
    <cellStyle name="20% - Énfasis4 133 2" xfId="1675" xr:uid="{21F36D18-893D-4E21-9B4C-F8705B6CDE73}"/>
    <cellStyle name="20% - Énfasis4 133_Margen" xfId="36849" xr:uid="{01FDB9CF-D51D-4975-8DFD-BCE622989441}"/>
    <cellStyle name="20% - Énfasis4 134" xfId="1676" xr:uid="{32AC9154-E86C-4DD0-95E4-ED78FA825E83}"/>
    <cellStyle name="20% - Énfasis4 134 2" xfId="1677" xr:uid="{1F29C3B7-B670-48DC-9BE4-9F2B2F25247E}"/>
    <cellStyle name="20% - Énfasis4 134_Margen" xfId="36850" xr:uid="{2042EE0F-966F-4C62-B73E-0C017430200E}"/>
    <cellStyle name="20% - Énfasis4 135" xfId="1678" xr:uid="{6A27B9E6-F1C4-4972-9343-0F0240A0A74E}"/>
    <cellStyle name="20% - Énfasis4 135 2" xfId="1679" xr:uid="{1DFC7940-0F54-4CDD-A4D7-0B59FAD93BAA}"/>
    <cellStyle name="20% - Énfasis4 135_Margen" xfId="36851" xr:uid="{9808854F-4DE7-469F-97AB-8EB782983407}"/>
    <cellStyle name="20% - Énfasis4 136" xfId="1680" xr:uid="{86F641B4-9D5A-41A3-A362-4BB2A28E7C0D}"/>
    <cellStyle name="20% - Énfasis4 136 2" xfId="1681" xr:uid="{D690E52F-8A92-4427-BCB1-FD1932A2AB3D}"/>
    <cellStyle name="20% - Énfasis4 136_Margen" xfId="36852" xr:uid="{F449CED4-F81B-4E57-A8D7-DB55527BC606}"/>
    <cellStyle name="20% - Énfasis4 137" xfId="1682" xr:uid="{BC4E9738-3814-4D4B-94F2-0003140F0077}"/>
    <cellStyle name="20% - Énfasis4 137 2" xfId="1683" xr:uid="{7EEC251F-49A4-4137-9B03-2A4D8A8FB2AE}"/>
    <cellStyle name="20% - Énfasis4 137_Margen" xfId="36853" xr:uid="{B56AA970-94CC-4057-8DBC-C76DDBAA0542}"/>
    <cellStyle name="20% - Énfasis4 138" xfId="1684" xr:uid="{0C7B61B3-F52C-412F-99CE-6434C335FA3B}"/>
    <cellStyle name="20% - Énfasis4 138 2" xfId="1685" xr:uid="{46AE9D23-3059-47BD-998A-955B62BBEA00}"/>
    <cellStyle name="20% - Énfasis4 138_Margen" xfId="36854" xr:uid="{C8A178C3-7E85-4694-AA50-270C7E5222FC}"/>
    <cellStyle name="20% - Énfasis4 139" xfId="1686" xr:uid="{499DFECE-F8E7-44F3-9CB3-BE1E86861F52}"/>
    <cellStyle name="20% - Énfasis4 139 2" xfId="1687" xr:uid="{799E2E81-79BA-4D61-AB99-D77BEEAC51E7}"/>
    <cellStyle name="20% - Énfasis4 139_Margen" xfId="36855" xr:uid="{B615D290-69B5-425D-B665-51BDEF25F93E}"/>
    <cellStyle name="20% - Énfasis4 14" xfId="1688" xr:uid="{A548164B-3CA7-4ABE-B809-1FC537E67E98}"/>
    <cellStyle name="20% - Énfasis4 14 2" xfId="1689" xr:uid="{19894A5F-19C0-4594-A28D-F39922C6AE9B}"/>
    <cellStyle name="20% - Énfasis4 14_Margen" xfId="36856" xr:uid="{E70DFBB9-C05F-4075-B6F3-2D6EF1031C9C}"/>
    <cellStyle name="20% - Énfasis4 140" xfId="1690" xr:uid="{31AFAC79-7065-4345-BE91-A399A4C2A417}"/>
    <cellStyle name="20% - Énfasis4 140 2" xfId="1691" xr:uid="{1528DBF7-84F2-4052-A84E-B8199FEAFA15}"/>
    <cellStyle name="20% - Énfasis4 140_Margen" xfId="36857" xr:uid="{689AC8B4-DA48-4668-84FD-BCFB17B23CD2}"/>
    <cellStyle name="20% - Énfasis4 141" xfId="1692" xr:uid="{EC958BEE-D477-4DA3-9F35-1D270DD70040}"/>
    <cellStyle name="20% - Énfasis4 141 2" xfId="1693" xr:uid="{1564AA32-5BA4-4B1F-BC6A-D6B17AA5C211}"/>
    <cellStyle name="20% - Énfasis4 141_Margen" xfId="36858" xr:uid="{CB33AE3C-6797-4B52-8B1A-7E1ED4D38188}"/>
    <cellStyle name="20% - Énfasis4 142" xfId="1694" xr:uid="{24C78D77-9026-47AA-B0F1-C6A6B1B6BE48}"/>
    <cellStyle name="20% - Énfasis4 142 2" xfId="1695" xr:uid="{643D7A61-A985-42E5-9506-2EE6BBD9833C}"/>
    <cellStyle name="20% - Énfasis4 142_Margen" xfId="36859" xr:uid="{EE065A68-DD3A-484F-A486-CD668A8AC882}"/>
    <cellStyle name="20% - Énfasis4 143" xfId="1696" xr:uid="{2CAAA84E-E8C3-4900-8840-7F19C5BC8588}"/>
    <cellStyle name="20% - Énfasis4 143 2" xfId="1697" xr:uid="{167AB1F8-0C19-465D-8B74-E8351CABF742}"/>
    <cellStyle name="20% - Énfasis4 143_Margen" xfId="36860" xr:uid="{72E30AB3-A959-452E-BA54-AAE87DC2017D}"/>
    <cellStyle name="20% - Énfasis4 144" xfId="1698" xr:uid="{22B0E721-528C-407F-8D32-01C1FDD65FFA}"/>
    <cellStyle name="20% - Énfasis4 144 2" xfId="1699" xr:uid="{520F1949-F760-4BC8-9108-C0C5107899E8}"/>
    <cellStyle name="20% - Énfasis4 144_Margen" xfId="36861" xr:uid="{B54EC6FF-C8A9-4EC3-9ACA-B92A85F3D56A}"/>
    <cellStyle name="20% - Énfasis4 145" xfId="1700" xr:uid="{3C1A0370-612C-4ABA-95F5-26CA59172D2C}"/>
    <cellStyle name="20% - Énfasis4 145 2" xfId="1701" xr:uid="{7009E4A3-E904-4B2A-BD70-A9284C7623D4}"/>
    <cellStyle name="20% - Énfasis4 145_Margen" xfId="36862" xr:uid="{DEAE9D2E-1AE5-4D00-8F57-38353BFC47D1}"/>
    <cellStyle name="20% - Énfasis4 146" xfId="1702" xr:uid="{3B3F7D47-7C46-48F1-B251-0EB05DFBFE83}"/>
    <cellStyle name="20% - Énfasis4 146 2" xfId="1703" xr:uid="{CF0D15C1-DF14-4F64-8019-F1CA378C2FCC}"/>
    <cellStyle name="20% - Énfasis4 146_Margen" xfId="36863" xr:uid="{D68CB050-767B-4FB7-A1F3-121BA5BE1651}"/>
    <cellStyle name="20% - Énfasis4 147" xfId="1704" xr:uid="{7C7186E3-8650-492C-A1BE-FB9B6BA47DBD}"/>
    <cellStyle name="20% - Énfasis4 147 2" xfId="1705" xr:uid="{F72A758A-49C0-4238-8B34-547002017996}"/>
    <cellStyle name="20% - Énfasis4 147_Margen" xfId="36864" xr:uid="{C3E960C4-2250-467D-BB96-35BA40B40688}"/>
    <cellStyle name="20% - Énfasis4 148" xfId="1706" xr:uid="{D266225F-D24F-4046-975C-33E646337DAE}"/>
    <cellStyle name="20% - Énfasis4 148 2" xfId="1707" xr:uid="{0F42187A-82B4-48EE-9BFD-9956550C0CAA}"/>
    <cellStyle name="20% - Énfasis4 148_Margen" xfId="36865" xr:uid="{CB22A937-A3D5-4133-A809-E778A35973DE}"/>
    <cellStyle name="20% - Énfasis4 149" xfId="1708" xr:uid="{1A181EEB-B42D-4328-8407-100D6CC74581}"/>
    <cellStyle name="20% - Énfasis4 149 2" xfId="1709" xr:uid="{1726F21C-6AE4-4034-8DFC-81A3F7DB311C}"/>
    <cellStyle name="20% - Énfasis4 149_Margen" xfId="36866" xr:uid="{A95CF66C-2FEC-4414-BF3A-797ABB4AAE1A}"/>
    <cellStyle name="20% - Énfasis4 15" xfId="1710" xr:uid="{BF181150-0926-486B-B9A1-7E67C4D90EFB}"/>
    <cellStyle name="20% - Énfasis4 15 2" xfId="1711" xr:uid="{96C8F761-AE99-4007-BFE7-636F0598B8D0}"/>
    <cellStyle name="20% - Énfasis4 15_Margen" xfId="36867" xr:uid="{33306D0F-9085-4562-89AA-27CFFC47D676}"/>
    <cellStyle name="20% - Énfasis4 150" xfId="1712" xr:uid="{F24DF744-1CC3-4453-8FD5-5CC4A24AE349}"/>
    <cellStyle name="20% - Énfasis4 150 2" xfId="1713" xr:uid="{839F908D-41EF-423A-8F68-B94906172681}"/>
    <cellStyle name="20% - Énfasis4 150_Margen" xfId="36868" xr:uid="{141AE69F-A5B5-4D43-833D-C75C1E302FD1}"/>
    <cellStyle name="20% - Énfasis4 151" xfId="1714" xr:uid="{FEF1898C-D986-4FCC-B5EC-D35AD5BE6324}"/>
    <cellStyle name="20% - Énfasis4 151 2" xfId="1715" xr:uid="{C99F2269-8AAB-4F01-92EB-9D42AB524F4A}"/>
    <cellStyle name="20% - Énfasis4 151_Margen" xfId="36869" xr:uid="{9DF57601-C50C-44CD-8E1D-0E29B9A6C991}"/>
    <cellStyle name="20% - Énfasis4 152" xfId="1716" xr:uid="{BE229815-D785-4AA2-BBB9-713FF8C64623}"/>
    <cellStyle name="20% - Énfasis4 152 2" xfId="1717" xr:uid="{F34AA92E-FE99-4519-BA06-280DA2850EAA}"/>
    <cellStyle name="20% - Énfasis4 152_Margen" xfId="36870" xr:uid="{4A6D8392-BA6F-44F0-B26F-1FE83720B904}"/>
    <cellStyle name="20% - Énfasis4 153" xfId="1718" xr:uid="{D40D8FBC-B966-41C0-8587-A497B01A4BEB}"/>
    <cellStyle name="20% - Énfasis4 153 2" xfId="1719" xr:uid="{A4FBFD47-A123-491A-9A5F-D0C536112F2B}"/>
    <cellStyle name="20% - Énfasis4 153_Margen" xfId="36871" xr:uid="{0A25B52B-88A7-4189-9CD0-31B820D81308}"/>
    <cellStyle name="20% - Énfasis4 154" xfId="1720" xr:uid="{D95B07B1-95ED-4F4C-BF30-37D4CC606AC9}"/>
    <cellStyle name="20% - Énfasis4 154 2" xfId="1721" xr:uid="{EFC14510-5072-459E-B582-DC34961F9AFD}"/>
    <cellStyle name="20% - Énfasis4 154_Margen" xfId="36872" xr:uid="{B4AEF707-73B4-45FC-BE6A-420A497024FE}"/>
    <cellStyle name="20% - Énfasis4 155" xfId="1722" xr:uid="{64FB3DC7-AC2E-463C-A2FD-0796754A71B8}"/>
    <cellStyle name="20% - Énfasis4 155 2" xfId="1723" xr:uid="{C7A0C211-6E77-4200-94CE-03E9378FB1D8}"/>
    <cellStyle name="20% - Énfasis4 155_Margen" xfId="36873" xr:uid="{B0B0E022-DADD-44B7-A29F-8DDBDBE6600D}"/>
    <cellStyle name="20% - Énfasis4 156" xfId="1724" xr:uid="{D197AA8D-A6F9-45B0-96CE-D8520726E909}"/>
    <cellStyle name="20% - Énfasis4 156 2" xfId="1725" xr:uid="{89EF0E44-2F50-40FA-ABDE-858EB17C7D03}"/>
    <cellStyle name="20% - Énfasis4 156_Margen" xfId="36874" xr:uid="{A40D5225-4320-4445-88F4-EDB5F2CA38AE}"/>
    <cellStyle name="20% - Énfasis4 157" xfId="1726" xr:uid="{A57039D0-68A0-4D7E-9C32-9E560D986BAD}"/>
    <cellStyle name="20% - Énfasis4 157 2" xfId="1727" xr:uid="{C53A7171-93C2-45EB-B6A2-615CF19BB914}"/>
    <cellStyle name="20% - Énfasis4 157_Margen" xfId="36875" xr:uid="{4927D52D-2942-4A82-BB28-B48DAF7AE71C}"/>
    <cellStyle name="20% - Énfasis4 158" xfId="1728" xr:uid="{91AF9F7C-7B81-4D55-8023-0B70BC27E5E6}"/>
    <cellStyle name="20% - Énfasis4 158 2" xfId="1729" xr:uid="{0880BB7E-7422-4D31-B4DB-4F379791DD3A}"/>
    <cellStyle name="20% - Énfasis4 158_Margen" xfId="36876" xr:uid="{B5AEDBDF-21D7-476F-8C96-4C83BAC71BBD}"/>
    <cellStyle name="20% - Énfasis4 159" xfId="1730" xr:uid="{076BB54D-3C88-40D0-82E3-9E0BC29F9027}"/>
    <cellStyle name="20% - Énfasis4 159 2" xfId="1731" xr:uid="{D6D04B5D-CF95-4F1C-BB41-7A93779E3FD1}"/>
    <cellStyle name="20% - Énfasis4 159_Margen" xfId="36877" xr:uid="{78B921F8-6972-44A0-BD8D-CF6E47831649}"/>
    <cellStyle name="20% - Énfasis4 16" xfId="1732" xr:uid="{83816B7A-70BA-4133-A842-1D2BEDCCBE25}"/>
    <cellStyle name="20% - Énfasis4 16 2" xfId="1733" xr:uid="{6FA530BA-959E-40C1-A4D5-3BA9B68AF688}"/>
    <cellStyle name="20% - Énfasis4 16_Margen" xfId="36878" xr:uid="{05DE1D1D-BB69-452A-A861-D5BF398A93E3}"/>
    <cellStyle name="20% - Énfasis4 160" xfId="1734" xr:uid="{2B729AD1-C7F7-4D43-A8CA-AFC64AAFBB88}"/>
    <cellStyle name="20% - Énfasis4 160 2" xfId="1735" xr:uid="{8204F7E1-C438-4900-A982-5FA6A3855E81}"/>
    <cellStyle name="20% - Énfasis4 160_Margen" xfId="36879" xr:uid="{D59A1D7A-AFF8-4112-9955-852A6EFB989C}"/>
    <cellStyle name="20% - Énfasis4 161" xfId="1736" xr:uid="{ED4035A9-12EB-4E78-B4C1-ED451D41B098}"/>
    <cellStyle name="20% - Énfasis4 161 2" xfId="1737" xr:uid="{6B55083C-030E-4AC7-AAEF-D2248D0299C4}"/>
    <cellStyle name="20% - Énfasis4 161_Margen" xfId="36880" xr:uid="{FE814517-F30B-4440-8BBB-549C7D3954C3}"/>
    <cellStyle name="20% - Énfasis4 162" xfId="1738" xr:uid="{AFFB445D-4473-40B8-9BEB-10D9069BE316}"/>
    <cellStyle name="20% - Énfasis4 162 2" xfId="1739" xr:uid="{ECACC76B-3767-425C-9110-8022FA3FF640}"/>
    <cellStyle name="20% - Énfasis4 162_Margen" xfId="36881" xr:uid="{76885D97-AA23-4267-BF99-CB6F6E2EA90D}"/>
    <cellStyle name="20% - Énfasis4 163" xfId="1740" xr:uid="{2F0C8B1B-4E70-418C-9571-C39909855427}"/>
    <cellStyle name="20% - Énfasis4 163 2" xfId="1741" xr:uid="{0923608B-5697-4B46-B04D-01BDA96ECF12}"/>
    <cellStyle name="20% - Énfasis4 163_Margen" xfId="36882" xr:uid="{F539865D-1552-4D67-BF5A-DD80D58F8B5B}"/>
    <cellStyle name="20% - Énfasis4 164" xfId="1742" xr:uid="{F774CDC4-01E8-4E3D-A718-DDD3B6681E86}"/>
    <cellStyle name="20% - Énfasis4 164 2" xfId="1743" xr:uid="{DD58AED0-55CD-4177-892D-31F827A1BD61}"/>
    <cellStyle name="20% - Énfasis4 164_Margen" xfId="36883" xr:uid="{B2EDF671-F742-4E8A-AAC3-8685E404B744}"/>
    <cellStyle name="20% - Énfasis4 165" xfId="1744" xr:uid="{FE7FBD6D-DD39-49A5-B96B-40E0FD7E929E}"/>
    <cellStyle name="20% - Énfasis4 165 2" xfId="1745" xr:uid="{71706439-6F7B-4C28-874C-E637B17667A8}"/>
    <cellStyle name="20% - Énfasis4 165_Margen" xfId="36884" xr:uid="{DB4939DB-73FE-4D4F-9CAF-CDF87EC830D6}"/>
    <cellStyle name="20% - Énfasis4 166" xfId="1746" xr:uid="{BFCE60C3-C812-4AE4-AF2B-839422889C52}"/>
    <cellStyle name="20% - Énfasis4 166 2" xfId="1747" xr:uid="{986B70B2-82C1-4B74-94E1-630A9FB17BCE}"/>
    <cellStyle name="20% - Énfasis4 166_Margen" xfId="36885" xr:uid="{81287C62-C89D-42E9-A351-DFE79832414B}"/>
    <cellStyle name="20% - Énfasis4 167" xfId="1748" xr:uid="{0A47C527-811D-4374-8239-93E6C11AA263}"/>
    <cellStyle name="20% - Énfasis4 167 2" xfId="1749" xr:uid="{7AB9B839-4294-46DF-9C6E-9F3F329634D8}"/>
    <cellStyle name="20% - Énfasis4 167_Margen" xfId="36886" xr:uid="{7EFEB2FF-01E8-484A-AF37-88241E443EE5}"/>
    <cellStyle name="20% - Énfasis4 168" xfId="1750" xr:uid="{8779976F-28C9-439A-B7CC-8000AB93FC02}"/>
    <cellStyle name="20% - Énfasis4 168 2" xfId="1751" xr:uid="{0D7C1E84-070D-431B-A110-ACA334D0E822}"/>
    <cellStyle name="20% - Énfasis4 168_Margen" xfId="36887" xr:uid="{5D73E412-3319-473A-B954-C9650C0BDEFD}"/>
    <cellStyle name="20% - Énfasis4 169" xfId="1752" xr:uid="{20EB3EAF-C08D-4A25-8112-2F27CB984CA4}"/>
    <cellStyle name="20% - Énfasis4 169 2" xfId="1753" xr:uid="{6E76D07B-AAFC-46A7-BA8B-5C65B7C78A52}"/>
    <cellStyle name="20% - Énfasis4 169_Margen" xfId="36888" xr:uid="{5875D1D1-FD75-433D-91BA-7F6B42940BA2}"/>
    <cellStyle name="20% - Énfasis4 17" xfId="1754" xr:uid="{E57A5E5B-5AD5-4A55-902D-CCCF81E826F4}"/>
    <cellStyle name="20% - Énfasis4 17 2" xfId="1755" xr:uid="{F77628FE-B90F-43D1-BD4E-52C4F718C0BD}"/>
    <cellStyle name="20% - Énfasis4 17_Margen" xfId="36889" xr:uid="{82A6A8C1-4EEE-4061-A8D3-27BC9B2A914A}"/>
    <cellStyle name="20% - Énfasis4 170" xfId="1756" xr:uid="{506053BC-8B11-475D-AEA4-D2FCA1E94AA0}"/>
    <cellStyle name="20% - Énfasis4 170 2" xfId="1757" xr:uid="{3E1C54F6-1EAC-4B3F-B2B0-D549A86109BD}"/>
    <cellStyle name="20% - Énfasis4 170_Margen" xfId="36890" xr:uid="{3563C434-DD54-4E27-A1CF-641E3ADFA911}"/>
    <cellStyle name="20% - Énfasis4 171" xfId="1758" xr:uid="{F89273CC-F746-47AC-A09B-15CF49F56059}"/>
    <cellStyle name="20% - Énfasis4 171 2" xfId="1759" xr:uid="{287352C9-DA92-4EA1-8873-F630073F1F94}"/>
    <cellStyle name="20% - Énfasis4 171_Margen" xfId="36891" xr:uid="{1EDC0089-2BBB-4876-A107-2FA2CA13090D}"/>
    <cellStyle name="20% - Énfasis4 172" xfId="1760" xr:uid="{77D37619-F5F8-4DF3-9E40-251659CBAEEA}"/>
    <cellStyle name="20% - Énfasis4 172 2" xfId="1761" xr:uid="{65EBFB5E-9D75-44BD-98ED-3C28F6210A50}"/>
    <cellStyle name="20% - Énfasis4 172_Margen" xfId="36892" xr:uid="{2461664C-13CA-4D67-A2CC-2C846F145EA0}"/>
    <cellStyle name="20% - Énfasis4 173" xfId="1762" xr:uid="{B8417B32-4C78-41AB-AC18-E7258EECE572}"/>
    <cellStyle name="20% - Énfasis4 173 2" xfId="1763" xr:uid="{68B869E8-EFCC-46EF-ADE0-2316B6EEF891}"/>
    <cellStyle name="20% - Énfasis4 173_Margen" xfId="36893" xr:uid="{DE90D46E-BC4D-4A3F-8FA7-21758E80CAA9}"/>
    <cellStyle name="20% - Énfasis4 174" xfId="1764" xr:uid="{51F62E8D-4A71-49CB-900B-7C654FCFA767}"/>
    <cellStyle name="20% - Énfasis4 174 2" xfId="1765" xr:uid="{967943AE-7A7B-4D24-8C6F-BCA2304A5E7D}"/>
    <cellStyle name="20% - Énfasis4 174_Margen" xfId="36894" xr:uid="{F41B08CA-0FBB-4D10-B632-29AD57525A51}"/>
    <cellStyle name="20% - Énfasis4 175" xfId="1766" xr:uid="{BB1E2A6E-D4EE-40EC-97E2-A820055384AA}"/>
    <cellStyle name="20% - Énfasis4 175 2" xfId="1767" xr:uid="{9BE3CA45-644B-4146-8D8F-0DDE928D68D6}"/>
    <cellStyle name="20% - Énfasis4 175_Margen" xfId="36895" xr:uid="{EEE51291-0015-4AC8-A0A3-409A6849E60A}"/>
    <cellStyle name="20% - Énfasis4 176" xfId="1768" xr:uid="{6855CCE4-130B-4493-99CB-205D6624E68B}"/>
    <cellStyle name="20% - Énfasis4 176 2" xfId="1769" xr:uid="{7FD01139-C966-4A2E-B3AB-434ADD8E86E6}"/>
    <cellStyle name="20% - Énfasis4 176_Margen" xfId="36896" xr:uid="{C20578E7-CC8E-45CC-A847-C77CE21D2398}"/>
    <cellStyle name="20% - Énfasis4 177" xfId="1770" xr:uid="{40CACE05-DC07-4257-92C5-E7E715909F38}"/>
    <cellStyle name="20% - Énfasis4 177 2" xfId="1771" xr:uid="{275615F9-4A40-4BFD-91DF-BBDFCDB7D5AF}"/>
    <cellStyle name="20% - Énfasis4 177_Margen" xfId="36897" xr:uid="{E63D7B60-A934-467C-8588-EAB830FD23DA}"/>
    <cellStyle name="20% - Énfasis4 178" xfId="1772" xr:uid="{D5A2A7E0-88FD-42B6-8166-E88FDCF99248}"/>
    <cellStyle name="20% - Énfasis4 178 2" xfId="1773" xr:uid="{F871E107-9743-4B07-BD70-7D41AC96C8F2}"/>
    <cellStyle name="20% - Énfasis4 178_Margen" xfId="36898" xr:uid="{1F2B3A90-4077-43EF-B863-4A787AF965A1}"/>
    <cellStyle name="20% - Énfasis4 179" xfId="1774" xr:uid="{5E658E6C-12CF-47E8-BB87-147624E39635}"/>
    <cellStyle name="20% - Énfasis4 179 2" xfId="1775" xr:uid="{5700AF44-4FBE-4052-93A9-E3FCF4F8C60F}"/>
    <cellStyle name="20% - Énfasis4 179_Margen" xfId="36899" xr:uid="{6F6D5818-C4B2-4699-A082-F21CD2E2D028}"/>
    <cellStyle name="20% - Énfasis4 18" xfId="1776" xr:uid="{BA1D2873-31E8-43FA-A83F-C5C9BA37CA1E}"/>
    <cellStyle name="20% - Énfasis4 18 2" xfId="1777" xr:uid="{D1A5FFD5-054D-45F3-9702-62948B91C80B}"/>
    <cellStyle name="20% - Énfasis4 18_Margen" xfId="36900" xr:uid="{763C13C9-9221-45AA-BD37-22D150828F5C}"/>
    <cellStyle name="20% - Énfasis4 180" xfId="1778" xr:uid="{7B38B0BA-8A5F-4BE1-84F5-FBC5C4FA80EA}"/>
    <cellStyle name="20% - Énfasis4 180 2" xfId="1779" xr:uid="{FBD1B3DD-9531-435C-B15A-DD57A3DCDDCC}"/>
    <cellStyle name="20% - Énfasis4 180_Margen" xfId="36901" xr:uid="{4877013C-266C-47AF-9250-43229D847958}"/>
    <cellStyle name="20% - Énfasis4 181" xfId="1780" xr:uid="{8BFE8EBB-9E81-4639-88E7-B2869F312BE7}"/>
    <cellStyle name="20% - Énfasis4 181 2" xfId="1781" xr:uid="{B17470CB-0A28-4A67-AB7D-757C29419CFF}"/>
    <cellStyle name="20% - Énfasis4 181_Margen" xfId="36902" xr:uid="{A579335D-8BDC-4788-89E8-4BDEABBE965F}"/>
    <cellStyle name="20% - Énfasis4 182" xfId="1782" xr:uid="{F963FF98-471F-4DDE-B027-6867784D5B8B}"/>
    <cellStyle name="20% - Énfasis4 182 2" xfId="1783" xr:uid="{48953FF4-D88A-44D1-AF89-6A2B3A370367}"/>
    <cellStyle name="20% - Énfasis4 182_Margen" xfId="36903" xr:uid="{98910BA0-820D-4980-BEB9-0E79B9D35B27}"/>
    <cellStyle name="20% - Énfasis4 183" xfId="1784" xr:uid="{EAFBBD15-3999-4FFA-B0D9-973A0EC105B2}"/>
    <cellStyle name="20% - Énfasis4 183 2" xfId="1785" xr:uid="{347ACCAA-EBCA-4D19-8E0A-3E9ABBC963B6}"/>
    <cellStyle name="20% - Énfasis4 183_Margen" xfId="36904" xr:uid="{B39E92FF-D325-40AF-91A9-EDB720B83BDC}"/>
    <cellStyle name="20% - Énfasis4 184" xfId="1786" xr:uid="{3FA6CA59-46B1-4D32-AF8D-70C16A92CC95}"/>
    <cellStyle name="20% - Énfasis4 184 2" xfId="1787" xr:uid="{E56E282A-84FF-48CF-B224-9D9090BDCF4F}"/>
    <cellStyle name="20% - Énfasis4 184_Margen" xfId="36905" xr:uid="{8678C6C8-2832-42DB-8697-1606D5834B12}"/>
    <cellStyle name="20% - Énfasis4 19" xfId="1788" xr:uid="{E3F46049-C5F2-49AF-8FB0-746555F02F81}"/>
    <cellStyle name="20% - Énfasis4 19 10" xfId="1789" xr:uid="{A464C074-08D1-4425-BAF6-C7CDE60E1587}"/>
    <cellStyle name="20% - Énfasis4 19 10 2" xfId="1790" xr:uid="{635F40B6-1BE1-4C0F-BAB0-57EAF5F03A43}"/>
    <cellStyle name="20% - Énfasis4 19 10_Margen" xfId="36906" xr:uid="{D37E4E7B-BE7C-4B62-B978-164DDA36D75E}"/>
    <cellStyle name="20% - Énfasis4 19 11" xfId="1791" xr:uid="{58BC46D3-4A47-4B6A-85ED-1450E8DE09E4}"/>
    <cellStyle name="20% - Énfasis4 19 11 2" xfId="1792" xr:uid="{7F43B4F3-05A5-4D67-8EC8-495450BE65F5}"/>
    <cellStyle name="20% - Énfasis4 19 11_Margen" xfId="36907" xr:uid="{7D023726-634C-424F-A7E7-C62E153BC98D}"/>
    <cellStyle name="20% - Énfasis4 19 12" xfId="1793" xr:uid="{6FA95CA6-F23A-4877-AC0C-B9F68D4F9F98}"/>
    <cellStyle name="20% - Énfasis4 19 12 2" xfId="1794" xr:uid="{85B4BA12-36B5-4EA0-91E0-54116AB75192}"/>
    <cellStyle name="20% - Énfasis4 19 12_Margen" xfId="36908" xr:uid="{08A238EC-0CEE-471F-ACE7-009BD6F48AD8}"/>
    <cellStyle name="20% - Énfasis4 19 13" xfId="1795" xr:uid="{AB7CB18F-AD6A-457F-844E-5FE35A44693D}"/>
    <cellStyle name="20% - Énfasis4 19 13 2" xfId="1796" xr:uid="{5036AE80-F6F5-4798-8133-8CC8B7FA2951}"/>
    <cellStyle name="20% - Énfasis4 19 13_Margen" xfId="36909" xr:uid="{3B51FEFA-EDF8-40AF-A195-4635E5131DCE}"/>
    <cellStyle name="20% - Énfasis4 19 14" xfId="1797" xr:uid="{D738ADD7-A4CB-48C0-86FB-FCDC00E642C6}"/>
    <cellStyle name="20% - Énfasis4 19 14 2" xfId="1798" xr:uid="{D49E64AA-8356-4A1A-A256-1AE78B54D382}"/>
    <cellStyle name="20% - Énfasis4 19 14_Margen" xfId="36910" xr:uid="{6DFAD667-3FAD-49C9-AB40-27941C3816C8}"/>
    <cellStyle name="20% - Énfasis4 19 15" xfId="1799" xr:uid="{4BA795FE-B653-4071-884F-FC1D1339999B}"/>
    <cellStyle name="20% - Énfasis4 19 15 2" xfId="1800" xr:uid="{90F05A11-B145-4255-9169-1AB943A7AE90}"/>
    <cellStyle name="20% - Énfasis4 19 15_Margen" xfId="36911" xr:uid="{743620BC-9073-441B-AD86-AF196DA95606}"/>
    <cellStyle name="20% - Énfasis4 19 16" xfId="1801" xr:uid="{18A4AF77-2FCD-448A-B8A7-E2AC74DFDDB8}"/>
    <cellStyle name="20% - Énfasis4 19 16 2" xfId="1802" xr:uid="{6211A6E8-D851-4461-AEAB-F80B302DEB75}"/>
    <cellStyle name="20% - Énfasis4 19 16_Margen" xfId="36912" xr:uid="{F68E0BED-FE2E-4E0E-B3CB-7692CE7D6BDE}"/>
    <cellStyle name="20% - Énfasis4 19 17" xfId="1803" xr:uid="{103AB730-E8E6-4F9D-8DD5-22A0DCE3CA8E}"/>
    <cellStyle name="20% - Énfasis4 19 17 2" xfId="1804" xr:uid="{BFDBAB4B-B1AA-4CD6-9F08-C49310FB4E64}"/>
    <cellStyle name="20% - Énfasis4 19 17_Margen" xfId="36913" xr:uid="{F1D6C0E9-BEC0-4091-8AC1-6DEAAF973347}"/>
    <cellStyle name="20% - Énfasis4 19 18" xfId="1805" xr:uid="{1148714C-E681-42F5-B2FB-51F629121CF4}"/>
    <cellStyle name="20% - Énfasis4 19 18 2" xfId="1806" xr:uid="{A37FCAF1-752B-4CDC-B691-7736A3F130DF}"/>
    <cellStyle name="20% - Énfasis4 19 18_Margen" xfId="36914" xr:uid="{1D1686ED-845B-4777-A8FF-2561F5D1B224}"/>
    <cellStyle name="20% - Énfasis4 19 19" xfId="1807" xr:uid="{C9261A71-C98E-4E13-88C2-001D1800EF90}"/>
    <cellStyle name="20% - Énfasis4 19 19 2" xfId="1808" xr:uid="{25A008B5-AF1A-494D-821D-6DC91B3F55DE}"/>
    <cellStyle name="20% - Énfasis4 19 19_Margen" xfId="36915" xr:uid="{4BCEA55C-94AF-4282-915D-066CBA859B08}"/>
    <cellStyle name="20% - Énfasis4 19 2" xfId="1809" xr:uid="{975E9575-5530-49F2-AFB8-7585179CC98F}"/>
    <cellStyle name="20% - Énfasis4 19 2 2" xfId="1810" xr:uid="{323A67BA-5DD5-4AAB-9669-5AD3A9570E99}"/>
    <cellStyle name="20% - Énfasis4 19 2_Margen" xfId="36916" xr:uid="{FC9D56BE-FD0D-4FEE-9C61-22339FE1AC8D}"/>
    <cellStyle name="20% - Énfasis4 19 20" xfId="1811" xr:uid="{A2BA7660-FF94-42F0-9A0C-88A0D7595985}"/>
    <cellStyle name="20% - Énfasis4 19 20 2" xfId="1812" xr:uid="{D74FA215-EDAD-4D30-BC6A-B92A3405392B}"/>
    <cellStyle name="20% - Énfasis4 19 20_Margen" xfId="36917" xr:uid="{EC322EB7-E55E-4045-82B4-96D2FEE39E42}"/>
    <cellStyle name="20% - Énfasis4 19 21" xfId="1813" xr:uid="{EF8F1716-7265-47D0-AA68-762B0AD045F3}"/>
    <cellStyle name="20% - Énfasis4 19 21 2" xfId="1814" xr:uid="{88D292D6-DA0A-412B-A238-9FEB2F03DC51}"/>
    <cellStyle name="20% - Énfasis4 19 21_Margen" xfId="36918" xr:uid="{CCC15014-689B-4209-8E28-142B351CE1CB}"/>
    <cellStyle name="20% - Énfasis4 19 22" xfId="1815" xr:uid="{2DE4811C-EF6D-4259-A597-29E3C46E6624}"/>
    <cellStyle name="20% - Énfasis4 19 3" xfId="1816" xr:uid="{622AFAC3-6C0D-4265-ABB5-D7DAAF583AB0}"/>
    <cellStyle name="20% - Énfasis4 19 3 2" xfId="1817" xr:uid="{6B3C34A8-90CE-437A-AB39-95BE59B37DE9}"/>
    <cellStyle name="20% - Énfasis4 19 3_Margen" xfId="36919" xr:uid="{AA2BBB29-C855-4C7B-97E9-CD3B46FD8BBB}"/>
    <cellStyle name="20% - Énfasis4 19 4" xfId="1818" xr:uid="{7A226A1B-0E09-461A-88A1-9DC32F35879E}"/>
    <cellStyle name="20% - Énfasis4 19 4 2" xfId="1819" xr:uid="{7833AD9F-0C6A-4505-8CED-CA8CC7D7BBAF}"/>
    <cellStyle name="20% - Énfasis4 19 4_Margen" xfId="36920" xr:uid="{EF9A47A6-0FA3-4AFF-9D36-45FD602ADF9D}"/>
    <cellStyle name="20% - Énfasis4 19 5" xfId="1820" xr:uid="{759A59A4-6B8E-49B6-9742-5F9BE432CFAB}"/>
    <cellStyle name="20% - Énfasis4 19 5 2" xfId="1821" xr:uid="{71BA5E76-D8E8-4C24-8CD2-4CA2BA081E13}"/>
    <cellStyle name="20% - Énfasis4 19 5_Margen" xfId="36921" xr:uid="{7C23A469-6EB2-4822-AB4D-A8137813EA1F}"/>
    <cellStyle name="20% - Énfasis4 19 6" xfId="1822" xr:uid="{D5E74DD3-8808-4F38-A6B3-86993F466E99}"/>
    <cellStyle name="20% - Énfasis4 19 6 2" xfId="1823" xr:uid="{71371249-56CA-4B16-9081-3E118A64A1A1}"/>
    <cellStyle name="20% - Énfasis4 19 6_Margen" xfId="36922" xr:uid="{88CB3E08-7D30-4FE5-B3CE-E08E7748FEDB}"/>
    <cellStyle name="20% - Énfasis4 19 7" xfId="1824" xr:uid="{8F745B6E-4BD9-4517-925B-A283117A2E12}"/>
    <cellStyle name="20% - Énfasis4 19 7 2" xfId="1825" xr:uid="{74D1D8F0-1AA2-49DD-A671-F4CD31DCB2D3}"/>
    <cellStyle name="20% - Énfasis4 19 7_Margen" xfId="36923" xr:uid="{D94F2F3D-40D7-499B-BA15-8993086CE228}"/>
    <cellStyle name="20% - Énfasis4 19 8" xfId="1826" xr:uid="{FFD6B794-F0CA-484F-8DB1-A9991AEAF6C5}"/>
    <cellStyle name="20% - Énfasis4 19 8 2" xfId="1827" xr:uid="{3259543E-C3EB-42B0-95D9-C7AC79AAF819}"/>
    <cellStyle name="20% - Énfasis4 19 8_Margen" xfId="36924" xr:uid="{129D14B5-3548-4A5B-B0DD-37FBE79B083C}"/>
    <cellStyle name="20% - Énfasis4 19 9" xfId="1828" xr:uid="{3A25C200-0BF9-42BC-98DD-AE6B8F3D99DD}"/>
    <cellStyle name="20% - Énfasis4 19 9 2" xfId="1829" xr:uid="{35BCC262-9AE1-4E56-91D7-9C1E93C07678}"/>
    <cellStyle name="20% - Énfasis4 19 9_Margen" xfId="36925" xr:uid="{9279717A-9DD4-4CC0-8E1D-D0C1BE8B1078}"/>
    <cellStyle name="20% - Énfasis4 19_Margen" xfId="36926" xr:uid="{E6CD6B06-BEB5-4D0E-B047-F44EBF1DE593}"/>
    <cellStyle name="20% - Énfasis4 2" xfId="1830" xr:uid="{F6D62068-F5C2-47E3-8AFB-738171FACA93}"/>
    <cellStyle name="20% - Énfasis4 2 10" xfId="1831" xr:uid="{253D91AD-6DA6-4F48-8356-450BADFD214F}"/>
    <cellStyle name="20% - Énfasis4 2 11" xfId="1832" xr:uid="{CA07C2EB-20C2-441C-B867-27DC65EC3217}"/>
    <cellStyle name="20% - Énfasis4 2 12" xfId="1833" xr:uid="{52130FFE-64DC-4851-A3D2-4FAD9F4BCF30}"/>
    <cellStyle name="20% - Énfasis4 2 13" xfId="1834" xr:uid="{512426D4-E8E7-4232-BFD5-8C57E5A9A7C1}"/>
    <cellStyle name="20% - Énfasis4 2 14" xfId="1835" xr:uid="{27903CFB-CE47-4AD9-ABC9-11184DC423C6}"/>
    <cellStyle name="20% - Énfasis4 2 15" xfId="1836" xr:uid="{42E26FE6-BBF0-4222-ADC5-32E47B4CB380}"/>
    <cellStyle name="20% - Énfasis4 2 16" xfId="1837" xr:uid="{373C276B-1975-497C-BECE-28C3DACD8F3E}"/>
    <cellStyle name="20% - Énfasis4 2 17" xfId="1838" xr:uid="{2BF47CF3-FD28-460C-B260-4D609D23F354}"/>
    <cellStyle name="20% - Énfasis4 2 18" xfId="1839" xr:uid="{F9BC4851-C323-40D8-ADE4-DC681EDAB495}"/>
    <cellStyle name="20% - Énfasis4 2 19" xfId="49678" xr:uid="{60B6BF33-1907-4A46-801C-F4B86160AA51}"/>
    <cellStyle name="20% - Énfasis4 2 2" xfId="1840" xr:uid="{5FD18A4C-E892-49B7-A51F-14E07C5F7105}"/>
    <cellStyle name="20% - Énfasis4 2 2 2" xfId="1841" xr:uid="{020881C9-7659-475E-A05A-1F825FBE7973}"/>
    <cellStyle name="20% - Énfasis4 2 2 2 2" xfId="49679" xr:uid="{0F1AA506-B9FB-4E9D-AFF4-8402E59CC874}"/>
    <cellStyle name="20% - Énfasis4 2 2 3" xfId="1842" xr:uid="{031BA9DE-6CDD-40E9-9828-F8C732FC0FDF}"/>
    <cellStyle name="20% - Énfasis4 2 2 4" xfId="1843" xr:uid="{1F8DC8FB-1B71-4312-9C09-2B9FE6067596}"/>
    <cellStyle name="20% - Énfasis4 2 2 5" xfId="1844" xr:uid="{B05105BB-42F4-475B-BF8B-6F36920CCCD4}"/>
    <cellStyle name="20% - Énfasis4 2 2 6" xfId="1845" xr:uid="{5B2B06E0-A9BD-4923-9D0F-4F000DAA720B}"/>
    <cellStyle name="20% - Énfasis4 2 3" xfId="1846" xr:uid="{B7E2A888-20E2-4078-BC7E-5178DD7A87EF}"/>
    <cellStyle name="20% - Énfasis4 2 4" xfId="1847" xr:uid="{DF19053D-04DA-4D1A-AD8B-43C384C0010A}"/>
    <cellStyle name="20% - Énfasis4 2 5" xfId="1848" xr:uid="{BFCE1D45-8705-41B6-88BB-7ADC4A802778}"/>
    <cellStyle name="20% - Énfasis4 2 6" xfId="1849" xr:uid="{6E610BBC-FD1E-48D9-A025-BFA5FD7CDEA4}"/>
    <cellStyle name="20% - Énfasis4 2 7" xfId="1850" xr:uid="{8FBC2952-D223-471E-8D6B-B14EC603D52B}"/>
    <cellStyle name="20% - Énfasis4 2 8" xfId="1851" xr:uid="{7B5A0493-1EC3-449D-B477-EFEAF75C3DAB}"/>
    <cellStyle name="20% - Énfasis4 2 9" xfId="1852" xr:uid="{9D21E6E4-F482-430A-9EF4-556559EE88AC}"/>
    <cellStyle name="20% - Énfasis4 2_BC SOLES" xfId="1853" xr:uid="{23192A0F-97FA-4900-A4C0-AF6D9B8F1106}"/>
    <cellStyle name="20% - Énfasis4 20" xfId="1854" xr:uid="{D6BEAA65-D97B-4E60-B828-DE459273C79C}"/>
    <cellStyle name="20% - Énfasis4 20 2" xfId="1855" xr:uid="{6E7612C0-D891-4FBB-BC24-7DFDBAB22582}"/>
    <cellStyle name="20% - Énfasis4 20_Margen" xfId="36927" xr:uid="{FAEA2FE2-25B1-466E-92C1-A6DFF7EB56DD}"/>
    <cellStyle name="20% - Énfasis4 21" xfId="1856" xr:uid="{EB6FE5F9-2854-4B0E-A71D-B698D5411213}"/>
    <cellStyle name="20% - Énfasis4 21 2" xfId="1857" xr:uid="{E33E7F94-AEA0-4316-B5B9-B869CAA400A9}"/>
    <cellStyle name="20% - Énfasis4 21_Margen" xfId="36928" xr:uid="{FACDC5F6-8459-43BE-BE44-34B1369143AF}"/>
    <cellStyle name="20% - Énfasis4 22" xfId="1858" xr:uid="{24A90A2B-0855-4D97-9181-B2C56FBCD815}"/>
    <cellStyle name="20% - Énfasis4 22 2" xfId="1859" xr:uid="{24FDAEA0-6C33-4399-8071-913854B8CE9A}"/>
    <cellStyle name="20% - Énfasis4 22_Margen" xfId="36929" xr:uid="{80996A38-401A-4DF3-AD63-1542FFDA0D11}"/>
    <cellStyle name="20% - Énfasis4 23" xfId="1860" xr:uid="{426BC456-1C51-4F41-A3EE-74957DE4E66E}"/>
    <cellStyle name="20% - Énfasis4 23 2" xfId="1861" xr:uid="{420BBDC0-8225-4F3A-AB5E-47E9AC438933}"/>
    <cellStyle name="20% - Énfasis4 23_Margen" xfId="36930" xr:uid="{414E11B5-75F5-4F52-ADB8-1EA85FF9DDAA}"/>
    <cellStyle name="20% - Énfasis4 24" xfId="1862" xr:uid="{7C94DE43-EE32-42C5-AAA1-240ABE7B11D7}"/>
    <cellStyle name="20% - Énfasis4 24 2" xfId="1863" xr:uid="{F11FA867-075A-4854-AEDA-D9D10E86B765}"/>
    <cellStyle name="20% - Énfasis4 24_Margen" xfId="36931" xr:uid="{C1CB0325-0AD2-44E7-A660-2F2DC1528F8A}"/>
    <cellStyle name="20% - Énfasis4 25" xfId="1864" xr:uid="{46C82254-6BE5-4541-8E0F-9F6204B240A9}"/>
    <cellStyle name="20% - Énfasis4 25 2" xfId="1865" xr:uid="{5F0E00C1-3376-4055-8D23-98C76798A5F8}"/>
    <cellStyle name="20% - Énfasis4 25_Margen" xfId="36932" xr:uid="{2C927A06-6952-48BA-B32B-93F42B74C22A}"/>
    <cellStyle name="20% - Énfasis4 26" xfId="1866" xr:uid="{B979098C-3822-46F4-BD68-C25531F63D94}"/>
    <cellStyle name="20% - Énfasis4 26 2" xfId="1867" xr:uid="{EA85B70B-FBBD-41B0-98B7-52E571FE2A5F}"/>
    <cellStyle name="20% - Énfasis4 26_Margen" xfId="36933" xr:uid="{6FFA3C47-9520-4C5C-9CEA-638B1C1F2F04}"/>
    <cellStyle name="20% - Énfasis4 27" xfId="1868" xr:uid="{CC671EB6-A452-427A-9903-8D31BE53DFE0}"/>
    <cellStyle name="20% - Énfasis4 27 2" xfId="1869" xr:uid="{7599F195-CAA3-4BB4-B3AE-210F35E3049E}"/>
    <cellStyle name="20% - Énfasis4 27_Margen" xfId="36934" xr:uid="{4761C29C-80CF-477F-9817-4FB914C3228D}"/>
    <cellStyle name="20% - Énfasis4 28" xfId="1870" xr:uid="{AC05D915-0B68-4080-AAEC-7BAA716712E0}"/>
    <cellStyle name="20% - Énfasis4 28 2" xfId="1871" xr:uid="{CFFEE859-D445-4654-B578-062B07F31523}"/>
    <cellStyle name="20% - Énfasis4 28_Margen" xfId="36935" xr:uid="{7153AF15-62F7-45D6-930A-B3D1BF0F92D7}"/>
    <cellStyle name="20% - Énfasis4 29" xfId="1872" xr:uid="{EC69EF61-4F07-400C-BA8E-9118445FD9B4}"/>
    <cellStyle name="20% - Énfasis4 29 2" xfId="1873" xr:uid="{44AD949D-FB00-47E4-9478-0379D4EE611F}"/>
    <cellStyle name="20% - Énfasis4 29_Margen" xfId="36936" xr:uid="{ABD697EE-2266-4901-B796-F2BFD2C307A3}"/>
    <cellStyle name="20% - Énfasis4 3" xfId="1874" xr:uid="{C036264C-BCEF-4245-874C-2C3E964D490A}"/>
    <cellStyle name="20% - Énfasis4 3 10" xfId="1875" xr:uid="{22FB300B-8D11-4B77-B088-AFE8F4FC00AE}"/>
    <cellStyle name="20% - Énfasis4 3 11" xfId="1876" xr:uid="{2977D606-02A7-4B5F-B4D2-4F4AB7717CC9}"/>
    <cellStyle name="20% - Énfasis4 3 12" xfId="1877" xr:uid="{3E179085-D0C7-453A-8AD6-734E25125EF4}"/>
    <cellStyle name="20% - Énfasis4 3 13" xfId="1878" xr:uid="{79C8CF70-4E0B-4700-97B1-0FC95FF1EC79}"/>
    <cellStyle name="20% - Énfasis4 3 14" xfId="1879" xr:uid="{BD37C52A-69BF-4C7E-AAE7-24F86904F30F}"/>
    <cellStyle name="20% - Énfasis4 3 15" xfId="1880" xr:uid="{0F1FF156-5A33-4880-84CA-8CF09E4E846E}"/>
    <cellStyle name="20% - Énfasis4 3 16" xfId="1881" xr:uid="{9666BD34-A41C-4882-B5B4-2B05A19630FD}"/>
    <cellStyle name="20% - Énfasis4 3 17" xfId="1882" xr:uid="{D94034D9-AF07-47AA-8523-2DF5AB19A6F1}"/>
    <cellStyle name="20% - Énfasis4 3 18" xfId="1883" xr:uid="{9D29A933-CC91-48C6-A831-C63E3E0DCCC3}"/>
    <cellStyle name="20% - Énfasis4 3 2" xfId="1884" xr:uid="{9FFE2BB4-5F74-40AD-B26A-2ABCB8513F9F}"/>
    <cellStyle name="20% - Énfasis4 3 3" xfId="1885" xr:uid="{F65CFF78-1B94-48D8-97F0-EC4FDE2401DA}"/>
    <cellStyle name="20% - Énfasis4 3 4" xfId="1886" xr:uid="{BDF9D371-8532-4B68-B5F8-9A791962B8CB}"/>
    <cellStyle name="20% - Énfasis4 3 5" xfId="1887" xr:uid="{F4C40DA1-80C4-4DDE-BAD1-44140B1B71A8}"/>
    <cellStyle name="20% - Énfasis4 3 6" xfId="1888" xr:uid="{760CCFAF-89E6-4044-A457-63A61FA43670}"/>
    <cellStyle name="20% - Énfasis4 3 7" xfId="1889" xr:uid="{BC0B44FC-5C21-4E49-A5A1-2B5518A040AC}"/>
    <cellStyle name="20% - Énfasis4 3 8" xfId="1890" xr:uid="{3ACBD453-9575-43A1-BBB8-BA40C5635936}"/>
    <cellStyle name="20% - Énfasis4 3 9" xfId="1891" xr:uid="{0F6CDE44-5EBA-43B5-8680-E5318E87257F}"/>
    <cellStyle name="20% - Énfasis4 3_BC SOLES" xfId="1892" xr:uid="{A1849F84-4480-47BD-A7AF-1BF6BF6F1B90}"/>
    <cellStyle name="20% - Énfasis4 30" xfId="1893" xr:uid="{CD7F0E18-2234-4029-A8B6-B55C0FBDE300}"/>
    <cellStyle name="20% - Énfasis4 30 2" xfId="1894" xr:uid="{322976DD-9434-4EB3-883B-F673764A7BF9}"/>
    <cellStyle name="20% - Énfasis4 30_Margen" xfId="36937" xr:uid="{D52BCAE1-2C8A-4CAE-BEAA-320FB0DDD09A}"/>
    <cellStyle name="20% - Énfasis4 31" xfId="1895" xr:uid="{3E288AFA-8469-47C1-95E0-8F8D8AABBCFA}"/>
    <cellStyle name="20% - Énfasis4 31 2" xfId="1896" xr:uid="{D316485D-921D-4A43-8E66-F34267DD91CD}"/>
    <cellStyle name="20% - Énfasis4 31_Margen" xfId="36938" xr:uid="{8C431F45-8D21-44FD-B046-F4804410D665}"/>
    <cellStyle name="20% - Énfasis4 32" xfId="1897" xr:uid="{94F8E683-62BC-412F-BBD6-875BA48EB0B2}"/>
    <cellStyle name="20% - Énfasis4 32 2" xfId="1898" xr:uid="{188DD90B-EDEC-4E8A-B72D-9228EEB23DD3}"/>
    <cellStyle name="20% - Énfasis4 32_Margen" xfId="36939" xr:uid="{DF716874-14F0-47A3-8B78-02963D0002BD}"/>
    <cellStyle name="20% - Énfasis4 33" xfId="1899" xr:uid="{2FA5362D-A2C0-4F99-B409-8185770A98BC}"/>
    <cellStyle name="20% - Énfasis4 33 2" xfId="1900" xr:uid="{A571C53C-D6F8-4C53-A6DE-CB00BFAA57CE}"/>
    <cellStyle name="20% - Énfasis4 33_Margen" xfId="36940" xr:uid="{1706E468-5226-4463-B7F7-AAC7D69FEA75}"/>
    <cellStyle name="20% - Énfasis4 34" xfId="1901" xr:uid="{80233F55-9810-4995-B6B0-96817E74F7D9}"/>
    <cellStyle name="20% - Énfasis4 34 2" xfId="1902" xr:uid="{83875FC5-01B5-4B17-9FF8-BDC1F4667D38}"/>
    <cellStyle name="20% - Énfasis4 34_Margen" xfId="36941" xr:uid="{C771E911-8F8D-435C-803A-BB313106CEA7}"/>
    <cellStyle name="20% - Énfasis4 35" xfId="1903" xr:uid="{426D7B41-397A-456B-A80F-51C18B290837}"/>
    <cellStyle name="20% - Énfasis4 35 2" xfId="1904" xr:uid="{B7F26826-8FC3-487F-94B0-E1C88815277F}"/>
    <cellStyle name="20% - Énfasis4 35_Margen" xfId="36942" xr:uid="{B8BDCEEF-25E4-4DCC-AA77-C03FE599A529}"/>
    <cellStyle name="20% - Énfasis4 36" xfId="1905" xr:uid="{4818A8A3-5B14-4709-BB89-39C9D8D1EB1F}"/>
    <cellStyle name="20% - Énfasis4 36 2" xfId="1906" xr:uid="{799972E0-B486-42E2-8CB8-393838A97725}"/>
    <cellStyle name="20% - Énfasis4 36_Margen" xfId="36943" xr:uid="{64996FD4-FCE7-4DA0-B8EA-F1829B90ED82}"/>
    <cellStyle name="20% - Énfasis4 37" xfId="1907" xr:uid="{37B5A027-6A76-45C1-AD68-072C21F42A02}"/>
    <cellStyle name="20% - Énfasis4 37 2" xfId="1908" xr:uid="{5AF16A4E-94B4-4D9C-87D4-15FECEDE04D9}"/>
    <cellStyle name="20% - Énfasis4 37_Margen" xfId="36944" xr:uid="{30204BA7-8FFE-4767-A4EB-232BC7F4011B}"/>
    <cellStyle name="20% - Énfasis4 38" xfId="1909" xr:uid="{DC4E5C79-B2E4-466A-B8DC-49280B67EADA}"/>
    <cellStyle name="20% - Énfasis4 38 2" xfId="1910" xr:uid="{21E525A7-2814-4A6D-A794-044C032EA17D}"/>
    <cellStyle name="20% - Énfasis4 38_Margen" xfId="36945" xr:uid="{E2E47F8E-9504-418B-A4EB-77C10101D222}"/>
    <cellStyle name="20% - Énfasis4 39" xfId="1911" xr:uid="{EFE210A7-C508-4FF4-A025-87BDFACCE04D}"/>
    <cellStyle name="20% - Énfasis4 39 2" xfId="1912" xr:uid="{BF10FB63-C037-42DE-908D-4B984AC40F8C}"/>
    <cellStyle name="20% - Énfasis4 39_Margen" xfId="36946" xr:uid="{35F22F6B-8A8F-4FBD-9E1F-B1D61A6C7F6C}"/>
    <cellStyle name="20% - Énfasis4 4" xfId="1913" xr:uid="{D1CE6782-10F4-4B87-9202-1D1E0D52BFE4}"/>
    <cellStyle name="20% - Énfasis4 4 10" xfId="1914" xr:uid="{EF42480D-2F00-45BA-B905-259D53E7DFD8}"/>
    <cellStyle name="20% - Énfasis4 4 11" xfId="1915" xr:uid="{F503CEF8-924B-448F-956D-657F9504E410}"/>
    <cellStyle name="20% - Énfasis4 4 12" xfId="1916" xr:uid="{CF7AADDF-6E1A-49AC-96D8-07E343963A9F}"/>
    <cellStyle name="20% - Énfasis4 4 13" xfId="1917" xr:uid="{E4FBCC48-8509-4902-ADD3-3CD4F688E746}"/>
    <cellStyle name="20% - Énfasis4 4 14" xfId="1918" xr:uid="{3D6E85E6-BAC7-4EA4-B41A-AE9A5961197E}"/>
    <cellStyle name="20% - Énfasis4 4 15" xfId="1919" xr:uid="{BB19B30C-55E9-4729-971D-5EE7244D31E4}"/>
    <cellStyle name="20% - Énfasis4 4 16" xfId="1920" xr:uid="{EFD0BF44-FAB2-4EAB-9F91-959FFD66169A}"/>
    <cellStyle name="20% - Énfasis4 4 17" xfId="1921" xr:uid="{50A60931-7602-42BB-AD24-D90AD38DB0E8}"/>
    <cellStyle name="20% - Énfasis4 4 18" xfId="1922" xr:uid="{39E074A2-9C76-4BD0-95CC-DD9D5049A654}"/>
    <cellStyle name="20% - Énfasis4 4 2" xfId="1923" xr:uid="{7C2D4589-8F24-4ECF-BEC6-D2E0CE32C523}"/>
    <cellStyle name="20% - Énfasis4 4 3" xfId="1924" xr:uid="{0A57C91D-E2D9-4477-AB26-7FFC5775FE20}"/>
    <cellStyle name="20% - Énfasis4 4 4" xfId="1925" xr:uid="{B886545B-7B71-41F1-AD61-CC1875EBA3FE}"/>
    <cellStyle name="20% - Énfasis4 4 5" xfId="1926" xr:uid="{52DFEDE2-9E19-43B7-B59A-F9B6F1BD6B63}"/>
    <cellStyle name="20% - Énfasis4 4 6" xfId="1927" xr:uid="{ADEB2AF3-8369-4BDE-AEB0-EECCBC3E9CB0}"/>
    <cellStyle name="20% - Énfasis4 4 7" xfId="1928" xr:uid="{4D332FA6-2AF1-4E32-985C-E7A850EBFEC6}"/>
    <cellStyle name="20% - Énfasis4 4 8" xfId="1929" xr:uid="{028B3BA7-0B5A-443F-A4EA-24D2FD566217}"/>
    <cellStyle name="20% - Énfasis4 4 9" xfId="1930" xr:uid="{508F8E79-A033-4719-84DB-E5668667759F}"/>
    <cellStyle name="20% - Énfasis4 4_BC SOLES" xfId="1931" xr:uid="{43764CD2-11B4-455D-9B57-37AD9DAB926D}"/>
    <cellStyle name="20% - Énfasis4 40" xfId="1932" xr:uid="{97E33AC5-B57D-4A0B-8CFC-11E2D434D0AA}"/>
    <cellStyle name="20% - Énfasis4 40 2" xfId="1933" xr:uid="{F0D58BA1-3D42-4EC2-9EE4-C9B63D83CF34}"/>
    <cellStyle name="20% - Énfasis4 40_Margen" xfId="36947" xr:uid="{6B869167-F48C-41E8-84EE-5CEB89072410}"/>
    <cellStyle name="20% - Énfasis4 41" xfId="1934" xr:uid="{2F728223-4CBE-4FFC-A84F-3B9CFEFBE731}"/>
    <cellStyle name="20% - Énfasis4 41 2" xfId="1935" xr:uid="{4D06224B-B7C1-4D17-B3DF-1C81923CBEEF}"/>
    <cellStyle name="20% - Énfasis4 41_Margen" xfId="36948" xr:uid="{CE93FDB8-E2EF-4E39-AA84-D6250C2AFA6E}"/>
    <cellStyle name="20% - Énfasis4 42" xfId="1936" xr:uid="{17D50701-49CE-4649-926E-AE9286E515BE}"/>
    <cellStyle name="20% - Énfasis4 42 2" xfId="1937" xr:uid="{60358477-713D-4BCE-B0A0-E81ABACC7F4A}"/>
    <cellStyle name="20% - Énfasis4 42_Margen" xfId="36949" xr:uid="{30D767A7-0A77-458B-B706-7476F36DA1BC}"/>
    <cellStyle name="20% - Énfasis4 43" xfId="1938" xr:uid="{BDC83094-D303-4573-97F5-7B10AC17F50A}"/>
    <cellStyle name="20% - Énfasis4 43 2" xfId="1939" xr:uid="{8BD4AF5E-68EB-4B99-9CCE-0576B369CECC}"/>
    <cellStyle name="20% - Énfasis4 43_Margen" xfId="36950" xr:uid="{C102727F-07A5-4312-91F0-66534138D7E6}"/>
    <cellStyle name="20% - Énfasis4 44" xfId="1940" xr:uid="{A0E09AC2-9F1A-4BBB-B4E7-324F5FFBAC82}"/>
    <cellStyle name="20% - Énfasis4 44 2" xfId="1941" xr:uid="{E9FA3A79-F759-47B5-889C-65532473A5DF}"/>
    <cellStyle name="20% - Énfasis4 44_Margen" xfId="36951" xr:uid="{05998A31-E6AA-44B9-B27B-04EC5C08B53A}"/>
    <cellStyle name="20% - Énfasis4 45" xfId="1942" xr:uid="{E6620F2E-CF8E-4926-AD8A-E8B2AA2AC4DA}"/>
    <cellStyle name="20% - Énfasis4 45 10" xfId="1943" xr:uid="{C7728165-FD47-4519-A243-949C6BB03B1B}"/>
    <cellStyle name="20% - Énfasis4 45 10 2" xfId="1944" xr:uid="{2D3D9C65-4CAE-4C11-A530-F69E2DFCBF59}"/>
    <cellStyle name="20% - Énfasis4 45 10_Margen" xfId="36952" xr:uid="{10AE0FF0-4EF5-42F2-BE5A-8CB9451EB0FA}"/>
    <cellStyle name="20% - Énfasis4 45 11" xfId="1945" xr:uid="{C4B48836-3FF1-4D5B-87E5-ED1F02EE6DCE}"/>
    <cellStyle name="20% - Énfasis4 45 11 2" xfId="1946" xr:uid="{55CD6BE2-E79F-445E-A6B6-5EF1FE57EB55}"/>
    <cellStyle name="20% - Énfasis4 45 11_Margen" xfId="36953" xr:uid="{30A25B1E-8C54-47E5-A79A-5BCC71E86C21}"/>
    <cellStyle name="20% - Énfasis4 45 12" xfId="1947" xr:uid="{3672EBE8-AB54-49AF-B2A5-E34DE27F86CD}"/>
    <cellStyle name="20% - Énfasis4 45 12 2" xfId="1948" xr:uid="{698131E7-BC7A-414F-99BD-A0414E5C5841}"/>
    <cellStyle name="20% - Énfasis4 45 12_Margen" xfId="36954" xr:uid="{FCC2A275-B43A-4C48-B08B-7B0159B50704}"/>
    <cellStyle name="20% - Énfasis4 45 13" xfId="1949" xr:uid="{054C22AF-8FF8-4853-AFDD-73F620346939}"/>
    <cellStyle name="20% - Énfasis4 45 13 2" xfId="1950" xr:uid="{E2360B52-CDB4-4584-A39C-6B2412B3E171}"/>
    <cellStyle name="20% - Énfasis4 45 13_Margen" xfId="36955" xr:uid="{27566BF3-F686-476A-8B13-40316D024DAB}"/>
    <cellStyle name="20% - Énfasis4 45 14" xfId="1951" xr:uid="{7C7B808C-302D-4802-8240-8C9759A8C8A1}"/>
    <cellStyle name="20% - Énfasis4 45 14 2" xfId="1952" xr:uid="{403BBEB4-B160-49BB-B539-F10CBF44E348}"/>
    <cellStyle name="20% - Énfasis4 45 14_Margen" xfId="36956" xr:uid="{E23D2F27-4DB9-4725-95C1-B963939E7CFD}"/>
    <cellStyle name="20% - Énfasis4 45 15" xfId="1953" xr:uid="{5A5D0F03-0E20-44DF-A605-136A48C9BBB3}"/>
    <cellStyle name="20% - Énfasis4 45 15 2" xfId="1954" xr:uid="{E2A22104-866C-4049-8F07-DFC2457D7B48}"/>
    <cellStyle name="20% - Énfasis4 45 15_Margen" xfId="36957" xr:uid="{D401C118-2268-43AF-B7DF-02716F145A98}"/>
    <cellStyle name="20% - Énfasis4 45 16" xfId="1955" xr:uid="{61488626-F966-47DB-A237-FB29E966159A}"/>
    <cellStyle name="20% - Énfasis4 45 16 2" xfId="1956" xr:uid="{9A678E78-FAC8-4564-A38A-BF714068FFF9}"/>
    <cellStyle name="20% - Énfasis4 45 16_Margen" xfId="36958" xr:uid="{E9C2380C-CB52-4C32-B047-B7DC8D5ACC65}"/>
    <cellStyle name="20% - Énfasis4 45 17" xfId="1957" xr:uid="{A7FDC7B6-44D0-4616-8181-29E01C952842}"/>
    <cellStyle name="20% - Énfasis4 45 17 2" xfId="1958" xr:uid="{36F8D360-95F2-43A6-9FE3-B8A10E772175}"/>
    <cellStyle name="20% - Énfasis4 45 17_Margen" xfId="36959" xr:uid="{D061FD2D-5290-4D47-B55E-722223F7A533}"/>
    <cellStyle name="20% - Énfasis4 45 18" xfId="1959" xr:uid="{1DA48E76-7A45-4169-A7E9-9C302B36D793}"/>
    <cellStyle name="20% - Énfasis4 45 18 2" xfId="1960" xr:uid="{A9E9C84B-BA0A-43C8-9720-7582C2AA5A6A}"/>
    <cellStyle name="20% - Énfasis4 45 18_Margen" xfId="36960" xr:uid="{05ABEEB5-DA98-42B7-9ADA-D2EB46D4E907}"/>
    <cellStyle name="20% - Énfasis4 45 19" xfId="1961" xr:uid="{D4D683EE-0743-489F-BF62-9ADC48814179}"/>
    <cellStyle name="20% - Énfasis4 45 19 2" xfId="1962" xr:uid="{6AA2EBDD-81E7-402B-B58E-949FA500DDCA}"/>
    <cellStyle name="20% - Énfasis4 45 19_Margen" xfId="36961" xr:uid="{D9484FC5-6B29-464B-943A-DB3168DA8134}"/>
    <cellStyle name="20% - Énfasis4 45 2" xfId="1963" xr:uid="{C7F2BE1E-252F-4495-BAF2-E69B5198405C}"/>
    <cellStyle name="20% - Énfasis4 45 2 2" xfId="1964" xr:uid="{A873D23E-9658-4F9E-987D-2A4D98925036}"/>
    <cellStyle name="20% - Énfasis4 45 2_Margen" xfId="36962" xr:uid="{67957C84-C156-4F94-BCBA-122C48618DCC}"/>
    <cellStyle name="20% - Énfasis4 45 20" xfId="1965" xr:uid="{2F590A87-5492-4C71-9E8A-418A0AD69AEE}"/>
    <cellStyle name="20% - Énfasis4 45 20 2" xfId="1966" xr:uid="{93077443-AD54-44C8-BCD8-84C8AB8D393E}"/>
    <cellStyle name="20% - Énfasis4 45 20_Margen" xfId="36963" xr:uid="{03877023-D9C4-4909-A45D-AB4D252BCD45}"/>
    <cellStyle name="20% - Énfasis4 45 21" xfId="1967" xr:uid="{5DCDB968-9611-4148-B5DC-AF0FBEA72BDC}"/>
    <cellStyle name="20% - Énfasis4 45 21 2" xfId="1968" xr:uid="{C7C0A558-7542-4DD5-8131-A38C335BEC95}"/>
    <cellStyle name="20% - Énfasis4 45 21 2 2" xfId="1969" xr:uid="{05D02877-363D-48DF-9D0A-65FCE770E2DB}"/>
    <cellStyle name="20% - Énfasis4 45 21 2_Margen" xfId="36964" xr:uid="{76B79C14-82BA-44FC-A47F-E9D6B16D3E9F}"/>
    <cellStyle name="20% - Énfasis4 45 21 3" xfId="1970" xr:uid="{E4BA36CD-8D1F-4BA5-AF2F-090428DFBD99}"/>
    <cellStyle name="20% - Énfasis4 45 21_Margen" xfId="36965" xr:uid="{368F9BA5-6E98-4C37-BC92-28E9AA00D01E}"/>
    <cellStyle name="20% - Énfasis4 45 22" xfId="1971" xr:uid="{0ACF0E0D-77CE-4A1E-BBEA-74081FD6A035}"/>
    <cellStyle name="20% - Énfasis4 45 3" xfId="1972" xr:uid="{CE2C2DD8-BE5E-48C4-BDC9-25AF726DB983}"/>
    <cellStyle name="20% - Énfasis4 45 3 2" xfId="1973" xr:uid="{3A0D8BB9-8A8E-406E-B15E-F52C0EF8F793}"/>
    <cellStyle name="20% - Énfasis4 45 3_Margen" xfId="36966" xr:uid="{74A7B539-587D-4F33-A250-F67BFE082128}"/>
    <cellStyle name="20% - Énfasis4 45 4" xfId="1974" xr:uid="{113D9761-B47B-443A-8FA4-37476E662582}"/>
    <cellStyle name="20% - Énfasis4 45 4 2" xfId="1975" xr:uid="{54E522F6-D50D-4B40-8286-9958CDDE471B}"/>
    <cellStyle name="20% - Énfasis4 45 4_Margen" xfId="36967" xr:uid="{9DE91C96-B6F8-4597-ABDD-1123A9FE4105}"/>
    <cellStyle name="20% - Énfasis4 45 5" xfId="1976" xr:uid="{D7E34329-478F-4D1E-907F-5F8234EDB0EC}"/>
    <cellStyle name="20% - Énfasis4 45 5 2" xfId="1977" xr:uid="{634402EF-1B91-41FB-827A-295254FCC65E}"/>
    <cellStyle name="20% - Énfasis4 45 5_Margen" xfId="36968" xr:uid="{575E7343-3408-4D5C-9430-4303A4B11453}"/>
    <cellStyle name="20% - Énfasis4 45 6" xfId="1978" xr:uid="{63879419-B3B0-466B-AC01-C5EF263FEBD1}"/>
    <cellStyle name="20% - Énfasis4 45 6 2" xfId="1979" xr:uid="{B1CDB002-8616-45FE-9BCD-7300FE21010E}"/>
    <cellStyle name="20% - Énfasis4 45 6_Margen" xfId="36969" xr:uid="{02EF2A21-7B5C-4851-AA09-ECD322025032}"/>
    <cellStyle name="20% - Énfasis4 45 7" xfId="1980" xr:uid="{490AAA84-6A5B-43FC-B8D0-12B104F72A1F}"/>
    <cellStyle name="20% - Énfasis4 45 7 2" xfId="1981" xr:uid="{649F8C25-D25C-48A9-AFFF-9C9269350050}"/>
    <cellStyle name="20% - Énfasis4 45 7_Margen" xfId="36970" xr:uid="{7407D6DB-3629-45EB-8651-8CF6ED8C07A8}"/>
    <cellStyle name="20% - Énfasis4 45 8" xfId="1982" xr:uid="{E3360896-911F-4938-B220-48890D58ACAE}"/>
    <cellStyle name="20% - Énfasis4 45 8 2" xfId="1983" xr:uid="{48219CF1-A31D-4328-B913-986740074217}"/>
    <cellStyle name="20% - Énfasis4 45 8_Margen" xfId="36971" xr:uid="{AAEDC33A-D0A6-4361-82AC-79C319F03B26}"/>
    <cellStyle name="20% - Énfasis4 45 9" xfId="1984" xr:uid="{F52B7270-13A5-467D-8DA0-7114F7B69577}"/>
    <cellStyle name="20% - Énfasis4 45 9 2" xfId="1985" xr:uid="{61CC7581-82D1-4F02-9901-66F6AC5AEEA2}"/>
    <cellStyle name="20% - Énfasis4 45 9_Margen" xfId="36972" xr:uid="{05CB33CD-6A02-499F-BBE4-F17240DB9A0C}"/>
    <cellStyle name="20% - Énfasis4 45_Margen" xfId="36973" xr:uid="{7D91321F-C7F9-4F95-AFE5-E67143DB7A23}"/>
    <cellStyle name="20% - Énfasis4 46" xfId="1986" xr:uid="{18A7A33F-0A50-43D9-8565-45EEF5813C7E}"/>
    <cellStyle name="20% - Énfasis4 46 2" xfId="1987" xr:uid="{883CC791-0725-4DAE-BB68-723A0BA65CE6}"/>
    <cellStyle name="20% - Énfasis4 46_Margen" xfId="36974" xr:uid="{54887AA1-B825-46A4-99EC-72B7659C744D}"/>
    <cellStyle name="20% - Énfasis4 47" xfId="1988" xr:uid="{B3842EE9-B733-4388-84FA-DBB2798E2FC6}"/>
    <cellStyle name="20% - Énfasis4 47 2" xfId="1989" xr:uid="{DD618947-12B7-4783-994A-54D82713A8AE}"/>
    <cellStyle name="20% - Énfasis4 47_Margen" xfId="36975" xr:uid="{F163E310-C70C-4463-AC4C-F20F8D004684}"/>
    <cellStyle name="20% - Énfasis4 48" xfId="1990" xr:uid="{544515EE-DD81-4ED7-A033-D930FE9F2930}"/>
    <cellStyle name="20% - Énfasis4 48 2" xfId="1991" xr:uid="{F6E028C3-0C44-41F8-AC4A-CFB998977592}"/>
    <cellStyle name="20% - Énfasis4 48_Margen" xfId="36976" xr:uid="{A3705FF5-B522-4F0A-B76D-AA2DDA18DFD5}"/>
    <cellStyle name="20% - Énfasis4 49" xfId="1992" xr:uid="{A22CCE92-72D2-4B22-8F9B-9A6921F727E7}"/>
    <cellStyle name="20% - Énfasis4 49 2" xfId="1993" xr:uid="{6B56BC6F-4E46-4211-B63C-E237623449B8}"/>
    <cellStyle name="20% - Énfasis4 49_Margen" xfId="36977" xr:uid="{9736FAC2-C1D1-42FF-B3D4-10D8BC46F335}"/>
    <cellStyle name="20% - Énfasis4 5" xfId="1994" xr:uid="{D4AC6D19-598A-4FCD-BEDF-EB107724D4D8}"/>
    <cellStyle name="20% - Énfasis4 5 2" xfId="1995" xr:uid="{93A9F291-1273-4BC6-9E82-5B7B6A801360}"/>
    <cellStyle name="20% - Énfasis4 5 3" xfId="1996" xr:uid="{9A63783C-8B52-43F5-A893-48D677A313C2}"/>
    <cellStyle name="20% - Énfasis4 5_Margen" xfId="36978" xr:uid="{C3555E5F-3D09-40C9-B169-80FC0534E1F6}"/>
    <cellStyle name="20% - Énfasis4 50" xfId="1997" xr:uid="{F40317D8-15EF-4D1B-9AF9-031B278BFCF3}"/>
    <cellStyle name="20% - Énfasis4 50 2" xfId="1998" xr:uid="{BDE58F29-C84C-435B-ACEC-C94CB22B1C42}"/>
    <cellStyle name="20% - Énfasis4 50_Margen" xfId="36979" xr:uid="{01E5D70D-3DC1-4FC8-82FE-94007772A010}"/>
    <cellStyle name="20% - Énfasis4 51" xfId="1999" xr:uid="{2F9C24CB-A039-4D8E-8DCC-E06DF705B4A3}"/>
    <cellStyle name="20% - Énfasis4 51 2" xfId="2000" xr:uid="{9ABA9440-037D-4304-BD06-FBDF510D6A88}"/>
    <cellStyle name="20% - Énfasis4 51_Margen" xfId="36980" xr:uid="{E966DF1F-13F1-4835-B020-8DF72B2CCC62}"/>
    <cellStyle name="20% - Énfasis4 52" xfId="2001" xr:uid="{CF6F6455-931E-49BD-A6EF-5F4EF0AE14BE}"/>
    <cellStyle name="20% - Énfasis4 52 2" xfId="2002" xr:uid="{0DBB7516-16D6-4F05-816E-C50899CAE911}"/>
    <cellStyle name="20% - Énfasis4 52_Margen" xfId="36981" xr:uid="{7BAA2105-8FF0-4E54-AF4C-7E990DF1AA5A}"/>
    <cellStyle name="20% - Énfasis4 53" xfId="2003" xr:uid="{1EC8DBDE-085E-4B79-B9E1-DCBDE6CFA432}"/>
    <cellStyle name="20% - Énfasis4 53 2" xfId="2004" xr:uid="{32D16045-0FB6-43FF-8EE1-9D15F2A85CD4}"/>
    <cellStyle name="20% - Énfasis4 53_Margen" xfId="36982" xr:uid="{0C6319B3-FC13-415E-8783-D5E555534506}"/>
    <cellStyle name="20% - Énfasis4 54" xfId="2005" xr:uid="{1E5D9E4F-AA58-4769-A322-ED58958AE134}"/>
    <cellStyle name="20% - Énfasis4 54 2" xfId="2006" xr:uid="{4EE4BD11-79AA-42DA-8194-C509A693BA6C}"/>
    <cellStyle name="20% - Énfasis4 54_Margen" xfId="36983" xr:uid="{D98BE065-A5E1-41B8-B9F7-79AAF8112859}"/>
    <cellStyle name="20% - Énfasis4 55" xfId="2007" xr:uid="{6E1A0AC1-2610-4AF5-9182-5A0C86D52D63}"/>
    <cellStyle name="20% - Énfasis4 55 2" xfId="2008" xr:uid="{20A39EAB-E42E-4975-BC59-0B8B595DB39A}"/>
    <cellStyle name="20% - Énfasis4 55_Margen" xfId="36984" xr:uid="{E2F59653-F9EE-4614-B33D-B4BEE1F89F8B}"/>
    <cellStyle name="20% - Énfasis4 56" xfId="2009" xr:uid="{85BD32E7-C834-4FD7-84AC-4877356E6B6C}"/>
    <cellStyle name="20% - Énfasis4 56 2" xfId="2010" xr:uid="{8DE734CE-3845-4539-AB8E-C08DE307BACF}"/>
    <cellStyle name="20% - Énfasis4 56_Margen" xfId="36985" xr:uid="{5ABEAF39-FDB1-4172-8F4F-9DD33BD82748}"/>
    <cellStyle name="20% - Énfasis4 57" xfId="2011" xr:uid="{07D2B736-1E36-4EDF-BFB9-9A3304E5E318}"/>
    <cellStyle name="20% - Énfasis4 57 2" xfId="2012" xr:uid="{9941AB3B-2231-4693-B5C1-0120D2CF581E}"/>
    <cellStyle name="20% - Énfasis4 57_Margen" xfId="36986" xr:uid="{CCDF00F9-FA35-4250-BA01-C51B05C7C71D}"/>
    <cellStyle name="20% - Énfasis4 58" xfId="2013" xr:uid="{1C309CBB-847F-4A03-BCF9-77F88D10CE8D}"/>
    <cellStyle name="20% - Énfasis4 58 2" xfId="2014" xr:uid="{DE840462-D472-4F34-A3FC-F9E1D4B4050F}"/>
    <cellStyle name="20% - Énfasis4 58_Margen" xfId="36987" xr:uid="{B9041EA5-D3E0-4BC3-9EB4-D365A56CE15D}"/>
    <cellStyle name="20% - Énfasis4 59" xfId="2015" xr:uid="{7ACF2E88-2802-4CD0-BAFD-E37ED104D2DA}"/>
    <cellStyle name="20% - Énfasis4 59 2" xfId="2016" xr:uid="{34C79E8F-FE35-461F-AD9C-787D5C78EEF3}"/>
    <cellStyle name="20% - Énfasis4 59_Margen" xfId="36988" xr:uid="{0E637A02-339B-41B6-AF55-1C2A0EF06825}"/>
    <cellStyle name="20% - Énfasis4 6" xfId="2017" xr:uid="{1D6FAB00-A521-4B76-95C5-BBA0EBAC1C0D}"/>
    <cellStyle name="20% - Énfasis4 6 2" xfId="2018" xr:uid="{CEB67A9A-0239-420A-A76D-EFC53C7811C1}"/>
    <cellStyle name="20% - Énfasis4 6 3" xfId="2019" xr:uid="{43DDF5C8-AACD-49E8-973F-53E164B79872}"/>
    <cellStyle name="20% - Énfasis4 6_Margen" xfId="36989" xr:uid="{97C799F6-B14B-43D4-B49C-A42E4DC0F600}"/>
    <cellStyle name="20% - Énfasis4 60" xfId="2020" xr:uid="{344E81A4-AE81-4C05-9F69-150A4B54FE06}"/>
    <cellStyle name="20% - Énfasis4 60 2" xfId="2021" xr:uid="{D64EE060-7E6B-4238-B6AA-C0BC50C34A8F}"/>
    <cellStyle name="20% - Énfasis4 60_Margen" xfId="36990" xr:uid="{42470466-C610-4472-8455-89747B8250C6}"/>
    <cellStyle name="20% - Énfasis4 61" xfId="2022" xr:uid="{C2C9C498-0A5D-42B5-8513-229FCB37A795}"/>
    <cellStyle name="20% - Énfasis4 61 2" xfId="2023" xr:uid="{1F3E9C91-327B-4D0C-8148-77E30E3D424B}"/>
    <cellStyle name="20% - Énfasis4 61_Margen" xfId="36991" xr:uid="{86F1D828-FB24-40DC-AC66-AFC045562D0B}"/>
    <cellStyle name="20% - Énfasis4 62" xfId="2024" xr:uid="{B15ABC52-25A4-448C-B72F-BB2EC2596A2F}"/>
    <cellStyle name="20% - Énfasis4 62 2" xfId="2025" xr:uid="{F9FCFA80-C2CA-4ACE-A0AB-38890CD53EF6}"/>
    <cellStyle name="20% - Énfasis4 62_Margen" xfId="36992" xr:uid="{FB7D01A3-FF31-4F0B-8AE7-A0E57A563B83}"/>
    <cellStyle name="20% - Énfasis4 63" xfId="2026" xr:uid="{7D3F8159-9320-48E0-B5A5-3CBF14F0210F}"/>
    <cellStyle name="20% - Énfasis4 63 2" xfId="2027" xr:uid="{33201184-D17A-43EE-BFFB-798A2F52F9EC}"/>
    <cellStyle name="20% - Énfasis4 63_Margen" xfId="36993" xr:uid="{9748337E-8AFF-4EB3-9C23-D47E522C9BA6}"/>
    <cellStyle name="20% - Énfasis4 64" xfId="2028" xr:uid="{9FFC2398-B63E-416F-A255-DA442E74C08E}"/>
    <cellStyle name="20% - Énfasis4 64 2" xfId="2029" xr:uid="{4E488425-CC68-4376-8EA5-A321BBB60D2B}"/>
    <cellStyle name="20% - Énfasis4 64_Margen" xfId="36994" xr:uid="{0E85D292-B5ED-4A7D-8BB3-708FF0783F53}"/>
    <cellStyle name="20% - Énfasis4 65" xfId="2030" xr:uid="{ABFEBA3D-3FBD-455C-B2BD-F8E70C838030}"/>
    <cellStyle name="20% - Énfasis4 65 2" xfId="2031" xr:uid="{C5DB124A-D442-4808-8DB7-AC73AF19136A}"/>
    <cellStyle name="20% - Énfasis4 65_Margen" xfId="36995" xr:uid="{EF060D77-C9F9-4D44-B46D-07A00D471DE7}"/>
    <cellStyle name="20% - Énfasis4 66" xfId="2032" xr:uid="{3D1C1A40-D52D-47EB-950E-8404FA10666C}"/>
    <cellStyle name="20% - Énfasis4 66 2" xfId="2033" xr:uid="{5861F579-4CBC-4041-99E7-AC153C6C1934}"/>
    <cellStyle name="20% - Énfasis4 66_Margen" xfId="36996" xr:uid="{18FC82A0-97CE-4B06-852C-0B6679739461}"/>
    <cellStyle name="20% - Énfasis4 67" xfId="2034" xr:uid="{3ECF0E9F-0497-4DB0-95E1-86BD36C79C46}"/>
    <cellStyle name="20% - Énfasis4 67 2" xfId="2035" xr:uid="{83CCB947-B791-4F38-BB3A-11CB7B674D53}"/>
    <cellStyle name="20% - Énfasis4 67_Margen" xfId="36997" xr:uid="{D2BDB129-E8DF-43EB-8EB9-E6749913279B}"/>
    <cellStyle name="20% - Énfasis4 68" xfId="2036" xr:uid="{4DDA90BE-D443-4A24-B1EF-6F2A92DEEDB1}"/>
    <cellStyle name="20% - Énfasis4 68 2" xfId="2037" xr:uid="{84A80710-8C53-41C1-9765-3297B5BFF60D}"/>
    <cellStyle name="20% - Énfasis4 68_Margen" xfId="36998" xr:uid="{A02A62D2-A292-4BD9-AA26-BE0EA456A537}"/>
    <cellStyle name="20% - Énfasis4 69" xfId="2038" xr:uid="{F6792FFB-FC3E-49D4-B6BF-FC924ADDBE41}"/>
    <cellStyle name="20% - Énfasis4 69 2" xfId="2039" xr:uid="{C96239DA-B294-4F50-8E1E-97EEAD14FB15}"/>
    <cellStyle name="20% - Énfasis4 69_Margen" xfId="36999" xr:uid="{67B236E6-E13C-4054-9097-065F5331C95E}"/>
    <cellStyle name="20% - Énfasis4 7" xfId="2040" xr:uid="{5C2BFA66-3495-429F-A4FC-3EDE7DF7B7F5}"/>
    <cellStyle name="20% - Énfasis4 7 2" xfId="2041" xr:uid="{2DA79745-4B59-46FC-ABCA-29C42C2D05A0}"/>
    <cellStyle name="20% - Énfasis4 7 3" xfId="2042" xr:uid="{7BF68F00-7429-4D5F-8BF9-8EBBC7B94229}"/>
    <cellStyle name="20% - Énfasis4 7_Margen" xfId="37000" xr:uid="{49D6E70A-63E2-4AA0-A435-3943CD6E0C71}"/>
    <cellStyle name="20% - Énfasis4 70" xfId="2043" xr:uid="{3D0E5D6B-FE5F-49F7-BF4E-CF2E2584E4C8}"/>
    <cellStyle name="20% - Énfasis4 70 2" xfId="2044" xr:uid="{5B32ADD9-D558-4983-A245-3B90B410894B}"/>
    <cellStyle name="20% - Énfasis4 70_Margen" xfId="37001" xr:uid="{C42B0BE8-5C46-4DCE-95F6-B9E050EC5D08}"/>
    <cellStyle name="20% - Énfasis4 71" xfId="2045" xr:uid="{6F7A1AEE-6533-47D3-BD6E-7625A26AA0F8}"/>
    <cellStyle name="20% - Énfasis4 71 2" xfId="2046" xr:uid="{4FD56823-38E4-495B-B357-E8FD6475866A}"/>
    <cellStyle name="20% - Énfasis4 71_Margen" xfId="37002" xr:uid="{182E1542-9478-4D1F-A669-CB4F33BC9F42}"/>
    <cellStyle name="20% - Énfasis4 72" xfId="2047" xr:uid="{66C04ACA-7F8D-4002-9108-A51033449A21}"/>
    <cellStyle name="20% - Énfasis4 72 2" xfId="2048" xr:uid="{166FC877-A6CF-494F-95DB-0FE996D7F5B6}"/>
    <cellStyle name="20% - Énfasis4 72_Margen" xfId="37003" xr:uid="{CB810CEC-280D-4725-81BB-F3825650C736}"/>
    <cellStyle name="20% - Énfasis4 73" xfId="2049" xr:uid="{F0F0C101-8C35-433C-96B2-82B2F2008932}"/>
    <cellStyle name="20% - Énfasis4 73 2" xfId="2050" xr:uid="{1F203EE8-BA37-49D8-8208-A783E9D267EF}"/>
    <cellStyle name="20% - Énfasis4 73_Margen" xfId="37004" xr:uid="{418DA34B-5309-4F14-A4DC-874F0A0474C0}"/>
    <cellStyle name="20% - Énfasis4 74" xfId="2051" xr:uid="{0A88AA93-77FE-4C60-BC7D-92E4D08A0FB0}"/>
    <cellStyle name="20% - Énfasis4 74 2" xfId="2052" xr:uid="{6346108B-196E-4FC7-B45E-235F6C91D0D1}"/>
    <cellStyle name="20% - Énfasis4 74_Margen" xfId="37005" xr:uid="{8F044AB3-DCB2-4E85-AEF3-0E0B483A8B0F}"/>
    <cellStyle name="20% - Énfasis4 75" xfId="2053" xr:uid="{B3B28598-4857-4DB7-9C84-9E26299439BA}"/>
    <cellStyle name="20% - Énfasis4 75 2" xfId="2054" xr:uid="{861E8888-54BA-42EC-B1D4-C522852E47EC}"/>
    <cellStyle name="20% - Énfasis4 75_Margen" xfId="37006" xr:uid="{27E10458-5DAD-4CEE-88BB-327103A513A0}"/>
    <cellStyle name="20% - Énfasis4 76" xfId="2055" xr:uid="{B76E2983-3862-49BE-BE35-DFA20A48DEC8}"/>
    <cellStyle name="20% - Énfasis4 76 2" xfId="2056" xr:uid="{5DC1A776-CEA5-42BA-B2F2-34B0E09429C3}"/>
    <cellStyle name="20% - Énfasis4 76_Margen" xfId="37007" xr:uid="{B9414FF1-C3B9-4248-9082-48FD5073CB80}"/>
    <cellStyle name="20% - Énfasis4 77" xfId="2057" xr:uid="{FF46A1E0-A63C-48CF-8CAB-18EF75442109}"/>
    <cellStyle name="20% - Énfasis4 77 2" xfId="2058" xr:uid="{E54BF5F7-1808-4777-8031-C62E8EB60D7D}"/>
    <cellStyle name="20% - Énfasis4 77_Margen" xfId="37008" xr:uid="{34866065-43BF-45B2-9C76-110CF70C8EDB}"/>
    <cellStyle name="20% - Énfasis4 78" xfId="2059" xr:uid="{089DC8F2-D941-47CF-A306-E0446337E239}"/>
    <cellStyle name="20% - Énfasis4 78 2" xfId="2060" xr:uid="{2F4A0FF2-672B-4E15-979B-9A913DCE1E38}"/>
    <cellStyle name="20% - Énfasis4 78_Margen" xfId="37009" xr:uid="{DD6E1C56-3D29-4720-94F4-42A03C089C7B}"/>
    <cellStyle name="20% - Énfasis4 79" xfId="2061" xr:uid="{4FE306AD-5C7E-48E5-95D1-F385C251BB5A}"/>
    <cellStyle name="20% - Énfasis4 79 2" xfId="2062" xr:uid="{46512D99-3B9B-49C1-8E8D-B1038EBB87A0}"/>
    <cellStyle name="20% - Énfasis4 79_Margen" xfId="37010" xr:uid="{572099B5-4202-4BA4-85F3-763C54654747}"/>
    <cellStyle name="20% - Énfasis4 8" xfId="2063" xr:uid="{74073D81-75A1-48C9-85A6-1F9F69BA121F}"/>
    <cellStyle name="20% - Énfasis4 8 2" xfId="2064" xr:uid="{B871CF31-3C3A-469C-9E3B-D1DCC2FF391D}"/>
    <cellStyle name="20% - Énfasis4 8 3" xfId="2065" xr:uid="{2264DFAB-B592-4964-9AAA-ED38A634D817}"/>
    <cellStyle name="20% - Énfasis4 8_Margen" xfId="37011" xr:uid="{0C7BFD93-13C0-414B-B295-D35D8B58A1A7}"/>
    <cellStyle name="20% - Énfasis4 80" xfId="2066" xr:uid="{52A11DA1-24B2-4DB9-AEF6-22B5C42048C1}"/>
    <cellStyle name="20% - Énfasis4 80 2" xfId="2067" xr:uid="{D5F24468-E9C9-49B1-B4EB-2EE8BAF02F8D}"/>
    <cellStyle name="20% - Énfasis4 80_Margen" xfId="37012" xr:uid="{3E5DB366-791A-4AB0-87D8-CE23401C9CDF}"/>
    <cellStyle name="20% - Énfasis4 81" xfId="2068" xr:uid="{EC43A15E-AFF5-4819-8064-9409E9BD96CB}"/>
    <cellStyle name="20% - Énfasis4 81 2" xfId="2069" xr:uid="{4D9A4191-1415-4DAD-B684-D3498CDDB1C7}"/>
    <cellStyle name="20% - Énfasis4 81_Margen" xfId="37013" xr:uid="{3F971748-B779-43B8-B0AC-0D054F05B8D5}"/>
    <cellStyle name="20% - Énfasis4 82" xfId="2070" xr:uid="{30D5BB8C-4869-47C8-8C3B-771ED12A84DC}"/>
    <cellStyle name="20% - Énfasis4 82 2" xfId="2071" xr:uid="{26F5DE04-C0C6-43AE-A9B5-2F6EE7077CB1}"/>
    <cellStyle name="20% - Énfasis4 82_Margen" xfId="37014" xr:uid="{1DF2E99B-881B-4104-A888-337F81BDFF24}"/>
    <cellStyle name="20% - Énfasis4 83" xfId="2072" xr:uid="{28605946-D96A-413F-8BC6-B25B7545BF84}"/>
    <cellStyle name="20% - Énfasis4 83 2" xfId="2073" xr:uid="{B99941B0-DD25-49AE-B0E2-8EBE2FA894C0}"/>
    <cellStyle name="20% - Énfasis4 83_Margen" xfId="37015" xr:uid="{5A2F2D7C-7471-4BED-9946-D5743349F791}"/>
    <cellStyle name="20% - Énfasis4 84" xfId="2074" xr:uid="{EC26748F-E9B3-456C-BD03-434E998D3FD9}"/>
    <cellStyle name="20% - Énfasis4 84 2" xfId="2075" xr:uid="{C56C57E4-83EA-43A9-AA58-A23016DCB962}"/>
    <cellStyle name="20% - Énfasis4 84_Margen" xfId="37016" xr:uid="{7A273468-EF21-4C6A-BE28-D4EE50002D2F}"/>
    <cellStyle name="20% - Énfasis4 85" xfId="2076" xr:uid="{1EBAB105-FE4F-46ED-8DD7-77D647FBB929}"/>
    <cellStyle name="20% - Énfasis4 85 2" xfId="2077" xr:uid="{6CB85F8D-8B99-4E37-940B-92A7BFD2F413}"/>
    <cellStyle name="20% - Énfasis4 85_Margen" xfId="37017" xr:uid="{2FB98991-7AB4-482F-B87B-A9EBD23641DC}"/>
    <cellStyle name="20% - Énfasis4 86" xfId="2078" xr:uid="{5A6DCA49-4FC5-4AFA-A969-6479DC9B76E8}"/>
    <cellStyle name="20% - Énfasis4 86 2" xfId="2079" xr:uid="{F3F8F230-74FC-47B0-8136-A14FDB24B3C7}"/>
    <cellStyle name="20% - Énfasis4 86_Margen" xfId="37018" xr:uid="{EC8BD789-BD30-4AB9-8857-53EECBCDD3EA}"/>
    <cellStyle name="20% - Énfasis4 87" xfId="2080" xr:uid="{40C07CC8-C12B-402E-B83D-61308D0B7308}"/>
    <cellStyle name="20% - Énfasis4 87 2" xfId="2081" xr:uid="{A0234920-9F67-4166-B9CE-9C11E8771C37}"/>
    <cellStyle name="20% - Énfasis4 87_Margen" xfId="37019" xr:uid="{64E93344-D3EE-4E6A-A790-5C85B1755434}"/>
    <cellStyle name="20% - Énfasis4 88" xfId="2082" xr:uid="{308233AC-DEF3-4227-B66D-24FB70A4276B}"/>
    <cellStyle name="20% - Énfasis4 88 2" xfId="2083" xr:uid="{060E81E3-D1B1-4FE6-9FB5-B883E9D84FBF}"/>
    <cellStyle name="20% - Énfasis4 88_Margen" xfId="37020" xr:uid="{1A1ECE5F-7F71-4A16-8B50-5104E55A2BAD}"/>
    <cellStyle name="20% - Énfasis4 89" xfId="2084" xr:uid="{B6CA0EAA-F009-4C1B-B2BE-2838517FB778}"/>
    <cellStyle name="20% - Énfasis4 89 2" xfId="2085" xr:uid="{3AD77716-9AFD-4020-82A9-95D40B539A4C}"/>
    <cellStyle name="20% - Énfasis4 89_Margen" xfId="37021" xr:uid="{A5627215-A800-42C3-B8CE-FF89AF6119BB}"/>
    <cellStyle name="20% - Énfasis4 9" xfId="2086" xr:uid="{E47F7995-39E3-4A0F-94DD-A719A599FD0A}"/>
    <cellStyle name="20% - Énfasis4 9 2" xfId="2087" xr:uid="{EF41FC7F-CB66-47D5-8A43-D5205E8E5E73}"/>
    <cellStyle name="20% - Énfasis4 9 3" xfId="2088" xr:uid="{F14BB989-DFD8-4A41-9B8E-461C366AA5CC}"/>
    <cellStyle name="20% - Énfasis4 9_Margen" xfId="37022" xr:uid="{52C20A5C-1E9D-4F25-B41F-9EC18F540DEC}"/>
    <cellStyle name="20% - Énfasis4 90" xfId="2089" xr:uid="{0285A9FF-717E-4F0E-8821-75F037A88CCB}"/>
    <cellStyle name="20% - Énfasis4 90 2" xfId="2090" xr:uid="{28431836-A8B2-44D9-8199-982E190F636C}"/>
    <cellStyle name="20% - Énfasis4 90_Margen" xfId="37023" xr:uid="{C2EBC4C2-7BEB-4D1F-876E-83584E261544}"/>
    <cellStyle name="20% - Énfasis4 91" xfId="2091" xr:uid="{F62D4922-42DD-4FDC-BCF3-A12F8931E068}"/>
    <cellStyle name="20% - Énfasis4 91 2" xfId="2092" xr:uid="{EE5934A2-6C15-4AD8-AAB4-10B6A84D8F08}"/>
    <cellStyle name="20% - Énfasis4 91_Margen" xfId="37024" xr:uid="{FFF58DBE-CB30-49A6-AE73-49A9AD756524}"/>
    <cellStyle name="20% - Énfasis4 92" xfId="2093" xr:uid="{D6D5CF90-9FFD-4CA5-A155-D45438519F8C}"/>
    <cellStyle name="20% - Énfasis4 92 2" xfId="2094" xr:uid="{98FEAC16-92DB-4A43-B608-19B5DAD3859C}"/>
    <cellStyle name="20% - Énfasis4 92_Margen" xfId="37025" xr:uid="{2D26C0F7-2FA5-4C78-A990-72FA50CF2D1A}"/>
    <cellStyle name="20% - Énfasis4 93" xfId="2095" xr:uid="{23568176-D6E7-422E-A688-2BC4A64E1A8B}"/>
    <cellStyle name="20% - Énfasis4 93 2" xfId="2096" xr:uid="{575A0591-8AB6-4FF0-9B70-2E0E0DBAB164}"/>
    <cellStyle name="20% - Énfasis4 93_Margen" xfId="37026" xr:uid="{C5585CB3-2A02-474A-B158-41AA9D2A4E2D}"/>
    <cellStyle name="20% - Énfasis4 94" xfId="2097" xr:uid="{40B4AC5F-D019-447F-BA5D-20552FB64774}"/>
    <cellStyle name="20% - Énfasis4 94 2" xfId="2098" xr:uid="{C76D7A9C-E94C-4652-ABF5-8193221E390E}"/>
    <cellStyle name="20% - Énfasis4 94_Margen" xfId="37027" xr:uid="{082E13DD-DCFF-4902-8851-B0201E4F16DA}"/>
    <cellStyle name="20% - Énfasis4 95" xfId="2099" xr:uid="{728CFDB9-00D0-4175-BBC5-BFF9D080444A}"/>
    <cellStyle name="20% - Énfasis4 95 2" xfId="2100" xr:uid="{26CA05CE-352A-41B4-8B5B-810839293918}"/>
    <cellStyle name="20% - Énfasis4 95_Margen" xfId="37028" xr:uid="{D492C0EB-7AC7-4770-B2EC-D52ED0C317DB}"/>
    <cellStyle name="20% - Énfasis4 96" xfId="2101" xr:uid="{6CED07F8-63B0-4F31-8803-E4EDEFCC3C36}"/>
    <cellStyle name="20% - Énfasis4 96 2" xfId="2102" xr:uid="{CBEA86DD-F646-43EC-8C0D-9621FB1A7411}"/>
    <cellStyle name="20% - Énfasis4 96_Margen" xfId="37029" xr:uid="{A13AE608-47D9-424D-969F-1EB75D9E2B21}"/>
    <cellStyle name="20% - Énfasis4 97" xfId="2103" xr:uid="{8A969856-B511-4BF6-AD0C-067A0C930F1D}"/>
    <cellStyle name="20% - Énfasis4 97 2" xfId="2104" xr:uid="{8910C0FB-40CE-4EFD-9589-A0A828AD7914}"/>
    <cellStyle name="20% - Énfasis4 97_Margen" xfId="37030" xr:uid="{92386682-16EA-4636-AE55-8C6D05B2AACE}"/>
    <cellStyle name="20% - Énfasis4 98" xfId="2105" xr:uid="{CC75895E-24E9-412C-958D-340AB447A545}"/>
    <cellStyle name="20% - Énfasis4 98 2" xfId="2106" xr:uid="{3329D223-B704-4C3A-9F93-485C1C3D7C82}"/>
    <cellStyle name="20% - Énfasis4 98_Margen" xfId="37031" xr:uid="{A06B374F-9E91-4C71-BAD7-96D9C5934EFE}"/>
    <cellStyle name="20% - Énfasis4 99" xfId="2107" xr:uid="{71D18FFA-340B-4F4B-BA92-570549256AE8}"/>
    <cellStyle name="20% - Énfasis4 99 2" xfId="2108" xr:uid="{DF554945-4B8A-4069-9426-70F34C80CD2F}"/>
    <cellStyle name="20% - Énfasis4 99_Margen" xfId="37032" xr:uid="{75625C7E-B5C5-4787-89B0-1A38CF77C6C5}"/>
    <cellStyle name="20% - Énfasis5 10" xfId="2109" xr:uid="{8FC3E60A-17E2-477D-A605-F00D62364262}"/>
    <cellStyle name="20% - Énfasis5 10 2" xfId="2110" xr:uid="{D6AAC394-A7A3-49F4-AC42-D4CFFA78C7AB}"/>
    <cellStyle name="20% - Énfasis5 10 3" xfId="2111" xr:uid="{7690C4A7-BE13-4A33-B912-F7151E301CDC}"/>
    <cellStyle name="20% - Énfasis5 10_Margen" xfId="37033" xr:uid="{498AAA1A-4994-4AB6-B465-A2DB9875CA74}"/>
    <cellStyle name="20% - Énfasis5 100" xfId="2112" xr:uid="{9D89CE6C-4050-4102-AE5B-E34CB8BED1C3}"/>
    <cellStyle name="20% - Énfasis5 100 2" xfId="2113" xr:uid="{CAD80201-BA97-495D-800C-1BBEAECEDB86}"/>
    <cellStyle name="20% - Énfasis5 100_Margen" xfId="37034" xr:uid="{AD7ADDF7-4531-4BCD-B8EF-2449B88273F1}"/>
    <cellStyle name="20% - Énfasis5 101" xfId="2114" xr:uid="{E0E8D6E2-9303-473E-9576-35B48BC899D2}"/>
    <cellStyle name="20% - Énfasis5 101 2" xfId="2115" xr:uid="{B624FAE6-A0D9-4D68-9FB6-D9FE486F80E4}"/>
    <cellStyle name="20% - Énfasis5 101_Margen" xfId="37035" xr:uid="{562DA4C8-0FA0-4B8B-B319-ACA1C8DB1F50}"/>
    <cellStyle name="20% - Énfasis5 102" xfId="2116" xr:uid="{DCDD3C00-A01D-4A47-AD1D-142B502F760E}"/>
    <cellStyle name="20% - Énfasis5 102 2" xfId="2117" xr:uid="{D434DE4E-4E34-4B09-AB4C-C9D52AF80B9C}"/>
    <cellStyle name="20% - Énfasis5 102_Margen" xfId="37036" xr:uid="{7A95F5CD-6E06-4C78-A40B-77FE67FA0189}"/>
    <cellStyle name="20% - Énfasis5 103" xfId="2118" xr:uid="{B03EB636-32A7-4924-AE44-B4D2BF936928}"/>
    <cellStyle name="20% - Énfasis5 103 2" xfId="2119" xr:uid="{F57D3A84-50EC-4C9B-A40F-8744BDD240D0}"/>
    <cellStyle name="20% - Énfasis5 103_Margen" xfId="37037" xr:uid="{1651DB64-52BF-4516-8177-BFCBE7B23C70}"/>
    <cellStyle name="20% - Énfasis5 104" xfId="2120" xr:uid="{5E2FD2B4-1ECD-4E93-AAE3-AC2D7B030D75}"/>
    <cellStyle name="20% - Énfasis5 104 2" xfId="2121" xr:uid="{DF87EB03-CED8-42F6-9B45-1210EB2D6180}"/>
    <cellStyle name="20% - Énfasis5 104_Margen" xfId="37038" xr:uid="{16177B98-2467-407D-83C6-48EAE620858B}"/>
    <cellStyle name="20% - Énfasis5 105" xfId="2122" xr:uid="{0CE749E6-0D50-443F-81EF-DA34ACAECA9C}"/>
    <cellStyle name="20% - Énfasis5 105 2" xfId="2123" xr:uid="{366FC5B4-B950-4A8E-844A-B9DC3587048E}"/>
    <cellStyle name="20% - Énfasis5 105_Margen" xfId="37039" xr:uid="{5692045C-20D3-4222-BE69-7D6FD3B4AAD8}"/>
    <cellStyle name="20% - Énfasis5 106" xfId="2124" xr:uid="{D9F0EB57-D9F9-434D-B8FA-C5EC67A9B832}"/>
    <cellStyle name="20% - Énfasis5 106 2" xfId="2125" xr:uid="{483E4323-E7CE-4C97-AD61-03DBE703A1D7}"/>
    <cellStyle name="20% - Énfasis5 106_Margen" xfId="37040" xr:uid="{D7A7D140-59B4-45ED-9C44-32BCE3A680CE}"/>
    <cellStyle name="20% - Énfasis5 107" xfId="2126" xr:uid="{C64DB8A5-4815-406E-B448-CA4A4BA42D61}"/>
    <cellStyle name="20% - Énfasis5 107 2" xfId="2127" xr:uid="{E565FB6C-438A-4A38-8AF0-F7C6D26E3C5A}"/>
    <cellStyle name="20% - Énfasis5 107_Margen" xfId="37041" xr:uid="{591DC5A8-2277-4E6E-8AE7-3986227407B6}"/>
    <cellStyle name="20% - Énfasis5 108" xfId="2128" xr:uid="{4F7F9CD3-4F34-4DB2-9C7C-2EE5C8A48ECF}"/>
    <cellStyle name="20% - Énfasis5 108 2" xfId="2129" xr:uid="{BE0D1E0D-6108-4B75-A7B4-41432C514D9E}"/>
    <cellStyle name="20% - Énfasis5 108_Margen" xfId="37042" xr:uid="{E4ED869B-C31B-4A4F-A182-044A1C498A4B}"/>
    <cellStyle name="20% - Énfasis5 109" xfId="2130" xr:uid="{1CFCBDA2-61EF-4B77-9AD3-87EAAE067FD9}"/>
    <cellStyle name="20% - Énfasis5 109 2" xfId="2131" xr:uid="{25E80650-0855-4702-A4E3-C36A3A550F86}"/>
    <cellStyle name="20% - Énfasis5 109_Margen" xfId="37043" xr:uid="{827CA7E4-2880-456E-8C75-09800C31C5EB}"/>
    <cellStyle name="20% - Énfasis5 11" xfId="2132" xr:uid="{09A55C44-9837-490D-A229-64CE2BF1A165}"/>
    <cellStyle name="20% - Énfasis5 11 2" xfId="2133" xr:uid="{E985C670-B814-4A2A-9671-BC633403C895}"/>
    <cellStyle name="20% - Énfasis5 11_Margen" xfId="37044" xr:uid="{DA09885E-660C-4D49-8BA9-D6A7B7A370A4}"/>
    <cellStyle name="20% - Énfasis5 110" xfId="2134" xr:uid="{059DDBA4-0463-466C-A1EE-571CC2F36138}"/>
    <cellStyle name="20% - Énfasis5 110 2" xfId="2135" xr:uid="{EF3CE32D-44AF-4B51-8556-5E10C9DED419}"/>
    <cellStyle name="20% - Énfasis5 110_Margen" xfId="37045" xr:uid="{C2E4BBC1-B530-48CB-BA8A-6D40EED02036}"/>
    <cellStyle name="20% - Énfasis5 111" xfId="2136" xr:uid="{38B43014-4919-4108-B145-139D6EBCFFDD}"/>
    <cellStyle name="20% - Énfasis5 111 2" xfId="2137" xr:uid="{5D65647B-63FD-4E77-89B8-E62CB6A0AFF5}"/>
    <cellStyle name="20% - Énfasis5 111_Margen" xfId="37046" xr:uid="{AB4D8764-EDCA-4211-A84C-8A1087265576}"/>
    <cellStyle name="20% - Énfasis5 112" xfId="2138" xr:uid="{EE17CFF9-E02E-4E1A-90C4-61B4067ECE1A}"/>
    <cellStyle name="20% - Énfasis5 112 2" xfId="2139" xr:uid="{EE99EB76-4077-487E-88E2-FA7D6179059F}"/>
    <cellStyle name="20% - Énfasis5 112_Margen" xfId="37047" xr:uid="{552F0DD7-2CB8-4AD7-97D0-DEC45CC63660}"/>
    <cellStyle name="20% - Énfasis5 113" xfId="2140" xr:uid="{A4EC71E7-B24B-4AC2-A306-2B7699E63859}"/>
    <cellStyle name="20% - Énfasis5 113 2" xfId="2141" xr:uid="{D2D1E22B-DCD6-49D2-BDA6-7EEDEA720D3F}"/>
    <cellStyle name="20% - Énfasis5 113_Margen" xfId="37048" xr:uid="{6C649AAA-B586-4009-9825-646633FB409B}"/>
    <cellStyle name="20% - Énfasis5 114" xfId="2142" xr:uid="{FFE7D84E-3754-4777-95F1-160B5E711744}"/>
    <cellStyle name="20% - Énfasis5 114 2" xfId="2143" xr:uid="{19CFCC0F-D480-4AEE-AD14-6BA655C6CC60}"/>
    <cellStyle name="20% - Énfasis5 114_Margen" xfId="37049" xr:uid="{D7EABC17-7B6C-4E89-8DEE-7E65B180D728}"/>
    <cellStyle name="20% - Énfasis5 115" xfId="2144" xr:uid="{B2A41782-B3F2-4EEA-BB52-E9D817995248}"/>
    <cellStyle name="20% - Énfasis5 115 2" xfId="2145" xr:uid="{84675B48-EF3C-4117-8056-6EF179923171}"/>
    <cellStyle name="20% - Énfasis5 115_Margen" xfId="37050" xr:uid="{21C8776E-D553-41AA-BF3D-934C6712C4FB}"/>
    <cellStyle name="20% - Énfasis5 116" xfId="2146" xr:uid="{57EB9574-5C93-4C38-A4A5-B52E24949358}"/>
    <cellStyle name="20% - Énfasis5 116 2" xfId="2147" xr:uid="{E0415E5A-161D-4FB2-A424-02C393C9757D}"/>
    <cellStyle name="20% - Énfasis5 116_Margen" xfId="37051" xr:uid="{367C060C-55C3-4E85-80D5-27FBF427DC7A}"/>
    <cellStyle name="20% - Énfasis5 117" xfId="2148" xr:uid="{A0F3E813-8294-47CC-8E32-C8BE9952E297}"/>
    <cellStyle name="20% - Énfasis5 117 2" xfId="2149" xr:uid="{E6409F1A-15C6-4A5E-98AF-CA3523171925}"/>
    <cellStyle name="20% - Énfasis5 117_Margen" xfId="37052" xr:uid="{CD522500-745B-4D4C-8B26-2FD2F20DA850}"/>
    <cellStyle name="20% - Énfasis5 118" xfId="2150" xr:uid="{569C9F38-A325-4FF2-8031-314CD6E49BF1}"/>
    <cellStyle name="20% - Énfasis5 118 2" xfId="2151" xr:uid="{DE006E4F-AAD5-459B-9578-8C063582BCA8}"/>
    <cellStyle name="20% - Énfasis5 118_Margen" xfId="37053" xr:uid="{1568451D-152A-482B-9ADF-C426CA81FB78}"/>
    <cellStyle name="20% - Énfasis5 119" xfId="2152" xr:uid="{EB93F58C-F1EA-4A31-BEEC-522B57F9C264}"/>
    <cellStyle name="20% - Énfasis5 119 2" xfId="2153" xr:uid="{6A0EE2E8-EBF3-4F5E-9953-D0AE2805106E}"/>
    <cellStyle name="20% - Énfasis5 119_Margen" xfId="37054" xr:uid="{F02C4A00-DCC5-4729-A07A-F77A268742F7}"/>
    <cellStyle name="20% - Énfasis5 12" xfId="2154" xr:uid="{1A9ED667-DF6B-43BA-B990-E2E7411636BD}"/>
    <cellStyle name="20% - Énfasis5 12 2" xfId="2155" xr:uid="{ECD39282-17C2-49F0-9159-0762FA56CEF3}"/>
    <cellStyle name="20% - Énfasis5 12_Margen" xfId="37055" xr:uid="{1AB22405-28AA-468D-BC57-E4B906599F34}"/>
    <cellStyle name="20% - Énfasis5 120" xfId="2156" xr:uid="{2A45B446-2ABF-4290-8B0B-68119DCBD79C}"/>
    <cellStyle name="20% - Énfasis5 120 2" xfId="2157" xr:uid="{E7ADF33A-FD01-4817-B6C4-59EA4135EF6D}"/>
    <cellStyle name="20% - Énfasis5 120_Margen" xfId="37056" xr:uid="{70DB3BFE-26FC-48AC-B745-703F67EA3154}"/>
    <cellStyle name="20% - Énfasis5 121" xfId="2158" xr:uid="{9D43AE02-FC2F-420C-9394-413B45FABAEA}"/>
    <cellStyle name="20% - Énfasis5 121 2" xfId="2159" xr:uid="{E6C2748B-EF2A-4826-98FB-B478FD2FDEBE}"/>
    <cellStyle name="20% - Énfasis5 121_Margen" xfId="37057" xr:uid="{BE5AF00F-18F7-4059-9EFD-9B101455B3C2}"/>
    <cellStyle name="20% - Énfasis5 122" xfId="2160" xr:uid="{75A139C5-3645-4D3B-BC3E-1C00C6529743}"/>
    <cellStyle name="20% - Énfasis5 122 2" xfId="2161" xr:uid="{61BD26B7-F3C4-4806-9058-A1E2D62C0CD0}"/>
    <cellStyle name="20% - Énfasis5 122_Margen" xfId="37058" xr:uid="{5687E865-B34B-4861-AE92-3D2EB41A6C3F}"/>
    <cellStyle name="20% - Énfasis5 123" xfId="2162" xr:uid="{2C9FB0AE-B872-4342-B6D4-4560A26F0A4B}"/>
    <cellStyle name="20% - Énfasis5 123 2" xfId="2163" xr:uid="{652EE968-65F5-46F7-9F12-123117BA261B}"/>
    <cellStyle name="20% - Énfasis5 123_Margen" xfId="37059" xr:uid="{72BF3921-1A2B-4F6C-A034-451B9123E412}"/>
    <cellStyle name="20% - Énfasis5 124" xfId="2164" xr:uid="{983195B8-0F6D-4036-8C2E-49957C35B2E8}"/>
    <cellStyle name="20% - Énfasis5 124 2" xfId="2165" xr:uid="{2C5C1596-9310-4286-A288-59FA863C1D3A}"/>
    <cellStyle name="20% - Énfasis5 124_Margen" xfId="37060" xr:uid="{031951A8-D9E8-4F9F-8250-6E9BDE942849}"/>
    <cellStyle name="20% - Énfasis5 125" xfId="2166" xr:uid="{9993CB84-8917-4FEB-9F03-B2860C16EECB}"/>
    <cellStyle name="20% - Énfasis5 125 2" xfId="2167" xr:uid="{22D56AC2-4023-4347-932F-7A07AA1E7727}"/>
    <cellStyle name="20% - Énfasis5 125_Margen" xfId="37061" xr:uid="{AD1D1E72-AC21-48EF-9A48-BF924BEE3F99}"/>
    <cellStyle name="20% - Énfasis5 126" xfId="2168" xr:uid="{8DAA51EE-2912-4F6E-AB6E-2BD69EF59D01}"/>
    <cellStyle name="20% - Énfasis5 126 2" xfId="2169" xr:uid="{6E0650FB-61B2-4066-8FD1-07B41ED8AAD8}"/>
    <cellStyle name="20% - Énfasis5 126_Margen" xfId="37062" xr:uid="{A1742B02-F4AE-41F3-AF76-A0FCEC6EE3BF}"/>
    <cellStyle name="20% - Énfasis5 127" xfId="2170" xr:uid="{31CA308C-B8E7-4D1B-9672-C612A148F306}"/>
    <cellStyle name="20% - Énfasis5 127 2" xfId="2171" xr:uid="{BBD74A60-4F6C-4020-8BD0-84182EA52353}"/>
    <cellStyle name="20% - Énfasis5 127_Margen" xfId="37063" xr:uid="{BC9E1BCC-9619-497F-ADFC-1D3EE6E618A2}"/>
    <cellStyle name="20% - Énfasis5 128" xfId="2172" xr:uid="{070F92E8-391A-4AB7-AFC3-B7F784B769C8}"/>
    <cellStyle name="20% - Énfasis5 128 2" xfId="2173" xr:uid="{8FC60A27-075F-4AF6-9139-B84AA84AD7D6}"/>
    <cellStyle name="20% - Énfasis5 128_Margen" xfId="37064" xr:uid="{BA378E27-3677-4D57-9073-D1FA4DB0BE9F}"/>
    <cellStyle name="20% - Énfasis5 129" xfId="2174" xr:uid="{8F042C1E-B872-42C7-8934-D9886B822153}"/>
    <cellStyle name="20% - Énfasis5 129 2" xfId="2175" xr:uid="{A9C9E2E3-68E8-4DD9-8593-8022C052DCFA}"/>
    <cellStyle name="20% - Énfasis5 129_Margen" xfId="37065" xr:uid="{DB52E08F-9D03-4274-8EFE-FB985CA73528}"/>
    <cellStyle name="20% - Énfasis5 13" xfId="2176" xr:uid="{538C5AFC-1329-4F3A-9097-A07C648DDF73}"/>
    <cellStyle name="20% - Énfasis5 13 2" xfId="2177" xr:uid="{0CFB4688-804A-470C-82C4-3BED1A4305A1}"/>
    <cellStyle name="20% - Énfasis5 13_Margen" xfId="37066" xr:uid="{C12F3D07-5D2F-4C72-8886-DC0C3E41AC8D}"/>
    <cellStyle name="20% - Énfasis5 130" xfId="2178" xr:uid="{4C591351-AE8E-4026-8261-079AE116318F}"/>
    <cellStyle name="20% - Énfasis5 130 2" xfId="2179" xr:uid="{5B011A52-86EF-421A-8747-D432072C41F5}"/>
    <cellStyle name="20% - Énfasis5 130_Margen" xfId="37067" xr:uid="{9CBD6782-98A9-40F0-A53B-8EC8F922E042}"/>
    <cellStyle name="20% - Énfasis5 131" xfId="2180" xr:uid="{30171C51-A302-4C02-BBC5-FA6522780764}"/>
    <cellStyle name="20% - Énfasis5 131 2" xfId="2181" xr:uid="{9A46EC56-9D4D-4750-8ACB-504DC5DA4DAF}"/>
    <cellStyle name="20% - Énfasis5 131_Margen" xfId="37068" xr:uid="{D507F1B8-3272-4972-829C-BB38B449A8AA}"/>
    <cellStyle name="20% - Énfasis5 132" xfId="2182" xr:uid="{60C03491-D7F0-4C2D-A54B-B37C27F7A33C}"/>
    <cellStyle name="20% - Énfasis5 132 2" xfId="2183" xr:uid="{B7747F7B-59A7-494E-A180-79F933E97CF5}"/>
    <cellStyle name="20% - Énfasis5 132_Margen" xfId="37069" xr:uid="{A330E0CF-FF16-4BA7-B680-75EDAFE0C86E}"/>
    <cellStyle name="20% - Énfasis5 133" xfId="2184" xr:uid="{78F73E4E-201B-4E1E-9AFB-8A4E557A7F63}"/>
    <cellStyle name="20% - Énfasis5 133 2" xfId="2185" xr:uid="{53DF1BC7-FA12-4AA5-B329-6572703711E6}"/>
    <cellStyle name="20% - Énfasis5 133_Margen" xfId="37070" xr:uid="{8B653465-A78D-4045-83EB-67F77904B251}"/>
    <cellStyle name="20% - Énfasis5 134" xfId="2186" xr:uid="{529036ED-28F4-43E3-975E-6A09DB0674D9}"/>
    <cellStyle name="20% - Énfasis5 134 2" xfId="2187" xr:uid="{9ECD41FE-C2C4-4F88-AD5F-C9F3B04711C8}"/>
    <cellStyle name="20% - Énfasis5 134_Margen" xfId="37071" xr:uid="{1B7D0F2F-3948-4F7F-8B5D-09A6E3ABED94}"/>
    <cellStyle name="20% - Énfasis5 135" xfId="2188" xr:uid="{A8164B75-916A-47D1-B415-AD8BE0BE7BFC}"/>
    <cellStyle name="20% - Énfasis5 135 2" xfId="2189" xr:uid="{64B80F5D-EB7A-47D8-B8B5-E9F794314446}"/>
    <cellStyle name="20% - Énfasis5 135_Margen" xfId="37072" xr:uid="{79AA45F9-6CE5-4FEB-8A9F-9514A76F93D5}"/>
    <cellStyle name="20% - Énfasis5 136" xfId="2190" xr:uid="{0678C8CE-973C-4B8A-B67D-0537C24EE7B5}"/>
    <cellStyle name="20% - Énfasis5 136 2" xfId="2191" xr:uid="{6E5AE048-3D3E-45BD-AAD2-75352442E9FF}"/>
    <cellStyle name="20% - Énfasis5 136_Margen" xfId="37073" xr:uid="{75DFCAE8-441D-4071-B454-ACA54F655AB0}"/>
    <cellStyle name="20% - Énfasis5 137" xfId="2192" xr:uid="{2D7EEC38-B1E8-41E5-B310-189D9E4289BD}"/>
    <cellStyle name="20% - Énfasis5 137 2" xfId="2193" xr:uid="{1CAE25B5-9D6C-49D7-94D5-FDE3D9A5194E}"/>
    <cellStyle name="20% - Énfasis5 137_Margen" xfId="37074" xr:uid="{17161B89-1F2C-4281-8820-12F7CC556624}"/>
    <cellStyle name="20% - Énfasis5 138" xfId="2194" xr:uid="{3B60F4E8-D993-42DC-BE59-2F1AFCE1C8A4}"/>
    <cellStyle name="20% - Énfasis5 138 2" xfId="2195" xr:uid="{02360C8B-C758-4523-B3A8-D6AA9ED40C80}"/>
    <cellStyle name="20% - Énfasis5 138_Margen" xfId="37075" xr:uid="{F8748ACE-B1F6-42B7-AE72-86FFC68324BA}"/>
    <cellStyle name="20% - Énfasis5 139" xfId="2196" xr:uid="{913E612C-ECF1-40D4-8570-17B21B921EB6}"/>
    <cellStyle name="20% - Énfasis5 139 2" xfId="2197" xr:uid="{76960A1E-BBE8-4E5A-A7E8-FBCB3204A607}"/>
    <cellStyle name="20% - Énfasis5 139_Margen" xfId="37076" xr:uid="{3BF7F60D-6885-4BD8-9C8E-4C684E06C844}"/>
    <cellStyle name="20% - Énfasis5 14" xfId="2198" xr:uid="{75927BCA-7D8F-411A-A93D-1E575A638FBF}"/>
    <cellStyle name="20% - Énfasis5 14 2" xfId="2199" xr:uid="{027057C4-2D4E-4A2D-9686-C8B53E1D6D3A}"/>
    <cellStyle name="20% - Énfasis5 14_Margen" xfId="37077" xr:uid="{7921E650-7E48-44F6-B06C-F539FA272D7B}"/>
    <cellStyle name="20% - Énfasis5 140" xfId="2200" xr:uid="{2D384B49-3F4F-40DB-BBC4-5899E13DE77F}"/>
    <cellStyle name="20% - Énfasis5 140 2" xfId="2201" xr:uid="{A390F49B-A103-4247-ABB5-F2644FAC390D}"/>
    <cellStyle name="20% - Énfasis5 140_Margen" xfId="37078" xr:uid="{900F2532-0982-4A68-93C8-7BDFD47B024A}"/>
    <cellStyle name="20% - Énfasis5 141" xfId="2202" xr:uid="{17CF5B18-4BD6-4A6D-80F4-14F03D3AB4AA}"/>
    <cellStyle name="20% - Énfasis5 141 2" xfId="2203" xr:uid="{4461899D-6AA7-4FF8-81BB-461BB62D7D44}"/>
    <cellStyle name="20% - Énfasis5 141_Margen" xfId="37079" xr:uid="{79548086-5FF9-434C-9A15-F6E7208500D4}"/>
    <cellStyle name="20% - Énfasis5 142" xfId="2204" xr:uid="{2F5B4376-DE39-4E08-935D-5B113909B68B}"/>
    <cellStyle name="20% - Énfasis5 142 2" xfId="2205" xr:uid="{51403CDE-3019-4CD3-A0BF-6B0874EB6E2E}"/>
    <cellStyle name="20% - Énfasis5 142_Margen" xfId="37080" xr:uid="{E901C8F6-F604-4059-ABCD-B250EE44A726}"/>
    <cellStyle name="20% - Énfasis5 143" xfId="2206" xr:uid="{BF0150DC-F3D9-4D94-A252-4BAEC9BB706D}"/>
    <cellStyle name="20% - Énfasis5 143 2" xfId="2207" xr:uid="{C4D37A15-B259-4374-AB89-367FD17EBDBB}"/>
    <cellStyle name="20% - Énfasis5 143_Margen" xfId="37081" xr:uid="{25615194-9680-43E9-AC57-EC3A32459426}"/>
    <cellStyle name="20% - Énfasis5 144" xfId="2208" xr:uid="{15BBBD1B-7DAA-4769-A96D-AB0046B969EE}"/>
    <cellStyle name="20% - Énfasis5 144 2" xfId="2209" xr:uid="{FE8ADA39-9369-45A0-A7DF-069850014A82}"/>
    <cellStyle name="20% - Énfasis5 144_Margen" xfId="37082" xr:uid="{EFBCE662-D9FE-494D-BA32-0257C199C229}"/>
    <cellStyle name="20% - Énfasis5 145" xfId="2210" xr:uid="{B1881A03-0506-4676-ACCF-25A3DE7C67BB}"/>
    <cellStyle name="20% - Énfasis5 145 2" xfId="2211" xr:uid="{52DEAD34-A46A-4255-8F66-5207605E13F1}"/>
    <cellStyle name="20% - Énfasis5 145_Margen" xfId="37083" xr:uid="{88EADD5B-54D1-4ED4-BC06-867D515A2BB0}"/>
    <cellStyle name="20% - Énfasis5 146" xfId="2212" xr:uid="{C0821C2A-E1C4-4E89-933F-71D69B9108D8}"/>
    <cellStyle name="20% - Énfasis5 146 2" xfId="2213" xr:uid="{4BE1B08C-E21E-47F0-A7C7-91E72F8F5A8D}"/>
    <cellStyle name="20% - Énfasis5 146_Margen" xfId="37084" xr:uid="{D476AC42-C4CB-4993-85F4-DFAAF2C5C1A3}"/>
    <cellStyle name="20% - Énfasis5 147" xfId="2214" xr:uid="{B100853B-24FF-4271-AB78-F79ED0D8FAD0}"/>
    <cellStyle name="20% - Énfasis5 147 2" xfId="2215" xr:uid="{9AC5DEFD-8E84-499A-9050-FF3B4541AF59}"/>
    <cellStyle name="20% - Énfasis5 147_Margen" xfId="37085" xr:uid="{02FD0D97-D646-4F0E-B31D-686AB15FB420}"/>
    <cellStyle name="20% - Énfasis5 148" xfId="2216" xr:uid="{82E4EE5B-7DF8-4CD1-A227-BD085CF6B964}"/>
    <cellStyle name="20% - Énfasis5 148 2" xfId="2217" xr:uid="{C620CDBD-493F-4222-9EDD-1C4DD2EDD4AC}"/>
    <cellStyle name="20% - Énfasis5 148_Margen" xfId="37086" xr:uid="{A1F26AF6-4D72-4EDF-8A07-3480DC3DCE39}"/>
    <cellStyle name="20% - Énfasis5 149" xfId="2218" xr:uid="{BF2D4746-ED6B-47D2-9F22-A2042D449E02}"/>
    <cellStyle name="20% - Énfasis5 149 2" xfId="2219" xr:uid="{C7FABDF3-913B-4860-A316-8E15243936EB}"/>
    <cellStyle name="20% - Énfasis5 149_Margen" xfId="37087" xr:uid="{8266ECFE-3D19-426F-BE30-57CAFB15429C}"/>
    <cellStyle name="20% - Énfasis5 15" xfId="2220" xr:uid="{E0705301-A089-41B3-B5BC-36816288662C}"/>
    <cellStyle name="20% - Énfasis5 15 2" xfId="2221" xr:uid="{81F7A733-0A8E-468D-B98F-6388D17B977B}"/>
    <cellStyle name="20% - Énfasis5 15_Margen" xfId="37088" xr:uid="{5F135732-8132-4151-8603-0E55FA37AF57}"/>
    <cellStyle name="20% - Énfasis5 150" xfId="2222" xr:uid="{8A5C6D17-F400-45E2-A1C4-3788C2FEF5EA}"/>
    <cellStyle name="20% - Énfasis5 150 2" xfId="2223" xr:uid="{BF4B7C29-B00B-412B-919C-FA0D5C42A252}"/>
    <cellStyle name="20% - Énfasis5 150_Margen" xfId="37089" xr:uid="{B7BD2D8D-2972-4DAD-86BB-ED39505FE806}"/>
    <cellStyle name="20% - Énfasis5 151" xfId="2224" xr:uid="{2A784905-06AC-4B62-8207-E6DC7C7E0CB7}"/>
    <cellStyle name="20% - Énfasis5 151 2" xfId="2225" xr:uid="{20AA8372-C398-46AC-999C-EF4AAFFC3CF5}"/>
    <cellStyle name="20% - Énfasis5 151_Margen" xfId="37090" xr:uid="{2428EAA4-E5BF-4888-82FD-4FB48F863033}"/>
    <cellStyle name="20% - Énfasis5 152" xfId="2226" xr:uid="{A888DBC7-F2B9-4C5B-9D3A-BDECDC16F9B4}"/>
    <cellStyle name="20% - Énfasis5 152 2" xfId="2227" xr:uid="{95EE028E-9EFB-4648-9974-BCAA90413F64}"/>
    <cellStyle name="20% - Énfasis5 152_Margen" xfId="37091" xr:uid="{6F624746-4C3B-4305-A56C-C151E94DB95F}"/>
    <cellStyle name="20% - Énfasis5 153" xfId="2228" xr:uid="{F38489DB-A425-41B3-98C3-A7E5A61973E8}"/>
    <cellStyle name="20% - Énfasis5 153 2" xfId="2229" xr:uid="{F603F395-E076-4933-B61E-8AA6F07F257D}"/>
    <cellStyle name="20% - Énfasis5 153_Margen" xfId="37092" xr:uid="{5A45316B-61A8-41D6-9802-8995A946CC2B}"/>
    <cellStyle name="20% - Énfasis5 154" xfId="2230" xr:uid="{82DFE5D4-ECCC-43DC-BBD8-C1C9ECE3E952}"/>
    <cellStyle name="20% - Énfasis5 154 2" xfId="2231" xr:uid="{18520313-BA8C-4D9B-B35C-03B65751772C}"/>
    <cellStyle name="20% - Énfasis5 154_Margen" xfId="37093" xr:uid="{A647498F-4FEF-4B3B-B322-F35B67B8ECC4}"/>
    <cellStyle name="20% - Énfasis5 155" xfId="2232" xr:uid="{A5AFCE8C-5368-4F4B-99E5-37E6C365479A}"/>
    <cellStyle name="20% - Énfasis5 155 2" xfId="2233" xr:uid="{7A5D5F50-F13D-4EC4-8AA6-A97830769D6A}"/>
    <cellStyle name="20% - Énfasis5 155_Margen" xfId="37094" xr:uid="{457F856A-0DBE-49E2-A001-827E13299DEA}"/>
    <cellStyle name="20% - Énfasis5 156" xfId="2234" xr:uid="{69690348-0A56-47A3-800C-18196EF30158}"/>
    <cellStyle name="20% - Énfasis5 156 2" xfId="2235" xr:uid="{3C024633-667B-4B1C-A403-DA372C492C54}"/>
    <cellStyle name="20% - Énfasis5 156_Margen" xfId="37095" xr:uid="{8BEC540C-26EE-4BD6-9E94-3E26EF45DB55}"/>
    <cellStyle name="20% - Énfasis5 157" xfId="2236" xr:uid="{2CB09F9B-6C2A-43AF-A494-0866366C84CA}"/>
    <cellStyle name="20% - Énfasis5 157 2" xfId="2237" xr:uid="{49BF88EB-DFD2-48AA-A9E5-D03C58C3C216}"/>
    <cellStyle name="20% - Énfasis5 157_Margen" xfId="37096" xr:uid="{C82EA8C7-3195-437C-ABA1-11234E040044}"/>
    <cellStyle name="20% - Énfasis5 158" xfId="2238" xr:uid="{EDC20CD8-3DAA-4F46-9438-7CC620927808}"/>
    <cellStyle name="20% - Énfasis5 158 2" xfId="2239" xr:uid="{549FC744-75FB-4C83-993C-D089F679DAAD}"/>
    <cellStyle name="20% - Énfasis5 158_Margen" xfId="37097" xr:uid="{1786008F-0A76-40A4-B744-E3CCC80029D1}"/>
    <cellStyle name="20% - Énfasis5 159" xfId="2240" xr:uid="{567B36F2-1B9F-4FF7-A360-7236E01640AA}"/>
    <cellStyle name="20% - Énfasis5 159 2" xfId="2241" xr:uid="{DE4BDE2F-7329-42B9-B91E-1A8A0FF4B09D}"/>
    <cellStyle name="20% - Énfasis5 159_Margen" xfId="37098" xr:uid="{863195A4-D58E-4672-A947-05C0BEEA5D0E}"/>
    <cellStyle name="20% - Énfasis5 16" xfId="2242" xr:uid="{93C2CD1A-3A62-4A41-A040-E355D24FDB13}"/>
    <cellStyle name="20% - Énfasis5 16 10" xfId="2243" xr:uid="{CEF434A2-510E-4AAC-96C5-F5731E6DD48F}"/>
    <cellStyle name="20% - Énfasis5 16 10 2" xfId="2244" xr:uid="{39EA9AFC-0425-49CA-90D2-0106744405FA}"/>
    <cellStyle name="20% - Énfasis5 16 10_Margen" xfId="37099" xr:uid="{47F5B131-CC9F-4B66-9AFD-79EC749DCB58}"/>
    <cellStyle name="20% - Énfasis5 16 11" xfId="2245" xr:uid="{A5113D4B-AF0A-4B7B-A038-4BFB16AAE7B3}"/>
    <cellStyle name="20% - Énfasis5 16 11 2" xfId="2246" xr:uid="{AB090B10-62FF-430A-8E80-6E2CF67D6318}"/>
    <cellStyle name="20% - Énfasis5 16 11_Margen" xfId="37100" xr:uid="{7E631E5C-DEE5-4821-8849-78D117BD3164}"/>
    <cellStyle name="20% - Énfasis5 16 12" xfId="2247" xr:uid="{869983F9-D074-46C8-BFE8-904D33EB5C35}"/>
    <cellStyle name="20% - Énfasis5 16 12 2" xfId="2248" xr:uid="{B3D37D52-F864-4742-8644-26E4AD318341}"/>
    <cellStyle name="20% - Énfasis5 16 12_Margen" xfId="37101" xr:uid="{A790E937-8493-4F8B-85A5-2F774104FA25}"/>
    <cellStyle name="20% - Énfasis5 16 13" xfId="2249" xr:uid="{C7B137E2-7853-45CC-8BB6-B8471F60FD5F}"/>
    <cellStyle name="20% - Énfasis5 16 13 2" xfId="2250" xr:uid="{A8AE47F1-AF1A-4FAD-8B7C-7D4A5B22FE8B}"/>
    <cellStyle name="20% - Énfasis5 16 13_Margen" xfId="37102" xr:uid="{384276A8-D375-4305-BC1D-88613E27977C}"/>
    <cellStyle name="20% - Énfasis5 16 14" xfId="2251" xr:uid="{545D624D-7003-42A9-99EE-27773E19EB09}"/>
    <cellStyle name="20% - Énfasis5 16 14 2" xfId="2252" xr:uid="{2CEFF91A-06D0-4D92-9FF7-920C8E4DA92A}"/>
    <cellStyle name="20% - Énfasis5 16 14_Margen" xfId="37103" xr:uid="{28B3DADF-0B1A-40E0-9447-68A6902299A8}"/>
    <cellStyle name="20% - Énfasis5 16 15" xfId="2253" xr:uid="{A1CE9635-9307-4EBF-BE9D-BCBEE38D9605}"/>
    <cellStyle name="20% - Énfasis5 16 15 2" xfId="2254" xr:uid="{5759A285-41C5-4724-AB46-A0806A8C31F6}"/>
    <cellStyle name="20% - Énfasis5 16 15_Margen" xfId="37104" xr:uid="{739C39A2-720D-446C-A1FD-38E477AD0DD9}"/>
    <cellStyle name="20% - Énfasis5 16 16" xfId="2255" xr:uid="{5000F272-E13F-458A-BDCF-7C9ABD7BCF50}"/>
    <cellStyle name="20% - Énfasis5 16 16 2" xfId="2256" xr:uid="{A0C501A4-2A21-4643-81C4-6E9C770443B2}"/>
    <cellStyle name="20% - Énfasis5 16 16_Margen" xfId="37105" xr:uid="{51AF8177-AD2A-4730-83B4-20D9ACF8FE8A}"/>
    <cellStyle name="20% - Énfasis5 16 17" xfId="2257" xr:uid="{AA28C98C-2CFD-4085-ADD7-941D289CB60E}"/>
    <cellStyle name="20% - Énfasis5 16 17 2" xfId="2258" xr:uid="{666C9A12-3899-4CF8-AC45-CCB297F81060}"/>
    <cellStyle name="20% - Énfasis5 16 17_Margen" xfId="37106" xr:uid="{76CC8787-3EC3-48AB-B613-69BF7C3050FF}"/>
    <cellStyle name="20% - Énfasis5 16 18" xfId="2259" xr:uid="{4AD655AF-F264-45AB-AA6F-FECA97A1A281}"/>
    <cellStyle name="20% - Énfasis5 16 18 2" xfId="2260" xr:uid="{B3EE98C9-2231-43E2-BC92-441CED5962E4}"/>
    <cellStyle name="20% - Énfasis5 16 18_Margen" xfId="37107" xr:uid="{0B376BD4-5333-4D6B-9BD8-ED1B082B941F}"/>
    <cellStyle name="20% - Énfasis5 16 19" xfId="2261" xr:uid="{950CADB7-FD44-4BF5-AC28-4FADCDCDAF85}"/>
    <cellStyle name="20% - Énfasis5 16 19 2" xfId="2262" xr:uid="{CB2E9717-7DA9-4107-B596-8906FD10BCBF}"/>
    <cellStyle name="20% - Énfasis5 16 19_Margen" xfId="37108" xr:uid="{6FDADDDE-7C8B-4988-8A4E-8779D35D6036}"/>
    <cellStyle name="20% - Énfasis5 16 2" xfId="2263" xr:uid="{6AED86FA-5493-44FA-8786-605ECAF36C59}"/>
    <cellStyle name="20% - Énfasis5 16 2 2" xfId="2264" xr:uid="{C2C1185F-B300-4E6E-A40C-8CB5FA45959B}"/>
    <cellStyle name="20% - Énfasis5 16 2_Margen" xfId="37109" xr:uid="{6541CE50-446F-47E1-BAE8-4EC387CC1C67}"/>
    <cellStyle name="20% - Énfasis5 16 20" xfId="2265" xr:uid="{7FAB7B35-B2F0-4EA0-9B8D-93EBFD017D11}"/>
    <cellStyle name="20% - Énfasis5 16 20 2" xfId="2266" xr:uid="{BD73DEF5-5E02-484B-9CA0-B6855837AC9C}"/>
    <cellStyle name="20% - Énfasis5 16 20_Margen" xfId="37110" xr:uid="{1BE8BBDF-26FE-4FCE-9F6F-4A8A90C4B3FD}"/>
    <cellStyle name="20% - Énfasis5 16 21" xfId="2267" xr:uid="{8CD3B573-EAF0-407B-BD1B-7C99D6FD8A3E}"/>
    <cellStyle name="20% - Énfasis5 16 21 2" xfId="2268" xr:uid="{7333A823-F895-4066-A430-A88923D7EBD9}"/>
    <cellStyle name="20% - Énfasis5 16 21_Margen" xfId="37111" xr:uid="{CABB2EAB-65CE-4444-B0A7-D45F8DC9D6FF}"/>
    <cellStyle name="20% - Énfasis5 16 22" xfId="2269" xr:uid="{316830C2-FD11-4115-96CC-CD99BB54E84D}"/>
    <cellStyle name="20% - Énfasis5 16 3" xfId="2270" xr:uid="{5D196D3B-6982-4489-A593-32942EB10138}"/>
    <cellStyle name="20% - Énfasis5 16 3 2" xfId="2271" xr:uid="{2A3A10B9-8730-428E-9291-8CED9D8417A2}"/>
    <cellStyle name="20% - Énfasis5 16 3_Margen" xfId="37112" xr:uid="{763D5E6B-6753-4B0B-8190-0B932DA7E8AB}"/>
    <cellStyle name="20% - Énfasis5 16 4" xfId="2272" xr:uid="{64EFAD37-4BC6-46C5-B81A-33394EC427C7}"/>
    <cellStyle name="20% - Énfasis5 16 4 2" xfId="2273" xr:uid="{B68EF7FF-AB0E-48D4-8715-88F6871EF18A}"/>
    <cellStyle name="20% - Énfasis5 16 4_Margen" xfId="37113" xr:uid="{FDAE0EA7-EFAB-499B-8647-A42F9C85DBCC}"/>
    <cellStyle name="20% - Énfasis5 16 5" xfId="2274" xr:uid="{DC436EA7-D187-4156-B015-FE45246610F2}"/>
    <cellStyle name="20% - Énfasis5 16 5 2" xfId="2275" xr:uid="{A9C879FB-061E-43FC-9F2E-E93722238548}"/>
    <cellStyle name="20% - Énfasis5 16 5_Margen" xfId="37114" xr:uid="{A9B50670-5630-42D6-A606-4DE24A460EFA}"/>
    <cellStyle name="20% - Énfasis5 16 6" xfId="2276" xr:uid="{3D368A6C-F08F-4938-8A8C-FD26E80AB4D0}"/>
    <cellStyle name="20% - Énfasis5 16 6 2" xfId="2277" xr:uid="{72DDE075-A80C-49FE-B246-F6D1AC6DC6AC}"/>
    <cellStyle name="20% - Énfasis5 16 6_Margen" xfId="37115" xr:uid="{EB8DCDF2-CC18-4539-ABE5-5E83F04BE568}"/>
    <cellStyle name="20% - Énfasis5 16 7" xfId="2278" xr:uid="{68FFAF33-CA8C-4C4A-924C-194A9D29F4CC}"/>
    <cellStyle name="20% - Énfasis5 16 7 2" xfId="2279" xr:uid="{64FD930D-53BF-4416-8B3D-A317EEC876A6}"/>
    <cellStyle name="20% - Énfasis5 16 7_Margen" xfId="37116" xr:uid="{FDC58FBA-D646-4331-8A18-210521A01E3E}"/>
    <cellStyle name="20% - Énfasis5 16 8" xfId="2280" xr:uid="{1BDA1404-9E09-4300-B1E7-56034C80B1FE}"/>
    <cellStyle name="20% - Énfasis5 16 8 2" xfId="2281" xr:uid="{0F2A24C0-8588-4C5F-91A1-58F2865F0C8E}"/>
    <cellStyle name="20% - Énfasis5 16 8_Margen" xfId="37117" xr:uid="{56F4E98D-147B-4801-A958-F48DB86F2AA2}"/>
    <cellStyle name="20% - Énfasis5 16 9" xfId="2282" xr:uid="{987B289E-6483-42D2-9165-ABE776410A78}"/>
    <cellStyle name="20% - Énfasis5 16 9 2" xfId="2283" xr:uid="{45A78D1B-C0F1-44F3-B796-987553F8CF5C}"/>
    <cellStyle name="20% - Énfasis5 16 9_Margen" xfId="37118" xr:uid="{AAD86B10-516C-494E-8772-E7BCF758C4A5}"/>
    <cellStyle name="20% - Énfasis5 16_Margen" xfId="37119" xr:uid="{66C06687-1134-49E4-949F-4CCA0FA4725F}"/>
    <cellStyle name="20% - Énfasis5 160" xfId="2284" xr:uid="{F71457B5-E5CD-4EA9-AF3B-DCEA0DDBC321}"/>
    <cellStyle name="20% - Énfasis5 160 2" xfId="2285" xr:uid="{45F2E7E1-DA0C-48F8-8664-B5CA41BB52E8}"/>
    <cellStyle name="20% - Énfasis5 160_Margen" xfId="37120" xr:uid="{83A60654-8BAF-4058-8C86-714980612934}"/>
    <cellStyle name="20% - Énfasis5 161" xfId="2286" xr:uid="{F46AB06A-4BC9-4CD3-9BC2-1FCCD3B53EFF}"/>
    <cellStyle name="20% - Énfasis5 161 2" xfId="2287" xr:uid="{3F1F3FFA-AB3B-41A8-BADB-5F635FA130D8}"/>
    <cellStyle name="20% - Énfasis5 161_Margen" xfId="37121" xr:uid="{12E75EF4-BBF0-4BF1-BCC4-82449DF9F9B3}"/>
    <cellStyle name="20% - Énfasis5 162" xfId="2288" xr:uid="{540B8525-7824-4908-B6F3-62AE2A2BB97B}"/>
    <cellStyle name="20% - Énfasis5 162 2" xfId="2289" xr:uid="{39F242FB-8AB7-4CEC-92C3-FE0F580EBE64}"/>
    <cellStyle name="20% - Énfasis5 162_Margen" xfId="37122" xr:uid="{F232F8D2-CF7B-466A-88BE-C2C9A622504B}"/>
    <cellStyle name="20% - Énfasis5 163" xfId="2290" xr:uid="{3DECB3F2-7E0B-4149-93EE-1628BCB0F1A8}"/>
    <cellStyle name="20% - Énfasis5 163 2" xfId="2291" xr:uid="{507669BC-EC8A-4888-8956-5BD6AF6453F5}"/>
    <cellStyle name="20% - Énfasis5 163_Margen" xfId="37123" xr:uid="{048EBBB1-D845-4CAC-87F8-7693F0064868}"/>
    <cellStyle name="20% - Énfasis5 164" xfId="2292" xr:uid="{29D84236-0AF9-415D-9051-19F0B92A7B05}"/>
    <cellStyle name="20% - Énfasis5 164 2" xfId="2293" xr:uid="{ACA1B31C-7E39-4849-BA09-F9579789AD17}"/>
    <cellStyle name="20% - Énfasis5 164_Margen" xfId="37124" xr:uid="{D2039857-BF31-474B-BE7F-087FB356C194}"/>
    <cellStyle name="20% - Énfasis5 165" xfId="2294" xr:uid="{3428C150-622B-46F9-AB43-30495EFE25B4}"/>
    <cellStyle name="20% - Énfasis5 165 2" xfId="2295" xr:uid="{08584441-4935-4F1E-97AB-4196635214E4}"/>
    <cellStyle name="20% - Énfasis5 165_Margen" xfId="37125" xr:uid="{042712A6-4E3F-4B51-8CB9-FFE779D7644F}"/>
    <cellStyle name="20% - Énfasis5 166" xfId="2296" xr:uid="{C576F388-95F7-44B7-9717-D7941C513361}"/>
    <cellStyle name="20% - Énfasis5 166 2" xfId="2297" xr:uid="{12D0F4DC-AC79-4456-9808-03D3D3B0903D}"/>
    <cellStyle name="20% - Énfasis5 166_Margen" xfId="37126" xr:uid="{F140F563-C15A-484C-AA70-FE4E9D46B4D0}"/>
    <cellStyle name="20% - Énfasis5 167" xfId="2298" xr:uid="{5E50AB2D-3684-4609-8FB3-CACB20DE6558}"/>
    <cellStyle name="20% - Énfasis5 167 2" xfId="2299" xr:uid="{BD4713B2-C128-402F-BB4A-C703C563421E}"/>
    <cellStyle name="20% - Énfasis5 167_Margen" xfId="37127" xr:uid="{219255F7-6C2C-4432-905B-08C02CC17CC9}"/>
    <cellStyle name="20% - Énfasis5 168" xfId="2300" xr:uid="{F17010D9-C429-4461-95F6-DC2BC79DB558}"/>
    <cellStyle name="20% - Énfasis5 168 2" xfId="2301" xr:uid="{7F77192A-A427-4BF5-B70F-3705211335C7}"/>
    <cellStyle name="20% - Énfasis5 168_Margen" xfId="37128" xr:uid="{5D5C2309-BB2C-49B8-BC54-0F1E03F1E835}"/>
    <cellStyle name="20% - Énfasis5 169" xfId="2302" xr:uid="{F6150C7D-8B92-45C9-9580-C8CA03486B67}"/>
    <cellStyle name="20% - Énfasis5 169 2" xfId="2303" xr:uid="{FDBF0DF8-DB31-4CA2-9CDE-BCC66291DCBE}"/>
    <cellStyle name="20% - Énfasis5 169_Margen" xfId="37129" xr:uid="{FB74732C-03FD-472D-AD38-8841F076EE29}"/>
    <cellStyle name="20% - Énfasis5 17" xfId="2304" xr:uid="{7E8ED776-E6CF-4F7B-A471-61A95708188D}"/>
    <cellStyle name="20% - Énfasis5 17 2" xfId="2305" xr:uid="{F5ADF714-FA04-482C-A859-03FAB05284EA}"/>
    <cellStyle name="20% - Énfasis5 17_Margen" xfId="37130" xr:uid="{682C6671-80CE-49D4-B668-03BA1289A3AE}"/>
    <cellStyle name="20% - Énfasis5 170" xfId="2306" xr:uid="{9EB1086B-974A-45C2-B163-D26D6CD0EDF1}"/>
    <cellStyle name="20% - Énfasis5 170 2" xfId="2307" xr:uid="{FAADFAB9-B3B3-456D-96D4-695619AF8767}"/>
    <cellStyle name="20% - Énfasis5 170_Margen" xfId="37131" xr:uid="{AD7253F4-15A2-4C5A-8C8B-ED13805EFF12}"/>
    <cellStyle name="20% - Énfasis5 171" xfId="2308" xr:uid="{0725B48D-3869-4980-9FCE-796319B37017}"/>
    <cellStyle name="20% - Énfasis5 171 2" xfId="2309" xr:uid="{9E5DA4B1-E31A-458D-BCE6-F4893FD168D2}"/>
    <cellStyle name="20% - Énfasis5 171_Margen" xfId="37132" xr:uid="{E5D1BA6F-6F75-46F1-AB41-F6016A93D15D}"/>
    <cellStyle name="20% - Énfasis5 172" xfId="2310" xr:uid="{5F1B372C-E9CE-4CD0-9451-65B96153E599}"/>
    <cellStyle name="20% - Énfasis5 172 2" xfId="2311" xr:uid="{23980C94-FA00-4B3C-8CD4-51A8E25C6A67}"/>
    <cellStyle name="20% - Énfasis5 172_Margen" xfId="37133" xr:uid="{58461D26-0F1F-4712-8E63-2C236433611C}"/>
    <cellStyle name="20% - Énfasis5 173" xfId="2312" xr:uid="{1FFD420A-1E5C-4533-9DAB-4315A42832E2}"/>
    <cellStyle name="20% - Énfasis5 173 2" xfId="2313" xr:uid="{77886727-44E2-4881-AC19-6BD98E07E200}"/>
    <cellStyle name="20% - Énfasis5 173_Margen" xfId="37134" xr:uid="{5EF51208-63F9-45FC-85C2-F454368AB722}"/>
    <cellStyle name="20% - Énfasis5 174" xfId="2314" xr:uid="{105EEECA-E6DB-4663-A8FA-887284F7EC36}"/>
    <cellStyle name="20% - Énfasis5 174 2" xfId="2315" xr:uid="{3EE73126-E61D-47DF-BAC3-696455069F91}"/>
    <cellStyle name="20% - Énfasis5 174_Margen" xfId="37135" xr:uid="{CF713861-D44F-42C0-9F2F-A29523D1EE4D}"/>
    <cellStyle name="20% - Énfasis5 175" xfId="2316" xr:uid="{DAF0D77A-BFEE-4F0C-B3D4-6C20D6790716}"/>
    <cellStyle name="20% - Énfasis5 175 2" xfId="2317" xr:uid="{D33F171A-F725-475F-A7DB-E165F597C2B0}"/>
    <cellStyle name="20% - Énfasis5 175_Margen" xfId="37136" xr:uid="{F15A6A1D-4F1A-408E-99B8-93C3919BF797}"/>
    <cellStyle name="20% - Énfasis5 176" xfId="2318" xr:uid="{ECAC1CCB-4189-4959-BCAD-F8776C9512E1}"/>
    <cellStyle name="20% - Énfasis5 176 2" xfId="2319" xr:uid="{74B5573C-977E-4C54-82E6-B84BCDE12F11}"/>
    <cellStyle name="20% - Énfasis5 176_Margen" xfId="37137" xr:uid="{03AEF4C4-8AD3-490F-9797-C5B59420851C}"/>
    <cellStyle name="20% - Énfasis5 177" xfId="2320" xr:uid="{C03F9187-AD70-43B7-9AB8-F17B728EFA54}"/>
    <cellStyle name="20% - Énfasis5 177 2" xfId="2321" xr:uid="{B70A8577-8A3D-4A8F-A8DD-0248A0A90136}"/>
    <cellStyle name="20% - Énfasis5 177_Margen" xfId="37138" xr:uid="{AAA541BC-9760-43DF-BD68-4A2FF24C9F3A}"/>
    <cellStyle name="20% - Énfasis5 178" xfId="2322" xr:uid="{24AD1E16-C7AB-48AA-8635-CA2C5F94E104}"/>
    <cellStyle name="20% - Énfasis5 178 2" xfId="2323" xr:uid="{0E1A09BB-6652-445E-BDD7-1E077DBF327A}"/>
    <cellStyle name="20% - Énfasis5 178_Margen" xfId="37139" xr:uid="{C4D92B05-5674-4218-B865-73DA232B8755}"/>
    <cellStyle name="20% - Énfasis5 179" xfId="2324" xr:uid="{F1903E7C-60BB-4C35-82EA-7FC315BFD411}"/>
    <cellStyle name="20% - Énfasis5 179 2" xfId="2325" xr:uid="{D5804A1E-0FE8-4154-8F1C-86BED345946B}"/>
    <cellStyle name="20% - Énfasis5 179_Margen" xfId="37140" xr:uid="{D97356BB-6DA4-45DB-8216-6C925572B09C}"/>
    <cellStyle name="20% - Énfasis5 18" xfId="2326" xr:uid="{02C2ED46-8F72-40C1-A592-B3ABC5FB775F}"/>
    <cellStyle name="20% - Énfasis5 18 2" xfId="2327" xr:uid="{5404D9AD-B6C4-4380-BF63-77974EF5B8DD}"/>
    <cellStyle name="20% - Énfasis5 18_Margen" xfId="37141" xr:uid="{E911AD5F-EC3A-4204-B9CB-60EF362661C4}"/>
    <cellStyle name="20% - Énfasis5 180" xfId="2328" xr:uid="{D288F3B9-08D9-4B47-A54B-485EA970F5B0}"/>
    <cellStyle name="20% - Énfasis5 180 2" xfId="2329" xr:uid="{1BAB71DA-9007-42BE-AE39-DB6FF9179E7C}"/>
    <cellStyle name="20% - Énfasis5 180_Margen" xfId="37142" xr:uid="{706FAB1A-1C2F-4157-AF82-17E9A0DFF89A}"/>
    <cellStyle name="20% - Énfasis5 181" xfId="2330" xr:uid="{1F93F948-A662-46ED-A061-9C704BA5A331}"/>
    <cellStyle name="20% - Énfasis5 181 2" xfId="2331" xr:uid="{41DB1B7A-6A3A-4145-8EDE-9C83B6F03F3A}"/>
    <cellStyle name="20% - Énfasis5 181_Margen" xfId="37143" xr:uid="{4A1168F4-D54B-4B3E-BCED-E5C1D743E273}"/>
    <cellStyle name="20% - Énfasis5 182" xfId="2332" xr:uid="{2A6F8E5B-D999-4661-B972-A46E7CC44914}"/>
    <cellStyle name="20% - Énfasis5 182 2" xfId="2333" xr:uid="{A4E84746-F8B8-4E8A-BECB-E172A6FAA04E}"/>
    <cellStyle name="20% - Énfasis5 182_Margen" xfId="37144" xr:uid="{71DD8E17-B44C-4582-AC1F-C422FA1C6622}"/>
    <cellStyle name="20% - Énfasis5 183" xfId="2334" xr:uid="{25B8BE21-03DA-46F4-AA68-012D5F21BA8C}"/>
    <cellStyle name="20% - Énfasis5 183 2" xfId="2335" xr:uid="{13536DE7-C3DF-465F-A488-614B0F33C55B}"/>
    <cellStyle name="20% - Énfasis5 183_Margen" xfId="37145" xr:uid="{39AF5B6B-2A04-4844-8B1D-9CEE8B0D13D2}"/>
    <cellStyle name="20% - Énfasis5 184" xfId="2336" xr:uid="{93BFEC57-57DD-4316-B483-547864424C70}"/>
    <cellStyle name="20% - Énfasis5 184 2" xfId="2337" xr:uid="{F8246789-A712-4466-922A-24592E21215F}"/>
    <cellStyle name="20% - Énfasis5 184_Margen" xfId="37146" xr:uid="{B40711E4-B6BB-4495-AEFA-6A72C11D56E6}"/>
    <cellStyle name="20% - Énfasis5 19" xfId="2338" xr:uid="{8CD7C642-39C9-4CFD-9E12-AE8A09388D3E}"/>
    <cellStyle name="20% - Énfasis5 19 2" xfId="2339" xr:uid="{17FA2E4D-8B0E-468A-BB1D-C04C0B495397}"/>
    <cellStyle name="20% - Énfasis5 19_Margen" xfId="37147" xr:uid="{5174BB78-3A1A-4947-8B63-DD4C8E063DE4}"/>
    <cellStyle name="20% - Énfasis5 2" xfId="2340" xr:uid="{00587FDB-01C6-4C8B-A855-CE9F29B88754}"/>
    <cellStyle name="20% - Énfasis5 2 10" xfId="2341" xr:uid="{AE975C4F-5B55-442A-8B69-C2750A8801E3}"/>
    <cellStyle name="20% - Énfasis5 2 11" xfId="2342" xr:uid="{8A2CDECF-122E-4968-B723-AF5D27AA3117}"/>
    <cellStyle name="20% - Énfasis5 2 12" xfId="2343" xr:uid="{E0901A67-3BA6-43F2-A690-82BC48823C44}"/>
    <cellStyle name="20% - Énfasis5 2 13" xfId="2344" xr:uid="{FB24BFA3-65EF-4F4E-8CE0-F506ACEFCDAC}"/>
    <cellStyle name="20% - Énfasis5 2 14" xfId="2345" xr:uid="{812FD1DF-9C12-4668-9804-99D5C2E42F5D}"/>
    <cellStyle name="20% - Énfasis5 2 15" xfId="2346" xr:uid="{9D740894-60DC-4EF4-8299-47719D1019C9}"/>
    <cellStyle name="20% - Énfasis5 2 16" xfId="2347" xr:uid="{0ABBAD53-9E00-44C4-807C-A6263DDA14CF}"/>
    <cellStyle name="20% - Énfasis5 2 17" xfId="2348" xr:uid="{D059B010-AE4C-46B8-BB69-03E9EF3F664B}"/>
    <cellStyle name="20% - Énfasis5 2 18" xfId="2349" xr:uid="{3AE87365-FC9D-4F00-8206-370731157BF2}"/>
    <cellStyle name="20% - Énfasis5 2 19" xfId="49680" xr:uid="{4E7669EF-2D5F-485E-83FF-B97A599D0A2D}"/>
    <cellStyle name="20% - Énfasis5 2 2" xfId="2350" xr:uid="{386EF9F6-6530-4C12-84BB-E2BB08AAE303}"/>
    <cellStyle name="20% - Énfasis5 2 2 2" xfId="2351" xr:uid="{EA97F328-12DD-42DB-B2DC-7C5B506CB248}"/>
    <cellStyle name="20% - Énfasis5 2 2 3" xfId="2352" xr:uid="{57B50E13-813F-41C1-AB1C-B8FA579A3A1F}"/>
    <cellStyle name="20% - Énfasis5 2 2 4" xfId="2353" xr:uid="{743D36D2-BF9F-49BD-A593-306786AC372E}"/>
    <cellStyle name="20% - Énfasis5 2 2 5" xfId="2354" xr:uid="{DE7753A4-4A18-441A-AEFA-BA8FAAD50E6C}"/>
    <cellStyle name="20% - Énfasis5 2 3" xfId="2355" xr:uid="{83838D24-57CE-4B46-86B0-05F7606E58D4}"/>
    <cellStyle name="20% - Énfasis5 2 4" xfId="2356" xr:uid="{F4F3E8C1-886E-492E-A022-4221D375CBDC}"/>
    <cellStyle name="20% - Énfasis5 2 5" xfId="2357" xr:uid="{4A328A89-1A26-4794-99D9-0114CE37862F}"/>
    <cellStyle name="20% - Énfasis5 2 6" xfId="2358" xr:uid="{5E8BE428-42D1-4398-8DD5-349BF8B3FD73}"/>
    <cellStyle name="20% - Énfasis5 2 7" xfId="2359" xr:uid="{FD665C6E-A793-41A5-A564-24763A470ACB}"/>
    <cellStyle name="20% - Énfasis5 2 8" xfId="2360" xr:uid="{6051BD93-B6E3-4FAF-B588-B2D03D62DD13}"/>
    <cellStyle name="20% - Énfasis5 2 9" xfId="2361" xr:uid="{C79C9927-849A-4DF0-BF47-101CF6B97C5C}"/>
    <cellStyle name="20% - Énfasis5 2_BC SOLES" xfId="2362" xr:uid="{56992845-5157-4412-8169-3694219206E3}"/>
    <cellStyle name="20% - Énfasis5 20" xfId="2363" xr:uid="{368D5873-DF93-497A-AF16-75C17BA6E839}"/>
    <cellStyle name="20% - Énfasis5 20 2" xfId="2364" xr:uid="{1344CC80-5805-4D05-82E2-9C4B410BCD01}"/>
    <cellStyle name="20% - Énfasis5 20_Margen" xfId="37148" xr:uid="{E4F4ED13-A764-46F1-8481-BBD604DD9283}"/>
    <cellStyle name="20% - Énfasis5 21" xfId="2365" xr:uid="{D779D6E3-6F4D-4EFC-9D23-6AFA68324880}"/>
    <cellStyle name="20% - Énfasis5 21 2" xfId="2366" xr:uid="{54791001-5ED4-46F4-AAB6-0A2642F105E3}"/>
    <cellStyle name="20% - Énfasis5 21_Margen" xfId="37149" xr:uid="{7E5A2684-8413-489F-A457-1313332930A0}"/>
    <cellStyle name="20% - Énfasis5 22" xfId="2367" xr:uid="{29929C35-3A54-49EA-BC03-574DCCCF6F73}"/>
    <cellStyle name="20% - Énfasis5 22 2" xfId="2368" xr:uid="{C71EBB9D-E3BB-48DC-A509-858261E41E5C}"/>
    <cellStyle name="20% - Énfasis5 22_Margen" xfId="37150" xr:uid="{C8BD8CE7-F309-4218-9110-4DDB567EAC48}"/>
    <cellStyle name="20% - Énfasis5 23" xfId="2369" xr:uid="{2C2BAB6E-41B9-4379-B357-1D700EBB7829}"/>
    <cellStyle name="20% - Énfasis5 23 2" xfId="2370" xr:uid="{0943C653-90AB-4E9A-8169-E59B7B7C4235}"/>
    <cellStyle name="20% - Énfasis5 23_Margen" xfId="37151" xr:uid="{935E1653-6204-4E90-947D-CC662DAB4CFE}"/>
    <cellStyle name="20% - Énfasis5 24" xfId="2371" xr:uid="{5146AC73-734B-46F1-870D-93A42224C4DF}"/>
    <cellStyle name="20% - Énfasis5 24 2" xfId="2372" xr:uid="{32997076-560C-4DFC-99D9-3A32518A76BC}"/>
    <cellStyle name="20% - Énfasis5 24_Margen" xfId="37152" xr:uid="{7A3F5BE6-F22A-4E1D-BF5E-C1E13FCEC607}"/>
    <cellStyle name="20% - Énfasis5 25" xfId="2373" xr:uid="{C356A5C1-64D9-46CC-A046-86016619221A}"/>
    <cellStyle name="20% - Énfasis5 25 2" xfId="2374" xr:uid="{486DF3C7-5C6F-4404-82C6-EB7BD9A37BE7}"/>
    <cellStyle name="20% - Énfasis5 25_Margen" xfId="37153" xr:uid="{9DE666E1-F522-49F8-9278-15B522C88D38}"/>
    <cellStyle name="20% - Énfasis5 26" xfId="2375" xr:uid="{EC374E3D-95A3-4C69-8D1C-36C0D27B0D21}"/>
    <cellStyle name="20% - Énfasis5 26 2" xfId="2376" xr:uid="{37E1BE1B-A711-4E47-A4E0-843B736E44C3}"/>
    <cellStyle name="20% - Énfasis5 26_Margen" xfId="37154" xr:uid="{C44CAFEA-5EFB-471C-AE8E-CDCBC14BD3F1}"/>
    <cellStyle name="20% - Énfasis5 27" xfId="2377" xr:uid="{DCFEE04C-AC5A-42E8-8D13-A7B76AAC1942}"/>
    <cellStyle name="20% - Énfasis5 27 2" xfId="2378" xr:uid="{1F52C61B-3D75-4CCB-B18C-63C111A108C5}"/>
    <cellStyle name="20% - Énfasis5 27_Margen" xfId="37155" xr:uid="{5E90FE95-D9C2-46C1-88B4-80505DFA661D}"/>
    <cellStyle name="20% - Énfasis5 28" xfId="2379" xr:uid="{F7DF2EFE-47AB-43E2-8BCB-816185EBBE91}"/>
    <cellStyle name="20% - Énfasis5 28 2" xfId="2380" xr:uid="{3F0D7D15-2CC8-4DB5-9769-DCBAAEFFE7E8}"/>
    <cellStyle name="20% - Énfasis5 28_Margen" xfId="37156" xr:uid="{0E652F88-2167-433B-9EEE-B4C75ED99872}"/>
    <cellStyle name="20% - Énfasis5 29" xfId="2381" xr:uid="{C7F72FA7-7636-4D2B-8A15-997C3417419F}"/>
    <cellStyle name="20% - Énfasis5 29 2" xfId="2382" xr:uid="{D59DD786-EC69-43FB-AF5A-9C95E546A482}"/>
    <cellStyle name="20% - Énfasis5 29_Margen" xfId="37157" xr:uid="{0F15EEA9-5C50-4E41-B76D-92B4717F68B5}"/>
    <cellStyle name="20% - Énfasis5 3" xfId="2383" xr:uid="{54F058B3-6097-4A17-989B-F1BD46E8D829}"/>
    <cellStyle name="20% - Énfasis5 3 10" xfId="2384" xr:uid="{03B9004A-F3F4-428B-9ED0-EC98E9C7B81A}"/>
    <cellStyle name="20% - Énfasis5 3 11" xfId="2385" xr:uid="{2290441E-DAFA-4817-8C67-2882F1284F95}"/>
    <cellStyle name="20% - Énfasis5 3 12" xfId="2386" xr:uid="{BB2D7A7D-7F02-410A-BB5F-A6800B65A5BD}"/>
    <cellStyle name="20% - Énfasis5 3 13" xfId="2387" xr:uid="{B749691B-73B2-4039-A81B-438419DD42A1}"/>
    <cellStyle name="20% - Énfasis5 3 14" xfId="2388" xr:uid="{8280901D-F100-405A-9721-3697F1933AE5}"/>
    <cellStyle name="20% - Énfasis5 3 15" xfId="2389" xr:uid="{EA21361D-009E-49C6-BCE0-48EF9982BB74}"/>
    <cellStyle name="20% - Énfasis5 3 16" xfId="2390" xr:uid="{06761D7C-A25B-46F0-BE10-0AAC38DA4F98}"/>
    <cellStyle name="20% - Énfasis5 3 17" xfId="2391" xr:uid="{8551158D-895B-4555-A9F9-70E846085872}"/>
    <cellStyle name="20% - Énfasis5 3 18" xfId="2392" xr:uid="{4208175A-9FF5-44F4-987E-A30E28D9379B}"/>
    <cellStyle name="20% - Énfasis5 3 19" xfId="49681" xr:uid="{004AD65F-24D1-4EF0-8087-B5A355C1745F}"/>
    <cellStyle name="20% - Énfasis5 3 2" xfId="2393" xr:uid="{5443E526-D711-43BB-A4E2-5D1148E19213}"/>
    <cellStyle name="20% - Énfasis5 3 2 2" xfId="50672" xr:uid="{3F4B3FC0-BE26-4A9A-8052-5F38C184F91C}"/>
    <cellStyle name="20% - Énfasis5 3 3" xfId="2394" xr:uid="{D000024F-43DC-4AB5-A8BC-D3FA384B729C}"/>
    <cellStyle name="20% - Énfasis5 3 4" xfId="2395" xr:uid="{93CCAE8B-7BE6-49BD-9E5C-A8CD928CE2BC}"/>
    <cellStyle name="20% - Énfasis5 3 5" xfId="2396" xr:uid="{43BAF2A4-7CA2-4162-9F29-F59E5D9203D7}"/>
    <cellStyle name="20% - Énfasis5 3 6" xfId="2397" xr:uid="{8B9FE16A-3643-4A04-9F57-C3FCB89D98C2}"/>
    <cellStyle name="20% - Énfasis5 3 7" xfId="2398" xr:uid="{FB33EA46-88CE-4C09-871B-C311E81A97F8}"/>
    <cellStyle name="20% - Énfasis5 3 8" xfId="2399" xr:uid="{112AE907-E661-4E37-BE29-D0D2FE685677}"/>
    <cellStyle name="20% - Énfasis5 3 9" xfId="2400" xr:uid="{D1464858-14E7-44C2-9C21-14DF058E134A}"/>
    <cellStyle name="20% - Énfasis5 3_BC SOLES" xfId="2401" xr:uid="{2BE5C3C1-1C4F-4777-896F-397190CB8C32}"/>
    <cellStyle name="20% - Énfasis5 30" xfId="2402" xr:uid="{62C781C9-EEC1-4223-AB54-22D09FE7C5D8}"/>
    <cellStyle name="20% - Énfasis5 30 2" xfId="2403" xr:uid="{927C3678-AF6E-49E2-B5E1-2E2E12A22596}"/>
    <cellStyle name="20% - Énfasis5 30_Margen" xfId="37158" xr:uid="{5ACEC82C-3F98-4981-9C5D-28AD8DA3DCC8}"/>
    <cellStyle name="20% - Énfasis5 31" xfId="2404" xr:uid="{3C7CC233-4AE5-4DEF-957A-A4D8293B7CA7}"/>
    <cellStyle name="20% - Énfasis5 31 2" xfId="2405" xr:uid="{5A4ADA21-143D-4F3F-928F-5B131581074A}"/>
    <cellStyle name="20% - Énfasis5 31_Margen" xfId="37159" xr:uid="{8D621322-E3C8-46D3-92BD-9D359CFF6FF1}"/>
    <cellStyle name="20% - Énfasis5 32" xfId="2406" xr:uid="{692B9690-C48E-401E-ABB3-9DAFAFA318E4}"/>
    <cellStyle name="20% - Énfasis5 32 2" xfId="2407" xr:uid="{C3DF8A81-74BF-475A-B155-741E21D7528D}"/>
    <cellStyle name="20% - Énfasis5 32_Margen" xfId="37160" xr:uid="{C65107D3-3991-47A5-AD55-86C3BE098E8B}"/>
    <cellStyle name="20% - Énfasis5 33" xfId="2408" xr:uid="{C085EBE6-A171-4A56-B6FD-8981A2EC3154}"/>
    <cellStyle name="20% - Énfasis5 33 2" xfId="2409" xr:uid="{998D71FD-2A0F-4E4A-BCC8-14C76E6C1625}"/>
    <cellStyle name="20% - Énfasis5 33_Margen" xfId="37161" xr:uid="{3477F558-FD4A-475D-B459-5A51035C7345}"/>
    <cellStyle name="20% - Énfasis5 34" xfId="2410" xr:uid="{530EFAF0-DEF1-461F-A9DA-3AE99658A4E5}"/>
    <cellStyle name="20% - Énfasis5 34 2" xfId="2411" xr:uid="{914F4B51-ADC7-441C-A70F-0E546DFE023A}"/>
    <cellStyle name="20% - Énfasis5 34_Margen" xfId="37162" xr:uid="{383A11C2-C2EE-4AC5-81C9-8F8CBDCFAAE7}"/>
    <cellStyle name="20% - Énfasis5 35" xfId="2412" xr:uid="{83B3DCE2-FFEF-4AF6-964C-C6860C9695EA}"/>
    <cellStyle name="20% - Énfasis5 35 2" xfId="2413" xr:uid="{52A1F84A-7552-41DB-A59F-723309FAC0B6}"/>
    <cellStyle name="20% - Énfasis5 35_Margen" xfId="37163" xr:uid="{439C7FB9-2ED3-4697-9264-CED988EFEAE8}"/>
    <cellStyle name="20% - Énfasis5 36" xfId="2414" xr:uid="{0CE8E66E-A9F8-4C91-89C6-362000703A53}"/>
    <cellStyle name="20% - Énfasis5 36 2" xfId="2415" xr:uid="{D7743D6F-B613-4166-BA7E-520ACA7EAED5}"/>
    <cellStyle name="20% - Énfasis5 36_Margen" xfId="37164" xr:uid="{F2802A5E-BF22-495B-8980-FE6539DDA43B}"/>
    <cellStyle name="20% - Énfasis5 37" xfId="2416" xr:uid="{DFE30C85-6116-4A6B-9BE4-3F82A5B9D648}"/>
    <cellStyle name="20% - Énfasis5 37 2" xfId="2417" xr:uid="{0C4250E7-068D-425D-A7DE-6F2E83965841}"/>
    <cellStyle name="20% - Énfasis5 37_Margen" xfId="37165" xr:uid="{7147FAF1-9A60-4DCE-9D72-8279FC8DA05F}"/>
    <cellStyle name="20% - Énfasis5 38" xfId="2418" xr:uid="{95478855-559C-4260-9B9A-136E55044803}"/>
    <cellStyle name="20% - Énfasis5 38 2" xfId="2419" xr:uid="{4CAFC7C5-F19E-4479-909C-76E56689BE3B}"/>
    <cellStyle name="20% - Énfasis5 38_Margen" xfId="37166" xr:uid="{75863EE4-160C-405A-AE61-B1469CE2D704}"/>
    <cellStyle name="20% - Énfasis5 39" xfId="2420" xr:uid="{B02D1A87-088C-41A7-80A6-9B6F6239F93C}"/>
    <cellStyle name="20% - Énfasis5 39 2" xfId="2421" xr:uid="{29BB6AB2-83A5-4FC1-A6F9-E15B69FE4B1C}"/>
    <cellStyle name="20% - Énfasis5 39_Margen" xfId="37167" xr:uid="{67C84F0C-2AEE-407F-AB09-623A4D2E4444}"/>
    <cellStyle name="20% - Énfasis5 4" xfId="2422" xr:uid="{C6688295-0968-42FF-A43D-1F0F4522A696}"/>
    <cellStyle name="20% - Énfasis5 4 10" xfId="2423" xr:uid="{822B8B9F-93C8-4464-A17E-ADD295E130F5}"/>
    <cellStyle name="20% - Énfasis5 4 11" xfId="2424" xr:uid="{9E5BEBD1-7202-449E-8C22-3017E512207A}"/>
    <cellStyle name="20% - Énfasis5 4 12" xfId="2425" xr:uid="{903202DF-56A1-4D5D-8E35-019AE78D59DF}"/>
    <cellStyle name="20% - Énfasis5 4 13" xfId="2426" xr:uid="{6FF4076E-E7EC-4A8B-BB01-884EAD2C8CA9}"/>
    <cellStyle name="20% - Énfasis5 4 14" xfId="2427" xr:uid="{3CAE1946-6D56-43C5-904E-E8A84B5823CF}"/>
    <cellStyle name="20% - Énfasis5 4 15" xfId="2428" xr:uid="{4BB3CAEE-1F22-4B56-8D26-351469547C4C}"/>
    <cellStyle name="20% - Énfasis5 4 16" xfId="2429" xr:uid="{D1857420-4D1A-4527-8A8A-F7A4946500AB}"/>
    <cellStyle name="20% - Énfasis5 4 17" xfId="2430" xr:uid="{8723867B-E94F-4C57-939F-AE00A9DC1138}"/>
    <cellStyle name="20% - Énfasis5 4 18" xfId="2431" xr:uid="{7487C98A-5344-4FC7-99D8-D79C251C1884}"/>
    <cellStyle name="20% - Énfasis5 4 2" xfId="2432" xr:uid="{ABDF2179-9235-4FAF-A91C-C2AA36F172A9}"/>
    <cellStyle name="20% - Énfasis5 4 3" xfId="2433" xr:uid="{CCD1AB1C-12E6-4270-9EB2-06F503B133FF}"/>
    <cellStyle name="20% - Énfasis5 4 4" xfId="2434" xr:uid="{6D77D255-ABF2-46E7-9DFE-27C893B5DE88}"/>
    <cellStyle name="20% - Énfasis5 4 5" xfId="2435" xr:uid="{65712F64-0DE1-4C08-8420-42AD19F2E9CE}"/>
    <cellStyle name="20% - Énfasis5 4 6" xfId="2436" xr:uid="{CA714951-C5B1-4841-9208-3C3E95C32613}"/>
    <cellStyle name="20% - Énfasis5 4 7" xfId="2437" xr:uid="{A33A1C44-3D06-4059-8169-73DB3C49AE03}"/>
    <cellStyle name="20% - Énfasis5 4 8" xfId="2438" xr:uid="{3193476C-DAE8-4954-BB6D-277193979C68}"/>
    <cellStyle name="20% - Énfasis5 4 9" xfId="2439" xr:uid="{CC9ED6C7-A2D4-4569-A370-B4BE57F92E7B}"/>
    <cellStyle name="20% - Énfasis5 4_BC SOLES" xfId="2440" xr:uid="{04EFD359-6AD2-4554-BAF0-734B72FDB57A}"/>
    <cellStyle name="20% - Énfasis5 40" xfId="2441" xr:uid="{E82BB4F9-C02B-46AF-A314-8DD6FFD9D529}"/>
    <cellStyle name="20% - Énfasis5 40 2" xfId="2442" xr:uid="{0DD3CB81-9569-4206-A6E6-A7793F624731}"/>
    <cellStyle name="20% - Énfasis5 40_Margen" xfId="37168" xr:uid="{76E1A35A-CF9A-4DE5-A20F-369A0ED9FE49}"/>
    <cellStyle name="20% - Énfasis5 41" xfId="2443" xr:uid="{096EE02C-E152-4258-8A98-D176CD4B3AAD}"/>
    <cellStyle name="20% - Énfasis5 41 2" xfId="2444" xr:uid="{0695FAA1-3A99-405B-A12A-AA25134617E9}"/>
    <cellStyle name="20% - Énfasis5 41_Margen" xfId="37169" xr:uid="{7174B695-EACF-4365-ADD7-5550FA138651}"/>
    <cellStyle name="20% - Énfasis5 42" xfId="2445" xr:uid="{4CF6E1EB-D42C-4D1C-B00F-BAB34E0941CB}"/>
    <cellStyle name="20% - Énfasis5 42 2" xfId="2446" xr:uid="{CF034E22-8CA8-4FD3-9678-CE591DC36A32}"/>
    <cellStyle name="20% - Énfasis5 42_Margen" xfId="37170" xr:uid="{19645840-9379-4961-BB63-6571D2967B8D}"/>
    <cellStyle name="20% - Énfasis5 43" xfId="2447" xr:uid="{DBDF88FD-DC5E-4A92-92A4-9F1E3D962970}"/>
    <cellStyle name="20% - Énfasis5 43 2" xfId="2448" xr:uid="{DF195EB8-5055-4BC1-AEA5-930A39CF671E}"/>
    <cellStyle name="20% - Énfasis5 43_Margen" xfId="37171" xr:uid="{20124D44-0FF2-4FBC-BD2F-19DA40BE1C96}"/>
    <cellStyle name="20% - Énfasis5 44" xfId="2449" xr:uid="{219647DA-0B1E-4D59-B7D0-8FA9547BC550}"/>
    <cellStyle name="20% - Énfasis5 44 2" xfId="2450" xr:uid="{B8966771-FEA3-458A-B88F-6FB3139C781F}"/>
    <cellStyle name="20% - Énfasis5 44_Margen" xfId="37172" xr:uid="{9515C51B-20CC-4ED3-952C-1E5623D02CBD}"/>
    <cellStyle name="20% - Énfasis5 45" xfId="2451" xr:uid="{45C8A837-CBED-4132-9F85-6B4BC01E08DD}"/>
    <cellStyle name="20% - Énfasis5 45 2" xfId="2452" xr:uid="{0BFFD7B5-DAC5-47C1-89BF-F3FFCEA8B893}"/>
    <cellStyle name="20% - Énfasis5 45_Margen" xfId="37173" xr:uid="{1F3F3673-ECFB-4A63-A8D8-51067CAD543D}"/>
    <cellStyle name="20% - Énfasis5 46" xfId="2453" xr:uid="{A5002B67-2ACA-4AC1-8D2F-74953A2B735A}"/>
    <cellStyle name="20% - Énfasis5 46 2" xfId="2454" xr:uid="{6C94FE01-50CF-4ABF-B7E1-BEA9ADC6B4B2}"/>
    <cellStyle name="20% - Énfasis5 46_Margen" xfId="37174" xr:uid="{308E00FF-08A3-46E9-BF0F-181752FDB1F6}"/>
    <cellStyle name="20% - Énfasis5 47" xfId="2455" xr:uid="{92E9C71F-48FF-4BC7-9C1D-A01D657F4036}"/>
    <cellStyle name="20% - Énfasis5 47 2" xfId="2456" xr:uid="{3F826BBC-34C3-4632-867B-75808AB68F44}"/>
    <cellStyle name="20% - Énfasis5 47_Margen" xfId="37175" xr:uid="{4DD34A2B-D185-405A-BAF6-289246C246EA}"/>
    <cellStyle name="20% - Énfasis5 48" xfId="2457" xr:uid="{AC8A5538-AE6A-4D7B-A31D-2FBB3879EEE1}"/>
    <cellStyle name="20% - Énfasis5 48 2" xfId="2458" xr:uid="{24E0E3A6-4254-4BE3-8360-9A44AD72106F}"/>
    <cellStyle name="20% - Énfasis5 48_Margen" xfId="37176" xr:uid="{D6944B3C-A882-4CA0-A180-9398A3A4FDB2}"/>
    <cellStyle name="20% - Énfasis5 49" xfId="2459" xr:uid="{3991F625-42AA-440A-870C-672FD2553FFF}"/>
    <cellStyle name="20% - Énfasis5 49 2" xfId="2460" xr:uid="{4DB5685A-A687-4770-BA8D-13E0BFDB1237}"/>
    <cellStyle name="20% - Énfasis5 49_Margen" xfId="37177" xr:uid="{E53E0C95-9EFF-44A5-B1A6-1DE667E2104D}"/>
    <cellStyle name="20% - Énfasis5 5" xfId="2461" xr:uid="{08C4A16F-E664-413F-A25E-E37D48C8041F}"/>
    <cellStyle name="20% - Énfasis5 5 2" xfId="2462" xr:uid="{C3B0AE97-7194-4ED1-B3AA-18266F34EC92}"/>
    <cellStyle name="20% - Énfasis5 5 3" xfId="2463" xr:uid="{22526870-3117-4810-9D78-707D7CA125C3}"/>
    <cellStyle name="20% - Énfasis5 5_Margen" xfId="37178" xr:uid="{F91BC986-2722-45DC-A152-848AC2A0F933}"/>
    <cellStyle name="20% - Énfasis5 50" xfId="2464" xr:uid="{C6FD6F3E-7149-4577-8622-052337727178}"/>
    <cellStyle name="20% - Énfasis5 50 2" xfId="2465" xr:uid="{89C5FB3C-4407-487B-8A2F-CB8F1DF0F934}"/>
    <cellStyle name="20% - Énfasis5 50_Margen" xfId="37179" xr:uid="{2932AB3E-5266-40A8-A076-9DD6822EE499}"/>
    <cellStyle name="20% - Énfasis5 51" xfId="2466" xr:uid="{D8814407-2671-476A-A52A-B4C4195AE601}"/>
    <cellStyle name="20% - Énfasis5 51 2" xfId="2467" xr:uid="{210E0F07-D807-4949-8DC6-E07CD35BED12}"/>
    <cellStyle name="20% - Énfasis5 51_Margen" xfId="37180" xr:uid="{581EBAC9-D4E8-42E5-814C-F59FFFF0961C}"/>
    <cellStyle name="20% - Énfasis5 52" xfId="2468" xr:uid="{E44D0E77-0B3D-4649-8C10-EB4DFE54138F}"/>
    <cellStyle name="20% - Énfasis5 52 2" xfId="2469" xr:uid="{8D8E1990-FA6F-4CF7-9FAB-C0A86D12B87F}"/>
    <cellStyle name="20% - Énfasis5 52_Margen" xfId="37181" xr:uid="{E1DED52C-94E9-401B-B140-39CFE04C7FC3}"/>
    <cellStyle name="20% - Énfasis5 53" xfId="2470" xr:uid="{78C726CD-CCAD-4F26-811C-2CA08BD134A7}"/>
    <cellStyle name="20% - Énfasis5 53 2" xfId="2471" xr:uid="{0D4960BC-92B7-4158-BD9C-C2FA52E42FF0}"/>
    <cellStyle name="20% - Énfasis5 53_Margen" xfId="37182" xr:uid="{CBE04FED-5C6F-4275-AD8D-61869EB16A60}"/>
    <cellStyle name="20% - Énfasis5 54" xfId="2472" xr:uid="{44E6B1BB-630A-495A-BD1E-171D9F922F91}"/>
    <cellStyle name="20% - Énfasis5 54 2" xfId="2473" xr:uid="{AA845066-492F-4436-A385-D9DD88031F44}"/>
    <cellStyle name="20% - Énfasis5 54_Margen" xfId="37183" xr:uid="{7D8F4487-9F41-4120-A8E5-68E0E0D01042}"/>
    <cellStyle name="20% - Énfasis5 55" xfId="2474" xr:uid="{2456C34D-9848-4564-8841-10A072EE7907}"/>
    <cellStyle name="20% - Énfasis5 55 2" xfId="2475" xr:uid="{BDBA55FE-7B86-4309-8362-EA32F80EF96C}"/>
    <cellStyle name="20% - Énfasis5 55_Margen" xfId="37184" xr:uid="{F825BEEF-6B1B-4D56-8F48-81AB06C93891}"/>
    <cellStyle name="20% - Énfasis5 56" xfId="2476" xr:uid="{692A4D0E-DCDF-4CAF-8F5E-7D2121BC803A}"/>
    <cellStyle name="20% - Énfasis5 56 2" xfId="2477" xr:uid="{E41B8CD5-3B21-49DE-846F-BF46BD33D6E1}"/>
    <cellStyle name="20% - Énfasis5 56_Margen" xfId="37185" xr:uid="{DF1CCC41-CE18-451F-9C17-B6B1AAFDE286}"/>
    <cellStyle name="20% - Énfasis5 57" xfId="2478" xr:uid="{C46D72BF-F723-495C-A50D-C2634C08F541}"/>
    <cellStyle name="20% - Énfasis5 57 2" xfId="2479" xr:uid="{F7AB1530-AA4F-412C-B902-6FEE8E8A169A}"/>
    <cellStyle name="20% - Énfasis5 57_Margen" xfId="37186" xr:uid="{354221D7-1FC4-4806-8A8E-41B23EF86CE9}"/>
    <cellStyle name="20% - Énfasis5 58" xfId="2480" xr:uid="{1E5CB189-6DA7-4875-A870-B0C294BFC7C1}"/>
    <cellStyle name="20% - Énfasis5 58 2" xfId="2481" xr:uid="{CF431021-A332-4896-B8F5-ADB1C4E745DA}"/>
    <cellStyle name="20% - Énfasis5 58_Margen" xfId="37187" xr:uid="{A764AF24-B383-438F-AF4D-B9D9D5CB87D1}"/>
    <cellStyle name="20% - Énfasis5 59" xfId="2482" xr:uid="{5DC3C3C7-B2C2-4C57-B22B-0DB98737D65A}"/>
    <cellStyle name="20% - Énfasis5 59 2" xfId="2483" xr:uid="{FD0F88A1-B53D-40E4-AFD9-38CC163D4C22}"/>
    <cellStyle name="20% - Énfasis5 59_Margen" xfId="37188" xr:uid="{88FD6731-2304-4F02-8850-CC427D0F5208}"/>
    <cellStyle name="20% - Énfasis5 6" xfId="2484" xr:uid="{1E3CE17C-0629-45B2-9EC0-5A718B908049}"/>
    <cellStyle name="20% - Énfasis5 6 2" xfId="2485" xr:uid="{16BB10D4-81D7-4E37-820F-92E4E9E1AAB5}"/>
    <cellStyle name="20% - Énfasis5 6 3" xfId="2486" xr:uid="{D9CCD8A6-07D7-408A-B2F3-2C48035E523C}"/>
    <cellStyle name="20% - Énfasis5 6_Margen" xfId="37189" xr:uid="{EDADD84C-6558-433A-BFE8-478BE1E8EC14}"/>
    <cellStyle name="20% - Énfasis5 60" xfId="2487" xr:uid="{2E1799F0-96E7-49D7-8E9B-938B744564EA}"/>
    <cellStyle name="20% - Énfasis5 60 2" xfId="2488" xr:uid="{454669E4-0E47-46B9-8EA9-47E4D7D59622}"/>
    <cellStyle name="20% - Énfasis5 60_Margen" xfId="37190" xr:uid="{5D90618D-E474-4509-BD60-CCE5D6F178F4}"/>
    <cellStyle name="20% - Énfasis5 61" xfId="2489" xr:uid="{90A7D302-5DC1-46AD-8542-5952092933D0}"/>
    <cellStyle name="20% - Énfasis5 61 2" xfId="2490" xr:uid="{F0E7CD34-F96E-4D0F-B33D-D9F077112E9C}"/>
    <cellStyle name="20% - Énfasis5 61_Margen" xfId="37191" xr:uid="{3A03174F-16D6-490C-8C03-32F26ADD80BC}"/>
    <cellStyle name="20% - Énfasis5 62" xfId="2491" xr:uid="{9624FB08-35D4-4C6E-83FF-8483D01EF238}"/>
    <cellStyle name="20% - Énfasis5 62 2" xfId="2492" xr:uid="{5251CBED-EA74-4E87-B6ED-CB42C88BAFDE}"/>
    <cellStyle name="20% - Énfasis5 62_Margen" xfId="37192" xr:uid="{FC0CA202-B017-420E-8539-F218C8F59DE2}"/>
    <cellStyle name="20% - Énfasis5 63" xfId="2493" xr:uid="{284A7D13-62BE-4579-8058-D3C7AE3F6782}"/>
    <cellStyle name="20% - Énfasis5 63 2" xfId="2494" xr:uid="{614EA222-D5B5-47FD-ABA3-CBBC081FD4C6}"/>
    <cellStyle name="20% - Énfasis5 63_Margen" xfId="37193" xr:uid="{82A7BC05-116B-4E0C-BE1E-4C2DD9603B55}"/>
    <cellStyle name="20% - Énfasis5 64" xfId="2495" xr:uid="{210BEA1A-3E64-467A-85D3-469AB09AD566}"/>
    <cellStyle name="20% - Énfasis5 64 2" xfId="2496" xr:uid="{CD9892AB-3FF7-42B8-813B-6E2DC52FCC29}"/>
    <cellStyle name="20% - Énfasis5 64_Margen" xfId="37194" xr:uid="{67C2A0D2-96E6-4AA5-B842-204EB3A612D5}"/>
    <cellStyle name="20% - Énfasis5 65" xfId="2497" xr:uid="{995CCDB9-C71B-4F5D-81A8-360C7EF7AFDA}"/>
    <cellStyle name="20% - Énfasis5 65 2" xfId="2498" xr:uid="{A0AC4F96-D5E0-4AC6-8518-FB681CA254B7}"/>
    <cellStyle name="20% - Énfasis5 65_Margen" xfId="37195" xr:uid="{3A4CEA5C-BA1D-487A-89DA-F61CFA816894}"/>
    <cellStyle name="20% - Énfasis5 66" xfId="2499" xr:uid="{6F14F1AE-ADD5-4B58-8B32-FA536F44985B}"/>
    <cellStyle name="20% - Énfasis5 66 2" xfId="2500" xr:uid="{9EA3C064-0807-4089-A9E2-540B18EAA578}"/>
    <cellStyle name="20% - Énfasis5 66_Margen" xfId="37196" xr:uid="{F9BD5BBA-E747-461D-A560-16D81CE7278F}"/>
    <cellStyle name="20% - Énfasis5 67" xfId="2501" xr:uid="{E149BD65-BF0E-47C0-8CEA-03FC68B2DE6A}"/>
    <cellStyle name="20% - Énfasis5 67 2" xfId="2502" xr:uid="{EB095036-F3AF-40EE-94B4-4DAFFC4B1E8E}"/>
    <cellStyle name="20% - Énfasis5 67_Margen" xfId="37197" xr:uid="{B7EA5006-AE82-4E24-BAB2-7617376B6DBB}"/>
    <cellStyle name="20% - Énfasis5 68" xfId="2503" xr:uid="{EBBDEF31-45D0-4007-869E-3C8C9C4F7BDA}"/>
    <cellStyle name="20% - Énfasis5 68 2" xfId="2504" xr:uid="{207E3C43-62BC-4A7F-A89D-B81AFD0EF598}"/>
    <cellStyle name="20% - Énfasis5 68_Margen" xfId="37198" xr:uid="{DC295C94-FA56-4A74-BD38-ED8A4D1B1EC8}"/>
    <cellStyle name="20% - Énfasis5 69" xfId="2505" xr:uid="{E789EC4F-0115-4181-862A-CCA297B4F31A}"/>
    <cellStyle name="20% - Énfasis5 69 2" xfId="2506" xr:uid="{FBAC9850-D61D-4020-8FF0-2F71EBA9B14A}"/>
    <cellStyle name="20% - Énfasis5 69_Margen" xfId="37199" xr:uid="{5A149469-9D11-46AB-B6BE-789D964A0A38}"/>
    <cellStyle name="20% - Énfasis5 7" xfId="2507" xr:uid="{EC7D63E1-3BBA-4597-8631-EF3B34461CE7}"/>
    <cellStyle name="20% - Énfasis5 7 2" xfId="2508" xr:uid="{06D0426E-31A5-49D9-B352-7F5552156438}"/>
    <cellStyle name="20% - Énfasis5 7 3" xfId="2509" xr:uid="{2958152B-B6B4-4742-9D96-68A72EE334F9}"/>
    <cellStyle name="20% - Énfasis5 7_Margen" xfId="37200" xr:uid="{A9D5935F-1487-4256-A029-4CE41EE01F4D}"/>
    <cellStyle name="20% - Énfasis5 70" xfId="2510" xr:uid="{594674FB-27C3-4494-941D-72D3B5309584}"/>
    <cellStyle name="20% - Énfasis5 70 2" xfId="2511" xr:uid="{90097A29-C9B8-45ED-89F2-16D61BBD0981}"/>
    <cellStyle name="20% - Énfasis5 70_Margen" xfId="37201" xr:uid="{BB6FFF6C-7601-4521-B051-143D0EAF88B8}"/>
    <cellStyle name="20% - Énfasis5 71" xfId="2512" xr:uid="{AD6843B8-9BA1-4EFE-951F-D3DFA8F1A741}"/>
    <cellStyle name="20% - Énfasis5 71 2" xfId="2513" xr:uid="{F1A4D66C-B698-4759-8B32-1D33F3D51CD7}"/>
    <cellStyle name="20% - Énfasis5 71_Margen" xfId="37202" xr:uid="{1E1DB4CA-1E2B-40FA-906C-2C734F5D708F}"/>
    <cellStyle name="20% - Énfasis5 72" xfId="2514" xr:uid="{439CECD8-8329-46CB-A984-D22AB5BE8A87}"/>
    <cellStyle name="20% - Énfasis5 72 2" xfId="2515" xr:uid="{33173E7F-F3F0-4233-ACF9-6B1114B9861F}"/>
    <cellStyle name="20% - Énfasis5 72_Margen" xfId="37203" xr:uid="{58E7F863-A918-47FA-94F8-49EF9F075526}"/>
    <cellStyle name="20% - Énfasis5 73" xfId="2516" xr:uid="{1E2885EB-73B2-41E2-9FDD-14366A23E50E}"/>
    <cellStyle name="20% - Énfasis5 73 2" xfId="2517" xr:uid="{7D3328AE-2DD5-4A13-9827-C072992F992B}"/>
    <cellStyle name="20% - Énfasis5 73_Margen" xfId="37204" xr:uid="{97781AC7-E778-44A1-B480-5A2A94AC8E0D}"/>
    <cellStyle name="20% - Énfasis5 74" xfId="2518" xr:uid="{14FE12A7-4F2A-4FB4-9577-A77DC66C1194}"/>
    <cellStyle name="20% - Énfasis5 74 2" xfId="2519" xr:uid="{9CC01123-0E8D-4F57-A1EB-AFF0ECC50B6C}"/>
    <cellStyle name="20% - Énfasis5 74_Margen" xfId="37205" xr:uid="{1D909B93-BBEA-4FE5-8377-6B799094C655}"/>
    <cellStyle name="20% - Énfasis5 75" xfId="2520" xr:uid="{B5C6504C-0D44-4E7D-AE36-C8EA2C6C4DD8}"/>
    <cellStyle name="20% - Énfasis5 75 2" xfId="2521" xr:uid="{753DBEA6-8A6B-422B-B698-C1843C30B207}"/>
    <cellStyle name="20% - Énfasis5 75_Margen" xfId="37206" xr:uid="{3E2BFCF6-AC4A-4197-8561-1647A43636F9}"/>
    <cellStyle name="20% - Énfasis5 76" xfId="2522" xr:uid="{E056EABB-1D0F-40D2-8821-F0676C93D9D3}"/>
    <cellStyle name="20% - Énfasis5 76 2" xfId="2523" xr:uid="{83377AA4-146F-4032-AAB9-B3315FAF5D93}"/>
    <cellStyle name="20% - Énfasis5 76_Margen" xfId="37207" xr:uid="{6761DB68-3CCF-4689-B1FC-0BBF847910BC}"/>
    <cellStyle name="20% - Énfasis5 77" xfId="2524" xr:uid="{90D672FD-16FD-4F04-82B1-D2D9AE18EA8C}"/>
    <cellStyle name="20% - Énfasis5 77 2" xfId="2525" xr:uid="{F2141DCC-19B6-4B7C-BE35-04BB0B57C665}"/>
    <cellStyle name="20% - Énfasis5 77_Margen" xfId="37208" xr:uid="{5ECE974C-9FAE-4816-8BC6-4E3FFB1EC16C}"/>
    <cellStyle name="20% - Énfasis5 78" xfId="2526" xr:uid="{1AB9A98A-6045-4DCD-8C79-E7549613533E}"/>
    <cellStyle name="20% - Énfasis5 78 2" xfId="2527" xr:uid="{7C446ABD-5273-4B41-A4E0-BB562406FC3D}"/>
    <cellStyle name="20% - Énfasis5 78_Margen" xfId="37209" xr:uid="{94405A87-9747-48AA-B69D-07BD7D29742C}"/>
    <cellStyle name="20% - Énfasis5 79" xfId="2528" xr:uid="{FF316E56-FEC5-44B3-8418-B27032A9AAA4}"/>
    <cellStyle name="20% - Énfasis5 79 2" xfId="2529" xr:uid="{ACCB5C64-F88D-4AFF-8DDB-AFC67B6F1F13}"/>
    <cellStyle name="20% - Énfasis5 79_Margen" xfId="37210" xr:uid="{77A73F72-1627-4E9A-94DD-516B9489F3D0}"/>
    <cellStyle name="20% - Énfasis5 8" xfId="2530" xr:uid="{229AAB60-29CF-4FA5-BAB0-1D546F248D71}"/>
    <cellStyle name="20% - Énfasis5 8 2" xfId="2531" xr:uid="{4B435943-92C9-4DB8-80A6-28C0A8E81873}"/>
    <cellStyle name="20% - Énfasis5 8 3" xfId="2532" xr:uid="{C8347082-D6A2-485F-B3F3-ACE6D710A11F}"/>
    <cellStyle name="20% - Énfasis5 8_Margen" xfId="37211" xr:uid="{DE52F5E5-85BD-48F7-9664-CA29322E6623}"/>
    <cellStyle name="20% - Énfasis5 80" xfId="2533" xr:uid="{D946F5F5-49E4-41F8-9716-1F3C75492161}"/>
    <cellStyle name="20% - Énfasis5 80 2" xfId="2534" xr:uid="{CEAEA039-2188-473A-BFE2-E29317E16508}"/>
    <cellStyle name="20% - Énfasis5 80_Margen" xfId="37212" xr:uid="{E155FC91-0B70-4608-B7DC-63AD1B828C34}"/>
    <cellStyle name="20% - Énfasis5 81" xfId="2535" xr:uid="{B2C4C7AB-2817-4263-A90F-AE69AD144A30}"/>
    <cellStyle name="20% - Énfasis5 81 2" xfId="2536" xr:uid="{11C1BEA1-8D18-4DEF-B7E4-8F214D630618}"/>
    <cellStyle name="20% - Énfasis5 81_Margen" xfId="37213" xr:uid="{3B324681-5FFD-479D-B39B-056F4AC6151B}"/>
    <cellStyle name="20% - Énfasis5 82" xfId="2537" xr:uid="{3EE9485E-3BBD-41E2-8126-2652AC29D659}"/>
    <cellStyle name="20% - Énfasis5 82 2" xfId="2538" xr:uid="{5B57C0F0-268E-40AD-A898-56F8F661C5D5}"/>
    <cellStyle name="20% - Énfasis5 82_Margen" xfId="37214" xr:uid="{9B5BAD4D-EC9E-426C-B917-D4A26180E2C2}"/>
    <cellStyle name="20% - Énfasis5 83" xfId="2539" xr:uid="{CAE59F08-B379-4301-AFFA-D44D72B32EEE}"/>
    <cellStyle name="20% - Énfasis5 83 2" xfId="2540" xr:uid="{E34F925F-B021-4A1D-9309-A1121CF8EAC8}"/>
    <cellStyle name="20% - Énfasis5 83_Margen" xfId="37215" xr:uid="{66B37247-069E-4EF3-9F49-AEABF360061A}"/>
    <cellStyle name="20% - Énfasis5 84" xfId="2541" xr:uid="{07DBFBAC-D069-4688-8922-A95E139BBBB6}"/>
    <cellStyle name="20% - Énfasis5 84 2" xfId="2542" xr:uid="{060FD898-83D4-41C6-8C6E-05DBD7FA9D70}"/>
    <cellStyle name="20% - Énfasis5 84_Margen" xfId="37216" xr:uid="{DA415805-A458-4899-AEE9-7C64AAE29860}"/>
    <cellStyle name="20% - Énfasis5 85" xfId="2543" xr:uid="{7F1EF94D-8BF5-4E26-B077-967CFFABCAB2}"/>
    <cellStyle name="20% - Énfasis5 85 2" xfId="2544" xr:uid="{4752D719-96E8-44DE-86CF-18B46E53BE9C}"/>
    <cellStyle name="20% - Énfasis5 85_Margen" xfId="37217" xr:uid="{9BF1B6C7-8246-42D6-9D3C-79439EA5B170}"/>
    <cellStyle name="20% - Énfasis5 86" xfId="2545" xr:uid="{F22A381B-38BC-4DE4-B8A4-AAFCCFD2D89E}"/>
    <cellStyle name="20% - Énfasis5 86 2" xfId="2546" xr:uid="{34AEC240-A305-4BC3-B4BB-49B1F442F770}"/>
    <cellStyle name="20% - Énfasis5 86_Margen" xfId="37218" xr:uid="{6CB14A2A-6629-44E7-B35D-B01386E2602D}"/>
    <cellStyle name="20% - Énfasis5 87" xfId="2547" xr:uid="{D754E5DA-90BF-4B5D-87A1-910C71EFA3BD}"/>
    <cellStyle name="20% - Énfasis5 87 2" xfId="2548" xr:uid="{D50DD109-BDB1-4A99-B78F-FFCEA7FFBF83}"/>
    <cellStyle name="20% - Énfasis5 87_Margen" xfId="37219" xr:uid="{62E52688-E552-4632-B9F6-9EF11461E207}"/>
    <cellStyle name="20% - Énfasis5 88" xfId="2549" xr:uid="{8CD3C8D9-8B33-4925-A4FC-1E0032AE289C}"/>
    <cellStyle name="20% - Énfasis5 88 2" xfId="2550" xr:uid="{25FBC799-D1FD-4793-9941-E1FD6F06801F}"/>
    <cellStyle name="20% - Énfasis5 88_Margen" xfId="37220" xr:uid="{17ED7922-265D-4C42-B925-34C948DD84FB}"/>
    <cellStyle name="20% - Énfasis5 89" xfId="2551" xr:uid="{446F3717-850F-414C-962A-37868A63EF5C}"/>
    <cellStyle name="20% - Énfasis5 89 2" xfId="2552" xr:uid="{9CF7C5BD-F461-4D17-AC29-FB94BAFE6928}"/>
    <cellStyle name="20% - Énfasis5 89_Margen" xfId="37221" xr:uid="{256FE139-2811-4D1A-A45E-8FB51427DD66}"/>
    <cellStyle name="20% - Énfasis5 9" xfId="2553" xr:uid="{A76D50DB-2683-4318-9212-7592A30EE728}"/>
    <cellStyle name="20% - Énfasis5 9 2" xfId="2554" xr:uid="{C8AA2716-7482-4C00-98C5-7DF071D27F19}"/>
    <cellStyle name="20% - Énfasis5 9 3" xfId="2555" xr:uid="{F06A8DE5-40CA-460B-BBF3-46B79E80A949}"/>
    <cellStyle name="20% - Énfasis5 9_Margen" xfId="37222" xr:uid="{463A679B-60D9-43FB-8D71-1EEB4EF680F0}"/>
    <cellStyle name="20% - Énfasis5 90" xfId="2556" xr:uid="{E75972A9-9F9A-4E87-95DD-1A46D463A18F}"/>
    <cellStyle name="20% - Énfasis5 90 2" xfId="2557" xr:uid="{620DDBD2-C2A4-4218-ADCA-E3E3EBFCABD8}"/>
    <cellStyle name="20% - Énfasis5 90_Margen" xfId="37223" xr:uid="{06278011-81B6-41CF-BAA5-95831B3EDD2D}"/>
    <cellStyle name="20% - Énfasis5 91" xfId="2558" xr:uid="{A9342700-D76D-4AFD-96AB-91C1D3F67EC7}"/>
    <cellStyle name="20% - Énfasis5 91 2" xfId="2559" xr:uid="{87BCDA07-58BC-4098-B584-486BC7A3BBAA}"/>
    <cellStyle name="20% - Énfasis5 91_Margen" xfId="37224" xr:uid="{846CCEE7-FEC5-4ACC-B0BA-2DAA043BA89A}"/>
    <cellStyle name="20% - Énfasis5 92" xfId="2560" xr:uid="{71372689-0A05-4D54-8EB6-E36A9697EF4B}"/>
    <cellStyle name="20% - Énfasis5 92 2" xfId="2561" xr:uid="{65992B8B-2BF1-4DEF-9F70-AF974F435622}"/>
    <cellStyle name="20% - Énfasis5 92_Margen" xfId="37225" xr:uid="{4C17E456-F683-4186-89AD-7872761E0055}"/>
    <cellStyle name="20% - Énfasis5 93" xfId="2562" xr:uid="{E39BBAA0-23C9-4670-8F33-CFB6884C25FA}"/>
    <cellStyle name="20% - Énfasis5 93 2" xfId="2563" xr:uid="{8979D1DC-7935-48FC-8B87-A219D66F0ED8}"/>
    <cellStyle name="20% - Énfasis5 93_Margen" xfId="37226" xr:uid="{64950901-8C29-4A61-AAD2-B68F7C75F97C}"/>
    <cellStyle name="20% - Énfasis5 94" xfId="2564" xr:uid="{DAF8E3B1-D079-4F8F-9A62-E8B5CF65F32E}"/>
    <cellStyle name="20% - Énfasis5 94 2" xfId="2565" xr:uid="{6C663D05-32BE-4DE3-8476-D1930FD870BC}"/>
    <cellStyle name="20% - Énfasis5 94_Margen" xfId="37227" xr:uid="{066B0419-8E19-4F5B-AF41-BBCAC1D8C443}"/>
    <cellStyle name="20% - Énfasis5 95" xfId="2566" xr:uid="{A1C8ECFE-FB66-441F-B6E4-FD53A5AA966F}"/>
    <cellStyle name="20% - Énfasis5 95 2" xfId="2567" xr:uid="{A07FC0BE-B788-4A7F-BAF3-580FA7B2853D}"/>
    <cellStyle name="20% - Énfasis5 95_Margen" xfId="37228" xr:uid="{0475B6FC-8603-4864-97D1-7C7CEE9345A1}"/>
    <cellStyle name="20% - Énfasis5 96" xfId="2568" xr:uid="{47275232-F189-42CA-B607-613E868A799F}"/>
    <cellStyle name="20% - Énfasis5 96 2" xfId="2569" xr:uid="{7855CCC1-99F6-4AA5-A896-8678F78DE978}"/>
    <cellStyle name="20% - Énfasis5 96_Margen" xfId="37229" xr:uid="{892B0FF6-2A5A-42C1-A62F-8CCBE52F711D}"/>
    <cellStyle name="20% - Énfasis5 97" xfId="2570" xr:uid="{B6E8491D-86DE-4F6D-8E04-17DA7EF014D7}"/>
    <cellStyle name="20% - Énfasis5 97 2" xfId="2571" xr:uid="{06518718-EDCD-4A1D-9A59-E8CD2A5ACBC3}"/>
    <cellStyle name="20% - Énfasis5 97_Margen" xfId="37230" xr:uid="{CDA4E697-5C44-4E80-B78E-C68174B5FFF0}"/>
    <cellStyle name="20% - Énfasis5 98" xfId="2572" xr:uid="{E18BAB2F-4096-4678-B211-25530A1145D0}"/>
    <cellStyle name="20% - Énfasis5 98 2" xfId="2573" xr:uid="{DF07663B-3004-4320-940F-E05915770D80}"/>
    <cellStyle name="20% - Énfasis5 98_Margen" xfId="37231" xr:uid="{31168DAC-B58B-4D34-8F07-D67057A0B183}"/>
    <cellStyle name="20% - Énfasis5 99" xfId="2574" xr:uid="{EB165737-36CD-45A4-B7DF-D4FBBDAB907C}"/>
    <cellStyle name="20% - Énfasis5 99 2" xfId="2575" xr:uid="{36A6E78C-F1CD-4586-9B10-8D5326ED993F}"/>
    <cellStyle name="20% - Énfasis5 99_Margen" xfId="37232" xr:uid="{B2D20FD6-F982-45F3-BFC2-328A1C2A775B}"/>
    <cellStyle name="20% - Énfasis6 10" xfId="2576" xr:uid="{63ACB565-5B58-4BB3-9E7E-A71A8229F6D2}"/>
    <cellStyle name="20% - Énfasis6 10 2" xfId="2577" xr:uid="{CDE72767-3828-48D8-8569-4EAF95372478}"/>
    <cellStyle name="20% - Énfasis6 10 3" xfId="2578" xr:uid="{F5D1AC0E-48AB-4E66-A208-AB305A3518FA}"/>
    <cellStyle name="20% - Énfasis6 10_Margen" xfId="37233" xr:uid="{98A33CCC-E701-4AE7-B515-8A96AA1EA155}"/>
    <cellStyle name="20% - Énfasis6 100" xfId="2579" xr:uid="{3817B0A3-59FB-4FAF-BCE5-D91482B9D989}"/>
    <cellStyle name="20% - Énfasis6 100 2" xfId="2580" xr:uid="{8551AD47-F494-423A-B6E5-538E9C00FB51}"/>
    <cellStyle name="20% - Énfasis6 100_Margen" xfId="37234" xr:uid="{9A5EA462-FC1D-4E9A-AAED-5A4FF6F1D5E3}"/>
    <cellStyle name="20% - Énfasis6 101" xfId="2581" xr:uid="{F5B06813-DFEB-428F-BFA7-B178DF11EC52}"/>
    <cellStyle name="20% - Énfasis6 101 2" xfId="2582" xr:uid="{124AB093-DEF9-4ECE-BD0C-BBC5085C40B7}"/>
    <cellStyle name="20% - Énfasis6 101_Margen" xfId="37235" xr:uid="{0C8CFEA8-5705-4A90-911D-C8D88B80FE4B}"/>
    <cellStyle name="20% - Énfasis6 102" xfId="2583" xr:uid="{D19F468A-6898-4B77-97FA-D7855B7DCF75}"/>
    <cellStyle name="20% - Énfasis6 102 2" xfId="2584" xr:uid="{72D3DC68-6419-4C7B-BB1A-68ACFCFB9195}"/>
    <cellStyle name="20% - Énfasis6 102_Margen" xfId="37236" xr:uid="{9DE70310-3D76-41F9-BB0F-2801E667EA52}"/>
    <cellStyle name="20% - Énfasis6 103" xfId="2585" xr:uid="{7D450529-555B-44CE-85CD-02D21232035F}"/>
    <cellStyle name="20% - Énfasis6 103 2" xfId="2586" xr:uid="{0F4F184B-3DDF-47C0-9062-68264555FD7A}"/>
    <cellStyle name="20% - Énfasis6 103_Margen" xfId="37237" xr:uid="{F23D01E9-3F48-4E15-A439-1B1112007D4D}"/>
    <cellStyle name="20% - Énfasis6 104" xfId="2587" xr:uid="{BF953FDA-C585-466E-9DA1-109F63AAD79C}"/>
    <cellStyle name="20% - Énfasis6 104 2" xfId="2588" xr:uid="{9EB57DE0-B540-4D31-BAE4-6F82626C4CB8}"/>
    <cellStyle name="20% - Énfasis6 104_Margen" xfId="37238" xr:uid="{1F78ADD8-EE96-47B8-95AC-AEFD69E5894E}"/>
    <cellStyle name="20% - Énfasis6 105" xfId="2589" xr:uid="{C71FDF10-8448-4180-BD8A-6C6E1029BEED}"/>
    <cellStyle name="20% - Énfasis6 105 2" xfId="2590" xr:uid="{4FFB3F55-0A51-4C7E-B907-29E2D5B00B19}"/>
    <cellStyle name="20% - Énfasis6 105_Margen" xfId="37239" xr:uid="{41FBCD00-A02D-4329-A4CB-C70C3612035E}"/>
    <cellStyle name="20% - Énfasis6 106" xfId="2591" xr:uid="{EAC5D04F-9711-4990-9E3E-85A503F77D38}"/>
    <cellStyle name="20% - Énfasis6 106 2" xfId="2592" xr:uid="{47AAD48F-86D8-4F64-BFF1-1663A2F0AA22}"/>
    <cellStyle name="20% - Énfasis6 106_Margen" xfId="37240" xr:uid="{5E8B863E-795C-4F46-89FF-7A354CF2BA00}"/>
    <cellStyle name="20% - Énfasis6 107" xfId="2593" xr:uid="{2DA9A8E5-CD80-4D9F-BCAB-BDA4FAB0A92B}"/>
    <cellStyle name="20% - Énfasis6 107 2" xfId="2594" xr:uid="{EDFD807B-3923-4693-A5F2-A3D64E889E4D}"/>
    <cellStyle name="20% - Énfasis6 107_Margen" xfId="37241" xr:uid="{531703D7-A595-494E-9016-F6299DC019C1}"/>
    <cellStyle name="20% - Énfasis6 108" xfId="2595" xr:uid="{8C69A9FB-29B8-4FD8-9678-3CB148D531D2}"/>
    <cellStyle name="20% - Énfasis6 108 2" xfId="2596" xr:uid="{3E553175-4EC3-4B2C-A3F7-6F62258E25EF}"/>
    <cellStyle name="20% - Énfasis6 108_Margen" xfId="37242" xr:uid="{FC924F26-1024-4AD4-9C7B-0D2998FFE849}"/>
    <cellStyle name="20% - Énfasis6 109" xfId="2597" xr:uid="{482CB55E-5B00-4847-9763-4BADB52E70B8}"/>
    <cellStyle name="20% - Énfasis6 109 2" xfId="2598" xr:uid="{8161FA3D-02DE-4EB5-B535-0DD81CE475B6}"/>
    <cellStyle name="20% - Énfasis6 109_Margen" xfId="37243" xr:uid="{0FC0C434-49A7-4E36-82AB-06C7365BED7F}"/>
    <cellStyle name="20% - Énfasis6 11" xfId="2599" xr:uid="{68909FDB-7CE3-4671-9088-D985C8E4CB11}"/>
    <cellStyle name="20% - Énfasis6 11 2" xfId="2600" xr:uid="{3428C693-8436-4488-8B8E-6C83D00B5111}"/>
    <cellStyle name="20% - Énfasis6 11_Margen" xfId="37244" xr:uid="{6C909A5C-E463-4EBF-92C0-E071DDADF851}"/>
    <cellStyle name="20% - Énfasis6 110" xfId="2601" xr:uid="{44EA6AB3-1EB6-46EC-873A-539FA0C4029A}"/>
    <cellStyle name="20% - Énfasis6 110 2" xfId="2602" xr:uid="{1BD3B346-AFF3-4578-B3AC-1276FBA92FF4}"/>
    <cellStyle name="20% - Énfasis6 110_Margen" xfId="37245" xr:uid="{BCCA98E2-FB11-4223-B090-EA10BEAA5B26}"/>
    <cellStyle name="20% - Énfasis6 111" xfId="2603" xr:uid="{76F72821-FE9F-4B67-8594-35F457FDDB9D}"/>
    <cellStyle name="20% - Énfasis6 111 2" xfId="2604" xr:uid="{D72EF7F0-1307-420B-88EE-0B43F4E02D75}"/>
    <cellStyle name="20% - Énfasis6 111_Margen" xfId="37246" xr:uid="{B22D337B-E692-4B1A-A278-C9D83414B8EE}"/>
    <cellStyle name="20% - Énfasis6 112" xfId="2605" xr:uid="{7EEB4DB8-45F7-4DA8-BA9A-4CFA6BDB9FCE}"/>
    <cellStyle name="20% - Énfasis6 112 2" xfId="2606" xr:uid="{F62A7A64-1BC0-4366-906D-49BF0E737173}"/>
    <cellStyle name="20% - Énfasis6 112_Margen" xfId="37247" xr:uid="{C7BFDF36-02C3-49CA-8441-615066080948}"/>
    <cellStyle name="20% - Énfasis6 113" xfId="2607" xr:uid="{8B69A495-0F07-46C7-A58E-C93DCA5FC6DC}"/>
    <cellStyle name="20% - Énfasis6 113 2" xfId="2608" xr:uid="{7F43A205-3E77-4443-93E8-4978D07BBFA1}"/>
    <cellStyle name="20% - Énfasis6 113_Margen" xfId="37248" xr:uid="{941AC5CB-7968-447A-BB0E-AAC79965DF34}"/>
    <cellStyle name="20% - Énfasis6 114" xfId="2609" xr:uid="{126077F2-2700-4CC6-A925-89F73EAE3CD1}"/>
    <cellStyle name="20% - Énfasis6 114 2" xfId="2610" xr:uid="{96FF29BB-2ED7-45BB-AC8A-74E0907BCBC1}"/>
    <cellStyle name="20% - Énfasis6 114_Margen" xfId="37249" xr:uid="{5FF3B0C3-7F4C-4293-9A5A-39C65D71FDB1}"/>
    <cellStyle name="20% - Énfasis6 115" xfId="2611" xr:uid="{462BF7CF-1B04-4F4C-B1C7-E5662B022101}"/>
    <cellStyle name="20% - Énfasis6 115 2" xfId="2612" xr:uid="{8F453621-975B-4D81-8894-37BB20CD39B8}"/>
    <cellStyle name="20% - Énfasis6 115_Margen" xfId="37250" xr:uid="{C9AC36DC-F723-4355-BD06-0D8583BB5DE4}"/>
    <cellStyle name="20% - Énfasis6 116" xfId="2613" xr:uid="{6F96B4BB-3683-405F-A85D-4DFC57E25903}"/>
    <cellStyle name="20% - Énfasis6 116 2" xfId="2614" xr:uid="{B0D2FC5B-74D7-4FEA-B170-7717AA0509B5}"/>
    <cellStyle name="20% - Énfasis6 116_Margen" xfId="37251" xr:uid="{A85741F9-7E00-42EA-9878-E82CAC55B38A}"/>
    <cellStyle name="20% - Énfasis6 117" xfId="2615" xr:uid="{BD3BED16-9D4C-4E16-961B-488C8270F7BA}"/>
    <cellStyle name="20% - Énfasis6 117 2" xfId="2616" xr:uid="{AF260471-2F65-4D36-9EF6-0946D4CB7447}"/>
    <cellStyle name="20% - Énfasis6 117_Margen" xfId="37252" xr:uid="{53E5040B-CD4A-424F-97BC-25F8CEE2FC35}"/>
    <cellStyle name="20% - Énfasis6 118" xfId="2617" xr:uid="{2AF82273-2818-4D68-B7B6-0D212C4C16E2}"/>
    <cellStyle name="20% - Énfasis6 118 2" xfId="2618" xr:uid="{8F95D958-A1A4-48B2-BE78-0A3AB1120C71}"/>
    <cellStyle name="20% - Énfasis6 118_Margen" xfId="37253" xr:uid="{A1750B49-5049-4F05-83EF-527BE6DC1FE4}"/>
    <cellStyle name="20% - Énfasis6 119" xfId="2619" xr:uid="{A8F7563A-8FDC-4B10-B2DA-9B8DBFAA0FDB}"/>
    <cellStyle name="20% - Énfasis6 119 2" xfId="2620" xr:uid="{05DAE815-9469-4945-BC42-7813F8BBFADF}"/>
    <cellStyle name="20% - Énfasis6 119_Margen" xfId="37254" xr:uid="{4005F423-9D05-42E5-89F6-20F95D983B2A}"/>
    <cellStyle name="20% - Énfasis6 12" xfId="2621" xr:uid="{211985DF-236D-4F67-B070-5FC02A9FF6BC}"/>
    <cellStyle name="20% - Énfasis6 12 2" xfId="2622" xr:uid="{D88C318B-0BA6-4C4C-8E2F-BA9A9006FC20}"/>
    <cellStyle name="20% - Énfasis6 12_Margen" xfId="37255" xr:uid="{30ACD92A-361E-4008-975C-FD2D7C619FAE}"/>
    <cellStyle name="20% - Énfasis6 120" xfId="2623" xr:uid="{0008FF23-FE43-49D4-9AF6-4BFC6770D671}"/>
    <cellStyle name="20% - Énfasis6 120 2" xfId="2624" xr:uid="{FF88AF33-439B-4B7A-8381-F0BB94F284BF}"/>
    <cellStyle name="20% - Énfasis6 120_Margen" xfId="37256" xr:uid="{A0B0E4EA-0D49-4666-81F1-5DB8750689F7}"/>
    <cellStyle name="20% - Énfasis6 121" xfId="2625" xr:uid="{9CCD46B2-BB0E-48C9-9872-8F55DBF5076D}"/>
    <cellStyle name="20% - Énfasis6 121 2" xfId="2626" xr:uid="{23CF9F61-61CE-4E64-9299-178DF513B291}"/>
    <cellStyle name="20% - Énfasis6 121_Margen" xfId="37257" xr:uid="{6562FE9F-CAB5-418A-8814-CCE8211C2351}"/>
    <cellStyle name="20% - Énfasis6 122" xfId="2627" xr:uid="{0BC0335A-7355-4EE9-8B11-9B96529ECBB8}"/>
    <cellStyle name="20% - Énfasis6 122 2" xfId="2628" xr:uid="{54CD7734-BFAF-448A-B602-F2CFBA927B18}"/>
    <cellStyle name="20% - Énfasis6 122_Margen" xfId="37258" xr:uid="{3F0C92EE-FE41-4B8E-981A-5912EA3B3630}"/>
    <cellStyle name="20% - Énfasis6 123" xfId="2629" xr:uid="{860EACF9-F4CD-4A55-BE9F-7B9D7317E25A}"/>
    <cellStyle name="20% - Énfasis6 123 2" xfId="2630" xr:uid="{F0468C67-7237-43E0-86B7-AE42B1D8DBEA}"/>
    <cellStyle name="20% - Énfasis6 123_Margen" xfId="37259" xr:uid="{9B6A6D97-A7F2-4A9C-BD5B-A96777967FDF}"/>
    <cellStyle name="20% - Énfasis6 124" xfId="2631" xr:uid="{5689F26B-2759-4262-BB9B-B9DAA6350F0B}"/>
    <cellStyle name="20% - Énfasis6 124 2" xfId="2632" xr:uid="{20C767B4-ADE3-4F93-AC06-67C7A8F8BA1C}"/>
    <cellStyle name="20% - Énfasis6 124_Margen" xfId="37260" xr:uid="{F97D27C9-1206-461B-90FD-AF0B490E15A4}"/>
    <cellStyle name="20% - Énfasis6 125" xfId="2633" xr:uid="{8DF9DE51-91EB-4FD3-93B2-E7C3A346631A}"/>
    <cellStyle name="20% - Énfasis6 125 2" xfId="2634" xr:uid="{1FB4D74C-1D7E-4B61-B4EA-814864F13DB7}"/>
    <cellStyle name="20% - Énfasis6 125_Margen" xfId="37261" xr:uid="{68B54B00-2B47-4494-A671-CC675E8AAFF7}"/>
    <cellStyle name="20% - Énfasis6 126" xfId="2635" xr:uid="{E95F31D8-B9C9-45CB-ABA8-F53B9E997956}"/>
    <cellStyle name="20% - Énfasis6 126 2" xfId="2636" xr:uid="{97E21A15-2DD0-43A9-BEF8-09046D3809EB}"/>
    <cellStyle name="20% - Énfasis6 126_Margen" xfId="37262" xr:uid="{A63B8AA8-24B3-4A27-B278-7F58E95C5776}"/>
    <cellStyle name="20% - Énfasis6 127" xfId="2637" xr:uid="{EC8360A4-EB48-46C4-8CBF-74F23E68CFEC}"/>
    <cellStyle name="20% - Énfasis6 127 2" xfId="2638" xr:uid="{EEB0B70B-4032-43AE-9C18-8BE929A39665}"/>
    <cellStyle name="20% - Énfasis6 127_Margen" xfId="37263" xr:uid="{7E67D14F-68D2-4834-B234-54B4B59F9DBA}"/>
    <cellStyle name="20% - Énfasis6 128" xfId="2639" xr:uid="{7D89CE6D-705F-4FE9-9F18-DD21A8C2403E}"/>
    <cellStyle name="20% - Énfasis6 128 2" xfId="2640" xr:uid="{F2316351-9DC4-4C06-BD7C-EA7D74A77C41}"/>
    <cellStyle name="20% - Énfasis6 128_Margen" xfId="37264" xr:uid="{7F2612DC-B906-425E-9614-F9AB6614E99B}"/>
    <cellStyle name="20% - Énfasis6 129" xfId="2641" xr:uid="{43F2514D-4BCA-4E63-95B0-1877BE3E0200}"/>
    <cellStyle name="20% - Énfasis6 129 2" xfId="2642" xr:uid="{78BED2A6-B5B4-409B-B33F-24B83955FFDD}"/>
    <cellStyle name="20% - Énfasis6 129_Margen" xfId="37265" xr:uid="{61895DE0-8E56-4963-8EBA-826FDBCCCFA6}"/>
    <cellStyle name="20% - Énfasis6 13" xfId="2643" xr:uid="{F7A6A189-D777-436D-9E80-7DB2B2DE4480}"/>
    <cellStyle name="20% - Énfasis6 13 2" xfId="2644" xr:uid="{81D709E1-7204-4CA4-9BC0-E3E531B14512}"/>
    <cellStyle name="20% - Énfasis6 13_Margen" xfId="37266" xr:uid="{3072C26F-55E9-44A0-97D7-7668F4A05B5C}"/>
    <cellStyle name="20% - Énfasis6 130" xfId="2645" xr:uid="{8F6B1C18-303C-4230-B24D-DAD89C88BC0A}"/>
    <cellStyle name="20% - Énfasis6 130 2" xfId="2646" xr:uid="{CB90B182-E549-421F-9C57-DE1CBFB1471C}"/>
    <cellStyle name="20% - Énfasis6 130_Margen" xfId="37267" xr:uid="{2AD92569-2F18-4DDC-9C35-BD9E80BFBA31}"/>
    <cellStyle name="20% - Énfasis6 131" xfId="2647" xr:uid="{5DF9A07E-E2E0-412A-87FD-B8CCA71995B3}"/>
    <cellStyle name="20% - Énfasis6 131 2" xfId="2648" xr:uid="{0D2CCE38-5EB3-4089-90EF-2E8AE2B98C0B}"/>
    <cellStyle name="20% - Énfasis6 131_Margen" xfId="37268" xr:uid="{92D2BD90-6486-4EFC-A9CC-D389CDF4CFEE}"/>
    <cellStyle name="20% - Énfasis6 132" xfId="2649" xr:uid="{097BB157-42AB-4B99-A684-1D0AF7DCD767}"/>
    <cellStyle name="20% - Énfasis6 132 2" xfId="2650" xr:uid="{E463A933-52D5-4EDE-A977-DD33C4E6A115}"/>
    <cellStyle name="20% - Énfasis6 132_Margen" xfId="37269" xr:uid="{2F9F11E7-C8A2-4106-BD97-858B929A3876}"/>
    <cellStyle name="20% - Énfasis6 133" xfId="2651" xr:uid="{500C399F-742E-478E-A63B-35369BA8CC9D}"/>
    <cellStyle name="20% - Énfasis6 133 2" xfId="2652" xr:uid="{BFB5410D-02B7-4DEB-88B9-0A65208B5AEF}"/>
    <cellStyle name="20% - Énfasis6 133_Margen" xfId="37270" xr:uid="{258CEC9F-6788-471D-A1CB-085624FA61C3}"/>
    <cellStyle name="20% - Énfasis6 134" xfId="2653" xr:uid="{0736FC01-2A17-4842-963E-D548123F9CD4}"/>
    <cellStyle name="20% - Énfasis6 134 2" xfId="2654" xr:uid="{D738E865-C62A-4BB8-AEC2-EEDEE6877733}"/>
    <cellStyle name="20% - Énfasis6 134_Margen" xfId="37271" xr:uid="{BE95B85A-2791-4C1E-A804-813F7EF9A0E7}"/>
    <cellStyle name="20% - Énfasis6 135" xfId="2655" xr:uid="{D34DD3CD-2A23-477E-9317-6EA0E8B19941}"/>
    <cellStyle name="20% - Énfasis6 135 2" xfId="2656" xr:uid="{DC2BD219-012E-416B-9949-B3624F844C9A}"/>
    <cellStyle name="20% - Énfasis6 135_Margen" xfId="37272" xr:uid="{43D0A85E-2CB0-4F71-85B6-1B145E500DEF}"/>
    <cellStyle name="20% - Énfasis6 136" xfId="2657" xr:uid="{1E2A8186-7E2A-46D8-A170-D7C3F8724AEE}"/>
    <cellStyle name="20% - Énfasis6 136 2" xfId="2658" xr:uid="{EDDA633E-A244-400A-AEB0-AE90C33F214D}"/>
    <cellStyle name="20% - Énfasis6 136_Margen" xfId="37273" xr:uid="{317766AD-64DD-456A-A14D-A2BB7270D603}"/>
    <cellStyle name="20% - Énfasis6 137" xfId="2659" xr:uid="{66AF22B7-62FA-44B7-ADFE-568233D3ACBD}"/>
    <cellStyle name="20% - Énfasis6 137 2" xfId="2660" xr:uid="{95E00148-F983-4EB5-9A42-27697A24A8DA}"/>
    <cellStyle name="20% - Énfasis6 137_Margen" xfId="37274" xr:uid="{FA3CC079-C84A-4A5C-988F-DA6F23C1E538}"/>
    <cellStyle name="20% - Énfasis6 138" xfId="2661" xr:uid="{FD0B5BF7-3CEE-46F4-B2D4-7BBBC24720EA}"/>
    <cellStyle name="20% - Énfasis6 138 2" xfId="2662" xr:uid="{FA8D68DC-A2DD-485E-83B4-38BD069679D9}"/>
    <cellStyle name="20% - Énfasis6 138_Margen" xfId="37275" xr:uid="{999303A1-839B-4255-B997-935E65E48EDD}"/>
    <cellStyle name="20% - Énfasis6 139" xfId="2663" xr:uid="{B1F0383C-235A-4C39-B255-3D58230CD8D5}"/>
    <cellStyle name="20% - Énfasis6 139 2" xfId="2664" xr:uid="{A72E79C2-EC71-473E-92F8-3E34291D14C3}"/>
    <cellStyle name="20% - Énfasis6 139_Margen" xfId="37276" xr:uid="{6F9B72F6-F9A5-4C4F-B3F9-54E3C3A59E3B}"/>
    <cellStyle name="20% - Énfasis6 14" xfId="2665" xr:uid="{63858608-C526-4E78-9BFB-277371EB9B49}"/>
    <cellStyle name="20% - Énfasis6 14 2" xfId="2666" xr:uid="{D56D8315-A30B-4374-97EB-445F1985FA58}"/>
    <cellStyle name="20% - Énfasis6 14_Margen" xfId="37277" xr:uid="{14A54E26-72C1-4830-B182-66D37C3E60BC}"/>
    <cellStyle name="20% - Énfasis6 140" xfId="2667" xr:uid="{EE80F6ED-C0D2-4100-9AD8-FA1EF210FF7E}"/>
    <cellStyle name="20% - Énfasis6 140 2" xfId="2668" xr:uid="{FBCCC339-BCFA-4453-AB40-7214367FA988}"/>
    <cellStyle name="20% - Énfasis6 140_Margen" xfId="37278" xr:uid="{12CA3096-813C-40BF-864D-E3EA67711078}"/>
    <cellStyle name="20% - Énfasis6 141" xfId="2669" xr:uid="{E42940E7-2C86-4F8F-8997-CEBBA011C8B3}"/>
    <cellStyle name="20% - Énfasis6 141 2" xfId="2670" xr:uid="{8B4E591C-EAE1-499E-B395-0F6A9F27C6B2}"/>
    <cellStyle name="20% - Énfasis6 141_Margen" xfId="37279" xr:uid="{ECCC3EBE-6E90-411C-82B5-E8D08F0AE7C1}"/>
    <cellStyle name="20% - Énfasis6 142" xfId="2671" xr:uid="{C853C420-2462-434A-986C-8D92090A551B}"/>
    <cellStyle name="20% - Énfasis6 142 2" xfId="2672" xr:uid="{94F1AF48-A15B-452A-8D85-9BA851551FFD}"/>
    <cellStyle name="20% - Énfasis6 142_Margen" xfId="37280" xr:uid="{857EB4E7-FC2E-4D91-AE6B-B8D55A151212}"/>
    <cellStyle name="20% - Énfasis6 143" xfId="2673" xr:uid="{2D997921-AC1E-47BB-9406-E599D5EC14FD}"/>
    <cellStyle name="20% - Énfasis6 143 2" xfId="2674" xr:uid="{809350D6-1566-454F-945F-080F84BD9B06}"/>
    <cellStyle name="20% - Énfasis6 143_Margen" xfId="37281" xr:uid="{77CAEF4B-24B7-4755-AACF-6632F3EA12D1}"/>
    <cellStyle name="20% - Énfasis6 144" xfId="2675" xr:uid="{D650114F-8F86-4F12-A711-FAE0EB04E149}"/>
    <cellStyle name="20% - Énfasis6 144 2" xfId="2676" xr:uid="{8D66BA0F-E807-49DE-8D5F-531EA1C6D351}"/>
    <cellStyle name="20% - Énfasis6 144_Margen" xfId="37282" xr:uid="{28B24FD2-E16C-4A4F-A462-F39FD0EB712C}"/>
    <cellStyle name="20% - Énfasis6 145" xfId="2677" xr:uid="{9C6979E4-9D6E-4940-B2F4-618D66522AAF}"/>
    <cellStyle name="20% - Énfasis6 145 2" xfId="2678" xr:uid="{C5CF3354-E848-4E0E-939F-A6373D61E1DE}"/>
    <cellStyle name="20% - Énfasis6 145_Margen" xfId="37283" xr:uid="{BD97CD96-14D1-47D4-B006-1AF275EBDC2E}"/>
    <cellStyle name="20% - Énfasis6 146" xfId="2679" xr:uid="{1AE96C93-C2F0-4C55-91D3-260AA77337A5}"/>
    <cellStyle name="20% - Énfasis6 146 2" xfId="2680" xr:uid="{A5D167C4-631E-4109-89BF-7CC22AD32930}"/>
    <cellStyle name="20% - Énfasis6 146_Margen" xfId="37284" xr:uid="{F94D2256-B4C6-4F15-AB0F-6BAFA6C273CB}"/>
    <cellStyle name="20% - Énfasis6 147" xfId="2681" xr:uid="{F2124D48-5B8B-4095-B8C3-24328B5057F5}"/>
    <cellStyle name="20% - Énfasis6 147 2" xfId="2682" xr:uid="{A217D55C-55DA-4FDB-BBB3-15585E3F79EE}"/>
    <cellStyle name="20% - Énfasis6 147_Margen" xfId="37285" xr:uid="{0303F648-0B38-42F1-979C-876CF6CD5C56}"/>
    <cellStyle name="20% - Énfasis6 148" xfId="2683" xr:uid="{2D306C94-D25C-4D7E-95A6-3FEA7CF053DE}"/>
    <cellStyle name="20% - Énfasis6 148 2" xfId="2684" xr:uid="{81B518DC-29B1-4BDE-8869-52CD8AE3EB3F}"/>
    <cellStyle name="20% - Énfasis6 148_Margen" xfId="37286" xr:uid="{BD232F5B-A3FC-4A0F-BD17-A7026C28AF91}"/>
    <cellStyle name="20% - Énfasis6 149" xfId="2685" xr:uid="{0F4A4504-3A6D-484F-B68E-D4A85B706111}"/>
    <cellStyle name="20% - Énfasis6 149 2" xfId="2686" xr:uid="{017E6C03-0AFD-4372-8FAF-BA614199468B}"/>
    <cellStyle name="20% - Énfasis6 149_Margen" xfId="37287" xr:uid="{83C0A382-A2D2-461B-ADFD-9AC1C455CC7F}"/>
    <cellStyle name="20% - Énfasis6 15" xfId="2687" xr:uid="{3691E30E-8244-4E8E-8773-EFE95D12B946}"/>
    <cellStyle name="20% - Énfasis6 15 2" xfId="2688" xr:uid="{AEC89E7D-C6B1-4985-8086-A3ECD79BA5AF}"/>
    <cellStyle name="20% - Énfasis6 15_Margen" xfId="37288" xr:uid="{1DF427F8-722D-49D4-874C-FC4528872AEC}"/>
    <cellStyle name="20% - Énfasis6 150" xfId="2689" xr:uid="{2169887B-BF32-4EFF-95AA-A9258574244A}"/>
    <cellStyle name="20% - Énfasis6 150 2" xfId="2690" xr:uid="{A803D60F-5DD7-4805-A7CE-FF2CB467ACE0}"/>
    <cellStyle name="20% - Énfasis6 150_Margen" xfId="37289" xr:uid="{71D7A4F2-9EC2-4B5A-813B-A50C947C0D90}"/>
    <cellStyle name="20% - Énfasis6 151" xfId="2691" xr:uid="{67D37BF8-FDD9-4509-AA3A-DC85B71CA3A8}"/>
    <cellStyle name="20% - Énfasis6 151 2" xfId="2692" xr:uid="{4C5450FA-51B4-4FDD-879B-36216EC34C29}"/>
    <cellStyle name="20% - Énfasis6 151_Margen" xfId="37290" xr:uid="{2926846E-3A88-4E6E-A55D-3A85B390D01E}"/>
    <cellStyle name="20% - Énfasis6 152" xfId="2693" xr:uid="{43D9252E-874F-48A6-9B6E-1EFE2F17D517}"/>
    <cellStyle name="20% - Énfasis6 152 2" xfId="2694" xr:uid="{6C227A8F-372C-407E-B6F5-E7357ABE6DA5}"/>
    <cellStyle name="20% - Énfasis6 152_Margen" xfId="37291" xr:uid="{563EEE27-5130-4460-A3C4-A440EEB50221}"/>
    <cellStyle name="20% - Énfasis6 153" xfId="2695" xr:uid="{EC7F14F0-C734-4B61-BD77-DE725E77ACC1}"/>
    <cellStyle name="20% - Énfasis6 153 2" xfId="2696" xr:uid="{DFC4C457-19C4-4CA4-9481-FC00913339B8}"/>
    <cellStyle name="20% - Énfasis6 153_Margen" xfId="37292" xr:uid="{490C7E8C-496D-4412-A038-CA446E37AB1F}"/>
    <cellStyle name="20% - Énfasis6 154" xfId="2697" xr:uid="{2D7D606A-CCAA-4C97-9E1F-FC97739ED402}"/>
    <cellStyle name="20% - Énfasis6 154 2" xfId="2698" xr:uid="{05675082-4757-4B21-BC63-7247344FAE19}"/>
    <cellStyle name="20% - Énfasis6 154_Margen" xfId="37293" xr:uid="{6621646C-4543-4E94-9811-7E4CAE48AD0F}"/>
    <cellStyle name="20% - Énfasis6 155" xfId="2699" xr:uid="{BB659667-51E8-4BDA-B4B6-D59D270EA4FF}"/>
    <cellStyle name="20% - Énfasis6 155 2" xfId="2700" xr:uid="{4054993A-D687-4CD4-8B36-87BDA208EB6D}"/>
    <cellStyle name="20% - Énfasis6 155_Margen" xfId="37294" xr:uid="{A10D3D99-DDA1-4273-9A58-C3D8E4054157}"/>
    <cellStyle name="20% - Énfasis6 156" xfId="2701" xr:uid="{7A23EA58-5D46-4B42-BF71-6A529C8EF9D0}"/>
    <cellStyle name="20% - Énfasis6 156 2" xfId="2702" xr:uid="{2606B959-C49B-4A48-BB17-B4FEF7ED2451}"/>
    <cellStyle name="20% - Énfasis6 156_Margen" xfId="37295" xr:uid="{8347ECAD-BE25-4B8B-8BD4-814EBC9069B5}"/>
    <cellStyle name="20% - Énfasis6 157" xfId="2703" xr:uid="{C20D72E1-D3A6-4B76-AD20-B20ACE59C7A5}"/>
    <cellStyle name="20% - Énfasis6 157 2" xfId="2704" xr:uid="{C9156892-7E8A-4DC8-87C8-A61D22A9C0ED}"/>
    <cellStyle name="20% - Énfasis6 157_Margen" xfId="37296" xr:uid="{05DBED58-1F16-4517-8C62-A981F9BC2072}"/>
    <cellStyle name="20% - Énfasis6 158" xfId="2705" xr:uid="{2DE8587F-6B9C-4EAB-8793-6268483B9376}"/>
    <cellStyle name="20% - Énfasis6 158 2" xfId="2706" xr:uid="{1FCABE7F-5D11-47A8-BD7B-FF840C935FCC}"/>
    <cellStyle name="20% - Énfasis6 158_Margen" xfId="37297" xr:uid="{38D6852E-E871-4656-8420-7955377B6ABF}"/>
    <cellStyle name="20% - Énfasis6 159" xfId="2707" xr:uid="{028E16B0-51C8-4666-93A0-CF132CADE601}"/>
    <cellStyle name="20% - Énfasis6 159 2" xfId="2708" xr:uid="{DA7DF1F2-F492-4864-8DE3-D02FB9304E8D}"/>
    <cellStyle name="20% - Énfasis6 159_Margen" xfId="37298" xr:uid="{4C6B83C0-BC6F-4ACD-9C2F-7473862AF2EA}"/>
    <cellStyle name="20% - Énfasis6 16" xfId="2709" xr:uid="{46E7A57E-FA5B-426D-B16B-A649A0545959}"/>
    <cellStyle name="20% - Énfasis6 16 2" xfId="2710" xr:uid="{899B1D11-BF87-458D-9D48-6D19121B6FA6}"/>
    <cellStyle name="20% - Énfasis6 16_Margen" xfId="37299" xr:uid="{3D448E6B-00D4-4C05-BC07-D48E13CD5409}"/>
    <cellStyle name="20% - Énfasis6 160" xfId="2711" xr:uid="{A6988D2A-8D08-460E-B830-5D93D8465918}"/>
    <cellStyle name="20% - Énfasis6 160 2" xfId="2712" xr:uid="{6FE8C5D4-B512-4285-88B6-29A99CCEE229}"/>
    <cellStyle name="20% - Énfasis6 160_Margen" xfId="37300" xr:uid="{871DB64C-89CF-4DB0-97C4-ADFE98913DB0}"/>
    <cellStyle name="20% - Énfasis6 161" xfId="2713" xr:uid="{CE1B3358-E780-4F07-8F35-5D34161D15D9}"/>
    <cellStyle name="20% - Énfasis6 161 2" xfId="2714" xr:uid="{E5CFE131-888A-4F8C-A7AB-3D4F0F8F76B8}"/>
    <cellStyle name="20% - Énfasis6 161_Margen" xfId="37301" xr:uid="{294A5B01-26C8-4043-84A8-73F6AFDAC997}"/>
    <cellStyle name="20% - Énfasis6 162" xfId="2715" xr:uid="{CAA36DB1-54B1-46E1-B93B-5CA5F13D0620}"/>
    <cellStyle name="20% - Énfasis6 162 2" xfId="2716" xr:uid="{697EE3D7-4B1C-4BBB-9527-09ABD5001A8D}"/>
    <cellStyle name="20% - Énfasis6 162_Margen" xfId="37302" xr:uid="{812BAE41-98E3-4522-A0BF-543DC1697A41}"/>
    <cellStyle name="20% - Énfasis6 163" xfId="2717" xr:uid="{38AD9B5E-3EE4-46BF-9C1F-F437B02AF26F}"/>
    <cellStyle name="20% - Énfasis6 163 2" xfId="2718" xr:uid="{A97F0795-FA25-4B8A-A751-123AE343761E}"/>
    <cellStyle name="20% - Énfasis6 163_Margen" xfId="37303" xr:uid="{D6E2B7DD-243A-43E3-8CAB-373EB41F1ED2}"/>
    <cellStyle name="20% - Énfasis6 164" xfId="2719" xr:uid="{5C85BE48-BD0A-40B2-B868-93978B93BDE0}"/>
    <cellStyle name="20% - Énfasis6 164 2" xfId="2720" xr:uid="{C3F9F574-EB61-459A-AFAC-6B4DE0581EFB}"/>
    <cellStyle name="20% - Énfasis6 164_Margen" xfId="37304" xr:uid="{B0D344C4-783D-4EED-B011-39D7DEDD9459}"/>
    <cellStyle name="20% - Énfasis6 165" xfId="2721" xr:uid="{D3C59DC1-B815-401D-A35D-57A92B23EAA0}"/>
    <cellStyle name="20% - Énfasis6 165 2" xfId="2722" xr:uid="{8C715E09-2FD9-40ED-8F49-E4CE7CDBAFA2}"/>
    <cellStyle name="20% - Énfasis6 165_Margen" xfId="37305" xr:uid="{8247CCDA-711C-412E-A874-319A1542311C}"/>
    <cellStyle name="20% - Énfasis6 166" xfId="2723" xr:uid="{30D38C01-5949-4431-9888-2619C64033D5}"/>
    <cellStyle name="20% - Énfasis6 166 2" xfId="2724" xr:uid="{6B402987-8769-4AE6-936D-809BFA8D287B}"/>
    <cellStyle name="20% - Énfasis6 166_Margen" xfId="37306" xr:uid="{24672EAB-44BF-4F92-874D-9AC5D9390028}"/>
    <cellStyle name="20% - Énfasis6 167" xfId="2725" xr:uid="{A93D467E-F84F-4BD8-8364-58194106E8F7}"/>
    <cellStyle name="20% - Énfasis6 167 2" xfId="2726" xr:uid="{D39CFDFE-950C-482E-B0CA-F6F78494CF6D}"/>
    <cellStyle name="20% - Énfasis6 167_Margen" xfId="37307" xr:uid="{88183C54-1C88-4228-A702-7E8809FC515F}"/>
    <cellStyle name="20% - Énfasis6 168" xfId="2727" xr:uid="{6B25D333-27F0-41BC-BCA5-C8A5B276802D}"/>
    <cellStyle name="20% - Énfasis6 168 2" xfId="2728" xr:uid="{4D4E45C5-113A-4FAF-BB44-F06CD7ABEC05}"/>
    <cellStyle name="20% - Énfasis6 168_Margen" xfId="37308" xr:uid="{94453A28-07FE-4A1F-9262-B7C193A52225}"/>
    <cellStyle name="20% - Énfasis6 169" xfId="2729" xr:uid="{6B9E5058-31A4-430F-9018-E1380567E38A}"/>
    <cellStyle name="20% - Énfasis6 169 2" xfId="2730" xr:uid="{DB153C26-1E9B-438D-8361-D1F88C9BD933}"/>
    <cellStyle name="20% - Énfasis6 169_Margen" xfId="37309" xr:uid="{FCDAA5D0-AD9D-4528-8D32-8B86968F59AD}"/>
    <cellStyle name="20% - Énfasis6 17" xfId="2731" xr:uid="{DD62C8BC-CEC8-439A-91E5-79F64F5D915F}"/>
    <cellStyle name="20% - Énfasis6 17 2" xfId="2732" xr:uid="{87981832-FD87-4337-A94B-C0A254DC6DDE}"/>
    <cellStyle name="20% - Énfasis6 17_Margen" xfId="37310" xr:uid="{6748386E-F9BB-450A-9775-066C3A5A0C99}"/>
    <cellStyle name="20% - Énfasis6 170" xfId="2733" xr:uid="{F260D789-4ACD-4DB4-8372-6BBADC83D9FE}"/>
    <cellStyle name="20% - Énfasis6 170 2" xfId="2734" xr:uid="{93822936-8B2C-474D-834B-F9371FB201ED}"/>
    <cellStyle name="20% - Énfasis6 170_Margen" xfId="37311" xr:uid="{E79220CD-B699-4EE9-B74E-E8FA5786D3B0}"/>
    <cellStyle name="20% - Énfasis6 171" xfId="2735" xr:uid="{5F1BAD7E-9E6C-4888-9472-3710C5731BF1}"/>
    <cellStyle name="20% - Énfasis6 171 2" xfId="2736" xr:uid="{1C9D5705-86F8-4AC3-8AF1-9EDDE44C9D9B}"/>
    <cellStyle name="20% - Énfasis6 171_Margen" xfId="37312" xr:uid="{3C23421F-49B8-4958-8F86-BA5F5F10A9F7}"/>
    <cellStyle name="20% - Énfasis6 172" xfId="2737" xr:uid="{51E96F04-DC3E-41E6-B83E-72D5CB8CEC24}"/>
    <cellStyle name="20% - Énfasis6 172 2" xfId="2738" xr:uid="{5C335BA4-8CB3-401B-97FF-E8372AA2D0BA}"/>
    <cellStyle name="20% - Énfasis6 172_Margen" xfId="37313" xr:uid="{DA947A33-2C16-489E-9AED-FB26792A56F9}"/>
    <cellStyle name="20% - Énfasis6 173" xfId="2739" xr:uid="{E34B42B6-005B-4AD2-B380-4FA3B292BC18}"/>
    <cellStyle name="20% - Énfasis6 173 2" xfId="2740" xr:uid="{9B89898A-1A8F-44D4-987E-BDAD6965E19A}"/>
    <cellStyle name="20% - Énfasis6 173_Margen" xfId="37314" xr:uid="{1A285732-A5ED-4EC4-85C6-7D3B5A4FC69A}"/>
    <cellStyle name="20% - Énfasis6 174" xfId="2741" xr:uid="{B60624F3-86C1-4F7F-8A3D-4E0392247163}"/>
    <cellStyle name="20% - Énfasis6 174 2" xfId="2742" xr:uid="{3674B4FE-4A3D-47DE-935C-574AC82DA97C}"/>
    <cellStyle name="20% - Énfasis6 174_Margen" xfId="37315" xr:uid="{E856E7FC-5CE2-482C-AEDD-B9D1E4155127}"/>
    <cellStyle name="20% - Énfasis6 175" xfId="2743" xr:uid="{F9A52C97-5420-415F-9927-EDA457BB4D95}"/>
    <cellStyle name="20% - Énfasis6 175 2" xfId="2744" xr:uid="{2F8CF83D-330E-4977-8F55-345216D2BC20}"/>
    <cellStyle name="20% - Énfasis6 175_Margen" xfId="37316" xr:uid="{B2721ED0-D45E-46D6-AA57-79546947B18B}"/>
    <cellStyle name="20% - Énfasis6 176" xfId="2745" xr:uid="{58C91FF7-CAD8-448D-909C-6A11D7EB39D0}"/>
    <cellStyle name="20% - Énfasis6 176 2" xfId="2746" xr:uid="{C2A7DC37-66EC-49E2-8702-3009B483CBF6}"/>
    <cellStyle name="20% - Énfasis6 176_Margen" xfId="37317" xr:uid="{B01FA47F-28E1-4827-A37E-A30551DBD5DB}"/>
    <cellStyle name="20% - Énfasis6 177" xfId="2747" xr:uid="{5F3C8009-4664-4D4F-8CF5-206DEF9A044E}"/>
    <cellStyle name="20% - Énfasis6 177 2" xfId="2748" xr:uid="{7FF86099-DD2B-479D-BAF6-9ADA7CB6C4C1}"/>
    <cellStyle name="20% - Énfasis6 177_Margen" xfId="37318" xr:uid="{56A18850-2E64-4952-8A7E-80C8DFB78021}"/>
    <cellStyle name="20% - Énfasis6 178" xfId="2749" xr:uid="{6C531A97-BACB-466D-BC9A-182D5CF6FA6A}"/>
    <cellStyle name="20% - Énfasis6 178 2" xfId="2750" xr:uid="{3EEE251E-3B3F-4426-A7B9-F05AA8968840}"/>
    <cellStyle name="20% - Énfasis6 178_Margen" xfId="37319" xr:uid="{9C67B0AE-5068-4058-95C1-0339C2BDA646}"/>
    <cellStyle name="20% - Énfasis6 179" xfId="2751" xr:uid="{F3D3F0C5-C4FA-4A31-97D0-C9C33D1E4F53}"/>
    <cellStyle name="20% - Énfasis6 179 2" xfId="2752" xr:uid="{D315E34C-EE15-4FC7-84D6-04EA3BD06C9F}"/>
    <cellStyle name="20% - Énfasis6 179_Margen" xfId="37320" xr:uid="{D0AF0A7B-6E31-4DB5-BADE-0DC56FF3F062}"/>
    <cellStyle name="20% - Énfasis6 18" xfId="2753" xr:uid="{66749B87-2CE5-4358-B864-09CE0A7E9370}"/>
    <cellStyle name="20% - Énfasis6 18 2" xfId="2754" xr:uid="{C391994E-2D7A-454C-9B1E-3EA6EC0982BA}"/>
    <cellStyle name="20% - Énfasis6 18_Margen" xfId="37321" xr:uid="{0A2D2ABA-F425-41DE-8E05-70F03E6364B3}"/>
    <cellStyle name="20% - Énfasis6 180" xfId="2755" xr:uid="{E9193542-D7C1-4A13-9843-F633E20D22CA}"/>
    <cellStyle name="20% - Énfasis6 180 2" xfId="2756" xr:uid="{9067B966-A37A-47AB-8DFF-CEC66EFBF175}"/>
    <cellStyle name="20% - Énfasis6 180_Margen" xfId="37322" xr:uid="{6FD9ED0A-0EB3-4C81-89CE-8E229AF7F4DD}"/>
    <cellStyle name="20% - Énfasis6 181" xfId="2757" xr:uid="{354AB07B-98F1-44E5-90A7-1D269AACA9AB}"/>
    <cellStyle name="20% - Énfasis6 181 2" xfId="2758" xr:uid="{F90422B3-E4E4-43F1-AB2F-D3C8918BEF6F}"/>
    <cellStyle name="20% - Énfasis6 181_Margen" xfId="37323" xr:uid="{AEB02574-B589-4E55-9FB8-8ACDAC6136F8}"/>
    <cellStyle name="20% - Énfasis6 182" xfId="2759" xr:uid="{6B3669A7-7505-461F-AFB8-809C94E7BFD0}"/>
    <cellStyle name="20% - Énfasis6 182 2" xfId="2760" xr:uid="{C4ABB64D-01DB-454F-89AB-4EB5AF6ED7B1}"/>
    <cellStyle name="20% - Énfasis6 182_Margen" xfId="37324" xr:uid="{8AC87501-94F4-492F-B31D-E3A62D1280AC}"/>
    <cellStyle name="20% - Énfasis6 183" xfId="2761" xr:uid="{0F7924C2-090A-405D-9F0C-FA8D43A71703}"/>
    <cellStyle name="20% - Énfasis6 183 2" xfId="2762" xr:uid="{F5E894DA-E03A-48E0-A975-2BB955E0CD8E}"/>
    <cellStyle name="20% - Énfasis6 183_Margen" xfId="37325" xr:uid="{83E7D0D5-5066-4A68-8EF0-E82A615AA312}"/>
    <cellStyle name="20% - Énfasis6 184" xfId="2763" xr:uid="{994AB42E-0C66-4FC2-82B2-4BC11CBDFAE7}"/>
    <cellStyle name="20% - Énfasis6 184 2" xfId="2764" xr:uid="{04965048-2A96-4861-9D36-63C95A5B938B}"/>
    <cellStyle name="20% - Énfasis6 184_Margen" xfId="37326" xr:uid="{CE09AE70-1883-4908-972E-76DE4A39232E}"/>
    <cellStyle name="20% - Énfasis6 185" xfId="2765" xr:uid="{64BBA81B-E8BF-45DB-B467-CA491D8519D2}"/>
    <cellStyle name="20% - Énfasis6 185 2" xfId="2766" xr:uid="{69BEEAB4-6FF5-44AB-BCA4-0970F3E056E8}"/>
    <cellStyle name="20% - Énfasis6 185_Margen" xfId="37327" xr:uid="{4974DC83-2EFF-4A22-B3A6-F103AC4718E3}"/>
    <cellStyle name="20% - Énfasis6 186" xfId="2767" xr:uid="{213395B8-EF71-4BA2-806C-82EEA34B9AD2}"/>
    <cellStyle name="20% - Énfasis6 186 2" xfId="2768" xr:uid="{E531CA57-56A7-460D-81BF-02C100E4FDD4}"/>
    <cellStyle name="20% - Énfasis6 186_Margen" xfId="37328" xr:uid="{80EDB468-2C33-4C8A-9A10-03A6190D000C}"/>
    <cellStyle name="20% - Énfasis6 187" xfId="2769" xr:uid="{94E3144D-8F16-4556-90CD-62D47978E4B7}"/>
    <cellStyle name="20% - Énfasis6 187 2" xfId="2770" xr:uid="{19660047-9FFB-46C1-A3D8-863C41C3B47C}"/>
    <cellStyle name="20% - Énfasis6 187_Margen" xfId="37329" xr:uid="{896A28DC-1264-4424-92AF-B28D77C239A0}"/>
    <cellStyle name="20% - Énfasis6 188" xfId="2771" xr:uid="{F765ED7D-D6D5-421C-B33F-AA2673E2DA56}"/>
    <cellStyle name="20% - Énfasis6 188 2" xfId="2772" xr:uid="{57332284-6507-40EB-B6D2-12086701099E}"/>
    <cellStyle name="20% - Énfasis6 188_Margen" xfId="37330" xr:uid="{90330B67-9470-466B-8616-13A0906F2A7D}"/>
    <cellStyle name="20% - Énfasis6 189" xfId="2773" xr:uid="{2D33208A-977A-4634-959D-8A2F6F30B9DF}"/>
    <cellStyle name="20% - Énfasis6 189 2" xfId="2774" xr:uid="{8212226A-6623-4797-A047-FFD57E470330}"/>
    <cellStyle name="20% - Énfasis6 189_Margen" xfId="37331" xr:uid="{18F12160-CD97-4FF1-96BE-5D626354197A}"/>
    <cellStyle name="20% - Énfasis6 19" xfId="2775" xr:uid="{040765ED-F5F1-4A83-A69C-44BA537DC4E2}"/>
    <cellStyle name="20% - Énfasis6 19 2" xfId="2776" xr:uid="{99319A52-F9E5-4DF8-B6D5-DD79E25FDF90}"/>
    <cellStyle name="20% - Énfasis6 19_Margen" xfId="37332" xr:uid="{53C5A8C8-A843-4CDA-81F1-F8EBF20B2792}"/>
    <cellStyle name="20% - Énfasis6 190" xfId="2777" xr:uid="{077DB7E4-19B6-467E-9AF6-7CDE04AE9EC3}"/>
    <cellStyle name="20% - Énfasis6 190 2" xfId="2778" xr:uid="{C6ED0A79-1122-43F0-8994-3E28178449CB}"/>
    <cellStyle name="20% - Énfasis6 190_Margen" xfId="37333" xr:uid="{86B4E25B-CE7F-45D9-BC68-5206287E038B}"/>
    <cellStyle name="20% - Énfasis6 191" xfId="2779" xr:uid="{7834E6F5-32D7-441E-9E1E-6AD507B82A25}"/>
    <cellStyle name="20% - Énfasis6 191 2" xfId="2780" xr:uid="{507549B0-F3E2-4A27-B0E5-5829AD1DE3A1}"/>
    <cellStyle name="20% - Énfasis6 191_Margen" xfId="37334" xr:uid="{D5C5F830-D903-4822-ACAF-7A33717E3AAB}"/>
    <cellStyle name="20% - Énfasis6 192" xfId="2781" xr:uid="{AE62A916-B152-426D-BAD5-257644AF3C72}"/>
    <cellStyle name="20% - Énfasis6 192 2" xfId="2782" xr:uid="{E328918B-238B-4065-9C3C-50D6921FA329}"/>
    <cellStyle name="20% - Énfasis6 192_Margen" xfId="37335" xr:uid="{88005C82-1131-46B6-A79B-C3B8CEBD701F}"/>
    <cellStyle name="20% - Énfasis6 193" xfId="2783" xr:uid="{5C0EBBCC-B008-4020-81D4-C08BBFC3BC5A}"/>
    <cellStyle name="20% - Énfasis6 193 2" xfId="2784" xr:uid="{0070DD05-C43C-462F-A311-5C89E76C95D5}"/>
    <cellStyle name="20% - Énfasis6 193_Margen" xfId="37336" xr:uid="{16DCDCD3-B380-494B-AE7C-7E4B901B177C}"/>
    <cellStyle name="20% - Énfasis6 194" xfId="2785" xr:uid="{65BC5289-22C9-4105-8F9E-896E7CACBF1F}"/>
    <cellStyle name="20% - Énfasis6 194 2" xfId="2786" xr:uid="{8E410CA9-49DA-4BE2-A2FE-F45C604BCE74}"/>
    <cellStyle name="20% - Énfasis6 194_Margen" xfId="37337" xr:uid="{6478B950-C3E8-4BE0-BD29-D699BE40ED93}"/>
    <cellStyle name="20% - Énfasis6 195" xfId="2787" xr:uid="{15C38520-7CCC-4D10-A880-D33CBECF2C3D}"/>
    <cellStyle name="20% - Énfasis6 195 2" xfId="2788" xr:uid="{17E55745-5919-436D-A168-9A123C69CD88}"/>
    <cellStyle name="20% - Énfasis6 195_Margen" xfId="37338" xr:uid="{64076AC9-DEAC-4327-82DC-F8D3F6A32A7D}"/>
    <cellStyle name="20% - Énfasis6 196" xfId="2789" xr:uid="{4006EB3C-89A6-4492-86FD-20379ECEB866}"/>
    <cellStyle name="20% - Énfasis6 196 2" xfId="2790" xr:uid="{8A14D13A-4E82-4733-AA35-38AC58206814}"/>
    <cellStyle name="20% - Énfasis6 196_Margen" xfId="37339" xr:uid="{D1AEBB16-1E0A-4913-97C9-5FFB0C8FDB61}"/>
    <cellStyle name="20% - Énfasis6 197" xfId="2791" xr:uid="{1C1722A6-98B7-4F4D-B2BF-803A169F2FE4}"/>
    <cellStyle name="20% - Énfasis6 197 2" xfId="2792" xr:uid="{7EE95FD1-4134-4228-9B80-DAD56C641029}"/>
    <cellStyle name="20% - Énfasis6 197_Margen" xfId="37340" xr:uid="{9A13DEAC-F55C-4652-9EB0-4B81C52031D6}"/>
    <cellStyle name="20% - Énfasis6 198" xfId="2793" xr:uid="{8F2434C9-EAF4-4D5C-964F-033D61C36B2F}"/>
    <cellStyle name="20% - Énfasis6 198 2" xfId="2794" xr:uid="{263953AD-C500-49A4-B5FA-9CC7D1D819AB}"/>
    <cellStyle name="20% - Énfasis6 198_Margen" xfId="37341" xr:uid="{BF2D488F-F306-4963-89B3-C20376135603}"/>
    <cellStyle name="20% - Énfasis6 199" xfId="2795" xr:uid="{869539DE-7DC9-4E29-9D56-2EBD795D41EA}"/>
    <cellStyle name="20% - Énfasis6 199 2" xfId="2796" xr:uid="{56514CF3-00BB-4938-A2DC-3002EE6CFFAE}"/>
    <cellStyle name="20% - Énfasis6 199_Margen" xfId="37342" xr:uid="{EC86E376-0878-483C-B9D8-13D4ADF8C49D}"/>
    <cellStyle name="20% - Énfasis6 2" xfId="2797" xr:uid="{1EB18CFE-55CB-477D-94E2-0BABF729D5DC}"/>
    <cellStyle name="20% - Énfasis6 2 10" xfId="2798" xr:uid="{1C3813CA-3986-49EC-8ACC-A45B1CEA7660}"/>
    <cellStyle name="20% - Énfasis6 2 10 2" xfId="2799" xr:uid="{AB9686DF-1C7F-4D8C-B071-D0E9BF5A64CE}"/>
    <cellStyle name="20% - Énfasis6 2 10_Margen" xfId="37343" xr:uid="{E8EA3E7F-086A-497C-8E10-0AAC0AD73FAA}"/>
    <cellStyle name="20% - Énfasis6 2 11" xfId="2800" xr:uid="{CC73EA3F-B9DD-4CDC-83F3-40338FC12E81}"/>
    <cellStyle name="20% - Énfasis6 2 11 2" xfId="2801" xr:uid="{5F635C3C-6706-4F41-B3D4-1C166B64258B}"/>
    <cellStyle name="20% - Énfasis6 2 11_Margen" xfId="37344" xr:uid="{699902A1-59F1-484D-80AB-4BA6D2E1615F}"/>
    <cellStyle name="20% - Énfasis6 2 12" xfId="2802" xr:uid="{AC33F11E-7BC6-4EFE-AC44-5983935AF5AE}"/>
    <cellStyle name="20% - Énfasis6 2 12 2" xfId="2803" xr:uid="{B647E34C-EB37-4D54-BA6D-0A99D129A38A}"/>
    <cellStyle name="20% - Énfasis6 2 12_Margen" xfId="37345" xr:uid="{5204614E-4171-4BDA-BA58-85275C89CAC3}"/>
    <cellStyle name="20% - Énfasis6 2 13" xfId="2804" xr:uid="{2F86AAF4-432E-411C-B444-241007FE7655}"/>
    <cellStyle name="20% - Énfasis6 2 13 2" xfId="2805" xr:uid="{BDAD2B0F-6ECA-4B91-B773-C1FCB7939B51}"/>
    <cellStyle name="20% - Énfasis6 2 13_Margen" xfId="37346" xr:uid="{3123754E-EDA9-4153-8875-20DFA4E8DF8D}"/>
    <cellStyle name="20% - Énfasis6 2 14" xfId="2806" xr:uid="{6DE4F4C1-DAD2-4C7C-BD97-E22DF6547102}"/>
    <cellStyle name="20% - Énfasis6 2 14 2" xfId="2807" xr:uid="{0F3957B0-EE52-4A4A-B026-BF01B8876E85}"/>
    <cellStyle name="20% - Énfasis6 2 14_Margen" xfId="37347" xr:uid="{D4A41E2C-1BA3-4F6C-90AE-CC4675B126A5}"/>
    <cellStyle name="20% - Énfasis6 2 15" xfId="2808" xr:uid="{035465A8-3F9D-4C4B-8DCC-0E43410A4DC6}"/>
    <cellStyle name="20% - Énfasis6 2 15 2" xfId="2809" xr:uid="{0DD94B49-BE9B-4892-AF16-766C4290B0F3}"/>
    <cellStyle name="20% - Énfasis6 2 15_Margen" xfId="37348" xr:uid="{19A859FE-79AC-4F5C-8547-431975302BA8}"/>
    <cellStyle name="20% - Énfasis6 2 16" xfId="2810" xr:uid="{33C759AD-A6DF-474F-B37A-0120DD559773}"/>
    <cellStyle name="20% - Énfasis6 2 16 2" xfId="2811" xr:uid="{53B9E77A-0140-4BD4-8340-D0FD50853D77}"/>
    <cellStyle name="20% - Énfasis6 2 16_Margen" xfId="37349" xr:uid="{9FA770B9-AD3B-4FB4-BACE-A5EB1C807F94}"/>
    <cellStyle name="20% - Énfasis6 2 17" xfId="2812" xr:uid="{C7351BEC-BCAD-4725-A54B-A3B5FEC82285}"/>
    <cellStyle name="20% - Énfasis6 2 17 2" xfId="2813" xr:uid="{B8FC7216-9DB0-4A0B-BDB8-8812C5259CC2}"/>
    <cellStyle name="20% - Énfasis6 2 17_Margen" xfId="37350" xr:uid="{3954D253-D6CB-49FB-AA43-16F2F6BB5192}"/>
    <cellStyle name="20% - Énfasis6 2 18" xfId="2814" xr:uid="{FBEADF81-9CAE-4E24-A55C-2375EED88954}"/>
    <cellStyle name="20% - Énfasis6 2 18 2" xfId="2815" xr:uid="{E065B9CF-76B6-41D6-80DA-96B52A677396}"/>
    <cellStyle name="20% - Énfasis6 2 18_Margen" xfId="37351" xr:uid="{3E5FE919-8A5C-4F46-8CDF-294FEB9A9760}"/>
    <cellStyle name="20% - Énfasis6 2 19" xfId="2816" xr:uid="{41C8B1E4-D9C4-4A04-A50F-6338692A7CA5}"/>
    <cellStyle name="20% - Énfasis6 2 19 2" xfId="2817" xr:uid="{5F58B6C1-5A35-40E3-A5B3-0E87FF3A4BA3}"/>
    <cellStyle name="20% - Énfasis6 2 19_Margen" xfId="37352" xr:uid="{4E7C1C9E-E57C-4AFE-A14A-EB88D3784376}"/>
    <cellStyle name="20% - Énfasis6 2 2" xfId="2818" xr:uid="{43B79DFC-0FAC-4119-88A3-2AC8F86E1D1D}"/>
    <cellStyle name="20% - Énfasis6 2 2 2" xfId="2819" xr:uid="{EBCF7455-5623-428A-A861-7C6CA1327ACC}"/>
    <cellStyle name="20% - Énfasis6 2 2 2 2" xfId="49683" xr:uid="{1FFD49E9-61A2-4EE0-9743-FE6DB004A7ED}"/>
    <cellStyle name="20% - Énfasis6 2 2 3" xfId="2820" xr:uid="{A6BC9889-D4A8-44D5-B62B-620AE1D6257D}"/>
    <cellStyle name="20% - Énfasis6 2 2 3 2" xfId="49684" xr:uid="{404D83CE-8976-4FF6-AAAA-B9298E83BA0B}"/>
    <cellStyle name="20% - Énfasis6 2 2 4" xfId="2821" xr:uid="{26AB32C2-2A84-48EE-A7FD-069F821EE51E}"/>
    <cellStyle name="20% - Énfasis6 2 2 5" xfId="2822" xr:uid="{D3B178FA-9048-4286-9EE1-AA81D26060FD}"/>
    <cellStyle name="20% - Énfasis6 2 2_Margen" xfId="37353" xr:uid="{70C14F57-7EA4-423A-A825-25F6F5780C93}"/>
    <cellStyle name="20% - Énfasis6 2 20" xfId="2823" xr:uid="{5E85DF40-1B54-4E97-AC87-5E60A6364E0C}"/>
    <cellStyle name="20% - Énfasis6 2 20 2" xfId="2824" xr:uid="{D54AAD04-B279-43F5-AE3E-09660BD6C24C}"/>
    <cellStyle name="20% - Énfasis6 2 20_Margen" xfId="37354" xr:uid="{248E58C9-F071-4C8F-B275-2E7E11C485EA}"/>
    <cellStyle name="20% - Énfasis6 2 21" xfId="2825" xr:uid="{2E021045-21BE-4A88-BA10-12184025DD1A}"/>
    <cellStyle name="20% - Énfasis6 2 22" xfId="2826" xr:uid="{37504C34-24BB-44B6-B0DC-E061AC360F8D}"/>
    <cellStyle name="20% - Énfasis6 2 23" xfId="49682" xr:uid="{F89A09FB-C67B-4C8C-8869-8E4567CB8C34}"/>
    <cellStyle name="20% - Énfasis6 2 24" xfId="51506" xr:uid="{758BEF4E-4F32-48F0-B97B-4F396F71D936}"/>
    <cellStyle name="20% - Énfasis6 2 25" xfId="53446" xr:uid="{3C890620-85DB-4EBD-84B5-E290C6993C13}"/>
    <cellStyle name="20% - Énfasis6 2 3" xfId="2827" xr:uid="{808818F7-DA77-4653-AB23-FE5B5878518D}"/>
    <cellStyle name="20% - Énfasis6 2 3 2" xfId="2828" xr:uid="{451DD75A-311D-44F5-807C-9292DE1A7FCE}"/>
    <cellStyle name="20% - Énfasis6 2 3 3" xfId="2829" xr:uid="{56560B30-6FDA-49EB-8997-D2C6888F2DEF}"/>
    <cellStyle name="20% - Énfasis6 2 3_Margen" xfId="37355" xr:uid="{55C3C7A3-CF6C-45A9-92A6-FCDB4DA0034F}"/>
    <cellStyle name="20% - Énfasis6 2 4" xfId="2830" xr:uid="{E4E142C6-2083-49CE-858C-2EB19C601B14}"/>
    <cellStyle name="20% - Énfasis6 2 4 2" xfId="2831" xr:uid="{AAFAAC5B-E662-42E7-927A-6A0F9C3440EF}"/>
    <cellStyle name="20% - Énfasis6 2 4_Margen" xfId="37356" xr:uid="{0DFEE149-4A16-452E-8440-A97D53A80194}"/>
    <cellStyle name="20% - Énfasis6 2 5" xfId="2832" xr:uid="{CAFC3AF6-1F43-4AD6-87E0-C8B6387C30D0}"/>
    <cellStyle name="20% - Énfasis6 2 5 2" xfId="2833" xr:uid="{45775D78-DCDC-4197-92BE-2D97DE4DAF23}"/>
    <cellStyle name="20% - Énfasis6 2 5_Margen" xfId="37357" xr:uid="{7A9836A2-C4C8-40AE-908A-13AFEE2AEA60}"/>
    <cellStyle name="20% - Énfasis6 2 6" xfId="2834" xr:uid="{AC4E54C0-0ADA-4469-9011-B51ABFF62632}"/>
    <cellStyle name="20% - Énfasis6 2 6 2" xfId="2835" xr:uid="{8D3A85C6-012D-47C2-A9DD-00D4BD2F147F}"/>
    <cellStyle name="20% - Énfasis6 2 6_Margen" xfId="37358" xr:uid="{CB2232B7-C066-46A9-8FF1-26326F0125A3}"/>
    <cellStyle name="20% - Énfasis6 2 7" xfId="2836" xr:uid="{0EF52C72-D024-46C9-BBF9-039F4F758C7A}"/>
    <cellStyle name="20% - Énfasis6 2 7 2" xfId="2837" xr:uid="{B676ABF2-F4F4-451D-ABEC-504E0C48EABB}"/>
    <cellStyle name="20% - Énfasis6 2 7_Margen" xfId="37359" xr:uid="{5D5B5DF0-1464-44E2-9CAC-D7E0DB9B0BB4}"/>
    <cellStyle name="20% - Énfasis6 2 8" xfId="2838" xr:uid="{E1EA86E8-B4AB-4F98-980A-225F6A7CFD14}"/>
    <cellStyle name="20% - Énfasis6 2 8 2" xfId="2839" xr:uid="{7F045AEE-288E-4B24-9A97-3CA12908252C}"/>
    <cellStyle name="20% - Énfasis6 2 8_Margen" xfId="37360" xr:uid="{F5B1239B-7F47-4A18-8F4C-F0FA86476061}"/>
    <cellStyle name="20% - Énfasis6 2 9" xfId="2840" xr:uid="{2DBAAF75-2C29-47ED-BF10-652D51C1B034}"/>
    <cellStyle name="20% - Énfasis6 2 9 2" xfId="2841" xr:uid="{C1565256-E0B0-4555-AF2C-B5856253B0F3}"/>
    <cellStyle name="20% - Énfasis6 2 9_Margen" xfId="37361" xr:uid="{A09ECD1A-F6CC-4214-81BA-3F0CC248165C}"/>
    <cellStyle name="20% - Énfasis6 2_Margen" xfId="37362" xr:uid="{2B43E5C2-6837-4CDF-8662-72D6C8FEE3B6}"/>
    <cellStyle name="20% - Énfasis6 20" xfId="2842" xr:uid="{726BD815-05EF-441C-9D17-04F6C67D0878}"/>
    <cellStyle name="20% - Énfasis6 20 2" xfId="2843" xr:uid="{29C12A32-81CA-4AA0-940C-4FE81424AA35}"/>
    <cellStyle name="20% - Énfasis6 20_Margen" xfId="37363" xr:uid="{C8F9FDF8-0CBB-44A6-87BA-6263647E86B6}"/>
    <cellStyle name="20% - Énfasis6 200" xfId="2844" xr:uid="{7C1213BB-4993-498B-B1F2-3DDD2EF99E46}"/>
    <cellStyle name="20% - Énfasis6 200 2" xfId="2845" xr:uid="{A6EEFB4E-135E-4E61-BEA4-A86C82A2257A}"/>
    <cellStyle name="20% - Énfasis6 200_Margen" xfId="37364" xr:uid="{9342D27A-5FD8-441A-A205-6D28D9E6B2C6}"/>
    <cellStyle name="20% - Énfasis6 201" xfId="2846" xr:uid="{AFCB5CA9-FBB5-495B-82D0-5DA7375D3A87}"/>
    <cellStyle name="20% - Énfasis6 201 2" xfId="2847" xr:uid="{872920B6-C91B-4AE6-9FA1-FFCB7DD1AFAB}"/>
    <cellStyle name="20% - Énfasis6 201_Margen" xfId="37365" xr:uid="{D4AC41C7-5511-4505-BEEE-F6F57E4AE542}"/>
    <cellStyle name="20% - Énfasis6 202" xfId="2848" xr:uid="{D6386E55-13B9-4615-86A4-C28F013DC136}"/>
    <cellStyle name="20% - Énfasis6 202 2" xfId="2849" xr:uid="{B8C3CD25-0BC0-49A0-9780-79A26B7FA615}"/>
    <cellStyle name="20% - Énfasis6 202_Margen" xfId="37366" xr:uid="{7EE96790-FB72-4138-AD60-37CF1728A7A3}"/>
    <cellStyle name="20% - Énfasis6 21" xfId="2850" xr:uid="{E3C9E91B-6A56-4FCF-AC27-D064FF87A1F9}"/>
    <cellStyle name="20% - Énfasis6 21 2" xfId="2851" xr:uid="{2E47CAEA-4160-44E4-A256-1BEF5207F074}"/>
    <cellStyle name="20% - Énfasis6 21_Margen" xfId="37367" xr:uid="{241B9782-EFE9-401B-AEAB-EED8BD1B92E0}"/>
    <cellStyle name="20% - Énfasis6 22" xfId="2852" xr:uid="{CB055A68-AF50-492A-AFE8-2C3D34B1D5EB}"/>
    <cellStyle name="20% - Énfasis6 22 2" xfId="2853" xr:uid="{8FE60DE2-3642-4E76-A810-6CD14F6CA95A}"/>
    <cellStyle name="20% - Énfasis6 22_Margen" xfId="37368" xr:uid="{DCFB7D85-CFD8-4526-BE65-F2A0423A3F9B}"/>
    <cellStyle name="20% - Énfasis6 23" xfId="2854" xr:uid="{8C00C990-D5B2-49C0-9387-8BD7AEF2D4E4}"/>
    <cellStyle name="20% - Énfasis6 23 2" xfId="2855" xr:uid="{CEBD868D-0875-4749-B271-FAC73648F16F}"/>
    <cellStyle name="20% - Énfasis6 23_Margen" xfId="37369" xr:uid="{D4876B50-681E-4807-83FC-E59609CF9BFA}"/>
    <cellStyle name="20% - Énfasis6 24" xfId="2856" xr:uid="{9EBECB2F-E3CC-46DF-97CC-F67750CFB183}"/>
    <cellStyle name="20% - Énfasis6 24 2" xfId="2857" xr:uid="{557C467A-5D69-470A-9493-227EA1851F36}"/>
    <cellStyle name="20% - Énfasis6 24_Margen" xfId="37370" xr:uid="{05A72FD1-E7EE-4893-B8AB-B4FA258CCC23}"/>
    <cellStyle name="20% - Énfasis6 25" xfId="2858" xr:uid="{BA246F95-930A-4F0B-B30A-6A67AEF61F6A}"/>
    <cellStyle name="20% - Énfasis6 25 2" xfId="2859" xr:uid="{B4D4ACE4-1F60-42F2-9C8E-B02D0BE111FB}"/>
    <cellStyle name="20% - Énfasis6 25_Margen" xfId="37371" xr:uid="{2496297A-F7AE-4541-9B5E-49A3905DFC1A}"/>
    <cellStyle name="20% - Énfasis6 26" xfId="2860" xr:uid="{2CC7F056-D3E0-4EF6-B1EC-DFB3A4DD9977}"/>
    <cellStyle name="20% - Énfasis6 26 2" xfId="2861" xr:uid="{95CEBC13-23DA-4386-AA02-F2FAA46E1898}"/>
    <cellStyle name="20% - Énfasis6 26_Margen" xfId="37372" xr:uid="{225F120D-4EF4-438D-B4C8-BA2D6AEA5B7D}"/>
    <cellStyle name="20% - Énfasis6 27" xfId="2862" xr:uid="{2C59DB24-E164-4104-97F4-C6ECA98CD13F}"/>
    <cellStyle name="20% - Énfasis6 27 2" xfId="2863" xr:uid="{0C7296DD-A09D-4385-9D6B-7DE1FF728E2D}"/>
    <cellStyle name="20% - Énfasis6 27_Margen" xfId="37373" xr:uid="{CC7A68FA-276F-4266-8E33-023509F357E9}"/>
    <cellStyle name="20% - Énfasis6 28" xfId="2864" xr:uid="{F4FDE7A6-E50F-411D-879A-B5AD578CB930}"/>
    <cellStyle name="20% - Énfasis6 28 2" xfId="2865" xr:uid="{C0E3EBCD-9306-430A-948E-32DFE4E4DDA1}"/>
    <cellStyle name="20% - Énfasis6 28_Margen" xfId="37374" xr:uid="{54C15CB1-B503-4773-AC64-FD75C71CD1DD}"/>
    <cellStyle name="20% - Énfasis6 29" xfId="2866" xr:uid="{97D33B8C-EE35-44D9-BCFE-E5D9BF05EDE2}"/>
    <cellStyle name="20% - Énfasis6 29 2" xfId="2867" xr:uid="{FDE77CCF-54C0-4BF3-A988-01C1EFDEFBAB}"/>
    <cellStyle name="20% - Énfasis6 29_Margen" xfId="37375" xr:uid="{DB1095B5-FBD7-4B02-9736-A3309D0C5B2F}"/>
    <cellStyle name="20% - Énfasis6 3" xfId="2868" xr:uid="{C096732C-5BC3-40BA-9C16-32480DA300C3}"/>
    <cellStyle name="20% - Énfasis6 3 10" xfId="2869" xr:uid="{780A725F-5ECF-4CE9-A065-5B30C630F4EF}"/>
    <cellStyle name="20% - Énfasis6 3 11" xfId="2870" xr:uid="{528EB7DA-779C-4E8E-A8E5-178EA83A998E}"/>
    <cellStyle name="20% - Énfasis6 3 12" xfId="2871" xr:uid="{74F39DEF-1ED8-4BCA-B465-03506C9872EB}"/>
    <cellStyle name="20% - Énfasis6 3 13" xfId="2872" xr:uid="{42300D69-087B-40D9-9C8F-F95884BFFB87}"/>
    <cellStyle name="20% - Énfasis6 3 14" xfId="2873" xr:uid="{8CD98B73-8AF3-4943-A58C-68461BA3022E}"/>
    <cellStyle name="20% - Énfasis6 3 15" xfId="2874" xr:uid="{EE88B387-76C7-47CE-89C9-26665D4A8620}"/>
    <cellStyle name="20% - Énfasis6 3 16" xfId="2875" xr:uid="{B1CB9CA4-CAA6-49E2-B65F-DEB9A4819283}"/>
    <cellStyle name="20% - Énfasis6 3 17" xfId="2876" xr:uid="{3E0FD072-B35A-4FC5-B211-BDACC8D3382F}"/>
    <cellStyle name="20% - Énfasis6 3 18" xfId="2877" xr:uid="{24E7AA48-43B8-444C-89EA-530303155A93}"/>
    <cellStyle name="20% - Énfasis6 3 19" xfId="49685" xr:uid="{16920580-4EEE-48E1-9FE8-5EB7BE7DFBA2}"/>
    <cellStyle name="20% - Énfasis6 3 2" xfId="2878" xr:uid="{37CE9A2D-47E3-45BB-9120-6034FF69A9FD}"/>
    <cellStyle name="20% - Énfasis6 3 2 2" xfId="50673" xr:uid="{13772949-1DFB-4EB4-B845-952D1E92F811}"/>
    <cellStyle name="20% - Énfasis6 3 3" xfId="2879" xr:uid="{EAB26249-6CF8-4558-9A81-9308B58B63E9}"/>
    <cellStyle name="20% - Énfasis6 3 4" xfId="2880" xr:uid="{3514794D-A1C5-4DA3-ADFB-890EC1E9D867}"/>
    <cellStyle name="20% - Énfasis6 3 5" xfId="2881" xr:uid="{03732821-F179-48D5-B1AE-AC41D42396BB}"/>
    <cellStyle name="20% - Énfasis6 3 6" xfId="2882" xr:uid="{A62BBA0E-6913-4ED8-B677-95F8EF988549}"/>
    <cellStyle name="20% - Énfasis6 3 7" xfId="2883" xr:uid="{C837BD6A-7A62-439F-B109-0F26F24272A4}"/>
    <cellStyle name="20% - Énfasis6 3 8" xfId="2884" xr:uid="{28085CD1-B33C-4086-BC81-BB0AEBB59E8B}"/>
    <cellStyle name="20% - Énfasis6 3 9" xfId="2885" xr:uid="{849BC695-4EFF-4363-96DD-A3F01E5E17F3}"/>
    <cellStyle name="20% - Énfasis6 3_Margen" xfId="37376" xr:uid="{B3A1B93A-7D30-439B-84B5-6F09F92142F8}"/>
    <cellStyle name="20% - Énfasis6 30" xfId="2886" xr:uid="{F7877810-4F5D-496A-86FA-3F75F1DF0588}"/>
    <cellStyle name="20% - Énfasis6 30 2" xfId="2887" xr:uid="{E86FBCF9-D4D0-4B9E-96F1-048056BC20DC}"/>
    <cellStyle name="20% - Énfasis6 30_Margen" xfId="37377" xr:uid="{3DB2A5B9-8387-449F-8417-18E7610CF45B}"/>
    <cellStyle name="20% - Énfasis6 31" xfId="2888" xr:uid="{1DF6C4AE-A193-44C1-89F6-DBB9CBDE748C}"/>
    <cellStyle name="20% - Énfasis6 31 2" xfId="2889" xr:uid="{954E0BC1-4478-41B3-9C1C-18233BAE9075}"/>
    <cellStyle name="20% - Énfasis6 31_Margen" xfId="37378" xr:uid="{AB95766A-3F1E-42B8-BF5C-3FFE62CCE920}"/>
    <cellStyle name="20% - Énfasis6 32" xfId="2890" xr:uid="{1124D57A-3A73-461A-95EB-8A82BAC0A3A2}"/>
    <cellStyle name="20% - Énfasis6 32 2" xfId="2891" xr:uid="{739ABC1A-AFB8-4876-A81D-79C94A51BA09}"/>
    <cellStyle name="20% - Énfasis6 32_Margen" xfId="37379" xr:uid="{592D9C95-90D7-4981-B9B4-3479FC631091}"/>
    <cellStyle name="20% - Énfasis6 33" xfId="2892" xr:uid="{D14BA330-69A4-45A6-8511-FB81226033A3}"/>
    <cellStyle name="20% - Énfasis6 33 2" xfId="2893" xr:uid="{B0FBF393-3B53-4109-BE36-1313D9E87E91}"/>
    <cellStyle name="20% - Énfasis6 33_Margen" xfId="37380" xr:uid="{04912355-A5CF-4013-839C-42734FAF50B5}"/>
    <cellStyle name="20% - Énfasis6 34" xfId="2894" xr:uid="{115D92DC-F92F-4F4B-B7A9-113F598F5E9F}"/>
    <cellStyle name="20% - Énfasis6 34 2" xfId="2895" xr:uid="{4859167B-108C-4DE7-92FE-3B2CB79EFECB}"/>
    <cellStyle name="20% - Énfasis6 34_Margen" xfId="37381" xr:uid="{9014A948-B64B-4571-9083-CEC067BD7500}"/>
    <cellStyle name="20% - Énfasis6 35" xfId="2896" xr:uid="{3D0A058E-022F-4C55-8AD8-0EA11CA93DD4}"/>
    <cellStyle name="20% - Énfasis6 35 2" xfId="2897" xr:uid="{8683A341-F271-4149-AE5A-780250730686}"/>
    <cellStyle name="20% - Énfasis6 35_Margen" xfId="37382" xr:uid="{1D29E2D0-BA96-4721-96A8-9FA278E87BE7}"/>
    <cellStyle name="20% - Énfasis6 36" xfId="2898" xr:uid="{C809BAB9-ABE0-4859-8AA3-FEC0DE6BBF59}"/>
    <cellStyle name="20% - Énfasis6 36 2" xfId="2899" xr:uid="{95CC049C-1893-4AA3-9727-C47DAF06C696}"/>
    <cellStyle name="20% - Énfasis6 36_Margen" xfId="37383" xr:uid="{E27D309E-9640-4AD9-AF48-BF7D5ECBD1F8}"/>
    <cellStyle name="20% - Énfasis6 37" xfId="2900" xr:uid="{68767BF0-1D6D-41FB-BFCA-F4C826D48EBD}"/>
    <cellStyle name="20% - Énfasis6 37 2" xfId="2901" xr:uid="{03D26E03-50D8-48C3-8275-EC283A10BE99}"/>
    <cellStyle name="20% - Énfasis6 37_Margen" xfId="37384" xr:uid="{25CFDD45-1A83-4E45-9C19-635227C27AC0}"/>
    <cellStyle name="20% - Énfasis6 38" xfId="2902" xr:uid="{828A56DF-33F8-48F1-930C-7E8BF5D030B9}"/>
    <cellStyle name="20% - Énfasis6 38 2" xfId="2903" xr:uid="{5C45A0B7-FD19-44AD-8959-EF5286A64A37}"/>
    <cellStyle name="20% - Énfasis6 38_Margen" xfId="37385" xr:uid="{6C08BEEC-CA9A-423A-A927-1481C8834325}"/>
    <cellStyle name="20% - Énfasis6 39" xfId="2904" xr:uid="{A00BD364-A6E3-4E65-A823-BB585F260474}"/>
    <cellStyle name="20% - Énfasis6 39 2" xfId="2905" xr:uid="{B1285C1F-19F3-4803-B0D2-C3BC0B004ED5}"/>
    <cellStyle name="20% - Énfasis6 39_Margen" xfId="37386" xr:uid="{3A85C703-01C7-4185-9ADE-6A08B993BFC8}"/>
    <cellStyle name="20% - Énfasis6 4" xfId="2906" xr:uid="{1259AC59-B851-47CF-8DEC-2063712FE43E}"/>
    <cellStyle name="20% - Énfasis6 4 10" xfId="2907" xr:uid="{8D85AAB5-5B80-403E-A473-ACBB70DBCCC6}"/>
    <cellStyle name="20% - Énfasis6 4 11" xfId="2908" xr:uid="{AAFB6997-BB00-40A7-92CF-44ED6F0223B0}"/>
    <cellStyle name="20% - Énfasis6 4 12" xfId="2909" xr:uid="{78902D04-1D95-47BB-8286-F48352233C7C}"/>
    <cellStyle name="20% - Énfasis6 4 13" xfId="2910" xr:uid="{B6EFBA18-3FDE-4A57-BB1A-A625D855AF94}"/>
    <cellStyle name="20% - Énfasis6 4 14" xfId="2911" xr:uid="{8638407E-629E-4E96-87DF-256701024757}"/>
    <cellStyle name="20% - Énfasis6 4 15" xfId="2912" xr:uid="{5B6E280A-FB30-4955-9941-6D3981455F22}"/>
    <cellStyle name="20% - Énfasis6 4 16" xfId="2913" xr:uid="{3A19E0E6-88DD-46EE-B29A-BD668C84FFFB}"/>
    <cellStyle name="20% - Énfasis6 4 17" xfId="2914" xr:uid="{831EBBA3-9256-4254-AFBF-DE41135434A6}"/>
    <cellStyle name="20% - Énfasis6 4 18" xfId="2915" xr:uid="{E9B2B761-CC75-4D40-9ED5-7C7D3BC76FDA}"/>
    <cellStyle name="20% - Énfasis6 4 2" xfId="2916" xr:uid="{FE1754E4-FF07-478A-931C-A41C00521665}"/>
    <cellStyle name="20% - Énfasis6 4 3" xfId="2917" xr:uid="{24CB05AC-FB26-44CE-9FEA-ED3813C2C9FE}"/>
    <cellStyle name="20% - Énfasis6 4 4" xfId="2918" xr:uid="{37CFA701-9EC8-4F04-A162-B15AFCDF7415}"/>
    <cellStyle name="20% - Énfasis6 4 5" xfId="2919" xr:uid="{DA094891-1790-43ED-951A-1E391D75CD2B}"/>
    <cellStyle name="20% - Énfasis6 4 6" xfId="2920" xr:uid="{8C193E12-0364-4ACE-BFE3-04725329E2B3}"/>
    <cellStyle name="20% - Énfasis6 4 7" xfId="2921" xr:uid="{EF6142A6-C872-411B-AEDD-DB4343C8C3F3}"/>
    <cellStyle name="20% - Énfasis6 4 8" xfId="2922" xr:uid="{4A494798-346A-44F8-AF85-6B10E5313123}"/>
    <cellStyle name="20% - Énfasis6 4 9" xfId="2923" xr:uid="{F595D1DF-78F6-4BD4-BCBA-ADB9A953C298}"/>
    <cellStyle name="20% - Énfasis6 4_Margen" xfId="37387" xr:uid="{4CFFABCE-D378-49BC-ACFC-5E4E1C6AEDF1}"/>
    <cellStyle name="20% - Énfasis6 40" xfId="2924" xr:uid="{2DFD8424-558D-4C8B-BC64-38DDEFD8F10A}"/>
    <cellStyle name="20% - Énfasis6 40 2" xfId="2925" xr:uid="{D876D3DE-CE47-4002-A24A-FD6041C16C81}"/>
    <cellStyle name="20% - Énfasis6 40_Margen" xfId="37388" xr:uid="{8A326E1B-C0FC-4074-8740-AABAB05E9805}"/>
    <cellStyle name="20% - Énfasis6 41" xfId="2926" xr:uid="{357F2CB8-C75F-4244-95ED-DE1B6122DD9E}"/>
    <cellStyle name="20% - Énfasis6 41 2" xfId="2927" xr:uid="{7132BBB9-0A4D-47F2-855C-9DC9BCC2749F}"/>
    <cellStyle name="20% - Énfasis6 41_Margen" xfId="37389" xr:uid="{16086E31-F926-4C43-A5C0-50A8D0380273}"/>
    <cellStyle name="20% - Énfasis6 42" xfId="2928" xr:uid="{DAD1311B-0ACC-4130-B81D-23E2C03C1A52}"/>
    <cellStyle name="20% - Énfasis6 42 2" xfId="2929" xr:uid="{B473D074-DE87-4B5D-93A7-CED578C5FA17}"/>
    <cellStyle name="20% - Énfasis6 42_Margen" xfId="37390" xr:uid="{1C0A3DE0-3DA0-4481-8F0A-AB5D0CE4987A}"/>
    <cellStyle name="20% - Énfasis6 43" xfId="2930" xr:uid="{663D2E56-9148-412D-BA81-C92F36EF4D74}"/>
    <cellStyle name="20% - Énfasis6 43 2" xfId="2931" xr:uid="{519EAC8C-74E9-4CF6-A349-A8AF6FE869D2}"/>
    <cellStyle name="20% - Énfasis6 43_Margen" xfId="37391" xr:uid="{113D07F5-25FB-48B0-88AA-0C94CABF69A7}"/>
    <cellStyle name="20% - Énfasis6 44" xfId="2932" xr:uid="{8A4456D8-5431-4F29-8D77-03E1DFD3A3BB}"/>
    <cellStyle name="20% - Énfasis6 44 2" xfId="2933" xr:uid="{F55DF04A-5C6D-4968-AD90-34386B55F7C3}"/>
    <cellStyle name="20% - Énfasis6 44_Margen" xfId="37392" xr:uid="{23A4C060-9BB4-4E4E-9F6F-76283E19E915}"/>
    <cellStyle name="20% - Énfasis6 45" xfId="2934" xr:uid="{0121C72C-AD99-4C4B-9AE0-3720E47FFE89}"/>
    <cellStyle name="20% - Énfasis6 45 2" xfId="2935" xr:uid="{1C583CD2-6678-4885-9E86-CFA1B95E45D2}"/>
    <cellStyle name="20% - Énfasis6 45_Margen" xfId="37393" xr:uid="{19112583-4360-4EE6-8BF1-E5F0FC271D3E}"/>
    <cellStyle name="20% - Énfasis6 46" xfId="2936" xr:uid="{97634F1A-070E-401C-92D5-AC29A1D9D5E6}"/>
    <cellStyle name="20% - Énfasis6 46 10" xfId="2937" xr:uid="{F81AB7A3-9453-46AC-A6ED-8575B086F63E}"/>
    <cellStyle name="20% - Énfasis6 46 10 2" xfId="2938" xr:uid="{92055F6B-AADF-43E2-A119-ADC95F682D13}"/>
    <cellStyle name="20% - Énfasis6 46 10_Margen" xfId="37394" xr:uid="{40FC3C2F-6F55-4FA4-A05E-FCB33AC7384B}"/>
    <cellStyle name="20% - Énfasis6 46 11" xfId="2939" xr:uid="{63ADEBD6-82A5-4B45-8E64-E58635D38CB8}"/>
    <cellStyle name="20% - Énfasis6 46 11 2" xfId="2940" xr:uid="{D67B7426-EA89-416C-847B-9CA03B8A3A23}"/>
    <cellStyle name="20% - Énfasis6 46 11_Margen" xfId="37395" xr:uid="{014F0E21-0782-4C1D-BCC8-8AFE8B03F0A8}"/>
    <cellStyle name="20% - Énfasis6 46 12" xfId="2941" xr:uid="{6CC6428C-64D6-46FE-814A-085B23B06FFA}"/>
    <cellStyle name="20% - Énfasis6 46 12 2" xfId="2942" xr:uid="{D0FFE95A-C3DB-4C4E-B935-3BD85303539E}"/>
    <cellStyle name="20% - Énfasis6 46 12_Margen" xfId="37396" xr:uid="{0F7AFBBE-E704-46EA-AD56-1E33C725C506}"/>
    <cellStyle name="20% - Énfasis6 46 13" xfId="2943" xr:uid="{D0EADBDC-6427-4E95-9330-B6B298697FCD}"/>
    <cellStyle name="20% - Énfasis6 46 13 2" xfId="2944" xr:uid="{2FE36788-C358-4570-A93B-433D7F7C75EE}"/>
    <cellStyle name="20% - Énfasis6 46 13_Margen" xfId="37397" xr:uid="{AB9C9F99-04B7-4BF2-AEA2-6D627AF222AA}"/>
    <cellStyle name="20% - Énfasis6 46 14" xfId="2945" xr:uid="{878D2FAF-FF32-43E7-907D-476C56DF3053}"/>
    <cellStyle name="20% - Énfasis6 46 14 2" xfId="2946" xr:uid="{6FDD9221-E4E4-480B-A535-75C7B5270992}"/>
    <cellStyle name="20% - Énfasis6 46 14_Margen" xfId="37398" xr:uid="{C26BF69D-B67B-439E-A83D-D14FA8B03A2B}"/>
    <cellStyle name="20% - Énfasis6 46 15" xfId="2947" xr:uid="{D19FDF21-F348-44CE-B4B8-7E676F02F8B4}"/>
    <cellStyle name="20% - Énfasis6 46 15 2" xfId="2948" xr:uid="{B0AAC21D-B407-4E05-BB64-AC0C50F53043}"/>
    <cellStyle name="20% - Énfasis6 46 15_Margen" xfId="37399" xr:uid="{4964B4CC-4B36-440C-BD2E-51CBED3E395C}"/>
    <cellStyle name="20% - Énfasis6 46 16" xfId="2949" xr:uid="{6DDE8691-E9F7-44EE-87C0-677F83B902D2}"/>
    <cellStyle name="20% - Énfasis6 46 16 2" xfId="2950" xr:uid="{8269CB9B-6277-432A-9385-8A731F2300B4}"/>
    <cellStyle name="20% - Énfasis6 46 16_Margen" xfId="37400" xr:uid="{38EE4AB6-921C-4D26-A706-1999FCBB1410}"/>
    <cellStyle name="20% - Énfasis6 46 17" xfId="2951" xr:uid="{3154066D-F07D-4ABF-8595-B44F6ECE454F}"/>
    <cellStyle name="20% - Énfasis6 46 17 2" xfId="2952" xr:uid="{E8129A91-25EB-4CF3-A04F-7B84A39F8105}"/>
    <cellStyle name="20% - Énfasis6 46 17_Margen" xfId="37401" xr:uid="{6F6A64E6-9C31-4D8B-8ED3-7F1DAA580F60}"/>
    <cellStyle name="20% - Énfasis6 46 18" xfId="2953" xr:uid="{BCCBE5F8-B719-4F40-8211-98125B4790D7}"/>
    <cellStyle name="20% - Énfasis6 46 18 2" xfId="2954" xr:uid="{659BDA24-6270-4F8F-B871-2014B2640904}"/>
    <cellStyle name="20% - Énfasis6 46 18_Margen" xfId="37402" xr:uid="{206691DC-315F-448B-85D2-EE83D0D22288}"/>
    <cellStyle name="20% - Énfasis6 46 19" xfId="2955" xr:uid="{9D0A7C1C-539F-4C47-942A-87FC8A6FC30B}"/>
    <cellStyle name="20% - Énfasis6 46 19 2" xfId="2956" xr:uid="{41AFEE9B-BA79-4D5D-9BE0-4A9DAFF0EC2A}"/>
    <cellStyle name="20% - Énfasis6 46 19_Margen" xfId="37403" xr:uid="{F769FC3E-F426-4E6C-8013-0AF18134E047}"/>
    <cellStyle name="20% - Énfasis6 46 2" xfId="2957" xr:uid="{07978A4A-3780-40D0-9041-BF9F09E1A9DF}"/>
    <cellStyle name="20% - Énfasis6 46 2 2" xfId="2958" xr:uid="{646A63C2-BC24-4D6F-98E8-D5ABEF165E99}"/>
    <cellStyle name="20% - Énfasis6 46 2_Margen" xfId="37404" xr:uid="{B9B286F9-9325-40B4-AF51-FF3B79D6AA8A}"/>
    <cellStyle name="20% - Énfasis6 46 20" xfId="2959" xr:uid="{EE0112F7-6139-4BF4-8468-B362621091CF}"/>
    <cellStyle name="20% - Énfasis6 46 20 2" xfId="2960" xr:uid="{2989D708-AB06-4413-B69F-375AE516E6E4}"/>
    <cellStyle name="20% - Énfasis6 46 20_Margen" xfId="37405" xr:uid="{B0BA7207-5B92-461D-8FB9-D15A98593382}"/>
    <cellStyle name="20% - Énfasis6 46 21" xfId="2961" xr:uid="{30226552-C308-4AD7-B748-04B090AF2A78}"/>
    <cellStyle name="20% - Énfasis6 46 21 2" xfId="2962" xr:uid="{4D883E92-0E16-433A-8278-717E99ECB872}"/>
    <cellStyle name="20% - Énfasis6 46 21_Margen" xfId="37406" xr:uid="{E663199B-3D79-4415-88B8-7CA7856FB8DB}"/>
    <cellStyle name="20% - Énfasis6 46 22" xfId="2963" xr:uid="{66EFFB74-3F18-4F56-BA33-BFC1F698ADD7}"/>
    <cellStyle name="20% - Énfasis6 46 3" xfId="2964" xr:uid="{72CD521F-DBD8-4EFD-8FE6-C7D871A2375C}"/>
    <cellStyle name="20% - Énfasis6 46 3 2" xfId="2965" xr:uid="{08DB71A8-7913-4B5A-BFB2-728B8B4C102D}"/>
    <cellStyle name="20% - Énfasis6 46 3_Margen" xfId="37407" xr:uid="{5B866AFB-2D85-4D22-B11B-9AC363194475}"/>
    <cellStyle name="20% - Énfasis6 46 4" xfId="2966" xr:uid="{6AFFD21F-7498-4D6E-BE2F-583C289F1FF3}"/>
    <cellStyle name="20% - Énfasis6 46 4 2" xfId="2967" xr:uid="{A99162D6-9E60-47C5-B721-B9E12B41BDAF}"/>
    <cellStyle name="20% - Énfasis6 46 4_Margen" xfId="37408" xr:uid="{0B9F6C9C-4501-4300-8C8B-92ECA95EE131}"/>
    <cellStyle name="20% - Énfasis6 46 5" xfId="2968" xr:uid="{7FFA1415-715D-4090-9ACB-F848488639B2}"/>
    <cellStyle name="20% - Énfasis6 46 5 2" xfId="2969" xr:uid="{7D1ED284-0B9D-4778-8C4F-427F5237B3C0}"/>
    <cellStyle name="20% - Énfasis6 46 5_Margen" xfId="37409" xr:uid="{F288FBEA-4EE2-4EE5-A0FD-3D790A26EB5B}"/>
    <cellStyle name="20% - Énfasis6 46 6" xfId="2970" xr:uid="{326A6B21-B832-4951-AE78-4209B4B6549C}"/>
    <cellStyle name="20% - Énfasis6 46 6 2" xfId="2971" xr:uid="{B31C5A88-07C6-42A6-992E-0C547521CE88}"/>
    <cellStyle name="20% - Énfasis6 46 6_Margen" xfId="37410" xr:uid="{D805C257-1AC7-4BB5-9DC6-3999E5159136}"/>
    <cellStyle name="20% - Énfasis6 46 7" xfId="2972" xr:uid="{AD922BB9-9C86-4560-B1E2-94B3F64A88EA}"/>
    <cellStyle name="20% - Énfasis6 46 7 2" xfId="2973" xr:uid="{113B257E-A520-4D3F-9B79-B3392CD48714}"/>
    <cellStyle name="20% - Énfasis6 46 7_Margen" xfId="37411" xr:uid="{51696EFC-BECB-4343-8E73-5E428B921B0F}"/>
    <cellStyle name="20% - Énfasis6 46 8" xfId="2974" xr:uid="{242E9971-AFD0-4700-8AFC-E721F91B28BF}"/>
    <cellStyle name="20% - Énfasis6 46 8 2" xfId="2975" xr:uid="{7CAB4BF8-D2CF-4323-B029-C71E953EF123}"/>
    <cellStyle name="20% - Énfasis6 46 8_Margen" xfId="37412" xr:uid="{B44D3CB8-4517-43B7-80F7-412A08127C2F}"/>
    <cellStyle name="20% - Énfasis6 46 9" xfId="2976" xr:uid="{C7F08C66-81AB-45B7-8FD4-9CEE4D52F7EB}"/>
    <cellStyle name="20% - Énfasis6 46 9 2" xfId="2977" xr:uid="{619EE61F-F789-4A42-B4F2-09AA5CB0571A}"/>
    <cellStyle name="20% - Énfasis6 46 9_Margen" xfId="37413" xr:uid="{28287C3B-E565-414A-9897-108D1FFD5F06}"/>
    <cellStyle name="20% - Énfasis6 46_Margen" xfId="37414" xr:uid="{5D69DC32-5B44-43AC-B4DB-173985B56483}"/>
    <cellStyle name="20% - Énfasis6 47" xfId="2978" xr:uid="{CEB0F914-1A15-4D60-8F06-263C6F2BA6F3}"/>
    <cellStyle name="20% - Énfasis6 47 2" xfId="2979" xr:uid="{5B3C124D-7BB7-49B4-9CF8-831313C2FE30}"/>
    <cellStyle name="20% - Énfasis6 47_Margen" xfId="37415" xr:uid="{291A5CA2-F7C3-4EE2-9B78-C0F28C0EF550}"/>
    <cellStyle name="20% - Énfasis6 48" xfId="2980" xr:uid="{988B37BE-3F74-47D2-98A0-F2C37ECF4064}"/>
    <cellStyle name="20% - Énfasis6 48 2" xfId="2981" xr:uid="{FAB95D59-7480-4C3A-B06A-E38025C1B391}"/>
    <cellStyle name="20% - Énfasis6 48_Margen" xfId="37416" xr:uid="{F26972E0-64A3-4EE8-9C4D-7A3FE11A8127}"/>
    <cellStyle name="20% - Énfasis6 49" xfId="2982" xr:uid="{2A622AD2-B12E-4F09-B842-50F642A654AE}"/>
    <cellStyle name="20% - Énfasis6 49 2" xfId="2983" xr:uid="{C8799F16-C018-4906-9BB7-1B053519131E}"/>
    <cellStyle name="20% - Énfasis6 49_Margen" xfId="37417" xr:uid="{B9082431-083C-4718-B4C7-2771D17912D6}"/>
    <cellStyle name="20% - Énfasis6 5" xfId="2984" xr:uid="{E17F67E1-D492-4904-A4C8-3E86325CC9D0}"/>
    <cellStyle name="20% - Énfasis6 5 2" xfId="2985" xr:uid="{A04423DB-1A7F-40F4-AF67-EE94E98B8E82}"/>
    <cellStyle name="20% - Énfasis6 5 3" xfId="2986" xr:uid="{0CF70F15-CD32-4C1E-90AD-67B19612A5BD}"/>
    <cellStyle name="20% - Énfasis6 5_Margen" xfId="37418" xr:uid="{469BE6CF-3CF9-4486-8AF5-5FC2487CAA77}"/>
    <cellStyle name="20% - Énfasis6 50" xfId="2987" xr:uid="{E29FA59C-72F4-4696-B0DF-F27B1C1D3D03}"/>
    <cellStyle name="20% - Énfasis6 50 2" xfId="2988" xr:uid="{84E94975-E55E-4032-AAE7-4CF41F071FFB}"/>
    <cellStyle name="20% - Énfasis6 50_Margen" xfId="37419" xr:uid="{D2A91026-8984-4DC6-B41A-FBD4FA578C73}"/>
    <cellStyle name="20% - Énfasis6 51" xfId="2989" xr:uid="{1CB242C4-6848-4B24-BDE7-2AFC6E0B9ABA}"/>
    <cellStyle name="20% - Énfasis6 51 2" xfId="2990" xr:uid="{E99B69E1-D720-4EBB-8D1A-67EDB4CA7AA9}"/>
    <cellStyle name="20% - Énfasis6 51_Margen" xfId="37420" xr:uid="{C5E836CD-0319-49B0-BBF3-87339EB6C301}"/>
    <cellStyle name="20% - Énfasis6 52" xfId="2991" xr:uid="{D5050671-8F40-4C4C-AA8C-904ACAFA2B9E}"/>
    <cellStyle name="20% - Énfasis6 52 2" xfId="2992" xr:uid="{9FFC7626-BD05-4140-B0EC-4AE38FB87698}"/>
    <cellStyle name="20% - Énfasis6 52_Margen" xfId="37421" xr:uid="{63177985-02A8-445F-A8A4-9F8D263281DC}"/>
    <cellStyle name="20% - Énfasis6 53" xfId="2993" xr:uid="{91FB05AA-FDEA-4603-AB79-74F8C799B24A}"/>
    <cellStyle name="20% - Énfasis6 53 2" xfId="2994" xr:uid="{67627D4E-1CBF-43D1-996C-6F89B774D905}"/>
    <cellStyle name="20% - Énfasis6 53_Margen" xfId="37422" xr:uid="{2945A134-27D0-4E37-87F2-D361F1C00CE0}"/>
    <cellStyle name="20% - Énfasis6 54" xfId="2995" xr:uid="{4F6F0D24-4E3B-4BFB-A53C-B546A44EB5A1}"/>
    <cellStyle name="20% - Énfasis6 54 2" xfId="2996" xr:uid="{34E88B3F-79AA-4363-BFD9-7EEC951008D9}"/>
    <cellStyle name="20% - Énfasis6 54_Margen" xfId="37423" xr:uid="{7C829E23-0207-40FA-9CF7-CB37B2070F36}"/>
    <cellStyle name="20% - Énfasis6 55" xfId="2997" xr:uid="{63335455-EA34-41A3-94D5-3F01A3C93FCB}"/>
    <cellStyle name="20% - Énfasis6 55 2" xfId="2998" xr:uid="{CA9FA6C2-8B8C-4CD7-A956-D4EA41B83BD9}"/>
    <cellStyle name="20% - Énfasis6 55_Margen" xfId="37424" xr:uid="{7C03CFCE-D718-45E4-8896-6CC9BA1ADA6D}"/>
    <cellStyle name="20% - Énfasis6 56" xfId="2999" xr:uid="{1E48D46F-D388-422D-AC73-D7626178D350}"/>
    <cellStyle name="20% - Énfasis6 56 2" xfId="3000" xr:uid="{343267EF-703D-430F-BD94-33E1F6BF0E93}"/>
    <cellStyle name="20% - Énfasis6 56_Margen" xfId="37425" xr:uid="{5F7A30A6-38FC-48CC-B5C7-81C3D3D75838}"/>
    <cellStyle name="20% - Énfasis6 57" xfId="3001" xr:uid="{8B2BC228-FADB-4412-8A69-21F2853639E4}"/>
    <cellStyle name="20% - Énfasis6 57 2" xfId="3002" xr:uid="{B254A00D-AF7A-4864-9FCC-10998E394F34}"/>
    <cellStyle name="20% - Énfasis6 57_Margen" xfId="37426" xr:uid="{14FAFD59-72AD-49CB-9AAE-CEA1BBBFADFD}"/>
    <cellStyle name="20% - Énfasis6 58" xfId="3003" xr:uid="{47069610-8D3D-4625-A05C-4B2D7F8C15B7}"/>
    <cellStyle name="20% - Énfasis6 58 2" xfId="3004" xr:uid="{65885E5B-27AD-4A6E-9A5A-CF95F62E8EBA}"/>
    <cellStyle name="20% - Énfasis6 58_Margen" xfId="37427" xr:uid="{81FCCEAA-9859-4F03-9708-C4C9CEA53F01}"/>
    <cellStyle name="20% - Énfasis6 59" xfId="3005" xr:uid="{B2F2C58B-E357-43D6-AC53-ADB0247FD730}"/>
    <cellStyle name="20% - Énfasis6 59 2" xfId="3006" xr:uid="{053AC876-FC20-444B-8773-A77155DF2B36}"/>
    <cellStyle name="20% - Énfasis6 59_Margen" xfId="37428" xr:uid="{7266B7B9-911D-4E16-8B23-A97974A36CE1}"/>
    <cellStyle name="20% - Énfasis6 6" xfId="3007" xr:uid="{A34CB80A-8827-47E6-A29E-FC7D2283618E}"/>
    <cellStyle name="20% - Énfasis6 6 2" xfId="3008" xr:uid="{B3C47E9C-9B4C-4500-B87B-42897BC2BBD5}"/>
    <cellStyle name="20% - Énfasis6 6 3" xfId="3009" xr:uid="{E503892E-9D81-47EF-989A-15847C0E470E}"/>
    <cellStyle name="20% - Énfasis6 6_Margen" xfId="37429" xr:uid="{B5162C1A-9FE3-478F-A115-306A94C7458A}"/>
    <cellStyle name="20% - Énfasis6 60" xfId="3010" xr:uid="{3B805CDA-C53F-4DD3-B160-BF696B35B51A}"/>
    <cellStyle name="20% - Énfasis6 60 2" xfId="3011" xr:uid="{4F86DCA2-8C9E-4D58-97B2-9475EA87FB14}"/>
    <cellStyle name="20% - Énfasis6 60_Margen" xfId="37430" xr:uid="{A1C020C6-B19A-492B-A444-C3F55FCA6168}"/>
    <cellStyle name="20% - Énfasis6 61" xfId="3012" xr:uid="{388065D1-E0FC-4043-85C0-9CB1E65AC637}"/>
    <cellStyle name="20% - Énfasis6 61 2" xfId="3013" xr:uid="{B4D71AD1-12CD-40AC-90BB-EAF762CC6BA7}"/>
    <cellStyle name="20% - Énfasis6 61_Margen" xfId="37431" xr:uid="{8425668E-0D10-4534-9D81-F97D98FF8D2D}"/>
    <cellStyle name="20% - Énfasis6 62" xfId="3014" xr:uid="{861DF69D-4458-4B99-B167-0AEB473DCE14}"/>
    <cellStyle name="20% - Énfasis6 62 2" xfId="3015" xr:uid="{06A30FB7-04A3-4947-A3DF-FDBECB6A893F}"/>
    <cellStyle name="20% - Énfasis6 62_Margen" xfId="37432" xr:uid="{B7055F35-0F23-4EA7-ACDF-BC353F166FA5}"/>
    <cellStyle name="20% - Énfasis6 63" xfId="3016" xr:uid="{FA98206D-FE75-4960-B785-1829D1D03F80}"/>
    <cellStyle name="20% - Énfasis6 63 2" xfId="3017" xr:uid="{233852F1-3244-4D89-8081-255EB11DCA15}"/>
    <cellStyle name="20% - Énfasis6 63_Margen" xfId="37433" xr:uid="{EBFDDC26-612E-4F48-B893-73EFCC206592}"/>
    <cellStyle name="20% - Énfasis6 64" xfId="3018" xr:uid="{29CA4E92-B328-4AF1-9AB4-E083EF3B5056}"/>
    <cellStyle name="20% - Énfasis6 64 2" xfId="3019" xr:uid="{27C2397C-6915-4890-B139-D11C34D8DF28}"/>
    <cellStyle name="20% - Énfasis6 64_Margen" xfId="37434" xr:uid="{488841CF-844D-4498-89AC-0DD5B96CDF80}"/>
    <cellStyle name="20% - Énfasis6 65" xfId="3020" xr:uid="{3FA64ED6-496C-4D5B-972B-E7570F39CF27}"/>
    <cellStyle name="20% - Énfasis6 65 2" xfId="3021" xr:uid="{D9A4FECE-90BD-4FEB-B243-A44F204881E1}"/>
    <cellStyle name="20% - Énfasis6 65_Margen" xfId="37435" xr:uid="{A6B58D8F-044C-4B91-BCCD-B8DD6CBD22B0}"/>
    <cellStyle name="20% - Énfasis6 66" xfId="3022" xr:uid="{48A2AC88-B8B0-41E7-A104-EC4FB994B51D}"/>
    <cellStyle name="20% - Énfasis6 66 2" xfId="3023" xr:uid="{AAB7AA39-20EC-4E19-8500-39C2DED5FB54}"/>
    <cellStyle name="20% - Énfasis6 66_Margen" xfId="37436" xr:uid="{6BBB3FF6-7484-4462-8148-ED854490A612}"/>
    <cellStyle name="20% - Énfasis6 67" xfId="3024" xr:uid="{34049275-804E-4C12-9BC5-CC77A0EFFF81}"/>
    <cellStyle name="20% - Énfasis6 67 2" xfId="3025" xr:uid="{ADF3D2B4-C10E-4689-9592-0256AAC8886A}"/>
    <cellStyle name="20% - Énfasis6 67_Margen" xfId="37437" xr:uid="{5BFCE194-6F67-46A7-9C1A-09E1C2D631F5}"/>
    <cellStyle name="20% - Énfasis6 68" xfId="3026" xr:uid="{465EE040-BA9B-4DC0-A0CD-C455E4F23093}"/>
    <cellStyle name="20% - Énfasis6 68 2" xfId="3027" xr:uid="{1F24F756-F6AC-46DE-8CB3-500FFD3A231F}"/>
    <cellStyle name="20% - Énfasis6 68_Margen" xfId="37438" xr:uid="{EBC3607B-7017-4E8A-89AE-484206CD3575}"/>
    <cellStyle name="20% - Énfasis6 69" xfId="3028" xr:uid="{FF26782C-0047-44E7-83ED-334D64C83799}"/>
    <cellStyle name="20% - Énfasis6 69 2" xfId="3029" xr:uid="{E2D98EB1-E48F-455E-AF61-61A9EDDE67F6}"/>
    <cellStyle name="20% - Énfasis6 69_Margen" xfId="37439" xr:uid="{957E1C3B-09BF-4F39-920F-5BEB95BC0C98}"/>
    <cellStyle name="20% - Énfasis6 7" xfId="3030" xr:uid="{952DD017-7683-48A3-9650-522F24D6F584}"/>
    <cellStyle name="20% - Énfasis6 7 2" xfId="3031" xr:uid="{1DACB3F0-39DF-461E-AF2A-377FD321DF84}"/>
    <cellStyle name="20% - Énfasis6 7 3" xfId="3032" xr:uid="{106910FF-94FB-4532-9023-F118125BE5A1}"/>
    <cellStyle name="20% - Énfasis6 7_Margen" xfId="37440" xr:uid="{BB44B7E5-7859-4404-B7FD-8584E86833B2}"/>
    <cellStyle name="20% - Énfasis6 70" xfId="3033" xr:uid="{AECA0342-6880-4953-BA62-EE7D597C7728}"/>
    <cellStyle name="20% - Énfasis6 70 2" xfId="3034" xr:uid="{C5419B9C-C662-40BB-A0AD-B197D2EBF011}"/>
    <cellStyle name="20% - Énfasis6 70_Margen" xfId="37441" xr:uid="{8E5376B1-63E1-44F9-BDB5-EE7BB9529A0B}"/>
    <cellStyle name="20% - Énfasis6 71" xfId="3035" xr:uid="{3E12FB0F-1A8A-4CE3-B226-E2B777C5BCF6}"/>
    <cellStyle name="20% - Énfasis6 71 2" xfId="3036" xr:uid="{245CA869-E3BE-4E71-8FCA-544FD786B1EB}"/>
    <cellStyle name="20% - Énfasis6 71_Margen" xfId="37442" xr:uid="{5AFC01EA-FDD3-4254-8202-689B9D216D1D}"/>
    <cellStyle name="20% - Énfasis6 72" xfId="3037" xr:uid="{FBE4ED63-1277-45D3-8BB7-CC81DC05FC8D}"/>
    <cellStyle name="20% - Énfasis6 72 2" xfId="3038" xr:uid="{1FA3F0CD-B4B1-4835-AB50-28A66D138DC0}"/>
    <cellStyle name="20% - Énfasis6 72_Margen" xfId="37443" xr:uid="{EC96D679-02FE-421B-8E00-B28CB71E1A68}"/>
    <cellStyle name="20% - Énfasis6 73" xfId="3039" xr:uid="{8439E546-08BC-4FCE-A904-50255F5DEEDC}"/>
    <cellStyle name="20% - Énfasis6 73 2" xfId="3040" xr:uid="{25553236-BF01-4F1C-B664-B05C34CDA012}"/>
    <cellStyle name="20% - Énfasis6 73_Margen" xfId="37444" xr:uid="{261ADD02-0BED-411D-A0D5-8A377E39DC51}"/>
    <cellStyle name="20% - Énfasis6 74" xfId="3041" xr:uid="{521E2342-593E-4FB0-AB5A-71EA762EB7EC}"/>
    <cellStyle name="20% - Énfasis6 74 2" xfId="3042" xr:uid="{FF25F6CB-9643-46E8-8484-BFD03870C633}"/>
    <cellStyle name="20% - Énfasis6 74_Margen" xfId="37445" xr:uid="{3FA9DEC5-D907-4153-B62E-7FB212080E2E}"/>
    <cellStyle name="20% - Énfasis6 75" xfId="3043" xr:uid="{14CF83F3-5EAB-49E5-9F16-3875F857975A}"/>
    <cellStyle name="20% - Énfasis6 75 2" xfId="3044" xr:uid="{A2DC49DF-D37A-4E3B-8D9E-2B1ECA9FA16A}"/>
    <cellStyle name="20% - Énfasis6 75_Margen" xfId="37446" xr:uid="{36ABC41E-E0F3-4C2F-8F03-B804760FA58F}"/>
    <cellStyle name="20% - Énfasis6 76" xfId="3045" xr:uid="{AA2EEAC3-6A01-442B-B84E-1BE333B11908}"/>
    <cellStyle name="20% - Énfasis6 76 2" xfId="3046" xr:uid="{4748BFFB-B2D0-49A0-A6E8-640DD1A8A9CC}"/>
    <cellStyle name="20% - Énfasis6 76_Margen" xfId="37447" xr:uid="{6C780632-61CD-48BE-9C6F-1E970642B9B1}"/>
    <cellStyle name="20% - Énfasis6 77" xfId="3047" xr:uid="{32F121FF-D3F6-496B-93B5-78A61ABD230A}"/>
    <cellStyle name="20% - Énfasis6 77 2" xfId="3048" xr:uid="{0C72906D-7D96-4349-A625-8DE85856BC78}"/>
    <cellStyle name="20% - Énfasis6 77_Margen" xfId="37448" xr:uid="{125557BF-3537-464E-B13B-E0E9F2DF4B99}"/>
    <cellStyle name="20% - Énfasis6 78" xfId="3049" xr:uid="{2B49FB5D-AAE1-4D1B-8790-E8360B23A200}"/>
    <cellStyle name="20% - Énfasis6 78 2" xfId="3050" xr:uid="{6F7E8757-8B44-42F7-927F-7AB374DF7C62}"/>
    <cellStyle name="20% - Énfasis6 78_Margen" xfId="37449" xr:uid="{5F7D55A3-A1D3-46C7-9676-B5AB36B2932A}"/>
    <cellStyle name="20% - Énfasis6 79" xfId="3051" xr:uid="{8CA73B24-3B72-4CC8-B1A5-C3D528BF0DC0}"/>
    <cellStyle name="20% - Énfasis6 79 2" xfId="3052" xr:uid="{4038EA56-2594-446B-99B6-73A432CF84FE}"/>
    <cellStyle name="20% - Énfasis6 79_Margen" xfId="37450" xr:uid="{16308635-A56E-417C-BCAD-894917C49C3E}"/>
    <cellStyle name="20% - Énfasis6 8" xfId="3053" xr:uid="{4B99AD1D-7001-420F-96CA-A831E11164BD}"/>
    <cellStyle name="20% - Énfasis6 8 2" xfId="3054" xr:uid="{C73E4593-11B0-41EB-A092-20A3156C4A45}"/>
    <cellStyle name="20% - Énfasis6 8 3" xfId="3055" xr:uid="{030E732B-4A21-4176-90A2-76533D0E171D}"/>
    <cellStyle name="20% - Énfasis6 8_Margen" xfId="37451" xr:uid="{49CE69A9-782E-4E43-B473-5E51F9CDE080}"/>
    <cellStyle name="20% - Énfasis6 80" xfId="3056" xr:uid="{B92F9933-2C65-4B28-B874-9A816A8C65BD}"/>
    <cellStyle name="20% - Énfasis6 80 2" xfId="3057" xr:uid="{C855D78C-A75B-4366-BB7F-1A600B502688}"/>
    <cellStyle name="20% - Énfasis6 80_Margen" xfId="37452" xr:uid="{ECFB29CF-3093-41EF-A4DB-F545ABC40364}"/>
    <cellStyle name="20% - Énfasis6 81" xfId="3058" xr:uid="{87AA5619-6E07-497D-976C-F1BE09511CB8}"/>
    <cellStyle name="20% - Énfasis6 81 2" xfId="3059" xr:uid="{7DFDA84A-4DCA-4DF7-A553-512ED74B575F}"/>
    <cellStyle name="20% - Énfasis6 81_Margen" xfId="37453" xr:uid="{D65D7ECC-B1B9-4DB0-B8EA-964EAECA266B}"/>
    <cellStyle name="20% - Énfasis6 82" xfId="3060" xr:uid="{5547CBCC-2F9E-4D4A-ADDA-16A147C0937B}"/>
    <cellStyle name="20% - Énfasis6 82 2" xfId="3061" xr:uid="{F820521D-7909-48D2-8003-E34524FB2238}"/>
    <cellStyle name="20% - Énfasis6 82_Margen" xfId="37454" xr:uid="{753BECEC-0CB3-470F-B3C9-A295506A9CF5}"/>
    <cellStyle name="20% - Énfasis6 83" xfId="3062" xr:uid="{9B657BA2-BD64-42E3-A643-A9819E95583E}"/>
    <cellStyle name="20% - Énfasis6 83 2" xfId="3063" xr:uid="{995DB2BA-CD35-4264-8FBE-1D4C45F097BB}"/>
    <cellStyle name="20% - Énfasis6 83_Margen" xfId="37455" xr:uid="{FC854B97-963A-480B-8584-D3E7BE7A737F}"/>
    <cellStyle name="20% - Énfasis6 84" xfId="3064" xr:uid="{2C270FA9-956F-4E20-B09D-ED289F87CD17}"/>
    <cellStyle name="20% - Énfasis6 84 2" xfId="3065" xr:uid="{8761EEA9-0146-4F28-B344-8CE1D1C0299F}"/>
    <cellStyle name="20% - Énfasis6 84_Margen" xfId="37456" xr:uid="{35D2257C-9A30-498F-BB9F-78B48190958B}"/>
    <cellStyle name="20% - Énfasis6 85" xfId="3066" xr:uid="{64CB24F0-9377-4AE3-A998-5B24FD9D3B68}"/>
    <cellStyle name="20% - Énfasis6 85 2" xfId="3067" xr:uid="{79956060-A4DD-408B-8140-157D32D4A60A}"/>
    <cellStyle name="20% - Énfasis6 85_Margen" xfId="37457" xr:uid="{70CBF229-6499-48DF-9B31-CBF91DD02123}"/>
    <cellStyle name="20% - Énfasis6 86" xfId="3068" xr:uid="{C991BADC-42E9-40B1-9163-416D11E6D122}"/>
    <cellStyle name="20% - Énfasis6 86 2" xfId="3069" xr:uid="{B6CBA23D-77DD-4215-91EA-2EEA2567C7DA}"/>
    <cellStyle name="20% - Énfasis6 86_Margen" xfId="37458" xr:uid="{A3F5A94B-6BFE-4C41-AF60-F5DCE3814E5F}"/>
    <cellStyle name="20% - Énfasis6 87" xfId="3070" xr:uid="{25B2C4F9-1A41-4871-B3EB-CD95436007ED}"/>
    <cellStyle name="20% - Énfasis6 87 2" xfId="3071" xr:uid="{BD28CE71-69B9-482C-8BEF-B104A99BA0E1}"/>
    <cellStyle name="20% - Énfasis6 87_Margen" xfId="37459" xr:uid="{9C03884F-C9F4-4144-9EE7-E97FEF342E75}"/>
    <cellStyle name="20% - Énfasis6 88" xfId="3072" xr:uid="{4088D3C4-2BAE-44D5-937E-56B91023B982}"/>
    <cellStyle name="20% - Énfasis6 88 2" xfId="3073" xr:uid="{D0D2F8EF-78A6-4A47-A8B6-13B2E848D185}"/>
    <cellStyle name="20% - Énfasis6 88_Margen" xfId="37460" xr:uid="{31B41BEE-CF4C-4E51-ADC3-4F0E10F93B42}"/>
    <cellStyle name="20% - Énfasis6 89" xfId="3074" xr:uid="{514AD9E8-2C28-4B32-B73F-F4C06AC367FA}"/>
    <cellStyle name="20% - Énfasis6 89 2" xfId="3075" xr:uid="{23939CCF-04BB-426E-A928-8CA05A37948C}"/>
    <cellStyle name="20% - Énfasis6 89_Margen" xfId="37461" xr:uid="{160D867A-BD4B-4840-A0D4-B4591BADCEFC}"/>
    <cellStyle name="20% - Énfasis6 9" xfId="3076" xr:uid="{2F659192-BC67-4097-B6FD-1D21AF88086E}"/>
    <cellStyle name="20% - Énfasis6 9 2" xfId="3077" xr:uid="{133B2CAE-B881-4C57-9100-2B0CF1748ED7}"/>
    <cellStyle name="20% - Énfasis6 9 3" xfId="3078" xr:uid="{F70544DF-A519-4A12-9131-D45A4E00AE26}"/>
    <cellStyle name="20% - Énfasis6 9_Margen" xfId="37462" xr:uid="{859EF8C1-F5F3-4F5A-864D-E8F437CFFB9E}"/>
    <cellStyle name="20% - Énfasis6 90" xfId="3079" xr:uid="{96CA6E93-D337-4576-9E6B-7152622573BB}"/>
    <cellStyle name="20% - Énfasis6 90 2" xfId="3080" xr:uid="{BF818E9A-9F30-4360-9887-561AA1F5CD56}"/>
    <cellStyle name="20% - Énfasis6 90_Margen" xfId="37463" xr:uid="{3436CD00-7CB3-4F17-8B30-F58546ED2F7F}"/>
    <cellStyle name="20% - Énfasis6 91" xfId="3081" xr:uid="{721341B9-9ED1-4E1D-890C-AA5935DCA37E}"/>
    <cellStyle name="20% - Énfasis6 91 2" xfId="3082" xr:uid="{E62A0F87-E126-4F51-8277-887B578368D2}"/>
    <cellStyle name="20% - Énfasis6 91_Margen" xfId="37464" xr:uid="{D2930E81-0021-4C94-B326-2D4792413E60}"/>
    <cellStyle name="20% - Énfasis6 92" xfId="3083" xr:uid="{5C94C09B-D2B7-4A8C-B884-69FEFB479BC7}"/>
    <cellStyle name="20% - Énfasis6 92 2" xfId="3084" xr:uid="{BBFC5357-B5C9-4CB9-8443-8A8D148492DB}"/>
    <cellStyle name="20% - Énfasis6 92_Margen" xfId="37465" xr:uid="{81F5E3B1-C0A8-4EF2-A6A5-4E63BF0B96DB}"/>
    <cellStyle name="20% - Énfasis6 93" xfId="3085" xr:uid="{DE59F548-F225-4CCA-8446-03A5CF4B1F58}"/>
    <cellStyle name="20% - Énfasis6 93 2" xfId="3086" xr:uid="{A22FAAD3-AA3C-4A24-ADA1-42CD249C90CC}"/>
    <cellStyle name="20% - Énfasis6 93_Margen" xfId="37466" xr:uid="{A9901AA3-E08F-4B4A-ADAE-A8E1374C78DD}"/>
    <cellStyle name="20% - Énfasis6 94" xfId="3087" xr:uid="{07047793-222F-4BAE-877D-660EFE55CA62}"/>
    <cellStyle name="20% - Énfasis6 94 2" xfId="3088" xr:uid="{B256021D-5C7A-4AF3-9E31-2F1D2D2F899C}"/>
    <cellStyle name="20% - Énfasis6 94_Margen" xfId="37467" xr:uid="{F4C75982-214A-417A-B525-44353AC3908F}"/>
    <cellStyle name="20% - Énfasis6 95" xfId="3089" xr:uid="{0A294E72-C8FC-43B9-B73D-D9F970D3D32D}"/>
    <cellStyle name="20% - Énfasis6 95 2" xfId="3090" xr:uid="{A82AAB58-2BC2-407D-90F4-E026A9B10428}"/>
    <cellStyle name="20% - Énfasis6 95_Margen" xfId="37468" xr:uid="{37AD3118-AF1A-4186-9867-AF4713E21AE5}"/>
    <cellStyle name="20% - Énfasis6 96" xfId="3091" xr:uid="{55138597-69A1-4F60-922E-13C94A6437A9}"/>
    <cellStyle name="20% - Énfasis6 96 2" xfId="3092" xr:uid="{5416A971-B40A-4862-9448-EC835FDAA7FE}"/>
    <cellStyle name="20% - Énfasis6 96_Margen" xfId="37469" xr:uid="{B5DFF0A9-C838-48BF-B08B-B545B75EF934}"/>
    <cellStyle name="20% - Énfasis6 97" xfId="3093" xr:uid="{E43DED11-50EB-46A9-A806-A43FB4514F9C}"/>
    <cellStyle name="20% - Énfasis6 97 2" xfId="3094" xr:uid="{4B430B61-C915-4796-AC29-985D9F8410E1}"/>
    <cellStyle name="20% - Énfasis6 97_Margen" xfId="37470" xr:uid="{87831FF3-C84E-4925-B94B-00D0A2361988}"/>
    <cellStyle name="20% - Énfasis6 98" xfId="3095" xr:uid="{C7241752-8705-4149-AA34-BFF7044043ED}"/>
    <cellStyle name="20% - Énfasis6 98 2" xfId="3096" xr:uid="{9BCA535A-DD88-43B7-B515-3FDC9C07D61B}"/>
    <cellStyle name="20% - Énfasis6 98_Margen" xfId="37471" xr:uid="{8E0DBDB3-7932-4971-98DB-3324346B6ADB}"/>
    <cellStyle name="20% - Énfasis6 99" xfId="3097" xr:uid="{9AE378D2-2D5E-40F5-9079-E2BA489CB56F}"/>
    <cellStyle name="20% - Énfasis6 99 2" xfId="3098" xr:uid="{00EE69DB-8F55-4F32-A01F-93AA828BB07C}"/>
    <cellStyle name="20% - Énfasis6 99_Margen" xfId="37472" xr:uid="{23BE6F65-212D-44F2-B51B-D1B2EFF1A50D}"/>
    <cellStyle name="40% - Accent1" xfId="3099" xr:uid="{D2EEB454-829C-49D7-BC79-8AA621AE9EB4}"/>
    <cellStyle name="40% - Accent1 2" xfId="3100" xr:uid="{5E969A7A-59FF-43D9-86BF-600970633B0E}"/>
    <cellStyle name="40% - Accent1 2 2" xfId="3101" xr:uid="{C56F07AE-8EFF-4F9E-8F73-20FBD4F860A2}"/>
    <cellStyle name="40% - Accent1 2 2 2" xfId="50674" xr:uid="{D3C86AA4-0DC8-4175-98A0-75897140D78B}"/>
    <cellStyle name="40% - Accent1 2 3" xfId="49687" xr:uid="{D53908AE-158E-4491-9EF2-6CDE4E060102}"/>
    <cellStyle name="40% - Accent1 3" xfId="3102" xr:uid="{687A6850-2B0C-4AFA-B2E5-A50EB84CE60B}"/>
    <cellStyle name="40% - Accent1 3 2" xfId="49688" xr:uid="{EA326259-F424-4894-B781-03E0B73E8EAC}"/>
    <cellStyle name="40% - Accent2" xfId="3103" xr:uid="{A3FE8876-E7D9-4E03-8915-2AC4158AC636}"/>
    <cellStyle name="40% - Accent2 2" xfId="3104" xr:uid="{6806E144-9069-4608-9D96-E9EF22709C23}"/>
    <cellStyle name="40% - Accent2 2 2" xfId="49690" xr:uid="{F6291458-D164-49B8-8924-C580FA7AEB8D}"/>
    <cellStyle name="40% - Accent2 3" xfId="3105" xr:uid="{B6209FAC-3B7D-4667-8D2D-5B46C91F7699}"/>
    <cellStyle name="40% - Accent2 3 2" xfId="49691" xr:uid="{B0F6C716-B201-441C-9E3C-51B7407331E2}"/>
    <cellStyle name="40% - Accent3" xfId="3106" xr:uid="{957275D3-1763-4787-AA1A-237EABD63ACC}"/>
    <cellStyle name="40% - Accent3 2" xfId="3107" xr:uid="{2E45A5FA-390E-4F64-B8DF-1261B510C84C}"/>
    <cellStyle name="40% - Accent3 2 2" xfId="3108" xr:uid="{8C0E0D8C-DA5E-4469-9561-A7AEDEEF7CFB}"/>
    <cellStyle name="40% - Accent3 2 2 2" xfId="50675" xr:uid="{DC98B3A9-385F-40E2-B548-4A16142D57ED}"/>
    <cellStyle name="40% - Accent3 2 3" xfId="49693" xr:uid="{20D6BD77-BFDA-4AF7-B725-05F680C16F3A}"/>
    <cellStyle name="40% - Accent3 3" xfId="3109" xr:uid="{4ACD16D8-1BB1-4FD3-8142-254B693CAFD8}"/>
    <cellStyle name="40% - Accent3 3 2" xfId="49694" xr:uid="{112AAD93-9B92-4CC9-A2DA-B4A6527B4394}"/>
    <cellStyle name="40% - Accent4" xfId="3110" xr:uid="{EED63441-9A89-4B7E-810A-888D26C92C7B}"/>
    <cellStyle name="40% - Accent4 2" xfId="3111" xr:uid="{ACFB214F-DB28-418D-99AB-33133C72017D}"/>
    <cellStyle name="40% - Accent4 2 2" xfId="3112" xr:uid="{A86C89BA-6799-4CA1-A3F4-89B9CFEDA8F7}"/>
    <cellStyle name="40% - Accent4 2 2 2" xfId="50676" xr:uid="{FFB6F7BF-B8EE-4641-A565-16ECEC283586}"/>
    <cellStyle name="40% - Accent4 2 3" xfId="49696" xr:uid="{394C98DB-0FB0-430E-9615-8B16ACDF8231}"/>
    <cellStyle name="40% - Accent4 3" xfId="3113" xr:uid="{D2D157D6-27B9-4E31-9658-8EA576C67BD1}"/>
    <cellStyle name="40% - Accent4 3 2" xfId="49697" xr:uid="{439CAB7F-F480-4888-AABA-C1BDEDCD9340}"/>
    <cellStyle name="40% - Accent5" xfId="3114" xr:uid="{D6171F7F-95FF-4E72-8F98-68BE053FCE95}"/>
    <cellStyle name="40% - Accent5 2" xfId="3115" xr:uid="{29F320B6-65BC-4818-8BD7-773BC944BEAF}"/>
    <cellStyle name="40% - Accent5 2 2" xfId="3116" xr:uid="{44C15F53-0B6C-48E8-9839-C556C63109DD}"/>
    <cellStyle name="40% - Accent5 2 2 2" xfId="50677" xr:uid="{BC130318-42FB-4575-A9E8-907A95F18D81}"/>
    <cellStyle name="40% - Accent5 2 3" xfId="49699" xr:uid="{6A2DC0DE-58A6-4C60-94AA-AE43D23E5D39}"/>
    <cellStyle name="40% - Accent5 3" xfId="3117" xr:uid="{86DB74DF-F80C-4680-865F-79C015730357}"/>
    <cellStyle name="40% - Accent5 3 2" xfId="49700" xr:uid="{AEF7A79E-EB62-4B02-81A0-2C9378291C06}"/>
    <cellStyle name="40% - Accent6" xfId="3118" xr:uid="{D96D7C15-C675-4649-92BD-F9B2786C5C9D}"/>
    <cellStyle name="40% - Accent6 2" xfId="3119" xr:uid="{D1594C7B-3CDA-4FD3-BA5E-41C2CB2DB03A}"/>
    <cellStyle name="40% - Accent6 2 2" xfId="3120" xr:uid="{23D158FE-6753-4C29-B303-63D1584B9EF8}"/>
    <cellStyle name="40% - Accent6 2 2 2" xfId="50678" xr:uid="{5E599E60-0D2C-452F-863A-1028A19FA8EB}"/>
    <cellStyle name="40% - Accent6 2 3" xfId="49702" xr:uid="{46FA1ABF-5387-4499-8884-FB3648FD67C4}"/>
    <cellStyle name="40% - Accent6 3" xfId="3121" xr:uid="{D7369ECE-DB3B-4265-945E-3235E7F1FD3B}"/>
    <cellStyle name="40% - Accent6 3 2" xfId="49703" xr:uid="{627863FE-8080-45EB-8EC3-629BA1492809}"/>
    <cellStyle name="40% - Énfasis1 10" xfId="3122" xr:uid="{8186A4E6-5C01-42BE-9F94-34692B36E9DF}"/>
    <cellStyle name="40% - Énfasis1 10 2" xfId="3123" xr:uid="{43A3D4D4-11DF-4DCF-B1E7-A0252B1B563B}"/>
    <cellStyle name="40% - Énfasis1 10 3" xfId="3124" xr:uid="{8A9392FE-A597-45F6-9F9A-5F03428B72F6}"/>
    <cellStyle name="40% - Énfasis1 10_Margen" xfId="37473" xr:uid="{1EC4B91A-2861-4CCE-91FA-F483B9DF89BB}"/>
    <cellStyle name="40% - Énfasis1 100" xfId="3125" xr:uid="{5677D9C2-7B02-431E-B8EE-7FE9D7782D4E}"/>
    <cellStyle name="40% - Énfasis1 100 2" xfId="3126" xr:uid="{BFAD1F2E-E944-452F-A2C0-E17824964CDC}"/>
    <cellStyle name="40% - Énfasis1 100_Margen" xfId="37474" xr:uid="{04DB5D91-1D69-4CED-A98A-30057DF2968A}"/>
    <cellStyle name="40% - Énfasis1 101" xfId="3127" xr:uid="{7AC71DA9-0ED6-4056-BB0E-239184C74456}"/>
    <cellStyle name="40% - Énfasis1 101 2" xfId="3128" xr:uid="{D4508CDC-0A2D-4686-A874-5C5ED80A74D9}"/>
    <cellStyle name="40% - Énfasis1 101_Margen" xfId="37475" xr:uid="{657AE1B0-A7A4-4AFB-8E13-402348BC5A4F}"/>
    <cellStyle name="40% - Énfasis1 102" xfId="3129" xr:uid="{765D1E7D-055F-4990-806F-C240E6359CA2}"/>
    <cellStyle name="40% - Énfasis1 102 2" xfId="3130" xr:uid="{FCE39112-C2BD-42F4-9F9E-15F9BA90D9B7}"/>
    <cellStyle name="40% - Énfasis1 102_Margen" xfId="37476" xr:uid="{9DCE809E-4952-4C36-8105-868E1454D4BE}"/>
    <cellStyle name="40% - Énfasis1 103" xfId="3131" xr:uid="{6A8F42D5-5012-431A-A58A-7E649152D480}"/>
    <cellStyle name="40% - Énfasis1 103 2" xfId="3132" xr:uid="{7D2936ED-9C3D-4A19-A6A1-B7505A99EE96}"/>
    <cellStyle name="40% - Énfasis1 103_Margen" xfId="37477" xr:uid="{EAE2C985-C3F6-4D2F-9EF5-AA3D838BF4D8}"/>
    <cellStyle name="40% - Énfasis1 104" xfId="3133" xr:uid="{423B9C84-06EB-4FCC-B475-B799B72EC319}"/>
    <cellStyle name="40% - Énfasis1 104 2" xfId="3134" xr:uid="{6690E5A9-C726-4DAE-9647-3EABD7BE78A0}"/>
    <cellStyle name="40% - Énfasis1 104_Margen" xfId="37478" xr:uid="{3CC04797-49E8-4C05-BB07-52A018A1A044}"/>
    <cellStyle name="40% - Énfasis1 105" xfId="3135" xr:uid="{8CD492DA-85C2-4902-AAEE-87EB76AF52C9}"/>
    <cellStyle name="40% - Énfasis1 105 2" xfId="3136" xr:uid="{59029F97-7802-44CD-90B6-2AE1DF8CA632}"/>
    <cellStyle name="40% - Énfasis1 105_Margen" xfId="37479" xr:uid="{0CD69162-3D2B-4B0D-ACBB-9245E9D75ADC}"/>
    <cellStyle name="40% - Énfasis1 106" xfId="3137" xr:uid="{734E217B-B2CC-479F-AA1B-22B721CFE986}"/>
    <cellStyle name="40% - Énfasis1 106 2" xfId="3138" xr:uid="{D41D752E-2285-41D0-80A8-209A01B4D2AC}"/>
    <cellStyle name="40% - Énfasis1 106_Margen" xfId="37480" xr:uid="{66F053DB-0B10-4BD7-863F-B615977FE734}"/>
    <cellStyle name="40% - Énfasis1 107" xfId="3139" xr:uid="{17103F1B-C21F-4612-8EB1-E7FACA6E1292}"/>
    <cellStyle name="40% - Énfasis1 107 2" xfId="3140" xr:uid="{C7B0046C-0B9E-4AEE-9DF0-164BF5C201DF}"/>
    <cellStyle name="40% - Énfasis1 107_Margen" xfId="37481" xr:uid="{CE7156FC-FF91-4023-80D3-6CC5907FB9C8}"/>
    <cellStyle name="40% - Énfasis1 108" xfId="3141" xr:uid="{6948D2B9-CF92-4DD4-9475-B2FEAA855235}"/>
    <cellStyle name="40% - Énfasis1 108 2" xfId="3142" xr:uid="{E63CEFF1-6EAF-44E6-809C-DEF238770B10}"/>
    <cellStyle name="40% - Énfasis1 108_Margen" xfId="37482" xr:uid="{9D47883F-3865-489D-AF00-A701B8F3835A}"/>
    <cellStyle name="40% - Énfasis1 109" xfId="3143" xr:uid="{D92DE66D-6F98-4C63-8479-B30A63A7D320}"/>
    <cellStyle name="40% - Énfasis1 109 2" xfId="3144" xr:uid="{A49E6E74-7D9C-448A-82EF-2DE92910ADD8}"/>
    <cellStyle name="40% - Énfasis1 109_Margen" xfId="37483" xr:uid="{DC729C9F-AC9D-4BBE-BDA8-8A270CDBE4F0}"/>
    <cellStyle name="40% - Énfasis1 11" xfId="3145" xr:uid="{18C28D5F-1415-4065-84CC-2BBE56AB047D}"/>
    <cellStyle name="40% - Énfasis1 11 2" xfId="3146" xr:uid="{24A52673-D651-4C02-BCF9-4DBB1FB8BA06}"/>
    <cellStyle name="40% - Énfasis1 11_Margen" xfId="37484" xr:uid="{F1A212F9-DD44-410E-AB6D-AD6085DDC01F}"/>
    <cellStyle name="40% - Énfasis1 110" xfId="3147" xr:uid="{C0CDF716-F0E2-465A-9ADB-F91E37851640}"/>
    <cellStyle name="40% - Énfasis1 110 2" xfId="3148" xr:uid="{D50C87DD-146A-411D-A040-265097CE206F}"/>
    <cellStyle name="40% - Énfasis1 110_Margen" xfId="37485" xr:uid="{C1629853-A0EF-4A17-89EF-DEBFD80166A5}"/>
    <cellStyle name="40% - Énfasis1 111" xfId="3149" xr:uid="{E4C0BBBE-2733-4C1A-8EC2-843BD96AF737}"/>
    <cellStyle name="40% - Énfasis1 111 2" xfId="3150" xr:uid="{E91013D0-73AB-46AF-99B8-3CF65FD5426E}"/>
    <cellStyle name="40% - Énfasis1 111_Margen" xfId="37486" xr:uid="{0960B51D-8ADB-4477-B3A3-71C122A1CDFE}"/>
    <cellStyle name="40% - Énfasis1 112" xfId="3151" xr:uid="{B3D46C79-2D97-4AD8-A6E0-0806339C2363}"/>
    <cellStyle name="40% - Énfasis1 112 2" xfId="3152" xr:uid="{2DAA202F-47DA-4096-911A-1CBCCB97EB43}"/>
    <cellStyle name="40% - Énfasis1 112_Margen" xfId="37487" xr:uid="{39D063E5-476A-44B9-97BA-A4DF573AF3EF}"/>
    <cellStyle name="40% - Énfasis1 113" xfId="3153" xr:uid="{313806E6-4073-46CE-8759-BBCDDDBCA3AF}"/>
    <cellStyle name="40% - Énfasis1 113 2" xfId="3154" xr:uid="{62B7AF3D-A650-4148-A3A2-A407FF3501D1}"/>
    <cellStyle name="40% - Énfasis1 113_Margen" xfId="37488" xr:uid="{A9CADA42-A214-4308-BE51-E1768FB33ED4}"/>
    <cellStyle name="40% - Énfasis1 114" xfId="3155" xr:uid="{A018491E-85C4-41DA-82B1-F848269A1CE4}"/>
    <cellStyle name="40% - Énfasis1 114 2" xfId="3156" xr:uid="{283CD9D4-E0ED-4A0F-A1E2-D04831AAE9CF}"/>
    <cellStyle name="40% - Énfasis1 114_Margen" xfId="37489" xr:uid="{44C492EF-9181-4563-8428-DBD667567F45}"/>
    <cellStyle name="40% - Énfasis1 115" xfId="3157" xr:uid="{ED8FC355-0EBF-4EF6-80FE-F1E52B593D2D}"/>
    <cellStyle name="40% - Énfasis1 115 2" xfId="3158" xr:uid="{4E563B73-91AF-493D-A62E-1B18C9492DE3}"/>
    <cellStyle name="40% - Énfasis1 115_Margen" xfId="37490" xr:uid="{3D4761E2-952E-4A4F-A64F-7FB6E5E10E8D}"/>
    <cellStyle name="40% - Énfasis1 116" xfId="3159" xr:uid="{8E8CEAD6-C42D-4B58-B0D0-B07502AB5944}"/>
    <cellStyle name="40% - Énfasis1 116 2" xfId="3160" xr:uid="{9115AC5A-61EF-4205-8C12-CD3617C2E04A}"/>
    <cellStyle name="40% - Énfasis1 116_Margen" xfId="37491" xr:uid="{DAD0D424-9FA5-41EF-AD9B-0A895E8BD88D}"/>
    <cellStyle name="40% - Énfasis1 117" xfId="3161" xr:uid="{4D1695AA-4571-4505-80EA-AAE377FC0720}"/>
    <cellStyle name="40% - Énfasis1 117 2" xfId="3162" xr:uid="{DC83A264-E467-45F3-A477-1990582CA05C}"/>
    <cellStyle name="40% - Énfasis1 117_Margen" xfId="37492" xr:uid="{85004D97-0E77-4AA9-84B4-B43B47E9C03B}"/>
    <cellStyle name="40% - Énfasis1 118" xfId="3163" xr:uid="{86D90F5F-836E-42E3-A3EE-E8838F167AD6}"/>
    <cellStyle name="40% - Énfasis1 118 2" xfId="3164" xr:uid="{0B299127-1D22-4F0D-A43F-82F3B0D5014C}"/>
    <cellStyle name="40% - Énfasis1 118_Margen" xfId="37493" xr:uid="{6E35A5A9-935C-4D02-BD10-6FC918C8A0E0}"/>
    <cellStyle name="40% - Énfasis1 119" xfId="3165" xr:uid="{E24C9CC0-CFDF-4C36-85C2-E9E9C62C6A79}"/>
    <cellStyle name="40% - Énfasis1 119 2" xfId="3166" xr:uid="{7E2FEE4F-4004-48E5-A08A-68B1D233BECA}"/>
    <cellStyle name="40% - Énfasis1 119_Margen" xfId="37494" xr:uid="{F1747C3E-B762-46FC-B5F5-CFF74EA69146}"/>
    <cellStyle name="40% - Énfasis1 12" xfId="3167" xr:uid="{A4543C9E-8826-452F-BE48-50562884749B}"/>
    <cellStyle name="40% - Énfasis1 12 2" xfId="3168" xr:uid="{B797276F-7696-462B-8B23-D259A8F06F5A}"/>
    <cellStyle name="40% - Énfasis1 12_Margen" xfId="37495" xr:uid="{5CE2F93E-BBD7-4A85-A75A-FF626ED4DE77}"/>
    <cellStyle name="40% - Énfasis1 120" xfId="3169" xr:uid="{81C44A11-9F2B-478A-B641-4BB5B4C4A25C}"/>
    <cellStyle name="40% - Énfasis1 120 2" xfId="3170" xr:uid="{8B0FEE6A-5178-4F3F-B81B-142873BD0D5A}"/>
    <cellStyle name="40% - Énfasis1 120_Margen" xfId="37496" xr:uid="{17185872-49BB-42B3-8A75-85FB3AE2BD03}"/>
    <cellStyle name="40% - Énfasis1 121" xfId="3171" xr:uid="{05C5E033-DA05-45A8-BCB3-49997E96A38A}"/>
    <cellStyle name="40% - Énfasis1 121 2" xfId="3172" xr:uid="{B10345F5-679C-403F-8346-FEC8A9648E2A}"/>
    <cellStyle name="40% - Énfasis1 121_Margen" xfId="37497" xr:uid="{D36A30B6-8D8E-43FA-92CC-CDB5EE052E68}"/>
    <cellStyle name="40% - Énfasis1 122" xfId="3173" xr:uid="{7169B208-D908-406A-BF24-93C681B74ECF}"/>
    <cellStyle name="40% - Énfasis1 122 2" xfId="3174" xr:uid="{4D907EE0-3149-4A2D-99A5-56AFF9B6ED3D}"/>
    <cellStyle name="40% - Énfasis1 122_Margen" xfId="37498" xr:uid="{40A36CB0-9643-46F9-BBF9-87CB0B49D70F}"/>
    <cellStyle name="40% - Énfasis1 123" xfId="3175" xr:uid="{E6C419C7-3A53-4A77-9800-AAC2B5F3180A}"/>
    <cellStyle name="40% - Énfasis1 123 2" xfId="3176" xr:uid="{18D75B2D-FBC1-496B-BA31-9C33B527960E}"/>
    <cellStyle name="40% - Énfasis1 123_Margen" xfId="37499" xr:uid="{A82B55F3-9DEB-4888-AB23-28A6ABE7D8BD}"/>
    <cellStyle name="40% - Énfasis1 124" xfId="3177" xr:uid="{4B570BEB-99D7-44E4-8C17-AE03CEF371EC}"/>
    <cellStyle name="40% - Énfasis1 124 2" xfId="3178" xr:uid="{AE6235FF-D600-40E9-81C1-BB86EC9EABD7}"/>
    <cellStyle name="40% - Énfasis1 124_Margen" xfId="37500" xr:uid="{BEA8A0CF-98C7-4D2A-9EF2-69E31EADA4A5}"/>
    <cellStyle name="40% - Énfasis1 125" xfId="3179" xr:uid="{466650EF-BB4F-4780-A9BF-282F4A89DA94}"/>
    <cellStyle name="40% - Énfasis1 125 2" xfId="3180" xr:uid="{5F83899F-D71D-4664-998E-6F6CECF4BC8F}"/>
    <cellStyle name="40% - Énfasis1 125_Margen" xfId="37501" xr:uid="{B53222D2-9203-472E-B9D2-4886A7E38959}"/>
    <cellStyle name="40% - Énfasis1 126" xfId="3181" xr:uid="{5A0748B2-6F5B-4D58-BAD6-F555A0C5A162}"/>
    <cellStyle name="40% - Énfasis1 126 2" xfId="3182" xr:uid="{02D7E097-8E9B-4E8E-95C7-2F2C72A4A51B}"/>
    <cellStyle name="40% - Énfasis1 126_Margen" xfId="37502" xr:uid="{B033A973-6FF5-421E-9277-8528754987A4}"/>
    <cellStyle name="40% - Énfasis1 127" xfId="3183" xr:uid="{095E08AA-A582-4FAC-BFD4-BF74CA849B01}"/>
    <cellStyle name="40% - Énfasis1 127 2" xfId="3184" xr:uid="{4AF92CB2-36FE-4E72-AD5C-17DCDB060521}"/>
    <cellStyle name="40% - Énfasis1 127_Margen" xfId="37503" xr:uid="{F04791AB-2EE2-4AE4-BBD5-C2A85BDBCA7E}"/>
    <cellStyle name="40% - Énfasis1 128" xfId="3185" xr:uid="{46E8EBC1-C346-4B12-BA08-AF97E2222EF9}"/>
    <cellStyle name="40% - Énfasis1 128 2" xfId="3186" xr:uid="{8540080E-3044-47B5-B935-17C76FA41BF8}"/>
    <cellStyle name="40% - Énfasis1 128_Margen" xfId="37504" xr:uid="{374364B9-0EFD-4433-83EE-6F86213E3ADA}"/>
    <cellStyle name="40% - Énfasis1 129" xfId="3187" xr:uid="{5F7A951A-B932-4E63-B000-72790C91F1F7}"/>
    <cellStyle name="40% - Énfasis1 129 2" xfId="3188" xr:uid="{5CD97B79-7854-40B9-B064-615C710C97DE}"/>
    <cellStyle name="40% - Énfasis1 129_Margen" xfId="37505" xr:uid="{DF559C21-594C-4DB4-BEA1-438A851AFEAB}"/>
    <cellStyle name="40% - Énfasis1 13" xfId="3189" xr:uid="{F2F280AA-331D-4C36-B5F9-D4F898D7424E}"/>
    <cellStyle name="40% - Énfasis1 13 2" xfId="3190" xr:uid="{CD520E9B-ADE2-4C1C-94EB-7CB96B3A7863}"/>
    <cellStyle name="40% - Énfasis1 13_Margen" xfId="37506" xr:uid="{910791DB-D00F-47BC-B523-2F7B4637464E}"/>
    <cellStyle name="40% - Énfasis1 130" xfId="3191" xr:uid="{AF65A269-F186-4B51-AEB1-099D11D24450}"/>
    <cellStyle name="40% - Énfasis1 130 2" xfId="3192" xr:uid="{E5C9B1B1-0D27-4A79-8045-618006508D1A}"/>
    <cellStyle name="40% - Énfasis1 130_Margen" xfId="37507" xr:uid="{B0C37882-4C1C-4E29-93F7-5294FA5E2C75}"/>
    <cellStyle name="40% - Énfasis1 131" xfId="3193" xr:uid="{624D9823-554A-4F65-9404-1350672ED1FF}"/>
    <cellStyle name="40% - Énfasis1 131 2" xfId="3194" xr:uid="{260CB194-CB52-4391-8B76-A84A1FF70ECF}"/>
    <cellStyle name="40% - Énfasis1 131_Margen" xfId="37508" xr:uid="{9DF79580-2753-47B6-A0E2-6F6130862E3E}"/>
    <cellStyle name="40% - Énfasis1 132" xfId="3195" xr:uid="{1D7E80BA-FB12-41A1-8FEF-6F8E7C0160E7}"/>
    <cellStyle name="40% - Énfasis1 132 2" xfId="3196" xr:uid="{F1E161D2-B19B-4F75-AFC6-5A12AF66E96D}"/>
    <cellStyle name="40% - Énfasis1 132_Margen" xfId="37509" xr:uid="{2EB59A53-7AB1-440D-BFA8-4EFAFC2A485E}"/>
    <cellStyle name="40% - Énfasis1 133" xfId="3197" xr:uid="{A3E2A853-0D6B-4177-AF81-3C15672BE11D}"/>
    <cellStyle name="40% - Énfasis1 133 2" xfId="3198" xr:uid="{FEB536EF-4352-4362-A2ED-0B11EF888229}"/>
    <cellStyle name="40% - Énfasis1 133_Margen" xfId="37510" xr:uid="{5E1B1D6C-36DF-4A93-A787-815F592570FC}"/>
    <cellStyle name="40% - Énfasis1 134" xfId="3199" xr:uid="{967CD26B-DBD1-4562-9006-6F0015D72E0B}"/>
    <cellStyle name="40% - Énfasis1 134 2" xfId="3200" xr:uid="{E902EF10-64C2-4C17-9D29-9A7B104ED1CA}"/>
    <cellStyle name="40% - Énfasis1 134_Margen" xfId="37511" xr:uid="{32AB4E47-9DDD-4223-BFBA-33EC0C1CB2FF}"/>
    <cellStyle name="40% - Énfasis1 135" xfId="3201" xr:uid="{03848E3C-5983-480C-BF1F-73E6C3CBB80C}"/>
    <cellStyle name="40% - Énfasis1 135 2" xfId="3202" xr:uid="{F97991A2-75BC-472C-B6B9-FBBD66E20722}"/>
    <cellStyle name="40% - Énfasis1 135_Margen" xfId="37512" xr:uid="{08E0B144-F2FC-45ED-A2F4-B0579D2D04BD}"/>
    <cellStyle name="40% - Énfasis1 136" xfId="3203" xr:uid="{6FD87BE3-46C6-49EB-9F5E-C3EE144CD6C1}"/>
    <cellStyle name="40% - Énfasis1 136 2" xfId="3204" xr:uid="{8B1601FA-E05E-423A-A0C5-BE2A9D59263F}"/>
    <cellStyle name="40% - Énfasis1 136_Margen" xfId="37513" xr:uid="{AF33D083-D10E-4BC5-916D-C596F27ABD5A}"/>
    <cellStyle name="40% - Énfasis1 137" xfId="3205" xr:uid="{8FDA1059-AB39-4DC2-A6E6-2E49B918CBDC}"/>
    <cellStyle name="40% - Énfasis1 137 2" xfId="3206" xr:uid="{07BB407E-F4C7-4060-8011-E5B61203C8B9}"/>
    <cellStyle name="40% - Énfasis1 137_Margen" xfId="37514" xr:uid="{5A06650F-67DB-47B5-9003-063AF9BDDA2C}"/>
    <cellStyle name="40% - Énfasis1 138" xfId="3207" xr:uid="{D3AF0DFB-0DD7-4533-B7FB-C91D2CD2C8C5}"/>
    <cellStyle name="40% - Énfasis1 138 2" xfId="3208" xr:uid="{8A1E0C36-7E54-49D0-81F8-50880078E591}"/>
    <cellStyle name="40% - Énfasis1 138_Margen" xfId="37515" xr:uid="{59E8B89D-9D43-41E7-B4B1-45B1F7349762}"/>
    <cellStyle name="40% - Énfasis1 139" xfId="3209" xr:uid="{1ACB2880-83D9-40B2-888E-6E2DACBE5202}"/>
    <cellStyle name="40% - Énfasis1 139 2" xfId="3210" xr:uid="{F2566CDF-046E-425E-B97C-62091A2D993D}"/>
    <cellStyle name="40% - Énfasis1 139_Margen" xfId="37516" xr:uid="{8B6FCAEE-E91D-4B05-9A7C-D4B06EF5CE7F}"/>
    <cellStyle name="40% - Énfasis1 14" xfId="3211" xr:uid="{6FFACA07-6FFA-4E24-9733-DC951F517CEB}"/>
    <cellStyle name="40% - Énfasis1 14 2" xfId="3212" xr:uid="{DBF90D24-181B-4206-B223-461EBD5B82C1}"/>
    <cellStyle name="40% - Énfasis1 14_Margen" xfId="37517" xr:uid="{E6C3F2B7-DA30-446D-BF13-7CFB1F07D184}"/>
    <cellStyle name="40% - Énfasis1 140" xfId="3213" xr:uid="{727A97CE-416E-49B8-891D-9D12480DB9B7}"/>
    <cellStyle name="40% - Énfasis1 140 2" xfId="3214" xr:uid="{0D3CF2AB-55C9-4B88-A80F-F4E0ED1F56D7}"/>
    <cellStyle name="40% - Énfasis1 140_Margen" xfId="37518" xr:uid="{33A64F61-1C3D-49B7-9D7F-EA5E8D8B403A}"/>
    <cellStyle name="40% - Énfasis1 141" xfId="3215" xr:uid="{6A501B7F-3C71-49B6-B3F1-FF27C8232023}"/>
    <cellStyle name="40% - Énfasis1 141 2" xfId="3216" xr:uid="{C4DFBB7E-4496-4AC2-9E07-D8B092805F6E}"/>
    <cellStyle name="40% - Énfasis1 141_Margen" xfId="37519" xr:uid="{B938BFFF-9029-4CBF-8E36-6AF5B4ABF724}"/>
    <cellStyle name="40% - Énfasis1 142" xfId="3217" xr:uid="{DCB58D88-F845-426A-984E-79508014121A}"/>
    <cellStyle name="40% - Énfasis1 142 2" xfId="3218" xr:uid="{C2AEF363-113B-4884-9380-491B4B9D19CA}"/>
    <cellStyle name="40% - Énfasis1 142_Margen" xfId="37520" xr:uid="{E69D85F6-8312-4933-95FC-D4D7C59FF400}"/>
    <cellStyle name="40% - Énfasis1 143" xfId="3219" xr:uid="{7062AAAC-9137-4F0D-B801-743862EF3B4C}"/>
    <cellStyle name="40% - Énfasis1 143 2" xfId="3220" xr:uid="{47A2CE2C-9B55-4242-9561-870C44DECAEC}"/>
    <cellStyle name="40% - Énfasis1 143_Margen" xfId="37521" xr:uid="{70DE324C-8EE5-491F-800E-273FAA911059}"/>
    <cellStyle name="40% - Énfasis1 144" xfId="3221" xr:uid="{BD035941-DB7C-43BF-9F67-406D6C43946C}"/>
    <cellStyle name="40% - Énfasis1 144 2" xfId="3222" xr:uid="{C47C9708-1B67-4569-8939-CC15D505495F}"/>
    <cellStyle name="40% - Énfasis1 144_Margen" xfId="37522" xr:uid="{60598B88-B0FE-4C45-B13D-924F8F248183}"/>
    <cellStyle name="40% - Énfasis1 145" xfId="3223" xr:uid="{1F841C61-8457-4532-B32A-20DC7DC3EE6E}"/>
    <cellStyle name="40% - Énfasis1 145 2" xfId="3224" xr:uid="{C8CD8E29-D9AD-4A03-B440-B3595F725D4F}"/>
    <cellStyle name="40% - Énfasis1 145_Margen" xfId="37523" xr:uid="{60CAB270-6C81-4F9B-BBF5-5AED0989C66A}"/>
    <cellStyle name="40% - Énfasis1 146" xfId="3225" xr:uid="{10D27BBB-5253-4D4B-BCE8-4FC781798375}"/>
    <cellStyle name="40% - Énfasis1 146 2" xfId="3226" xr:uid="{8DF9D72B-3867-4AE3-B9FD-C406DA8D17D7}"/>
    <cellStyle name="40% - Énfasis1 146_Margen" xfId="37524" xr:uid="{B1D36BC4-44A9-4667-B8A1-18E5D59AABA3}"/>
    <cellStyle name="40% - Énfasis1 147" xfId="3227" xr:uid="{C5852D1C-DB71-43A1-99F8-E9053037B032}"/>
    <cellStyle name="40% - Énfasis1 147 2" xfId="3228" xr:uid="{D3EE58EB-6EA2-4221-A59E-BF2B36B871A9}"/>
    <cellStyle name="40% - Énfasis1 147_Margen" xfId="37525" xr:uid="{BD375F60-AB3C-4BA5-A5DE-35A789BC95D0}"/>
    <cellStyle name="40% - Énfasis1 148" xfId="3229" xr:uid="{9C2D8119-B266-4588-A161-4FFB1B96FF26}"/>
    <cellStyle name="40% - Énfasis1 148 2" xfId="3230" xr:uid="{41681708-4F67-4248-A650-A5E512AB2465}"/>
    <cellStyle name="40% - Énfasis1 148_Margen" xfId="37526" xr:uid="{529D20B1-13E3-4AE0-AEB4-F472A58BA06B}"/>
    <cellStyle name="40% - Énfasis1 149" xfId="3231" xr:uid="{C6B910D5-9538-4B47-88F9-D1F51FD737CF}"/>
    <cellStyle name="40% - Énfasis1 149 2" xfId="3232" xr:uid="{80986AC5-3DD0-4C90-83EA-6D6ECB77827C}"/>
    <cellStyle name="40% - Énfasis1 149_Margen" xfId="37527" xr:uid="{C81F63C5-4B66-4344-90A0-11ECDBE2122A}"/>
    <cellStyle name="40% - Énfasis1 15" xfId="3233" xr:uid="{61BB0B4F-7F1E-4264-AC4F-ABEE8FB2237B}"/>
    <cellStyle name="40% - Énfasis1 15 2" xfId="3234" xr:uid="{B9B312D8-3634-4360-9991-917428352E4D}"/>
    <cellStyle name="40% - Énfasis1 15_Margen" xfId="37528" xr:uid="{574FF073-4258-425A-BF84-5B6C63E878AE}"/>
    <cellStyle name="40% - Énfasis1 150" xfId="3235" xr:uid="{FFE5EB77-DA7B-47F5-8026-BC99842B2863}"/>
    <cellStyle name="40% - Énfasis1 150 2" xfId="3236" xr:uid="{16978025-FD09-425B-B590-A384B4420032}"/>
    <cellStyle name="40% - Énfasis1 150_Margen" xfId="37529" xr:uid="{B5F5F54E-0AC9-4481-AC76-223DB3327EAA}"/>
    <cellStyle name="40% - Énfasis1 151" xfId="3237" xr:uid="{42BD8B6F-C96B-4490-9365-BB91D4E28BF2}"/>
    <cellStyle name="40% - Énfasis1 151 2" xfId="3238" xr:uid="{6C2930CC-7CEB-404E-8228-4F3CA3FCE269}"/>
    <cellStyle name="40% - Énfasis1 151_Margen" xfId="37530" xr:uid="{9EAB5DF2-DD26-4A58-988D-C3AE24B787CA}"/>
    <cellStyle name="40% - Énfasis1 152" xfId="3239" xr:uid="{8BCD9E01-F984-4BE7-9710-6DF0DB998D7A}"/>
    <cellStyle name="40% - Énfasis1 152 2" xfId="3240" xr:uid="{230D676E-6666-4EDE-8BE2-F67BE5C7682C}"/>
    <cellStyle name="40% - Énfasis1 152_Margen" xfId="37531" xr:uid="{FB894C35-FA88-4518-AC9D-E1C5963215AD}"/>
    <cellStyle name="40% - Énfasis1 153" xfId="3241" xr:uid="{919B3A9D-D3AD-489E-A980-FB31FFEC2FC4}"/>
    <cellStyle name="40% - Énfasis1 153 2" xfId="3242" xr:uid="{96804156-DAFC-4367-83E3-4EFE625F0854}"/>
    <cellStyle name="40% - Énfasis1 153_Margen" xfId="37532" xr:uid="{D7BAF564-02F4-4633-8B5F-AF6106CC8527}"/>
    <cellStyle name="40% - Énfasis1 154" xfId="3243" xr:uid="{B2E7C40D-F14A-4924-983D-2814A7F6EC75}"/>
    <cellStyle name="40% - Énfasis1 154 2" xfId="3244" xr:uid="{B17CD3C0-14D7-445B-B572-779AC6C59CC3}"/>
    <cellStyle name="40% - Énfasis1 154_Margen" xfId="37533" xr:uid="{ABCC451B-80CB-4DDF-943E-3B132D2EEE86}"/>
    <cellStyle name="40% - Énfasis1 155" xfId="3245" xr:uid="{EDE10D4A-A1B0-4224-90D1-468F0244CC28}"/>
    <cellStyle name="40% - Énfasis1 155 2" xfId="3246" xr:uid="{6FEB8F72-138E-4DFD-8FCB-3E18D9A8ECE7}"/>
    <cellStyle name="40% - Énfasis1 155_Margen" xfId="37534" xr:uid="{B5ABDD4E-E2B0-40EA-ABB5-A54C09B27FBC}"/>
    <cellStyle name="40% - Énfasis1 156" xfId="3247" xr:uid="{AE2E4B21-3FB2-4A03-B69C-B46990E04780}"/>
    <cellStyle name="40% - Énfasis1 156 2" xfId="3248" xr:uid="{C17E31AD-95D7-4763-8A7C-9CBA31DB47E7}"/>
    <cellStyle name="40% - Énfasis1 156_Margen" xfId="37535" xr:uid="{DD54D44C-C59B-4A5E-9E2A-05380D84129E}"/>
    <cellStyle name="40% - Énfasis1 157" xfId="3249" xr:uid="{B4F52C97-DD0F-4E2C-BE0C-77A57C7005FE}"/>
    <cellStyle name="40% - Énfasis1 157 2" xfId="3250" xr:uid="{23FCC43C-1F21-4593-A234-F5C3EAD323C4}"/>
    <cellStyle name="40% - Énfasis1 157_Margen" xfId="37536" xr:uid="{D8D81072-F462-4E30-B262-310F1E32F8EB}"/>
    <cellStyle name="40% - Énfasis1 158" xfId="3251" xr:uid="{974ABA7B-08B2-4B0F-8786-EEDC8FE21C1D}"/>
    <cellStyle name="40% - Énfasis1 158 2" xfId="3252" xr:uid="{E249C679-18B6-4D0F-AE9F-F481252B2F26}"/>
    <cellStyle name="40% - Énfasis1 158_Margen" xfId="37537" xr:uid="{42FD6FCA-5976-4910-9DE2-8DD8D514FF9D}"/>
    <cellStyle name="40% - Énfasis1 159" xfId="3253" xr:uid="{3A4D344E-DB59-4916-9365-113906760D1E}"/>
    <cellStyle name="40% - Énfasis1 159 2" xfId="3254" xr:uid="{CEE7C722-263B-458B-AF9F-981BA8A4CAD6}"/>
    <cellStyle name="40% - Énfasis1 159_Margen" xfId="37538" xr:uid="{CE259C7F-4245-40C5-8321-83FEB89FC1DB}"/>
    <cellStyle name="40% - Énfasis1 16" xfId="3255" xr:uid="{E644C124-8158-4EB9-890B-D0CE2A95A2BF}"/>
    <cellStyle name="40% - Énfasis1 16 2" xfId="3256" xr:uid="{4B9ECB27-1E1E-4A43-B7D9-79F29DC512C8}"/>
    <cellStyle name="40% - Énfasis1 16_Margen" xfId="37539" xr:uid="{96387379-7C0A-48E1-98DA-6D57B3217EEA}"/>
    <cellStyle name="40% - Énfasis1 160" xfId="3257" xr:uid="{F7E77D91-8483-4CBF-B6B3-430828DD14D6}"/>
    <cellStyle name="40% - Énfasis1 160 2" xfId="3258" xr:uid="{23103FC6-D69A-46AB-9C06-1019185C0B33}"/>
    <cellStyle name="40% - Énfasis1 160_Margen" xfId="37540" xr:uid="{242E4BE3-B372-44B5-8CC0-58007820BE43}"/>
    <cellStyle name="40% - Énfasis1 161" xfId="3259" xr:uid="{E81E28FD-B565-4322-A530-8C5776751B8A}"/>
    <cellStyle name="40% - Énfasis1 161 2" xfId="3260" xr:uid="{6FD6B76B-95AB-44E1-80FF-32D9C15F6F87}"/>
    <cellStyle name="40% - Énfasis1 161_Margen" xfId="37541" xr:uid="{2D9F4AF7-6AA1-4CEA-B796-2671EAE72064}"/>
    <cellStyle name="40% - Énfasis1 162" xfId="3261" xr:uid="{51460FE5-AC0A-4C97-BAA9-85D1D179F075}"/>
    <cellStyle name="40% - Énfasis1 162 2" xfId="3262" xr:uid="{350C3561-65B7-4A82-9BC8-69953C4ECFD7}"/>
    <cellStyle name="40% - Énfasis1 162_Margen" xfId="37542" xr:uid="{5760B884-109E-4B6A-AC8F-DBEDAC027F58}"/>
    <cellStyle name="40% - Énfasis1 163" xfId="3263" xr:uid="{3C9F43F8-3348-42F0-B4A1-9E01305626CA}"/>
    <cellStyle name="40% - Énfasis1 163 2" xfId="3264" xr:uid="{D21D06BE-81FB-40D7-87CC-2850C356F7B8}"/>
    <cellStyle name="40% - Énfasis1 163_Margen" xfId="37543" xr:uid="{808152BE-B08C-4582-843A-F7E077CF2D01}"/>
    <cellStyle name="40% - Énfasis1 164" xfId="3265" xr:uid="{1E673D54-1E01-4963-8A88-AA1C19FEF123}"/>
    <cellStyle name="40% - Énfasis1 164 2" xfId="3266" xr:uid="{9FB7D553-CEA4-4858-9AAC-5476F43FB73B}"/>
    <cellStyle name="40% - Énfasis1 164_Margen" xfId="37544" xr:uid="{3BFBC8CB-695A-4288-9405-F87A60F36A9F}"/>
    <cellStyle name="40% - Énfasis1 165" xfId="3267" xr:uid="{34EEAF5A-BC83-46B1-8E88-52C21493A330}"/>
    <cellStyle name="40% - Énfasis1 165 2" xfId="3268" xr:uid="{F0E65A3B-75A7-4346-AEA0-5D0BCF626A1C}"/>
    <cellStyle name="40% - Énfasis1 165_Margen" xfId="37545" xr:uid="{CC503566-CF6C-45E9-A5D3-C37DDABC1C45}"/>
    <cellStyle name="40% - Énfasis1 166" xfId="3269" xr:uid="{761A8A2C-BAF3-43BE-9C93-375967F83BE2}"/>
    <cellStyle name="40% - Énfasis1 166 2" xfId="3270" xr:uid="{9B877A42-F697-4EEB-9931-A13501E70F9C}"/>
    <cellStyle name="40% - Énfasis1 166_Margen" xfId="37546" xr:uid="{88C96BB3-683B-4A37-9942-7B1F7F17A36B}"/>
    <cellStyle name="40% - Énfasis1 167" xfId="3271" xr:uid="{51468321-B9E4-4F57-8C93-F06AAB75784D}"/>
    <cellStyle name="40% - Énfasis1 167 2" xfId="3272" xr:uid="{BEB6A15D-9376-4FF9-9BEC-2A2D13B4336D}"/>
    <cellStyle name="40% - Énfasis1 167_Margen" xfId="37547" xr:uid="{BB3BF6B5-B0A4-4FC9-8B85-E4E4E169C3F1}"/>
    <cellStyle name="40% - Énfasis1 168" xfId="3273" xr:uid="{D946A1F8-F04C-4CB9-B995-ED68A12B88E7}"/>
    <cellStyle name="40% - Énfasis1 168 2" xfId="3274" xr:uid="{72D025B8-36DC-4995-9891-2695420FA99E}"/>
    <cellStyle name="40% - Énfasis1 168_Margen" xfId="37548" xr:uid="{1D7EAE6D-4FEC-406D-BC6C-F685DA405658}"/>
    <cellStyle name="40% - Énfasis1 169" xfId="3275" xr:uid="{7CDCC1E2-F50D-46D1-B6CB-8264B1357E1D}"/>
    <cellStyle name="40% - Énfasis1 169 2" xfId="3276" xr:uid="{C2EEC044-0B92-4798-BD3D-26AC53469E08}"/>
    <cellStyle name="40% - Énfasis1 169_Margen" xfId="37549" xr:uid="{FDB62B24-1958-4324-A14C-F034AAF6348C}"/>
    <cellStyle name="40% - Énfasis1 17" xfId="3277" xr:uid="{ACDCE613-B53F-4606-9A1F-4CF71276D5AF}"/>
    <cellStyle name="40% - Énfasis1 17 2" xfId="3278" xr:uid="{B8D1ABFD-0A7C-4C4F-A9E9-8169262A8E69}"/>
    <cellStyle name="40% - Énfasis1 17_Margen" xfId="37550" xr:uid="{8AB2B599-A11D-4691-9FD5-A0540812F11B}"/>
    <cellStyle name="40% - Énfasis1 170" xfId="3279" xr:uid="{FBD49323-3D48-4DDD-A1A9-AC20B4C954C6}"/>
    <cellStyle name="40% - Énfasis1 170 2" xfId="3280" xr:uid="{887F176E-C8F9-43CA-8098-7ED667A99410}"/>
    <cellStyle name="40% - Énfasis1 170_Margen" xfId="37551" xr:uid="{7C642E88-DBCC-4B73-B96B-C6CFD3F5218D}"/>
    <cellStyle name="40% - Énfasis1 171" xfId="3281" xr:uid="{5C50F16E-99BB-444B-92CE-F3FD5EAB2F56}"/>
    <cellStyle name="40% - Énfasis1 171 2" xfId="3282" xr:uid="{E203DB29-A448-405D-AF73-E223BBC44015}"/>
    <cellStyle name="40% - Énfasis1 171_Margen" xfId="37552" xr:uid="{E1479D05-35C6-49A1-8CE8-1888F0307FF3}"/>
    <cellStyle name="40% - Énfasis1 172" xfId="3283" xr:uid="{9B5EDCBE-DC94-4A82-BFCD-EFD2BEFEE508}"/>
    <cellStyle name="40% - Énfasis1 172 2" xfId="3284" xr:uid="{AA79CB3B-9F2A-499B-85BB-58487A806677}"/>
    <cellStyle name="40% - Énfasis1 172_Margen" xfId="37553" xr:uid="{0EFBB3EE-602D-4605-8C85-A9DD05454C63}"/>
    <cellStyle name="40% - Énfasis1 173" xfId="3285" xr:uid="{A5965CF8-B217-4ECC-9A33-4D08B30E3219}"/>
    <cellStyle name="40% - Énfasis1 173 2" xfId="3286" xr:uid="{2F0A4EF7-478C-4088-B6BA-DCC8EEC8C9E5}"/>
    <cellStyle name="40% - Énfasis1 173_Margen" xfId="37554" xr:uid="{B7CCCC89-4D95-4E94-9A06-BEB2761AC537}"/>
    <cellStyle name="40% - Énfasis1 174" xfId="3287" xr:uid="{5D7E98C4-17A0-4A2A-B320-3DC8E3748AD4}"/>
    <cellStyle name="40% - Énfasis1 174 2" xfId="3288" xr:uid="{B6D7F897-3950-4468-9D14-E577021002C7}"/>
    <cellStyle name="40% - Énfasis1 174_Margen" xfId="37555" xr:uid="{56ED5DB7-6571-4260-BE5E-AE5BFD85F777}"/>
    <cellStyle name="40% - Énfasis1 175" xfId="3289" xr:uid="{0350F16A-1EE1-406E-BD87-53666E3C9980}"/>
    <cellStyle name="40% - Énfasis1 175 2" xfId="3290" xr:uid="{A2571F80-64BC-456F-A6FA-04F6F9194E0B}"/>
    <cellStyle name="40% - Énfasis1 175_Margen" xfId="37556" xr:uid="{08AD1E6A-14FD-4682-8A56-8E1AFD9E286F}"/>
    <cellStyle name="40% - Énfasis1 176" xfId="3291" xr:uid="{02995D04-6849-489C-950D-8072336F7CD0}"/>
    <cellStyle name="40% - Énfasis1 176 2" xfId="3292" xr:uid="{298B801E-29C5-488D-B6F3-17561094FDA9}"/>
    <cellStyle name="40% - Énfasis1 176_Margen" xfId="37557" xr:uid="{0211737D-AF60-4126-8ED8-CA3AE04F9298}"/>
    <cellStyle name="40% - Énfasis1 177" xfId="3293" xr:uid="{4E8837B5-3F82-4AC0-A9F2-B1FBBB97BC58}"/>
    <cellStyle name="40% - Énfasis1 177 2" xfId="3294" xr:uid="{53394343-ADB0-4D9E-B672-A961D93686EE}"/>
    <cellStyle name="40% - Énfasis1 177_Margen" xfId="37558" xr:uid="{215C136F-0811-44D0-A253-50EF6594AA66}"/>
    <cellStyle name="40% - Énfasis1 178" xfId="3295" xr:uid="{F0E147A4-9F92-416E-A44A-445B56322166}"/>
    <cellStyle name="40% - Énfasis1 178 2" xfId="3296" xr:uid="{F194BF79-1A51-4CD9-B560-2CB6B4FDF7D3}"/>
    <cellStyle name="40% - Énfasis1 178_Margen" xfId="37559" xr:uid="{1A91183D-D192-4B7A-80EC-C48CE71BB89C}"/>
    <cellStyle name="40% - Énfasis1 179" xfId="3297" xr:uid="{B1799CEE-0FDF-403F-8520-75003EAD44A4}"/>
    <cellStyle name="40% - Énfasis1 179 2" xfId="3298" xr:uid="{CA6518BD-B666-4895-ADEB-67D510AE01ED}"/>
    <cellStyle name="40% - Énfasis1 179_Margen" xfId="37560" xr:uid="{4D4C5750-862A-4C5C-A860-4FB23175092A}"/>
    <cellStyle name="40% - Énfasis1 18" xfId="3299" xr:uid="{121BBF57-BBA1-46D9-8CD7-84654BD77E26}"/>
    <cellStyle name="40% - Énfasis1 18 2" xfId="3300" xr:uid="{6A92C6C2-CBDF-4A2E-A798-0A058A1B2A20}"/>
    <cellStyle name="40% - Énfasis1 18_Margen" xfId="37561" xr:uid="{F3C5D2D9-FE9D-4EC4-8D41-A634F3DB88B6}"/>
    <cellStyle name="40% - Énfasis1 180" xfId="3301" xr:uid="{D579C024-4518-4CCC-8577-0CFE70803660}"/>
    <cellStyle name="40% - Énfasis1 180 2" xfId="3302" xr:uid="{D6790A04-D1D0-4F5B-BF77-FAE5E717E011}"/>
    <cellStyle name="40% - Énfasis1 180_Margen" xfId="37562" xr:uid="{85E1600B-69CC-4BA7-A789-23C6B247E045}"/>
    <cellStyle name="40% - Énfasis1 181" xfId="3303" xr:uid="{F3F57C0D-3A51-49FA-9D3A-B0199F3A4F84}"/>
    <cellStyle name="40% - Énfasis1 181 2" xfId="3304" xr:uid="{1C544581-4B59-4560-8F03-3EF5A1522382}"/>
    <cellStyle name="40% - Énfasis1 181_Margen" xfId="37563" xr:uid="{50C416A7-8F27-467C-8449-86F2EF39A253}"/>
    <cellStyle name="40% - Énfasis1 182" xfId="3305" xr:uid="{406354E7-5166-4564-B19C-ADE3062BE07A}"/>
    <cellStyle name="40% - Énfasis1 182 2" xfId="3306" xr:uid="{7DD2E534-2A8B-486F-8524-6B558D87C550}"/>
    <cellStyle name="40% - Énfasis1 182_Margen" xfId="37564" xr:uid="{71CC1D55-2082-4C04-AF12-915827AE0402}"/>
    <cellStyle name="40% - Énfasis1 183" xfId="3307" xr:uid="{7AC50997-1500-416F-A6E1-29DF2AA09CA2}"/>
    <cellStyle name="40% - Énfasis1 183 2" xfId="3308" xr:uid="{70BAB931-990B-4958-A96F-E780127FFACE}"/>
    <cellStyle name="40% - Énfasis1 183_Margen" xfId="37565" xr:uid="{F298229C-84D7-45F1-984F-1852118D83B8}"/>
    <cellStyle name="40% - Énfasis1 184" xfId="3309" xr:uid="{F1993C3E-0F9F-466E-91A3-97E1FBE6BCB2}"/>
    <cellStyle name="40% - Énfasis1 184 2" xfId="3310" xr:uid="{807B8137-349B-4CF5-99A0-4E29C21AE1AE}"/>
    <cellStyle name="40% - Énfasis1 184_Margen" xfId="37566" xr:uid="{B78810B2-590E-49FB-85C3-6C3BCE7097F1}"/>
    <cellStyle name="40% - Énfasis1 19" xfId="3311" xr:uid="{2A01F8FF-906A-47F1-A0AE-2266E8FFE2D5}"/>
    <cellStyle name="40% - Énfasis1 19 2" xfId="3312" xr:uid="{5E25CC38-0221-4033-B856-DBDE6617DFF7}"/>
    <cellStyle name="40% - Énfasis1 19_Margen" xfId="37567" xr:uid="{AFD50A39-8607-4D80-9F5D-D92B53257477}"/>
    <cellStyle name="40% - Énfasis1 2" xfId="3313" xr:uid="{5CFAA805-1792-42C8-9411-63344F4B8745}"/>
    <cellStyle name="40% - Énfasis1 2 10" xfId="3314" xr:uid="{E0D36CA4-E783-4E9E-BA44-90603F3892A7}"/>
    <cellStyle name="40% - Énfasis1 2 11" xfId="3315" xr:uid="{04C40BC2-7B60-4B74-885B-8AEE2822EE70}"/>
    <cellStyle name="40% - Énfasis1 2 12" xfId="3316" xr:uid="{8F1D52B1-99E2-4C40-8A14-D0D884AE47A3}"/>
    <cellStyle name="40% - Énfasis1 2 13" xfId="3317" xr:uid="{E6B3B7B6-5965-438E-94C4-3438C892AD5D}"/>
    <cellStyle name="40% - Énfasis1 2 14" xfId="3318" xr:uid="{D148DCD1-C655-40CB-A7D3-9683D8FEB2EE}"/>
    <cellStyle name="40% - Énfasis1 2 15" xfId="3319" xr:uid="{437B63D8-2DFE-46D4-AA4D-976A0513045F}"/>
    <cellStyle name="40% - Énfasis1 2 16" xfId="3320" xr:uid="{F5BEA352-3064-4C4C-AD07-5DC450CD1AD1}"/>
    <cellStyle name="40% - Énfasis1 2 17" xfId="3321" xr:uid="{50E1ED14-F345-4739-899E-3AD5C236B4A8}"/>
    <cellStyle name="40% - Énfasis1 2 18" xfId="3322" xr:uid="{E41D5250-BF87-4D05-964E-C6CB2953E37B}"/>
    <cellStyle name="40% - Énfasis1 2 19" xfId="49704" xr:uid="{626D3D1A-49AE-42AA-87D1-E57CBF5D1B4A}"/>
    <cellStyle name="40% - Énfasis1 2 2" xfId="3323" xr:uid="{B32AD5AD-BE5F-42B8-AA8F-19E9F9056350}"/>
    <cellStyle name="40% - Énfasis1 2 2 2" xfId="3324" xr:uid="{29A91EFC-3AF0-4B91-8D46-61831E226C7C}"/>
    <cellStyle name="40% - Énfasis1 2 2 3" xfId="3325" xr:uid="{400FB738-18DA-479F-9200-BF074BE3524B}"/>
    <cellStyle name="40% - Énfasis1 2 2 4" xfId="3326" xr:uid="{16B2F643-6C1E-44D1-A782-3287DBF2074E}"/>
    <cellStyle name="40% - Énfasis1 2 2 5" xfId="3327" xr:uid="{453D5443-A07C-43B5-916E-2B8B13A82F95}"/>
    <cellStyle name="40% - Énfasis1 2 3" xfId="3328" xr:uid="{05DAE335-4750-4728-BA00-BF5BB1674CC1}"/>
    <cellStyle name="40% - Énfasis1 2 4" xfId="3329" xr:uid="{DB0D1927-D6E7-4FBD-9923-24BEF437BDF8}"/>
    <cellStyle name="40% - Énfasis1 2 5" xfId="3330" xr:uid="{5722F560-A789-41C8-B2CF-30F11BD760A2}"/>
    <cellStyle name="40% - Énfasis1 2 6" xfId="3331" xr:uid="{DB42D43B-1751-4356-9ECA-07CCF68F3824}"/>
    <cellStyle name="40% - Énfasis1 2 7" xfId="3332" xr:uid="{92CF6B03-9CF2-45BA-BBC4-12143AC46ED3}"/>
    <cellStyle name="40% - Énfasis1 2 8" xfId="3333" xr:uid="{1E58B3F3-FFB3-4E6F-9019-D728C5D35F2B}"/>
    <cellStyle name="40% - Énfasis1 2 9" xfId="3334" xr:uid="{12F8F2A2-9087-4373-9695-6A5EE8345AA3}"/>
    <cellStyle name="40% - Énfasis1 2_Margen" xfId="37568" xr:uid="{AACEFF5F-A6DB-4FDB-8524-3310A72892D1}"/>
    <cellStyle name="40% - Énfasis1 20" xfId="3335" xr:uid="{A4590D4E-9B12-4A81-8493-6B83E42FCDE6}"/>
    <cellStyle name="40% - Énfasis1 20 2" xfId="3336" xr:uid="{2E2FC474-A896-41CF-A391-3082D331592C}"/>
    <cellStyle name="40% - Énfasis1 20_Margen" xfId="37569" xr:uid="{D346A095-5BEF-40B5-9A5D-E9E47518D8FB}"/>
    <cellStyle name="40% - Énfasis1 21" xfId="3337" xr:uid="{0BAA9681-C8AB-4687-9235-BD8D1BEC8B63}"/>
    <cellStyle name="40% - Énfasis1 21 2" xfId="3338" xr:uid="{A4C429FD-C4D9-4874-8887-ACA1B4A11418}"/>
    <cellStyle name="40% - Énfasis1 21_Margen" xfId="37570" xr:uid="{F31F3181-7154-44E5-8CEF-3E19E81646C8}"/>
    <cellStyle name="40% - Énfasis1 22" xfId="3339" xr:uid="{8771D008-2A77-4390-9260-46EE20BE395A}"/>
    <cellStyle name="40% - Énfasis1 22 2" xfId="3340" xr:uid="{999DE11F-D4F7-4F86-8ADF-0DA3E5E8FD98}"/>
    <cellStyle name="40% - Énfasis1 22_Margen" xfId="37571" xr:uid="{6CCC2A16-8D57-47E2-90CC-45DC45102A85}"/>
    <cellStyle name="40% - Énfasis1 23" xfId="3341" xr:uid="{1AC4C2DE-A523-4777-94F4-107D7FB92B2A}"/>
    <cellStyle name="40% - Énfasis1 23 2" xfId="3342" xr:uid="{12588391-8C9C-4E0E-A7AF-A1DEE0A71E62}"/>
    <cellStyle name="40% - Énfasis1 23_Margen" xfId="37572" xr:uid="{484DB6DF-5168-4D46-89C8-9D2C93FF49E7}"/>
    <cellStyle name="40% - Énfasis1 24" xfId="3343" xr:uid="{AA0DB8BD-4E4A-438C-A986-5C7E1D5C9C5E}"/>
    <cellStyle name="40% - Énfasis1 24 2" xfId="3344" xr:uid="{83C4DF05-A779-4FB0-9880-27B5BAD48164}"/>
    <cellStyle name="40% - Énfasis1 24_Margen" xfId="37573" xr:uid="{B708FAA3-C682-4321-A8ED-BDF358F31EAB}"/>
    <cellStyle name="40% - Énfasis1 25" xfId="3345" xr:uid="{3F2652FA-EC6A-4E76-B8CD-547B0FB009F2}"/>
    <cellStyle name="40% - Énfasis1 25 2" xfId="3346" xr:uid="{BF7FEBF6-2ED5-443C-9FBB-79D6A8886300}"/>
    <cellStyle name="40% - Énfasis1 25_Margen" xfId="37574" xr:uid="{27FEA65D-780A-483A-B2E7-04D9C3527A75}"/>
    <cellStyle name="40% - Énfasis1 26" xfId="3347" xr:uid="{E1A5C93D-D631-4F35-AFC8-4191BCD72166}"/>
    <cellStyle name="40% - Énfasis1 26 2" xfId="3348" xr:uid="{CC96F16D-32D8-457A-8316-A3029DC3C0EC}"/>
    <cellStyle name="40% - Énfasis1 26_Margen" xfId="37575" xr:uid="{44B5A278-DC4D-4421-8620-0693AC5F0ABF}"/>
    <cellStyle name="40% - Énfasis1 27" xfId="3349" xr:uid="{D7F60875-FA88-429F-9617-B85F3056187E}"/>
    <cellStyle name="40% - Énfasis1 27 2" xfId="3350" xr:uid="{00824E5C-586E-4699-8781-CFD9E2B20CA6}"/>
    <cellStyle name="40% - Énfasis1 27_Margen" xfId="37576" xr:uid="{3E753DA5-7FD0-445C-A882-8739C20394CB}"/>
    <cellStyle name="40% - Énfasis1 28" xfId="3351" xr:uid="{931F439F-6495-42CD-9C07-909BCE11353C}"/>
    <cellStyle name="40% - Énfasis1 28 2" xfId="3352" xr:uid="{AF1277A0-6752-4290-A461-2028B45EF2DD}"/>
    <cellStyle name="40% - Énfasis1 28_Margen" xfId="37577" xr:uid="{01AC04BF-2D41-4E3D-85FE-B41C6BDD22EE}"/>
    <cellStyle name="40% - Énfasis1 29" xfId="3353" xr:uid="{B913D7F6-0854-4EBA-8122-140FC1F5DF4D}"/>
    <cellStyle name="40% - Énfasis1 29 2" xfId="3354" xr:uid="{BCA3A32D-02EA-495C-BAA2-5C79E630902D}"/>
    <cellStyle name="40% - Énfasis1 29_Margen" xfId="37578" xr:uid="{A4DD5682-EAC5-4A95-96F0-5206D0D4CC5E}"/>
    <cellStyle name="40% - Énfasis1 3" xfId="3355" xr:uid="{3B32826B-61FA-4804-A035-1255551A7A75}"/>
    <cellStyle name="40% - Énfasis1 3 10" xfId="3356" xr:uid="{EF4C4053-446C-4B02-8E3A-B34BF43EF870}"/>
    <cellStyle name="40% - Énfasis1 3 11" xfId="3357" xr:uid="{802E69EE-06F2-4F92-81D0-64461E68AF03}"/>
    <cellStyle name="40% - Énfasis1 3 12" xfId="3358" xr:uid="{C50D7263-E64F-49C9-92BE-BAFB44F17B39}"/>
    <cellStyle name="40% - Énfasis1 3 13" xfId="3359" xr:uid="{75469637-1D0E-46C1-AA9F-4447A2234093}"/>
    <cellStyle name="40% - Énfasis1 3 14" xfId="3360" xr:uid="{48DC0147-F551-48AF-85E7-C1B08EBCD913}"/>
    <cellStyle name="40% - Énfasis1 3 15" xfId="3361" xr:uid="{E45A9AE5-963F-46D2-BA5F-ABD18557A3C7}"/>
    <cellStyle name="40% - Énfasis1 3 16" xfId="3362" xr:uid="{9CBB68A2-5F3D-4D8A-9F5B-11AEF6DBEEAB}"/>
    <cellStyle name="40% - Énfasis1 3 17" xfId="3363" xr:uid="{CBAF621D-7C3D-44C9-B088-BC501CDE5131}"/>
    <cellStyle name="40% - Énfasis1 3 18" xfId="3364" xr:uid="{EF9BA902-D678-4EDB-9BA9-99ED0B57AD0B}"/>
    <cellStyle name="40% - Énfasis1 3 19" xfId="49705" xr:uid="{FF7F09C5-B5DA-4316-B686-7F34A6BEE037}"/>
    <cellStyle name="40% - Énfasis1 3 2" xfId="3365" xr:uid="{498B7CF9-61A3-4634-9071-C57C8F7DD756}"/>
    <cellStyle name="40% - Énfasis1 3 2 2" xfId="50679" xr:uid="{39E8B186-CF38-4A24-8889-BB1126A84D89}"/>
    <cellStyle name="40% - Énfasis1 3 3" xfId="3366" xr:uid="{20D7BBC2-0A9E-4312-A900-85C553CADD4D}"/>
    <cellStyle name="40% - Énfasis1 3 4" xfId="3367" xr:uid="{D7B5E7A4-184C-4ACB-8899-BE3251D59282}"/>
    <cellStyle name="40% - Énfasis1 3 4 2" xfId="3368" xr:uid="{CCF56135-25BF-4316-A132-D8F7547E1C8C}"/>
    <cellStyle name="40% - Énfasis1 3 4 2 2" xfId="3369" xr:uid="{CC0B7D65-69AC-4545-AAB2-C37F4A59DBE7}"/>
    <cellStyle name="40% - Énfasis1 3 4 2_Margen" xfId="37579" xr:uid="{FD55CBF3-C780-4140-B058-FD2CA9C9B651}"/>
    <cellStyle name="40% - Énfasis1 3 4 3" xfId="3370" xr:uid="{EF19BFAD-8153-4EAB-B915-77FEF2C24D2F}"/>
    <cellStyle name="40% - Énfasis1 3 4_Margen" xfId="37580" xr:uid="{EDF0E651-C3C2-44FD-BAB6-3B9AD4B4C232}"/>
    <cellStyle name="40% - Énfasis1 3 5" xfId="3371" xr:uid="{193AE171-2C48-44D8-9123-B9BBC8AC7AC4}"/>
    <cellStyle name="40% - Énfasis1 3 6" xfId="3372" xr:uid="{D6F824E2-7C3D-4F13-A7FE-F6E43A57004B}"/>
    <cellStyle name="40% - Énfasis1 3 7" xfId="3373" xr:uid="{FCA0388C-542F-4C34-B5CC-E7C121010C20}"/>
    <cellStyle name="40% - Énfasis1 3 8" xfId="3374" xr:uid="{47CEF044-1926-441B-B813-F790B0FCFF2E}"/>
    <cellStyle name="40% - Énfasis1 3 9" xfId="3375" xr:uid="{5FE371DB-333C-455F-B3F4-2C284F8F8ACF}"/>
    <cellStyle name="40% - Énfasis1 3_Margen" xfId="37581" xr:uid="{25FE5C32-ADFE-4CCB-8645-C50177FA1385}"/>
    <cellStyle name="40% - Énfasis1 30" xfId="3376" xr:uid="{E18C29CE-007E-49CA-B73F-A5B604D3B3E4}"/>
    <cellStyle name="40% - Énfasis1 30 2" xfId="3377" xr:uid="{A2E18FB6-DCAD-4943-98CD-B5FE785ACBC8}"/>
    <cellStyle name="40% - Énfasis1 30_Margen" xfId="37582" xr:uid="{31ED472B-7126-47D3-9821-2E325828171C}"/>
    <cellStyle name="40% - Énfasis1 31" xfId="3378" xr:uid="{293FF89C-5261-496E-92A6-BB9AF8536D63}"/>
    <cellStyle name="40% - Énfasis1 31 2" xfId="3379" xr:uid="{F643744A-B974-4616-B2E2-DD1D4F906299}"/>
    <cellStyle name="40% - Énfasis1 31_Margen" xfId="37583" xr:uid="{B27DED97-3213-497D-A77C-86BCAB5F95B3}"/>
    <cellStyle name="40% - Énfasis1 32" xfId="3380" xr:uid="{13A829DC-632B-461C-ACB8-8D5285E4D59F}"/>
    <cellStyle name="40% - Énfasis1 32 2" xfId="3381" xr:uid="{DA6BB630-3CA9-436D-A032-F04120D4B07E}"/>
    <cellStyle name="40% - Énfasis1 32_Margen" xfId="37584" xr:uid="{CEB57005-2DFC-4FD4-A4F7-C919A221A4A1}"/>
    <cellStyle name="40% - Énfasis1 33" xfId="3382" xr:uid="{8E9EEB14-2F28-4524-9A29-081C1222297D}"/>
    <cellStyle name="40% - Énfasis1 33 2" xfId="3383" xr:uid="{5961403E-15E0-4D1C-8EFB-B28F4B10FF75}"/>
    <cellStyle name="40% - Énfasis1 33_Margen" xfId="37585" xr:uid="{D3141B5F-C419-45AB-8010-1CAFB10AFD95}"/>
    <cellStyle name="40% - Énfasis1 34" xfId="3384" xr:uid="{183694C3-3CC6-4FF2-BED5-CD416BE2B863}"/>
    <cellStyle name="40% - Énfasis1 34 2" xfId="3385" xr:uid="{BE41D31F-30A6-4CBB-9642-E40EF62E82D7}"/>
    <cellStyle name="40% - Énfasis1 34_Margen" xfId="37586" xr:uid="{5FEA6E15-3042-4732-97EF-DC8C4D2F0C19}"/>
    <cellStyle name="40% - Énfasis1 35" xfId="3386" xr:uid="{87EF78C9-582C-4BC0-B8BF-2830AF764512}"/>
    <cellStyle name="40% - Énfasis1 35 2" xfId="3387" xr:uid="{A2A6EE2A-744C-4819-8715-43062EBA61A0}"/>
    <cellStyle name="40% - Énfasis1 35_Margen" xfId="37587" xr:uid="{7E68B8DC-5CF0-4397-8A1B-451C7570574A}"/>
    <cellStyle name="40% - Énfasis1 36" xfId="3388" xr:uid="{9F062A2F-2FFD-4CCF-8033-6BD21A2F7517}"/>
    <cellStyle name="40% - Énfasis1 36 2" xfId="3389" xr:uid="{1829FC6D-5D5C-4DBD-B3F4-9BD8208367A0}"/>
    <cellStyle name="40% - Énfasis1 36_Margen" xfId="37588" xr:uid="{60059A5B-F50D-40D8-A16C-D3E71D5616A4}"/>
    <cellStyle name="40% - Énfasis1 37" xfId="3390" xr:uid="{0FE37D7B-DD9F-4A64-B081-BACCE9DC4248}"/>
    <cellStyle name="40% - Énfasis1 37 2" xfId="3391" xr:uid="{0F79C9AD-8C5E-4B57-80FD-21DF133624F5}"/>
    <cellStyle name="40% - Énfasis1 37_Margen" xfId="37589" xr:uid="{F15E48F6-2AC5-49DC-B6CC-123EB3120B1C}"/>
    <cellStyle name="40% - Énfasis1 38" xfId="3392" xr:uid="{19236E1F-A96B-4CA5-BFE2-CDF40FB1D0B1}"/>
    <cellStyle name="40% - Énfasis1 38 2" xfId="3393" xr:uid="{24A5EF2B-894A-4CD2-BD0E-78990EF48F62}"/>
    <cellStyle name="40% - Énfasis1 38_Margen" xfId="37590" xr:uid="{D3BC4BC9-59CC-4C72-9249-91E5148FD169}"/>
    <cellStyle name="40% - Énfasis1 39" xfId="3394" xr:uid="{14A17077-4BDE-4457-A431-8B7711371D63}"/>
    <cellStyle name="40% - Énfasis1 39 2" xfId="3395" xr:uid="{0152685D-9D8A-4269-A611-856B6E61D0BC}"/>
    <cellStyle name="40% - Énfasis1 39_Margen" xfId="37591" xr:uid="{13EB181F-F65C-4640-BF07-B196DD6875AC}"/>
    <cellStyle name="40% - Énfasis1 4" xfId="3396" xr:uid="{5FAE2BD2-CB1D-4785-AAB1-270D81ADDB20}"/>
    <cellStyle name="40% - Énfasis1 4 10" xfId="3397" xr:uid="{1E51C4F2-256F-4212-B2C9-23E589EE8FEE}"/>
    <cellStyle name="40% - Énfasis1 4 11" xfId="3398" xr:uid="{A2151492-F4FF-4038-88B4-4894288171F8}"/>
    <cellStyle name="40% - Énfasis1 4 12" xfId="3399" xr:uid="{177B445E-11B0-42B9-905E-FE9F8A26EA0D}"/>
    <cellStyle name="40% - Énfasis1 4 13" xfId="3400" xr:uid="{3714FAB5-AB33-401B-BC23-4E1A5E4A7BED}"/>
    <cellStyle name="40% - Énfasis1 4 14" xfId="3401" xr:uid="{6710AB90-5F78-4D61-9043-7A7F52314B3B}"/>
    <cellStyle name="40% - Énfasis1 4 15" xfId="3402" xr:uid="{B16EB9B8-F993-49A2-A839-2F84DA682DA8}"/>
    <cellStyle name="40% - Énfasis1 4 16" xfId="3403" xr:uid="{1BAFD34B-F1ED-4169-8DA7-B486C2433F26}"/>
    <cellStyle name="40% - Énfasis1 4 17" xfId="3404" xr:uid="{42289C77-7CB6-4113-B392-70D979CFD6E1}"/>
    <cellStyle name="40% - Énfasis1 4 18" xfId="3405" xr:uid="{837BAA44-5DDE-4BBD-A6DB-A651A4D07DCA}"/>
    <cellStyle name="40% - Énfasis1 4 2" xfId="3406" xr:uid="{9075E53E-75EB-48BA-9261-B59FEF62A269}"/>
    <cellStyle name="40% - Énfasis1 4 3" xfId="3407" xr:uid="{48F7BBE5-CEA9-4AEA-B949-BE9660B2A0DC}"/>
    <cellStyle name="40% - Énfasis1 4 4" xfId="3408" xr:uid="{DA39E1C4-B462-4A42-AAA7-9845FA54D94E}"/>
    <cellStyle name="40% - Énfasis1 4 5" xfId="3409" xr:uid="{3C036FE0-8F5E-4944-B0BF-16DE5023E4F0}"/>
    <cellStyle name="40% - Énfasis1 4 6" xfId="3410" xr:uid="{19EF1F0E-CFDC-47E2-9E9F-F7D98FC0148B}"/>
    <cellStyle name="40% - Énfasis1 4 7" xfId="3411" xr:uid="{A06CAE17-C0C9-49BD-8804-CFD6DE8F4D5C}"/>
    <cellStyle name="40% - Énfasis1 4 8" xfId="3412" xr:uid="{8F293267-4AA2-4DA5-97D6-283C6A9059BD}"/>
    <cellStyle name="40% - Énfasis1 4 9" xfId="3413" xr:uid="{EAF6826E-BCCD-438D-929A-28663CCCF742}"/>
    <cellStyle name="40% - Énfasis1 4_Margen" xfId="37592" xr:uid="{0BD78C99-D06A-40E5-82C7-B08B2AF9C88B}"/>
    <cellStyle name="40% - Énfasis1 40" xfId="3414" xr:uid="{5A26A549-0FA5-4EDE-8A37-3B478544E275}"/>
    <cellStyle name="40% - Énfasis1 40 2" xfId="3415" xr:uid="{62E56B62-4A56-4228-9D37-1BCF23EDA0BE}"/>
    <cellStyle name="40% - Énfasis1 40_Margen" xfId="37593" xr:uid="{D8E68F7A-379D-4493-82A2-00BB2863B4EB}"/>
    <cellStyle name="40% - Énfasis1 41" xfId="3416" xr:uid="{8142A2F0-CE65-4E90-885B-E0D18951FD6E}"/>
    <cellStyle name="40% - Énfasis1 41 2" xfId="3417" xr:uid="{554C021A-48EE-47A3-BD38-8171F4156B33}"/>
    <cellStyle name="40% - Énfasis1 41_Margen" xfId="37594" xr:uid="{069B11A4-060C-458F-AE74-FF3331CCA510}"/>
    <cellStyle name="40% - Énfasis1 42" xfId="3418" xr:uid="{98CBCA39-CF8F-4158-B96D-318C2D98750A}"/>
    <cellStyle name="40% - Énfasis1 42 2" xfId="3419" xr:uid="{F6549310-60DB-4BCE-873B-BAE3FDA60721}"/>
    <cellStyle name="40% - Énfasis1 42_Margen" xfId="37595" xr:uid="{C34852DB-C39C-470F-AFDC-B92916B7795A}"/>
    <cellStyle name="40% - Énfasis1 43" xfId="3420" xr:uid="{29575EE3-D88C-4409-9AFD-544B4D4F3987}"/>
    <cellStyle name="40% - Énfasis1 43 2" xfId="3421" xr:uid="{6AD81295-EB53-481C-9239-123188161BB5}"/>
    <cellStyle name="40% - Énfasis1 43_Margen" xfId="37596" xr:uid="{E80B8956-832F-4957-B238-5A2398B14D4F}"/>
    <cellStyle name="40% - Énfasis1 44" xfId="3422" xr:uid="{29178443-ABDE-42C8-A364-E790C1570D17}"/>
    <cellStyle name="40% - Énfasis1 44 2" xfId="3423" xr:uid="{55E73027-D695-46AE-B442-28B590134498}"/>
    <cellStyle name="40% - Énfasis1 44_Margen" xfId="37597" xr:uid="{A6C6A50C-2781-446F-BB5A-40E971320C12}"/>
    <cellStyle name="40% - Énfasis1 45" xfId="3424" xr:uid="{F4C266B0-C5F5-406D-899C-3392F049DFCC}"/>
    <cellStyle name="40% - Énfasis1 45 2" xfId="3425" xr:uid="{C90B7094-6D7E-4CCA-869D-5F05AAFCF03D}"/>
    <cellStyle name="40% - Énfasis1 45_Margen" xfId="37598" xr:uid="{A2A36451-C009-4774-8767-4B301C9BF338}"/>
    <cellStyle name="40% - Énfasis1 46" xfId="3426" xr:uid="{6C08AE75-FB47-42EA-8A3A-6034684E1815}"/>
    <cellStyle name="40% - Énfasis1 46 2" xfId="3427" xr:uid="{49029E42-B37D-43FE-A765-13052DEB09AF}"/>
    <cellStyle name="40% - Énfasis1 46_Margen" xfId="37599" xr:uid="{BBCB1A3B-032E-4E09-95A5-ECFB5363D6FE}"/>
    <cellStyle name="40% - Énfasis1 47" xfId="3428" xr:uid="{CDBF5AE3-022F-4455-8F9A-8E12D6BF0BAD}"/>
    <cellStyle name="40% - Énfasis1 47 2" xfId="3429" xr:uid="{DEF3ACD2-5EF2-4065-9DD2-46D26B663B23}"/>
    <cellStyle name="40% - Énfasis1 47_Margen" xfId="37600" xr:uid="{FF27F9B0-82BF-4544-809F-5E4368A3EAF1}"/>
    <cellStyle name="40% - Énfasis1 48" xfId="3430" xr:uid="{C895FD16-2ED4-4503-B452-4846C2904232}"/>
    <cellStyle name="40% - Énfasis1 48 2" xfId="3431" xr:uid="{2CAC1FAC-D544-4359-A7DD-C28C6BA103F6}"/>
    <cellStyle name="40% - Énfasis1 48_Margen" xfId="37601" xr:uid="{6F72410B-95C0-41D1-9F4D-9AFFD185461D}"/>
    <cellStyle name="40% - Énfasis1 49" xfId="3432" xr:uid="{01F8AD28-75D8-4E80-A414-78C00D98FBDB}"/>
    <cellStyle name="40% - Énfasis1 49 2" xfId="3433" xr:uid="{865AD61B-1168-4B25-AB92-107CC6311344}"/>
    <cellStyle name="40% - Énfasis1 49_Margen" xfId="37602" xr:uid="{2D3069FE-7D7D-454B-AC7C-610039C1CCE0}"/>
    <cellStyle name="40% - Énfasis1 5" xfId="3434" xr:uid="{82F20E0E-6D69-441A-AD4A-F8CA6DA6DC79}"/>
    <cellStyle name="40% - Énfasis1 5 2" xfId="3435" xr:uid="{84BA74E3-75AF-4BCA-8052-FA1F4BB4F8AE}"/>
    <cellStyle name="40% - Énfasis1 5 3" xfId="3436" xr:uid="{B5F0B1BB-E622-42A5-A6E5-203AF7E6B349}"/>
    <cellStyle name="40% - Énfasis1 5_Margen" xfId="37603" xr:uid="{9C7830F9-3064-4C56-B7A7-349D7C361706}"/>
    <cellStyle name="40% - Énfasis1 50" xfId="3437" xr:uid="{C80EBA07-3451-48DB-BBD1-7218D90A1462}"/>
    <cellStyle name="40% - Énfasis1 50 2" xfId="3438" xr:uid="{CA8E21BB-0C16-48C9-9841-E0E2BC132EDA}"/>
    <cellStyle name="40% - Énfasis1 50_Margen" xfId="37604" xr:uid="{6C0C1356-9D6A-4EBB-AB69-6D85B0352BC6}"/>
    <cellStyle name="40% - Énfasis1 51" xfId="3439" xr:uid="{67F1ABC8-F6D5-421C-9D4D-CB335A34FF2F}"/>
    <cellStyle name="40% - Énfasis1 51 2" xfId="3440" xr:uid="{76A894FD-1922-4295-A177-32795B868136}"/>
    <cellStyle name="40% - Énfasis1 51_Margen" xfId="37605" xr:uid="{1BD23C0A-C813-4433-871E-C72FFDDF2F93}"/>
    <cellStyle name="40% - Énfasis1 52" xfId="3441" xr:uid="{BB88F498-F718-4E09-BCDD-8E17B22915BE}"/>
    <cellStyle name="40% - Énfasis1 52 2" xfId="3442" xr:uid="{CFD6E8E7-275C-4A59-9587-73F848C1512F}"/>
    <cellStyle name="40% - Énfasis1 52_Margen" xfId="37606" xr:uid="{4C919430-2EEA-4985-BB8C-729D3D3DED70}"/>
    <cellStyle name="40% - Énfasis1 53" xfId="3443" xr:uid="{7846973C-1BDD-40A1-8593-32AB04C74A31}"/>
    <cellStyle name="40% - Énfasis1 53 2" xfId="3444" xr:uid="{A24BDDDB-237F-47A8-8BFA-41A2EFE86C25}"/>
    <cellStyle name="40% - Énfasis1 53_Margen" xfId="37607" xr:uid="{6DC485E9-614A-466E-8007-2141A51C10B9}"/>
    <cellStyle name="40% - Énfasis1 54" xfId="3445" xr:uid="{7B718333-E51B-419E-8DD5-5AF95AFDEB4E}"/>
    <cellStyle name="40% - Énfasis1 54 2" xfId="3446" xr:uid="{553C1DD2-18C3-4E1F-8A86-CE0765A839A2}"/>
    <cellStyle name="40% - Énfasis1 54_Margen" xfId="37608" xr:uid="{B6C3BE00-6BBA-4023-A148-670747340DFF}"/>
    <cellStyle name="40% - Énfasis1 55" xfId="3447" xr:uid="{D444FC2A-CDE0-46E3-A71E-EE76F011C642}"/>
    <cellStyle name="40% - Énfasis1 55 2" xfId="3448" xr:uid="{F1A53BEC-AC8A-4F2F-8660-FAAB4C3E57EC}"/>
    <cellStyle name="40% - Énfasis1 55_Margen" xfId="37609" xr:uid="{39F9690F-447A-4891-BEB4-2ABD6F948661}"/>
    <cellStyle name="40% - Énfasis1 56" xfId="3449" xr:uid="{B4B75EEB-E5CC-4333-9E2D-EBA30A38F582}"/>
    <cellStyle name="40% - Énfasis1 56 2" xfId="3450" xr:uid="{5D2B31F6-D4E3-44C9-B5A6-F2B5AAC4EDC2}"/>
    <cellStyle name="40% - Énfasis1 56_Margen" xfId="37610" xr:uid="{54A97967-72CA-4CE7-A884-933D070F6400}"/>
    <cellStyle name="40% - Énfasis1 57" xfId="3451" xr:uid="{CDA4CF08-2CEB-4927-93D8-471FBFC2D2F2}"/>
    <cellStyle name="40% - Énfasis1 57 2" xfId="3452" xr:uid="{CF996536-E9CD-41E9-84CB-7C67FF999DD6}"/>
    <cellStyle name="40% - Énfasis1 57_Margen" xfId="37611" xr:uid="{3557BC2A-5414-4DF7-9330-C0101B2EECF8}"/>
    <cellStyle name="40% - Énfasis1 58" xfId="3453" xr:uid="{196F42DD-8C3B-4B3A-971C-718B4048FD65}"/>
    <cellStyle name="40% - Énfasis1 58 2" xfId="3454" xr:uid="{70032E4A-BADD-46DA-9716-5814E8DDF077}"/>
    <cellStyle name="40% - Énfasis1 58_Margen" xfId="37612" xr:uid="{84693F27-C4C2-4F4D-95E0-38F730A258E4}"/>
    <cellStyle name="40% - Énfasis1 59" xfId="3455" xr:uid="{04CDA69F-68C8-485D-9712-E5CF6822B625}"/>
    <cellStyle name="40% - Énfasis1 59 2" xfId="3456" xr:uid="{4893E53C-64F6-418B-9925-B85FDF917619}"/>
    <cellStyle name="40% - Énfasis1 59_Margen" xfId="37613" xr:uid="{80E50670-E662-4B0E-9386-1292F5B0C0A5}"/>
    <cellStyle name="40% - Énfasis1 6" xfId="3457" xr:uid="{6CA69233-8F75-4F9D-AA6F-43A2375CDBA9}"/>
    <cellStyle name="40% - Énfasis1 6 2" xfId="3458" xr:uid="{5062C4E4-BF47-4609-B9E5-DEBD1CD65638}"/>
    <cellStyle name="40% - Énfasis1 6 3" xfId="3459" xr:uid="{A7A28D98-AB10-491D-A435-C285428FA9A5}"/>
    <cellStyle name="40% - Énfasis1 6_Margen" xfId="37614" xr:uid="{E461B7F6-8E0A-4305-8E1C-F30773974A8D}"/>
    <cellStyle name="40% - Énfasis1 60" xfId="3460" xr:uid="{3096874F-EAD9-464D-9D79-E25C794D3635}"/>
    <cellStyle name="40% - Énfasis1 60 2" xfId="3461" xr:uid="{912053B6-992C-42C5-829D-B51B0C04236A}"/>
    <cellStyle name="40% - Énfasis1 60_Margen" xfId="37615" xr:uid="{1F543006-1F3D-4CCF-90E9-78C95DEACFF7}"/>
    <cellStyle name="40% - Énfasis1 61" xfId="3462" xr:uid="{60AB4A9E-60C9-4C7B-98E1-14D5C5EC5345}"/>
    <cellStyle name="40% - Énfasis1 61 2" xfId="3463" xr:uid="{C2F3AC6D-A7B8-440A-B5B7-0F162675EB24}"/>
    <cellStyle name="40% - Énfasis1 61_Margen" xfId="37616" xr:uid="{70F96E70-1C2B-43D8-8283-47FE0F4B18A7}"/>
    <cellStyle name="40% - Énfasis1 62" xfId="3464" xr:uid="{610CCB87-BEBC-4728-B68C-05DC9AB2841C}"/>
    <cellStyle name="40% - Énfasis1 62 2" xfId="3465" xr:uid="{9C67DCC6-BEFA-4C54-AF18-8BF69A1BC311}"/>
    <cellStyle name="40% - Énfasis1 62_Margen" xfId="37617" xr:uid="{D27BF84D-3104-4BC5-85E0-4C26F9264443}"/>
    <cellStyle name="40% - Énfasis1 63" xfId="3466" xr:uid="{E0311BEB-C4AD-44C7-B9B8-7069B7DEB600}"/>
    <cellStyle name="40% - Énfasis1 63 2" xfId="3467" xr:uid="{3AEC957C-1CDE-4E8D-9B6F-709975BCE970}"/>
    <cellStyle name="40% - Énfasis1 63_Margen" xfId="37618" xr:uid="{A17A2BD8-073D-48CE-B127-1E8D88E35753}"/>
    <cellStyle name="40% - Énfasis1 64" xfId="3468" xr:uid="{CB9A172D-3E92-4ADA-8F5F-74CEA69FBA77}"/>
    <cellStyle name="40% - Énfasis1 64 2" xfId="3469" xr:uid="{7162D5A5-A97A-43F2-83E9-4C5094782281}"/>
    <cellStyle name="40% - Énfasis1 64_Margen" xfId="37619" xr:uid="{AAF00904-906D-4EC2-A927-AF0A126D512C}"/>
    <cellStyle name="40% - Énfasis1 65" xfId="3470" xr:uid="{4860ADCE-5515-4FFF-A5E2-873A7F339205}"/>
    <cellStyle name="40% - Énfasis1 65 2" xfId="3471" xr:uid="{DFAA58AD-9784-4133-9DF8-0CD7EC4A0BBF}"/>
    <cellStyle name="40% - Énfasis1 65_Margen" xfId="37620" xr:uid="{2B0810BE-A96E-4D31-967E-8704C55B158A}"/>
    <cellStyle name="40% - Énfasis1 66" xfId="3472" xr:uid="{3C6C91A5-0385-4083-8F8C-A2330473C74A}"/>
    <cellStyle name="40% - Énfasis1 66 2" xfId="3473" xr:uid="{33638E24-345C-4BDD-B663-44F5741D97F0}"/>
    <cellStyle name="40% - Énfasis1 66_Margen" xfId="37621" xr:uid="{75C82386-8BE5-48E7-B901-E551E49485AC}"/>
    <cellStyle name="40% - Énfasis1 67" xfId="3474" xr:uid="{42A05219-294E-4B74-924F-FAC5648082E0}"/>
    <cellStyle name="40% - Énfasis1 67 2" xfId="3475" xr:uid="{29DF7F2A-B44E-42DE-9DC5-72B4B01936D9}"/>
    <cellStyle name="40% - Énfasis1 67_Margen" xfId="37622" xr:uid="{D29487C1-C782-4873-8DB8-F01AF71DAF9F}"/>
    <cellStyle name="40% - Énfasis1 68" xfId="3476" xr:uid="{6B16C460-79EB-4C52-A154-C3B2F7542FBE}"/>
    <cellStyle name="40% - Énfasis1 68 2" xfId="3477" xr:uid="{2FE12EFE-801B-4248-BA08-1C02B0A07CE9}"/>
    <cellStyle name="40% - Énfasis1 68_Margen" xfId="37623" xr:uid="{3938F2A0-B702-4B8C-82E7-3D7D4A5C9F16}"/>
    <cellStyle name="40% - Énfasis1 69" xfId="3478" xr:uid="{462B1154-67F6-4601-AF56-17A38CFEBB7B}"/>
    <cellStyle name="40% - Énfasis1 69 2" xfId="3479" xr:uid="{41B8FA4B-0B5B-42F6-B773-70BF8307DC95}"/>
    <cellStyle name="40% - Énfasis1 69_Margen" xfId="37624" xr:uid="{F772D1A6-3B51-4F76-B6CA-FDCBCE93668A}"/>
    <cellStyle name="40% - Énfasis1 7" xfId="3480" xr:uid="{D9EB257B-D05B-4A62-BE6F-9C7FAAA8DB37}"/>
    <cellStyle name="40% - Énfasis1 7 2" xfId="3481" xr:uid="{FA7A65D3-6AF0-4AD2-917E-828A50A9F8DE}"/>
    <cellStyle name="40% - Énfasis1 7 3" xfId="3482" xr:uid="{3A98F5E5-5052-412C-9BE3-A5E2A4C80967}"/>
    <cellStyle name="40% - Énfasis1 7_Margen" xfId="37625" xr:uid="{4978969F-478F-4F8A-9943-73FB896FB842}"/>
    <cellStyle name="40% - Énfasis1 70" xfId="3483" xr:uid="{BFD9EBFE-2418-43DB-AB69-C0DED477F50B}"/>
    <cellStyle name="40% - Énfasis1 70 2" xfId="3484" xr:uid="{8C220A9C-921B-48EF-834A-D3D9ED06276B}"/>
    <cellStyle name="40% - Énfasis1 70_Margen" xfId="37626" xr:uid="{645E97CE-94D5-4C62-9AF3-8594C74B1722}"/>
    <cellStyle name="40% - Énfasis1 71" xfId="3485" xr:uid="{221F21E1-0618-4989-87E7-69D7C0E94298}"/>
    <cellStyle name="40% - Énfasis1 71 2" xfId="3486" xr:uid="{38A34487-E4CE-455A-9F8E-DBF72E290990}"/>
    <cellStyle name="40% - Énfasis1 71_Margen" xfId="37627" xr:uid="{B7472CBF-F569-4FD6-AA8A-2EBD17046927}"/>
    <cellStyle name="40% - Énfasis1 72" xfId="3487" xr:uid="{3234C90C-2E8F-4EDD-B1F5-5B1353E996FD}"/>
    <cellStyle name="40% - Énfasis1 72 2" xfId="3488" xr:uid="{77535B44-A530-42DE-9B8A-B513B9084537}"/>
    <cellStyle name="40% - Énfasis1 72_Margen" xfId="37628" xr:uid="{9E40F93D-019C-4077-9732-6B24DE259226}"/>
    <cellStyle name="40% - Énfasis1 73" xfId="3489" xr:uid="{0A5D26FC-03A3-47D1-A974-B68BA3F4C198}"/>
    <cellStyle name="40% - Énfasis1 73 2" xfId="3490" xr:uid="{75E5B4F3-8611-420E-A731-9D7D07656030}"/>
    <cellStyle name="40% - Énfasis1 73_Margen" xfId="37629" xr:uid="{BF1B0A3A-B03E-40D1-9210-ED5FA950D083}"/>
    <cellStyle name="40% - Énfasis1 74" xfId="3491" xr:uid="{F954174E-2B0C-4BB6-B1CC-EDE93593AA10}"/>
    <cellStyle name="40% - Énfasis1 74 2" xfId="3492" xr:uid="{9F6A88CB-EE3E-498D-9493-FE44EAFAA775}"/>
    <cellStyle name="40% - Énfasis1 74_Margen" xfId="37630" xr:uid="{8A36E921-070E-422D-B6FF-30D351700C18}"/>
    <cellStyle name="40% - Énfasis1 75" xfId="3493" xr:uid="{9B4C1A93-A009-4E82-9375-CCA735A60793}"/>
    <cellStyle name="40% - Énfasis1 75 2" xfId="3494" xr:uid="{B47848CE-94F2-46E0-B908-35CBF653D570}"/>
    <cellStyle name="40% - Énfasis1 75_Margen" xfId="37631" xr:uid="{F2C8A4AC-1B4B-4EB0-9265-D4F0AB6752CB}"/>
    <cellStyle name="40% - Énfasis1 76" xfId="3495" xr:uid="{02D9CF85-4214-4E98-BBF8-E9F87498E55C}"/>
    <cellStyle name="40% - Énfasis1 76 2" xfId="3496" xr:uid="{2B0BAAE8-5F75-4457-B561-BB7B0835FD0F}"/>
    <cellStyle name="40% - Énfasis1 76_Margen" xfId="37632" xr:uid="{68DCD07E-0852-4973-9955-72B914559BD7}"/>
    <cellStyle name="40% - Énfasis1 77" xfId="3497" xr:uid="{711786A4-2A72-44B0-A607-AFF24578CF92}"/>
    <cellStyle name="40% - Énfasis1 77 2" xfId="3498" xr:uid="{7FD93A2A-3427-4941-A553-FD9C002CB444}"/>
    <cellStyle name="40% - Énfasis1 77_Margen" xfId="37633" xr:uid="{1633B0CC-7759-41E0-9C82-C57FAAB12407}"/>
    <cellStyle name="40% - Énfasis1 78" xfId="3499" xr:uid="{610BC0EE-BA87-4D65-8CFF-117BE632647E}"/>
    <cellStyle name="40% - Énfasis1 78 2" xfId="3500" xr:uid="{AD188F52-4CE9-4DD2-AF60-D51467A7A235}"/>
    <cellStyle name="40% - Énfasis1 78_Margen" xfId="37634" xr:uid="{BF86B2CC-EE58-4E89-B74D-74B0E786F230}"/>
    <cellStyle name="40% - Énfasis1 79" xfId="3501" xr:uid="{311DDA6F-0234-46B2-8165-6A25B2DC1759}"/>
    <cellStyle name="40% - Énfasis1 79 2" xfId="3502" xr:uid="{5218FF41-2036-49DE-BE7F-05E6CC1C7077}"/>
    <cellStyle name="40% - Énfasis1 79_Margen" xfId="37635" xr:uid="{C4713D1E-4466-41F7-9C47-5C09034B0618}"/>
    <cellStyle name="40% - Énfasis1 8" xfId="3503" xr:uid="{54E44698-0C45-4544-A357-3A6100F32641}"/>
    <cellStyle name="40% - Énfasis1 8 2" xfId="3504" xr:uid="{EDA20E60-4570-47B9-8698-BEF612FC46E9}"/>
    <cellStyle name="40% - Énfasis1 8 3" xfId="3505" xr:uid="{AA6A7C72-8D28-4B6B-AFD9-07B2DBEFE44D}"/>
    <cellStyle name="40% - Énfasis1 8_Margen" xfId="37636" xr:uid="{C6548CAE-09D2-4531-BB1B-EC87CE7AFB1C}"/>
    <cellStyle name="40% - Énfasis1 80" xfId="3506" xr:uid="{947FE475-2038-4742-A6DD-E54F052BF55B}"/>
    <cellStyle name="40% - Énfasis1 80 2" xfId="3507" xr:uid="{4C6BD9A8-2507-44AC-BF60-9A54C68417DF}"/>
    <cellStyle name="40% - Énfasis1 80_Margen" xfId="37637" xr:uid="{06415FBF-842A-4F5B-A0BF-25EB8CC57ADE}"/>
    <cellStyle name="40% - Énfasis1 81" xfId="3508" xr:uid="{8F56C2FB-51A0-4532-BBB4-3E6D5A8174C8}"/>
    <cellStyle name="40% - Énfasis1 81 2" xfId="3509" xr:uid="{C354A360-DFCF-4CB1-9414-65B8D8184E2B}"/>
    <cellStyle name="40% - Énfasis1 81_Margen" xfId="37638" xr:uid="{41437E5D-C33A-4AED-BF2C-C72792A46798}"/>
    <cellStyle name="40% - Énfasis1 82" xfId="3510" xr:uid="{035C448D-A752-4009-B5F7-7AC46168D333}"/>
    <cellStyle name="40% - Énfasis1 82 2" xfId="3511" xr:uid="{86919858-EB29-4B3E-88C5-6B0387860BB2}"/>
    <cellStyle name="40% - Énfasis1 82_Margen" xfId="37639" xr:uid="{809EF71A-E34E-412A-B93A-028D991E0FE9}"/>
    <cellStyle name="40% - Énfasis1 83" xfId="3512" xr:uid="{3AE042C0-CECA-4F35-877A-ACC6B203F542}"/>
    <cellStyle name="40% - Énfasis1 83 2" xfId="3513" xr:uid="{CE0FE030-987A-43C7-B5D9-5FE3AB135A4F}"/>
    <cellStyle name="40% - Énfasis1 83_Margen" xfId="37640" xr:uid="{566940A5-C757-4234-AF10-FDE7B4721D1F}"/>
    <cellStyle name="40% - Énfasis1 84" xfId="3514" xr:uid="{58E6401E-CB16-4D4B-8899-682327CCE908}"/>
    <cellStyle name="40% - Énfasis1 84 2" xfId="3515" xr:uid="{40AF7F57-D25E-49A0-87A5-6F17CD26D12D}"/>
    <cellStyle name="40% - Énfasis1 84_Margen" xfId="37641" xr:uid="{2A94FEC0-CC2B-4B33-B001-7C95ED780464}"/>
    <cellStyle name="40% - Énfasis1 85" xfId="3516" xr:uid="{7C32CD44-64E3-4C07-A195-CA0E570F2BFD}"/>
    <cellStyle name="40% - Énfasis1 85 2" xfId="3517" xr:uid="{4F4058C7-DB91-4507-9DFC-38C8473A998C}"/>
    <cellStyle name="40% - Énfasis1 85_Margen" xfId="37642" xr:uid="{DE0B6DB9-A81B-4043-B673-0276900489EF}"/>
    <cellStyle name="40% - Énfasis1 86" xfId="3518" xr:uid="{7F059309-9A78-4F84-A96E-0B5E6D1E25A2}"/>
    <cellStyle name="40% - Énfasis1 86 2" xfId="3519" xr:uid="{D7F66767-F92D-4D20-87FC-25C9DED09E8B}"/>
    <cellStyle name="40% - Énfasis1 86_Margen" xfId="37643" xr:uid="{D9742647-6930-4875-A7FA-BD9DC7755C87}"/>
    <cellStyle name="40% - Énfasis1 87" xfId="3520" xr:uid="{3615701A-33CD-4D11-B0D6-000553847D1F}"/>
    <cellStyle name="40% - Énfasis1 87 2" xfId="3521" xr:uid="{4DCC0319-4DD0-4021-9D25-33F7CCB7A532}"/>
    <cellStyle name="40% - Énfasis1 87_Margen" xfId="37644" xr:uid="{E7B11478-3778-4A94-BED6-970CE47C66FF}"/>
    <cellStyle name="40% - Énfasis1 88" xfId="3522" xr:uid="{54DB791F-1DCA-44DC-BB3E-6DE79A8D9A43}"/>
    <cellStyle name="40% - Énfasis1 88 2" xfId="3523" xr:uid="{CB82E549-0DE2-4F77-8F12-47341219983B}"/>
    <cellStyle name="40% - Énfasis1 88_Margen" xfId="37645" xr:uid="{22C49CED-099E-4657-A814-560702A5DF4A}"/>
    <cellStyle name="40% - Énfasis1 89" xfId="3524" xr:uid="{CBF97554-3F4B-46D7-8D53-75DE21EA1D0B}"/>
    <cellStyle name="40% - Énfasis1 89 2" xfId="3525" xr:uid="{DF7E0937-FBFB-4AAE-8740-1D3349507CA6}"/>
    <cellStyle name="40% - Énfasis1 89_Margen" xfId="37646" xr:uid="{3EB8E87D-7C82-4373-94A5-0DA77E4607D0}"/>
    <cellStyle name="40% - Énfasis1 9" xfId="3526" xr:uid="{F3FF161C-D0A9-412A-BAAC-B60EA6529654}"/>
    <cellStyle name="40% - Énfasis1 9 2" xfId="3527" xr:uid="{3BBD9693-73BE-4B13-B99D-711E535D2110}"/>
    <cellStyle name="40% - Énfasis1 9 3" xfId="3528" xr:uid="{7B52927C-C60D-4361-9C8A-F5779814244E}"/>
    <cellStyle name="40% - Énfasis1 9_Margen" xfId="37647" xr:uid="{F615059E-17D0-4FD7-9B07-E6CCE5D9A623}"/>
    <cellStyle name="40% - Énfasis1 90" xfId="3529" xr:uid="{4D6A283B-9265-42F7-9824-9167E9F554F7}"/>
    <cellStyle name="40% - Énfasis1 90 2" xfId="3530" xr:uid="{BB49C40B-D9A3-4A7B-B8F5-72EF46ABE505}"/>
    <cellStyle name="40% - Énfasis1 90_Margen" xfId="37648" xr:uid="{D7448104-98DD-45B6-AB97-ED79C4806307}"/>
    <cellStyle name="40% - Énfasis1 91" xfId="3531" xr:uid="{FADB6A9B-BF63-4ED8-A54D-2F56A7B310F5}"/>
    <cellStyle name="40% - Énfasis1 91 2" xfId="3532" xr:uid="{84D0E500-61D5-4418-BFAD-FC5993841207}"/>
    <cellStyle name="40% - Énfasis1 91_Margen" xfId="37649" xr:uid="{EE41B6C9-E405-4A8C-9957-BB80B18DBCC5}"/>
    <cellStyle name="40% - Énfasis1 92" xfId="3533" xr:uid="{72337088-22CB-42C9-B921-7C534553079B}"/>
    <cellStyle name="40% - Énfasis1 92 2" xfId="3534" xr:uid="{C5AB330F-A066-4508-ADCD-87D0031CAB03}"/>
    <cellStyle name="40% - Énfasis1 92_Margen" xfId="37650" xr:uid="{13D51B74-9362-4A9D-AF57-BBCF93D86037}"/>
    <cellStyle name="40% - Énfasis1 93" xfId="3535" xr:uid="{201871B0-B50E-4C33-AFBB-5DF2A7A8603E}"/>
    <cellStyle name="40% - Énfasis1 93 2" xfId="3536" xr:uid="{79928877-676F-461A-B291-E66DFF77E190}"/>
    <cellStyle name="40% - Énfasis1 93_Margen" xfId="37651" xr:uid="{A46BC208-9A63-4781-8347-C4F7A1F7906E}"/>
    <cellStyle name="40% - Énfasis1 94" xfId="3537" xr:uid="{2D70A8B3-FED3-4B53-96B5-E065D7F9CC54}"/>
    <cellStyle name="40% - Énfasis1 94 2" xfId="3538" xr:uid="{EBE6250F-01DE-448A-A103-53DB5CBBF027}"/>
    <cellStyle name="40% - Énfasis1 94_Margen" xfId="37652" xr:uid="{AABC6877-EE94-49F6-8BA8-198FFECFFCC8}"/>
    <cellStyle name="40% - Énfasis1 95" xfId="3539" xr:uid="{ADC4F848-820A-4E29-8C08-996DD4FB646E}"/>
    <cellStyle name="40% - Énfasis1 95 2" xfId="3540" xr:uid="{AE88C464-47E5-4AFB-9C85-90A8B82DE8E5}"/>
    <cellStyle name="40% - Énfasis1 95_Margen" xfId="37653" xr:uid="{7F156E95-73CA-4C86-865A-ABD3DF688B17}"/>
    <cellStyle name="40% - Énfasis1 96" xfId="3541" xr:uid="{98B43E76-3656-405A-AF84-B3A20F7A8C04}"/>
    <cellStyle name="40% - Énfasis1 96 2" xfId="3542" xr:uid="{4C771730-8076-48EE-AEF3-473CC11C6DF9}"/>
    <cellStyle name="40% - Énfasis1 96_Margen" xfId="37654" xr:uid="{88B7D7C2-322D-4D56-AC2E-7BE0FE2BC5A1}"/>
    <cellStyle name="40% - Énfasis1 97" xfId="3543" xr:uid="{FDB9C4B9-E857-495D-A5C6-03F9D727D941}"/>
    <cellStyle name="40% - Énfasis1 97 2" xfId="3544" xr:uid="{C206F1B5-4726-43D7-A3FD-3A2D73848283}"/>
    <cellStyle name="40% - Énfasis1 97_Margen" xfId="37655" xr:uid="{98345EC4-451B-4C30-8E03-39A4C0232C4F}"/>
    <cellStyle name="40% - Énfasis1 98" xfId="3545" xr:uid="{18D9EA12-3FA8-41C9-B925-1FED53063444}"/>
    <cellStyle name="40% - Énfasis1 98 2" xfId="3546" xr:uid="{65A5AA71-2EC0-4000-958B-C2CCA6AF673F}"/>
    <cellStyle name="40% - Énfasis1 98_Margen" xfId="37656" xr:uid="{7DA1D7F3-DDAD-4D6C-817D-87F8B55A5BB2}"/>
    <cellStyle name="40% - Énfasis1 99" xfId="3547" xr:uid="{A9F929E2-6EA2-4509-ADD3-2B4E61E789B5}"/>
    <cellStyle name="40% - Énfasis1 99 2" xfId="3548" xr:uid="{4A33AD8C-4A54-4F52-B501-E8214389268C}"/>
    <cellStyle name="40% - Énfasis1 99_Margen" xfId="37657" xr:uid="{D70D7D59-0849-4075-B159-04271A088EC3}"/>
    <cellStyle name="40% - Énfasis2 10" xfId="3549" xr:uid="{9713DBB2-FB48-4B33-957C-42CE75286CC7}"/>
    <cellStyle name="40% - Énfasis2 10 2" xfId="3550" xr:uid="{E5C72DA1-3B1D-4235-AD27-877511DC6F20}"/>
    <cellStyle name="40% - Énfasis2 10 3" xfId="3551" xr:uid="{9B6955F1-45CE-474A-BAFE-78C0208792B5}"/>
    <cellStyle name="40% - Énfasis2 10_Margen" xfId="37658" xr:uid="{7855BC20-27C7-415E-8F61-B714D6D0B2A5}"/>
    <cellStyle name="40% - Énfasis2 100" xfId="3552" xr:uid="{D7B11F8A-6317-4D00-8A52-444D07FCB1F0}"/>
    <cellStyle name="40% - Énfasis2 100 2" xfId="3553" xr:uid="{7EF38240-D48D-4744-8899-2EE7929414F8}"/>
    <cellStyle name="40% - Énfasis2 100_Margen" xfId="37659" xr:uid="{BB7362F9-256C-4205-A2CC-CC6FD55B627F}"/>
    <cellStyle name="40% - Énfasis2 101" xfId="3554" xr:uid="{5E7BEF2C-DEA8-4E03-AE7B-2A53123C7487}"/>
    <cellStyle name="40% - Énfasis2 101 2" xfId="3555" xr:uid="{9D947B71-5A5E-47F0-942A-658934F1B10F}"/>
    <cellStyle name="40% - Énfasis2 101_Margen" xfId="37660" xr:uid="{1E8FAEA3-6922-48D7-B422-9AD1B9C51CE8}"/>
    <cellStyle name="40% - Énfasis2 102" xfId="3556" xr:uid="{10CD0DF3-C81A-47C9-90E9-94DABD56BAA0}"/>
    <cellStyle name="40% - Énfasis2 102 2" xfId="3557" xr:uid="{EF31F6C0-4E7F-4763-ABCF-6C94C0438D7E}"/>
    <cellStyle name="40% - Énfasis2 102_Margen" xfId="37661" xr:uid="{B5973274-9A68-4EDB-BCAE-3EC305A1A3BD}"/>
    <cellStyle name="40% - Énfasis2 103" xfId="3558" xr:uid="{EBD94FCB-E115-43AC-A28C-32B757DB95A6}"/>
    <cellStyle name="40% - Énfasis2 103 2" xfId="3559" xr:uid="{FF25CA86-BD5D-4E63-9972-1C252E82F586}"/>
    <cellStyle name="40% - Énfasis2 103_Margen" xfId="37662" xr:uid="{1C56B18C-7342-44D0-8ED0-12987B31B5E8}"/>
    <cellStyle name="40% - Énfasis2 104" xfId="3560" xr:uid="{CFA0586C-6C57-4A83-92EA-E26885E1D473}"/>
    <cellStyle name="40% - Énfasis2 104 2" xfId="3561" xr:uid="{F0DF6131-2315-49C3-BBDA-D9B541F13538}"/>
    <cellStyle name="40% - Énfasis2 104_Margen" xfId="37663" xr:uid="{72C95494-6648-4156-A608-B0F7C484DF05}"/>
    <cellStyle name="40% - Énfasis2 105" xfId="3562" xr:uid="{70B0CD5F-1E26-4431-A317-9543B82FF8CE}"/>
    <cellStyle name="40% - Énfasis2 105 2" xfId="3563" xr:uid="{005458D5-7FF4-44D7-B441-F2780C368DA1}"/>
    <cellStyle name="40% - Énfasis2 105_Margen" xfId="37664" xr:uid="{108D4CF9-5D8C-4327-B09B-EE0969A9C2AC}"/>
    <cellStyle name="40% - Énfasis2 106" xfId="3564" xr:uid="{E33F95F1-671D-439F-A27F-82C4F9EC8A48}"/>
    <cellStyle name="40% - Énfasis2 106 2" xfId="3565" xr:uid="{951AFAC2-5BEF-4146-915E-2D5B2A869DEC}"/>
    <cellStyle name="40% - Énfasis2 106_Margen" xfId="37665" xr:uid="{126D86E3-922D-49D6-A455-A87AFABF4E6C}"/>
    <cellStyle name="40% - Énfasis2 107" xfId="3566" xr:uid="{F4BD9396-D108-4E27-83F2-BF5A2E350A96}"/>
    <cellStyle name="40% - Énfasis2 107 2" xfId="3567" xr:uid="{37749825-9708-4025-AA50-37C48D4C12D9}"/>
    <cellStyle name="40% - Énfasis2 107_Margen" xfId="37666" xr:uid="{37937693-83FC-49C7-8E99-758A91CB9156}"/>
    <cellStyle name="40% - Énfasis2 108" xfId="3568" xr:uid="{CDFDEF17-AE17-4139-B5A0-0F0BBD29F3A7}"/>
    <cellStyle name="40% - Énfasis2 108 2" xfId="3569" xr:uid="{78C3FA8F-E67B-4C21-9A15-EA6E9A93A565}"/>
    <cellStyle name="40% - Énfasis2 108_Margen" xfId="37667" xr:uid="{1B73CC78-01B6-4B0F-A44E-D3E9A5A3233C}"/>
    <cellStyle name="40% - Énfasis2 109" xfId="3570" xr:uid="{A769F097-8993-43DE-8882-73B6EE6C09A9}"/>
    <cellStyle name="40% - Énfasis2 109 2" xfId="3571" xr:uid="{C34BFAF4-E76B-4115-BD4A-99B6F7BD70D6}"/>
    <cellStyle name="40% - Énfasis2 109_Margen" xfId="37668" xr:uid="{A82047B1-733C-4681-8C14-2D5A36B991AC}"/>
    <cellStyle name="40% - Énfasis2 11" xfId="3572" xr:uid="{DA37F0C8-C4C8-4C92-AC79-CA271F7D8940}"/>
    <cellStyle name="40% - Énfasis2 11 2" xfId="3573" xr:uid="{ED989318-A6BA-43F5-AE31-B74A99213678}"/>
    <cellStyle name="40% - Énfasis2 11_Margen" xfId="37669" xr:uid="{4028ABF8-1789-431F-B2B8-393DA0D26BFE}"/>
    <cellStyle name="40% - Énfasis2 110" xfId="3574" xr:uid="{59EF2790-D103-4941-8321-10C9886C93F6}"/>
    <cellStyle name="40% - Énfasis2 110 2" xfId="3575" xr:uid="{9B4C15CC-60F7-4439-9B5E-BFD846542926}"/>
    <cellStyle name="40% - Énfasis2 110_Margen" xfId="37670" xr:uid="{66C41A04-D9D2-49A9-99E9-72D53FF2B0C3}"/>
    <cellStyle name="40% - Énfasis2 111" xfId="3576" xr:uid="{BC459875-A405-4897-9643-E2932D066EE9}"/>
    <cellStyle name="40% - Énfasis2 111 2" xfId="3577" xr:uid="{1F8F27A3-35A4-4FDD-B12D-2EEF99EB07BF}"/>
    <cellStyle name="40% - Énfasis2 111_Margen" xfId="37671" xr:uid="{6ED6B400-D273-408D-A5B4-D63CBF82415B}"/>
    <cellStyle name="40% - Énfasis2 112" xfId="3578" xr:uid="{128B8352-5498-4308-8372-27D2F3C1F906}"/>
    <cellStyle name="40% - Énfasis2 112 2" xfId="3579" xr:uid="{DA84B11F-5AAE-4B1F-B5BA-58DCF0F7E298}"/>
    <cellStyle name="40% - Énfasis2 112_Margen" xfId="37672" xr:uid="{A7CC2097-83FF-4913-BE98-FB159FD05C6A}"/>
    <cellStyle name="40% - Énfasis2 113" xfId="3580" xr:uid="{9DC86FCD-2884-445E-A6EA-7FC05F334079}"/>
    <cellStyle name="40% - Énfasis2 113 2" xfId="3581" xr:uid="{9D2C29FF-FE8D-41B9-A304-2E2493CCC6B6}"/>
    <cellStyle name="40% - Énfasis2 113_Margen" xfId="37673" xr:uid="{A47C6AA2-DF59-44A1-99E6-B88FEBE738AB}"/>
    <cellStyle name="40% - Énfasis2 114" xfId="3582" xr:uid="{C98F1CF1-0DB7-46C3-ACEB-542024513689}"/>
    <cellStyle name="40% - Énfasis2 114 2" xfId="3583" xr:uid="{6ACDE41B-06FA-4DB2-925C-9A47A15A0938}"/>
    <cellStyle name="40% - Énfasis2 114_Margen" xfId="37674" xr:uid="{53724921-2C45-45EE-AF42-7643529EFEE8}"/>
    <cellStyle name="40% - Énfasis2 115" xfId="3584" xr:uid="{0460CDE7-905F-4C8F-9E95-FBDD08EB25BF}"/>
    <cellStyle name="40% - Énfasis2 115 2" xfId="3585" xr:uid="{1C5B629E-CD87-495B-A095-BE52822F6CE5}"/>
    <cellStyle name="40% - Énfasis2 115_Margen" xfId="37675" xr:uid="{A885A906-FF57-4C89-90EC-9D3CC143F493}"/>
    <cellStyle name="40% - Énfasis2 116" xfId="3586" xr:uid="{D3AE3BE8-F157-428F-9E16-5DCBEBCD8506}"/>
    <cellStyle name="40% - Énfasis2 116 2" xfId="3587" xr:uid="{B4766A27-01A1-408C-8895-CC51F8989F64}"/>
    <cellStyle name="40% - Énfasis2 116_Margen" xfId="37676" xr:uid="{E2796C31-BBC4-43B7-AD8E-F13E0913EEE2}"/>
    <cellStyle name="40% - Énfasis2 117" xfId="3588" xr:uid="{2F7574A0-3224-493C-94BA-5037CE9AB645}"/>
    <cellStyle name="40% - Énfasis2 117 2" xfId="3589" xr:uid="{3FEDF13C-0CBD-4C17-B2A5-D24E1F6CCE9E}"/>
    <cellStyle name="40% - Énfasis2 117_Margen" xfId="37677" xr:uid="{D7FD9979-E29C-4E5A-A27B-EBBC7FF91F79}"/>
    <cellStyle name="40% - Énfasis2 118" xfId="3590" xr:uid="{56C6BEB8-68A6-4450-BCA1-52B0803EE52F}"/>
    <cellStyle name="40% - Énfasis2 118 2" xfId="3591" xr:uid="{4E0D326B-230F-4055-BEFB-1622A5799756}"/>
    <cellStyle name="40% - Énfasis2 118_Margen" xfId="37678" xr:uid="{2C839C3B-B971-4F7D-BD1B-CA8A93417B6E}"/>
    <cellStyle name="40% - Énfasis2 119" xfId="3592" xr:uid="{A81A8171-F147-461B-987E-242FEDBEEAB3}"/>
    <cellStyle name="40% - Énfasis2 119 2" xfId="3593" xr:uid="{3BFB3F77-46AA-4939-931F-1D0ED69A6208}"/>
    <cellStyle name="40% - Énfasis2 119_Margen" xfId="37679" xr:uid="{3B51A1DE-1F97-4465-87F9-2BDF1E98F1B8}"/>
    <cellStyle name="40% - Énfasis2 12" xfId="3594" xr:uid="{4792D64B-DC27-471E-A186-1A3084B85C40}"/>
    <cellStyle name="40% - Énfasis2 12 2" xfId="3595" xr:uid="{B5103985-80CB-4D14-9B9B-374249591978}"/>
    <cellStyle name="40% - Énfasis2 12_Margen" xfId="37680" xr:uid="{80F77C86-14A0-403D-9C02-37A3680A8EB8}"/>
    <cellStyle name="40% - Énfasis2 120" xfId="3596" xr:uid="{F975895F-7C21-47B8-ABE4-E9DB27BC7F73}"/>
    <cellStyle name="40% - Énfasis2 120 2" xfId="3597" xr:uid="{6E6C1870-B921-4067-BF54-582439FEBC50}"/>
    <cellStyle name="40% - Énfasis2 120_Margen" xfId="37681" xr:uid="{A01199A3-82F7-4763-9A11-409733EB0B0E}"/>
    <cellStyle name="40% - Énfasis2 121" xfId="3598" xr:uid="{7DC8C3DA-FCAD-4C13-A30D-8FDA5B0307D0}"/>
    <cellStyle name="40% - Énfasis2 121 2" xfId="3599" xr:uid="{1165478F-B848-49A4-8056-946311DE34EA}"/>
    <cellStyle name="40% - Énfasis2 121_Margen" xfId="37682" xr:uid="{B3EA3EE0-DDFA-47BE-91C6-8FA6C9FC627B}"/>
    <cellStyle name="40% - Énfasis2 122" xfId="3600" xr:uid="{BB089CEA-B596-49CD-B277-ED2FB0EC9630}"/>
    <cellStyle name="40% - Énfasis2 122 2" xfId="3601" xr:uid="{9A7FBED3-7A6A-4B7A-ADD3-89C122E4648A}"/>
    <cellStyle name="40% - Énfasis2 122_Margen" xfId="37683" xr:uid="{D403F9C6-350D-412B-B169-5B42907207BC}"/>
    <cellStyle name="40% - Énfasis2 123" xfId="3602" xr:uid="{20C66504-D9AB-4EDF-8C04-ABE9282A229A}"/>
    <cellStyle name="40% - Énfasis2 123 2" xfId="3603" xr:uid="{A642D96A-53FA-4E36-98AE-0B7C45D44263}"/>
    <cellStyle name="40% - Énfasis2 123_Margen" xfId="37684" xr:uid="{B9B75BC2-D22D-41C5-ACD6-E1835726F822}"/>
    <cellStyle name="40% - Énfasis2 124" xfId="3604" xr:uid="{B07A6357-3EAC-4261-8012-FBCD433C56F5}"/>
    <cellStyle name="40% - Énfasis2 124 2" xfId="3605" xr:uid="{14FB85C4-1C80-4970-91A6-4F5F277BC0C2}"/>
    <cellStyle name="40% - Énfasis2 124_Margen" xfId="37685" xr:uid="{8B9D7F20-6FA6-4233-90CD-6824D101432D}"/>
    <cellStyle name="40% - Énfasis2 125" xfId="3606" xr:uid="{C624DFFD-DFEB-46ED-9EBA-6B14D0EB4321}"/>
    <cellStyle name="40% - Énfasis2 125 2" xfId="3607" xr:uid="{EAAEDF5E-46DE-42B2-87E0-3637F4EBE74D}"/>
    <cellStyle name="40% - Énfasis2 125_Margen" xfId="37686" xr:uid="{75CBB315-880D-4CE7-B19A-DEE37290B22C}"/>
    <cellStyle name="40% - Énfasis2 126" xfId="3608" xr:uid="{8A47149E-03F3-42F4-B5A5-ED95BD47EFCB}"/>
    <cellStyle name="40% - Énfasis2 126 2" xfId="3609" xr:uid="{7627F91B-C415-4C6B-B135-9DB8CCD494D5}"/>
    <cellStyle name="40% - Énfasis2 126_Margen" xfId="37687" xr:uid="{7FF51D63-2F5B-448B-8F51-02E0827AA02D}"/>
    <cellStyle name="40% - Énfasis2 127" xfId="3610" xr:uid="{CE80893D-551E-4930-B6EB-C857DBCD2AE2}"/>
    <cellStyle name="40% - Énfasis2 127 2" xfId="3611" xr:uid="{878F8261-501E-484E-80ED-153CCF6A975C}"/>
    <cellStyle name="40% - Énfasis2 127_Margen" xfId="37688" xr:uid="{ACFB7BC3-9C63-4223-89C3-3E3B9F8175AB}"/>
    <cellStyle name="40% - Énfasis2 128" xfId="3612" xr:uid="{FBCF805F-5F39-47C6-AEF0-1713A885576F}"/>
    <cellStyle name="40% - Énfasis2 128 2" xfId="3613" xr:uid="{ABD8C6E1-F231-4A7C-A540-07749C5CFB72}"/>
    <cellStyle name="40% - Énfasis2 128_Margen" xfId="37689" xr:uid="{072FBDF7-EF39-4C9B-B007-38DFD69E8C9B}"/>
    <cellStyle name="40% - Énfasis2 129" xfId="3614" xr:uid="{C1DE8489-4B35-4E9D-AA44-5BDD37992C8A}"/>
    <cellStyle name="40% - Énfasis2 129 2" xfId="3615" xr:uid="{34410D7B-A92A-436C-B5F8-07B122D148D4}"/>
    <cellStyle name="40% - Énfasis2 129_Margen" xfId="37690" xr:uid="{0EA3944B-5846-472D-964D-8CB4AB742907}"/>
    <cellStyle name="40% - Énfasis2 13" xfId="3616" xr:uid="{EC5E82B2-65A5-4C6A-9F9D-378DCC1D822D}"/>
    <cellStyle name="40% - Énfasis2 13 2" xfId="3617" xr:uid="{87450EBA-430B-489B-A7B0-651974925C40}"/>
    <cellStyle name="40% - Énfasis2 13_Margen" xfId="37691" xr:uid="{4AFEF83C-1F3A-43FE-9811-350B1391C9D2}"/>
    <cellStyle name="40% - Énfasis2 130" xfId="3618" xr:uid="{33B4D2D5-933E-4007-A38B-9B3E0217DD6F}"/>
    <cellStyle name="40% - Énfasis2 130 2" xfId="3619" xr:uid="{CA961B3B-6DF8-4381-9248-2FCE99FCEED0}"/>
    <cellStyle name="40% - Énfasis2 130_Margen" xfId="37692" xr:uid="{763EA9EC-AC3B-4571-B80D-F638E4DA093A}"/>
    <cellStyle name="40% - Énfasis2 131" xfId="3620" xr:uid="{FB9A7155-69DF-4996-961E-C5344744F3BC}"/>
    <cellStyle name="40% - Énfasis2 131 2" xfId="3621" xr:uid="{70720875-5571-4016-9159-BE975E1D2B44}"/>
    <cellStyle name="40% - Énfasis2 131_Margen" xfId="37693" xr:uid="{C86335AD-A092-483D-A35B-A813992BB38C}"/>
    <cellStyle name="40% - Énfasis2 132" xfId="3622" xr:uid="{77FB92B1-E372-4FD5-9725-866ED07D6267}"/>
    <cellStyle name="40% - Énfasis2 132 2" xfId="3623" xr:uid="{2AAE4F6A-855D-49FC-AFE6-1B58E422517D}"/>
    <cellStyle name="40% - Énfasis2 132_Margen" xfId="37694" xr:uid="{B0254084-2A54-4501-A8FC-8C780B39C4C8}"/>
    <cellStyle name="40% - Énfasis2 133" xfId="3624" xr:uid="{A4BBE84D-CB10-4E13-926A-963382C010F8}"/>
    <cellStyle name="40% - Énfasis2 133 2" xfId="3625" xr:uid="{9B079301-CB95-434A-890D-72C4EA8DBA25}"/>
    <cellStyle name="40% - Énfasis2 133_Margen" xfId="37695" xr:uid="{EDE89180-68DC-4528-BBE2-749F02CA7E18}"/>
    <cellStyle name="40% - Énfasis2 134" xfId="3626" xr:uid="{792202AC-7018-4064-956B-8702BA634534}"/>
    <cellStyle name="40% - Énfasis2 134 2" xfId="3627" xr:uid="{30F3E849-F54C-4927-B9DF-C0004F083D40}"/>
    <cellStyle name="40% - Énfasis2 134_Margen" xfId="37696" xr:uid="{AC7D9806-EE9A-4102-AB48-E1666B4C07E4}"/>
    <cellStyle name="40% - Énfasis2 135" xfId="3628" xr:uid="{F2EB2A1B-F997-4FD9-8833-798D7EEB41DE}"/>
    <cellStyle name="40% - Énfasis2 135 2" xfId="3629" xr:uid="{224D9201-373D-4DBD-AAF6-B8B2793D8CEE}"/>
    <cellStyle name="40% - Énfasis2 135_Margen" xfId="37697" xr:uid="{D9B80B56-1151-4565-BD7B-DE69271716DF}"/>
    <cellStyle name="40% - Énfasis2 136" xfId="3630" xr:uid="{5D8CEA6C-F546-4599-AFC9-B3407C77FD6B}"/>
    <cellStyle name="40% - Énfasis2 136 2" xfId="3631" xr:uid="{8462B001-F4D3-440A-B432-C6D65D133066}"/>
    <cellStyle name="40% - Énfasis2 136_Margen" xfId="37698" xr:uid="{894FA85C-CA16-4489-A3CF-6338FB4F9C75}"/>
    <cellStyle name="40% - Énfasis2 137" xfId="3632" xr:uid="{30CE1D6E-62DB-489F-99E0-79C87CE63900}"/>
    <cellStyle name="40% - Énfasis2 137 2" xfId="3633" xr:uid="{8CA208B0-2FCB-4E7B-B4F2-71C58A034549}"/>
    <cellStyle name="40% - Énfasis2 137_Margen" xfId="37699" xr:uid="{96A816E0-3046-4AAF-A6B0-A731C9530E21}"/>
    <cellStyle name="40% - Énfasis2 138" xfId="3634" xr:uid="{19E6B61D-AC91-4BD5-BEA4-05A8405F994A}"/>
    <cellStyle name="40% - Énfasis2 138 2" xfId="3635" xr:uid="{B93F95B6-84D5-4E65-A5C6-8D15ED5C5654}"/>
    <cellStyle name="40% - Énfasis2 138_Margen" xfId="37700" xr:uid="{D7BAE29E-6AD1-4D31-B1E3-B6B4FD5589CD}"/>
    <cellStyle name="40% - Énfasis2 139" xfId="3636" xr:uid="{0EBC21BF-C7B9-4C6A-B8A7-25AE264151F7}"/>
    <cellStyle name="40% - Énfasis2 139 2" xfId="3637" xr:uid="{571B7D29-F207-46FF-ACF9-036FABAD3D66}"/>
    <cellStyle name="40% - Énfasis2 139_Margen" xfId="37701" xr:uid="{3BB240E6-41E6-4870-9A1A-21E313372C45}"/>
    <cellStyle name="40% - Énfasis2 14" xfId="3638" xr:uid="{317EA298-1370-4C70-93D2-5F3EA2067813}"/>
    <cellStyle name="40% - Énfasis2 14 2" xfId="3639" xr:uid="{2E6ABE83-C87F-483B-A83E-834DEE742126}"/>
    <cellStyle name="40% - Énfasis2 14_Margen" xfId="37702" xr:uid="{53D1D7E5-BD4D-48AD-BC02-8E83F4AF5124}"/>
    <cellStyle name="40% - Énfasis2 140" xfId="3640" xr:uid="{AB3FD369-6131-487F-A076-7E030F03BCFF}"/>
    <cellStyle name="40% - Énfasis2 140 2" xfId="3641" xr:uid="{2C52FF2A-C5D7-4848-881C-79AFAE42F4D6}"/>
    <cellStyle name="40% - Énfasis2 140_Margen" xfId="37703" xr:uid="{D9967C16-6029-4C07-B367-C66461B0F81B}"/>
    <cellStyle name="40% - Énfasis2 141" xfId="3642" xr:uid="{A40DFD52-C68C-475F-8E57-07C9DFC24A7C}"/>
    <cellStyle name="40% - Énfasis2 141 2" xfId="3643" xr:uid="{3707FFDA-E991-4659-9E46-996F6D978965}"/>
    <cellStyle name="40% - Énfasis2 141_Margen" xfId="37704" xr:uid="{09058841-D7A8-4DC5-871D-77AEBDA7DFEE}"/>
    <cellStyle name="40% - Énfasis2 142" xfId="3644" xr:uid="{E5F21AC0-A248-4650-A0EB-9F6901AFEF59}"/>
    <cellStyle name="40% - Énfasis2 142 2" xfId="3645" xr:uid="{0ADCC4FE-DAEC-420B-8104-3C2341029875}"/>
    <cellStyle name="40% - Énfasis2 142_Margen" xfId="37705" xr:uid="{3075F40E-D884-40BD-87F5-B9D3D4F978DA}"/>
    <cellStyle name="40% - Énfasis2 143" xfId="3646" xr:uid="{6D3B6AB9-392A-486D-A9C3-0C981FF05EF9}"/>
    <cellStyle name="40% - Énfasis2 143 2" xfId="3647" xr:uid="{47731F02-CCB9-4AB6-BE89-6F29C66BA86E}"/>
    <cellStyle name="40% - Énfasis2 143_Margen" xfId="37706" xr:uid="{27F7E777-C015-471A-B35E-892E689CF16C}"/>
    <cellStyle name="40% - Énfasis2 144" xfId="3648" xr:uid="{C4729D5B-2772-4C7A-8A0B-286965D24215}"/>
    <cellStyle name="40% - Énfasis2 144 2" xfId="3649" xr:uid="{17174558-D99A-4CCA-BFC2-6C3C41D9AF35}"/>
    <cellStyle name="40% - Énfasis2 144_Margen" xfId="37707" xr:uid="{2E206B3C-F488-4249-9937-1271079DA6E7}"/>
    <cellStyle name="40% - Énfasis2 145" xfId="3650" xr:uid="{F075E2E6-5B62-4E6F-BAC6-06C893A0A427}"/>
    <cellStyle name="40% - Énfasis2 145 2" xfId="3651" xr:uid="{B03F2D7E-AF1A-41D3-B6ED-6BF6E25D2C1C}"/>
    <cellStyle name="40% - Énfasis2 145_Margen" xfId="37708" xr:uid="{DFCDC816-ADF9-4119-83DE-6793694CB3A9}"/>
    <cellStyle name="40% - Énfasis2 146" xfId="3652" xr:uid="{023ABDBB-02B9-4797-A63F-519BCCE3CF01}"/>
    <cellStyle name="40% - Énfasis2 146 2" xfId="3653" xr:uid="{66838E58-BD24-4C9C-A0DF-7CDDDF3C3330}"/>
    <cellStyle name="40% - Énfasis2 146_Margen" xfId="37709" xr:uid="{E9A6FE57-77E4-4987-9497-119313286DB1}"/>
    <cellStyle name="40% - Énfasis2 147" xfId="3654" xr:uid="{E8B77E72-633A-4FE6-A70B-C37B8956D834}"/>
    <cellStyle name="40% - Énfasis2 147 2" xfId="3655" xr:uid="{C4838DC7-4878-4384-9A94-FBB694D28C81}"/>
    <cellStyle name="40% - Énfasis2 147_Margen" xfId="37710" xr:uid="{875F1FD9-2A10-4DA5-934B-CCEF9DC23F00}"/>
    <cellStyle name="40% - Énfasis2 148" xfId="3656" xr:uid="{2BB4BB4B-C125-47A1-B621-334A8097D116}"/>
    <cellStyle name="40% - Énfasis2 148 2" xfId="3657" xr:uid="{64D89135-66B2-4451-B01E-77271825FE9C}"/>
    <cellStyle name="40% - Énfasis2 148_Margen" xfId="37711" xr:uid="{B14EBD0E-F370-44B2-9A0E-790147B851FB}"/>
    <cellStyle name="40% - Énfasis2 149" xfId="3658" xr:uid="{2A024BA2-9754-47D4-9309-32428BFAB13C}"/>
    <cellStyle name="40% - Énfasis2 149 2" xfId="3659" xr:uid="{3E298008-C3AA-476A-88F5-50C296F7B523}"/>
    <cellStyle name="40% - Énfasis2 149_Margen" xfId="37712" xr:uid="{400745A0-F866-4247-8DE8-CCB06E993D37}"/>
    <cellStyle name="40% - Énfasis2 15" xfId="3660" xr:uid="{2C9000D7-77D6-4AA6-B1BF-541753081909}"/>
    <cellStyle name="40% - Énfasis2 15 2" xfId="3661" xr:uid="{1738DC19-EE63-46E6-BF4D-5F9AA569B639}"/>
    <cellStyle name="40% - Énfasis2 15_Margen" xfId="37713" xr:uid="{E4F7AAB3-5304-4EEA-B0F7-85013F77876C}"/>
    <cellStyle name="40% - Énfasis2 150" xfId="3662" xr:uid="{D5046A6C-9B85-4C92-A11E-3617ECDD6B75}"/>
    <cellStyle name="40% - Énfasis2 150 2" xfId="3663" xr:uid="{E74451F8-3F1B-4E55-A51A-EA41EAACBBDC}"/>
    <cellStyle name="40% - Énfasis2 150_Margen" xfId="37714" xr:uid="{A58F5038-5832-46FE-8A03-B8479335F6C5}"/>
    <cellStyle name="40% - Énfasis2 151" xfId="3664" xr:uid="{A65F3553-8B83-42D8-9297-2DEA474AD3C4}"/>
    <cellStyle name="40% - Énfasis2 151 2" xfId="3665" xr:uid="{D9D419DB-FE7F-4609-B677-AC16AABBBADB}"/>
    <cellStyle name="40% - Énfasis2 151_Margen" xfId="37715" xr:uid="{4D28BD83-104D-4571-8BD7-95F54A271527}"/>
    <cellStyle name="40% - Énfasis2 152" xfId="3666" xr:uid="{3F99AAFB-7492-44E7-B351-412EE6215739}"/>
    <cellStyle name="40% - Énfasis2 152 2" xfId="3667" xr:uid="{337E7811-8680-4567-84A5-559490C87874}"/>
    <cellStyle name="40% - Énfasis2 152_Margen" xfId="37716" xr:uid="{CB333D4B-9671-46D7-BAD6-7AD610202FA3}"/>
    <cellStyle name="40% - Énfasis2 153" xfId="3668" xr:uid="{79F7E47F-01D5-4747-9C5A-AE80B8E679EA}"/>
    <cellStyle name="40% - Énfasis2 153 2" xfId="3669" xr:uid="{50BE208D-BD71-4A0E-A965-79D62D116DA5}"/>
    <cellStyle name="40% - Énfasis2 153_Margen" xfId="37717" xr:uid="{6EBD2CCA-F502-4975-8F1D-E3CE8E780649}"/>
    <cellStyle name="40% - Énfasis2 154" xfId="3670" xr:uid="{88A9AAC1-D1E8-43B7-9A57-242E282F4607}"/>
    <cellStyle name="40% - Énfasis2 154 2" xfId="3671" xr:uid="{C13308C6-DE6A-47A1-9B91-9AB5C3F3E128}"/>
    <cellStyle name="40% - Énfasis2 154_Margen" xfId="37718" xr:uid="{A15F86EB-08DF-41FF-B457-FB77331437BA}"/>
    <cellStyle name="40% - Énfasis2 155" xfId="3672" xr:uid="{8E94CE8C-E94E-4FE1-857D-DFDC4AC68CDB}"/>
    <cellStyle name="40% - Énfasis2 155 2" xfId="3673" xr:uid="{7373D7F2-B349-4FC6-8A5C-F5DB2ED6758D}"/>
    <cellStyle name="40% - Énfasis2 155_Margen" xfId="37719" xr:uid="{EF5A00DA-07D7-4306-9B45-9EDF588A8860}"/>
    <cellStyle name="40% - Énfasis2 156" xfId="3674" xr:uid="{77C530D9-EE97-4289-A961-C63B2EA4207C}"/>
    <cellStyle name="40% - Énfasis2 156 2" xfId="3675" xr:uid="{C068E71F-3545-4F69-AD6C-D1715368AAD8}"/>
    <cellStyle name="40% - Énfasis2 156_Margen" xfId="37720" xr:uid="{FFA61F07-3C00-4EDA-B219-7A5206319B52}"/>
    <cellStyle name="40% - Énfasis2 157" xfId="3676" xr:uid="{CE04A57F-CDB1-4CC3-9ED4-80E811351F16}"/>
    <cellStyle name="40% - Énfasis2 157 2" xfId="3677" xr:uid="{3DF1698B-4488-4E19-84D8-083D06589784}"/>
    <cellStyle name="40% - Énfasis2 157_Margen" xfId="37721" xr:uid="{095EF633-3BB1-4C94-9EFB-1CDFB77F8A6A}"/>
    <cellStyle name="40% - Énfasis2 158" xfId="3678" xr:uid="{C9AABFC4-844D-4770-94FF-AD4440BEBA05}"/>
    <cellStyle name="40% - Énfasis2 158 2" xfId="3679" xr:uid="{D3769F41-D673-4D5C-9670-9139DBCC7853}"/>
    <cellStyle name="40% - Énfasis2 158_Margen" xfId="37722" xr:uid="{FCABE8C5-BADB-4831-96D3-28664C061E0A}"/>
    <cellStyle name="40% - Énfasis2 159" xfId="3680" xr:uid="{61D44FFE-1957-4AED-B793-646B2CAE9160}"/>
    <cellStyle name="40% - Énfasis2 159 2" xfId="3681" xr:uid="{1441C5BE-BF9F-4439-BD88-21D46B579DD9}"/>
    <cellStyle name="40% - Énfasis2 159_Margen" xfId="37723" xr:uid="{D481FEF1-EE1F-4114-9F51-FF89585BDDB1}"/>
    <cellStyle name="40% - Énfasis2 16" xfId="3682" xr:uid="{EBB63AC8-FDED-4884-9F50-CF694A4638EA}"/>
    <cellStyle name="40% - Énfasis2 16 2" xfId="3683" xr:uid="{E226CCEB-99ED-4D5C-BCB3-94B6EC80AF16}"/>
    <cellStyle name="40% - Énfasis2 16_Margen" xfId="37724" xr:uid="{D90682A4-4280-4247-80F3-372E75342607}"/>
    <cellStyle name="40% - Énfasis2 160" xfId="3684" xr:uid="{3251291C-FB52-4E6F-9FC2-4D5DFC8E62AD}"/>
    <cellStyle name="40% - Énfasis2 160 2" xfId="3685" xr:uid="{4BD4F7A9-15DC-4956-9716-7248E259A08B}"/>
    <cellStyle name="40% - Énfasis2 160_Margen" xfId="37725" xr:uid="{FA6B400D-BC74-4264-86B1-854BA6F8EF79}"/>
    <cellStyle name="40% - Énfasis2 161" xfId="3686" xr:uid="{A014F2BC-31D7-4BA8-9662-8D9E4078B7B8}"/>
    <cellStyle name="40% - Énfasis2 161 2" xfId="3687" xr:uid="{6FE33F64-EFA3-4B02-B4A6-DAE392ACA988}"/>
    <cellStyle name="40% - Énfasis2 161_Margen" xfId="37726" xr:uid="{C8991B4B-D3B0-47B1-BF5D-4CFFDBB9112E}"/>
    <cellStyle name="40% - Énfasis2 162" xfId="3688" xr:uid="{07D79AEA-729D-4395-81C0-7912D4D086FF}"/>
    <cellStyle name="40% - Énfasis2 162 2" xfId="3689" xr:uid="{11FDDF7E-F51E-4F4C-A41F-C970715B77D3}"/>
    <cellStyle name="40% - Énfasis2 162_Margen" xfId="37727" xr:uid="{EA73175F-1BAD-42DF-AC6A-3358A5CDF9D9}"/>
    <cellStyle name="40% - Énfasis2 163" xfId="3690" xr:uid="{83A49ADD-7E07-4779-8DD8-78D5BBBAFC13}"/>
    <cellStyle name="40% - Énfasis2 163 2" xfId="3691" xr:uid="{67FEE31B-1969-471D-877E-6313E4EE719C}"/>
    <cellStyle name="40% - Énfasis2 163_Margen" xfId="37728" xr:uid="{CD0CCFCB-D8FB-463D-9A0D-3B9B596C9BF5}"/>
    <cellStyle name="40% - Énfasis2 164" xfId="3692" xr:uid="{CEF36136-EF6F-4C8E-B07F-A5437BDCA65E}"/>
    <cellStyle name="40% - Énfasis2 164 2" xfId="3693" xr:uid="{FDCADCF1-D22E-421B-B929-25D4185BEE84}"/>
    <cellStyle name="40% - Énfasis2 164_Margen" xfId="37729" xr:uid="{06B4E0D6-7A13-44F6-BA68-9F140467EB77}"/>
    <cellStyle name="40% - Énfasis2 165" xfId="3694" xr:uid="{E05FEA95-3BBF-4A0A-BA9D-2B3A6EF4C3E5}"/>
    <cellStyle name="40% - Énfasis2 165 2" xfId="3695" xr:uid="{2752F8F9-CB1E-4582-B49B-60547BAD3CF1}"/>
    <cellStyle name="40% - Énfasis2 165_Margen" xfId="37730" xr:uid="{2231F61D-EF36-4457-9635-7200DB799368}"/>
    <cellStyle name="40% - Énfasis2 166" xfId="3696" xr:uid="{990E17A6-F7E0-4B16-A77B-9FBD1746CF5F}"/>
    <cellStyle name="40% - Énfasis2 166 2" xfId="3697" xr:uid="{A90F18FE-A2A0-45C5-BB7F-611AE3ED1973}"/>
    <cellStyle name="40% - Énfasis2 166_Margen" xfId="37731" xr:uid="{ADFB2E9B-4EAE-46DA-895B-A11DA80220BB}"/>
    <cellStyle name="40% - Énfasis2 167" xfId="3698" xr:uid="{F8243EB9-2C81-4DC3-B912-4F46CDC1A245}"/>
    <cellStyle name="40% - Énfasis2 167 2" xfId="3699" xr:uid="{7F70548A-BE2A-483B-8003-47B18D5A2C1D}"/>
    <cellStyle name="40% - Énfasis2 167_Margen" xfId="37732" xr:uid="{A1B33FED-E147-46C9-AE9F-580F6E345C71}"/>
    <cellStyle name="40% - Énfasis2 168" xfId="3700" xr:uid="{83225086-694E-4697-B1A3-42D891BD2F90}"/>
    <cellStyle name="40% - Énfasis2 168 2" xfId="3701" xr:uid="{B02D48E3-476E-4CAA-87AC-C2EE04F66B33}"/>
    <cellStyle name="40% - Énfasis2 168_Margen" xfId="37733" xr:uid="{05B95754-62A7-491F-95F5-38161BC4C324}"/>
    <cellStyle name="40% - Énfasis2 169" xfId="3702" xr:uid="{2E5594F7-943C-4E87-87BC-050819EA5B61}"/>
    <cellStyle name="40% - Énfasis2 169 2" xfId="3703" xr:uid="{08BABAB5-173A-4C1F-AC28-D3D5F0C6120E}"/>
    <cellStyle name="40% - Énfasis2 169_Margen" xfId="37734" xr:uid="{28CEEA65-C8E0-4146-B118-47D6F590C955}"/>
    <cellStyle name="40% - Énfasis2 17" xfId="3704" xr:uid="{6A738916-65CA-4E65-92D0-5F616890E7A2}"/>
    <cellStyle name="40% - Énfasis2 17 2" xfId="3705" xr:uid="{D66310D7-298C-412E-A376-80292CA1ACA0}"/>
    <cellStyle name="40% - Énfasis2 17_Margen" xfId="37735" xr:uid="{900AA9F4-D6AD-4D5D-A6B5-1CA55DD4B3DE}"/>
    <cellStyle name="40% - Énfasis2 170" xfId="3706" xr:uid="{E50A7C48-3AAA-466C-BCC4-3713847B8893}"/>
    <cellStyle name="40% - Énfasis2 170 2" xfId="3707" xr:uid="{290C5A17-53CE-42D1-8044-A01E304B2845}"/>
    <cellStyle name="40% - Énfasis2 170_Margen" xfId="37736" xr:uid="{2690653D-10BD-4A3E-83E5-BF05FA9F3152}"/>
    <cellStyle name="40% - Énfasis2 171" xfId="3708" xr:uid="{B43AFE91-B37D-4CDE-AE8F-DC781FF4130C}"/>
    <cellStyle name="40% - Énfasis2 171 2" xfId="3709" xr:uid="{BD39A729-BDC6-4AEE-8B46-D1E9E1194FE2}"/>
    <cellStyle name="40% - Énfasis2 171_Margen" xfId="37737" xr:uid="{7549F29A-D81E-434B-9547-ED84C679DDB8}"/>
    <cellStyle name="40% - Énfasis2 172" xfId="3710" xr:uid="{0E2812E3-63B4-4149-85F8-CDB081A5464E}"/>
    <cellStyle name="40% - Énfasis2 172 2" xfId="3711" xr:uid="{5AE97C33-1BEB-4054-A753-4A93A1C06D9C}"/>
    <cellStyle name="40% - Énfasis2 172_Margen" xfId="37738" xr:uid="{CF68F82E-AE4C-4D0F-AA07-85D9BAB097CE}"/>
    <cellStyle name="40% - Énfasis2 173" xfId="3712" xr:uid="{333642D0-8DD6-4359-84EB-C90F0F2E6263}"/>
    <cellStyle name="40% - Énfasis2 173 2" xfId="3713" xr:uid="{64E6BFB8-228E-4BE4-AC69-9F2452D8D8D1}"/>
    <cellStyle name="40% - Énfasis2 173_Margen" xfId="37739" xr:uid="{D866271B-4A7C-4539-B406-D6016BBE0507}"/>
    <cellStyle name="40% - Énfasis2 174" xfId="3714" xr:uid="{F6E3E7EA-70E2-4794-BA05-3788FE538F3D}"/>
    <cellStyle name="40% - Énfasis2 174 2" xfId="3715" xr:uid="{19D46F9A-4DFA-456A-8D6C-8415CC3CA65C}"/>
    <cellStyle name="40% - Énfasis2 174_Margen" xfId="37740" xr:uid="{F07FB7AF-BAAC-41AF-AE8B-69F8D3B9BFDF}"/>
    <cellStyle name="40% - Énfasis2 175" xfId="3716" xr:uid="{51DC9CA2-FD4A-4CD1-ACB5-03BA8DC9E2DA}"/>
    <cellStyle name="40% - Énfasis2 175 2" xfId="3717" xr:uid="{E0506E20-E034-464B-AD10-308F99980527}"/>
    <cellStyle name="40% - Énfasis2 175_Margen" xfId="37741" xr:uid="{D23079B1-4C7D-429F-AFA9-687CFFF60951}"/>
    <cellStyle name="40% - Énfasis2 176" xfId="3718" xr:uid="{7ECCE44F-D813-4218-A43D-0D2A8087863C}"/>
    <cellStyle name="40% - Énfasis2 176 2" xfId="3719" xr:uid="{33DAAE8B-1935-4C6B-9962-A4DBCF3B0FEF}"/>
    <cellStyle name="40% - Énfasis2 176_Margen" xfId="37742" xr:uid="{F86D2D88-4E6D-415E-8943-65C0F9E341F7}"/>
    <cellStyle name="40% - Énfasis2 177" xfId="3720" xr:uid="{19A8CF8B-C46C-4B6B-BD83-8439BEB99FD4}"/>
    <cellStyle name="40% - Énfasis2 177 2" xfId="3721" xr:uid="{02B06CEF-6349-434D-886A-22E8C332433B}"/>
    <cellStyle name="40% - Énfasis2 177_Margen" xfId="37743" xr:uid="{6F122C46-D014-4C51-8B67-692A7E29F95D}"/>
    <cellStyle name="40% - Énfasis2 178" xfId="3722" xr:uid="{488F6514-3415-48E3-BF50-CFBA9E7353E0}"/>
    <cellStyle name="40% - Énfasis2 178 2" xfId="3723" xr:uid="{F0743462-B5C3-43ED-A8A6-44EE20BD9DE1}"/>
    <cellStyle name="40% - Énfasis2 178_Margen" xfId="37744" xr:uid="{FE17D6D0-4D41-4877-964D-9255CB7778C1}"/>
    <cellStyle name="40% - Énfasis2 179" xfId="3724" xr:uid="{7FB1FBB1-2176-4FAD-917F-C3149C2FFD45}"/>
    <cellStyle name="40% - Énfasis2 179 2" xfId="3725" xr:uid="{B9CED42A-915D-4990-9523-9A1B415F8732}"/>
    <cellStyle name="40% - Énfasis2 179_Margen" xfId="37745" xr:uid="{B542577D-10ED-4615-A5D1-55ACD1FA2B3C}"/>
    <cellStyle name="40% - Énfasis2 18" xfId="3726" xr:uid="{DB6303B1-1D17-4468-ADEC-01B223082F89}"/>
    <cellStyle name="40% - Énfasis2 18 2" xfId="3727" xr:uid="{143F6CB8-7517-46F7-B6D8-03AA19ADF581}"/>
    <cellStyle name="40% - Énfasis2 18_Margen" xfId="37746" xr:uid="{A94B6A6B-FC94-45AB-AF70-1975D8B68E01}"/>
    <cellStyle name="40% - Énfasis2 180" xfId="3728" xr:uid="{06862196-D453-4DFD-9DD5-63871C092697}"/>
    <cellStyle name="40% - Énfasis2 180 2" xfId="3729" xr:uid="{88313363-2F07-4262-9249-4562A76EA17B}"/>
    <cellStyle name="40% - Énfasis2 180_Margen" xfId="37747" xr:uid="{1D074936-FDF5-4522-82FD-1C87550BCA39}"/>
    <cellStyle name="40% - Énfasis2 181" xfId="3730" xr:uid="{6DA36C6A-053B-49EE-9B50-3D608CD7C606}"/>
    <cellStyle name="40% - Énfasis2 181 2" xfId="3731" xr:uid="{A93F6B9D-211D-40F5-8C3C-A6A4DE1AD296}"/>
    <cellStyle name="40% - Énfasis2 181_Margen" xfId="37748" xr:uid="{8095317D-A286-4D22-B9CB-1F9AD750DB4F}"/>
    <cellStyle name="40% - Énfasis2 182" xfId="3732" xr:uid="{82BE6F48-005B-436B-8B76-95A68D3402B5}"/>
    <cellStyle name="40% - Énfasis2 182 2" xfId="3733" xr:uid="{317B339C-656C-420E-A280-A92D2B178C26}"/>
    <cellStyle name="40% - Énfasis2 182_Margen" xfId="37749" xr:uid="{DFA6BAC8-6509-454F-8C7E-ABE3227973EA}"/>
    <cellStyle name="40% - Énfasis2 183" xfId="3734" xr:uid="{323E4715-70DF-4D39-BEAB-EF61F56883FD}"/>
    <cellStyle name="40% - Énfasis2 183 2" xfId="3735" xr:uid="{97850761-443F-4F8B-9298-0A57EEE8E34C}"/>
    <cellStyle name="40% - Énfasis2 183_Margen" xfId="37750" xr:uid="{C41DF18F-6ED7-4B1D-B4F7-1F204A6CA8FD}"/>
    <cellStyle name="40% - Énfasis2 184" xfId="3736" xr:uid="{7C52E2BB-72BB-49AD-988D-9C9E777D481B}"/>
    <cellStyle name="40% - Énfasis2 184 2" xfId="3737" xr:uid="{377037E2-D97F-45BA-B065-68C1EBE9FC8F}"/>
    <cellStyle name="40% - Énfasis2 184_Margen" xfId="37751" xr:uid="{92042CA2-93B4-4040-8CE9-DDDA004D39F7}"/>
    <cellStyle name="40% - Énfasis2 19" xfId="3738" xr:uid="{02AC0FC5-2AAB-4033-9E31-A16E121CAD24}"/>
    <cellStyle name="40% - Énfasis2 19 2" xfId="3739" xr:uid="{03EB5DC3-D009-417D-B9AA-EE5F0A4207EA}"/>
    <cellStyle name="40% - Énfasis2 19_Margen" xfId="37752" xr:uid="{9F5E0D9B-0CC6-4E6B-AD5E-ACD21FBDB74D}"/>
    <cellStyle name="40% - Énfasis2 2" xfId="3740" xr:uid="{2CAFABC1-AEF9-49CC-9A8C-0631256DCF8A}"/>
    <cellStyle name="40% - Énfasis2 2 10" xfId="3741" xr:uid="{8B0B48FA-D8D0-475B-A31B-426D0A2434A7}"/>
    <cellStyle name="40% - Énfasis2 2 11" xfId="3742" xr:uid="{003B0236-9488-4AC5-BAE4-8BA99D7DF0A3}"/>
    <cellStyle name="40% - Énfasis2 2 12" xfId="3743" xr:uid="{6AC622D2-B21C-4470-8095-1A510C9D72B1}"/>
    <cellStyle name="40% - Énfasis2 2 13" xfId="3744" xr:uid="{F9C6CF31-0697-4A3E-8A69-B67EE726A7ED}"/>
    <cellStyle name="40% - Énfasis2 2 14" xfId="3745" xr:uid="{ABD6B317-B32B-48C6-91AE-7D775AE4D6BF}"/>
    <cellStyle name="40% - Énfasis2 2 15" xfId="3746" xr:uid="{DB289E36-6DAA-4659-AFD4-B4C313C49491}"/>
    <cellStyle name="40% - Énfasis2 2 16" xfId="3747" xr:uid="{419FF6EC-ECE9-43CD-9CDF-E25F216A483D}"/>
    <cellStyle name="40% - Énfasis2 2 17" xfId="3748" xr:uid="{25E00344-C12E-466F-9002-09162A1E4518}"/>
    <cellStyle name="40% - Énfasis2 2 18" xfId="3749" xr:uid="{CE48D71C-CC6B-491F-A185-6149C1E93BA0}"/>
    <cellStyle name="40% - Énfasis2 2 19" xfId="49706" xr:uid="{45D2A58F-8C64-4151-A44A-B61A9F13BA97}"/>
    <cellStyle name="40% - Énfasis2 2 2" xfId="3750" xr:uid="{E26DC8BA-C594-4565-B7BC-114B800F505D}"/>
    <cellStyle name="40% - Énfasis2 2 2 2" xfId="3751" xr:uid="{CEDAB341-5409-4CA5-BB14-8087978A403C}"/>
    <cellStyle name="40% - Énfasis2 2 3" xfId="3752" xr:uid="{11BDE503-D173-4855-982A-66F7042022B2}"/>
    <cellStyle name="40% - Énfasis2 2 4" xfId="3753" xr:uid="{ED0E055B-DBA5-40C4-939B-22056F212E70}"/>
    <cellStyle name="40% - Énfasis2 2 5" xfId="3754" xr:uid="{4E850E82-64BF-411A-B35B-1EF56428CB9F}"/>
    <cellStyle name="40% - Énfasis2 2 6" xfId="3755" xr:uid="{036A6041-11D9-438C-9FA2-45F3A7F67AB2}"/>
    <cellStyle name="40% - Énfasis2 2 7" xfId="3756" xr:uid="{69C4A4BD-F416-49BC-B81C-8FC30FE2F5B6}"/>
    <cellStyle name="40% - Énfasis2 2 8" xfId="3757" xr:uid="{893D937E-D0AB-4BBF-A67D-E728AF4C08CE}"/>
    <cellStyle name="40% - Énfasis2 2 9" xfId="3758" xr:uid="{7BE598BE-F4C9-45E2-AF3F-977D3FFA33E7}"/>
    <cellStyle name="40% - Énfasis2 2_Margen" xfId="37753" xr:uid="{3B690BA4-C446-4687-A384-48781D5C239E}"/>
    <cellStyle name="40% - Énfasis2 20" xfId="3759" xr:uid="{57B9789B-27D7-4558-889A-EE8F77FBE94D}"/>
    <cellStyle name="40% - Énfasis2 20 2" xfId="3760" xr:uid="{E0695487-9DDC-4D3E-A2A9-4B61F6F04BD5}"/>
    <cellStyle name="40% - Énfasis2 20_Margen" xfId="37754" xr:uid="{493D16C4-02A2-4587-AEE2-C28F1C54988C}"/>
    <cellStyle name="40% - Énfasis2 21" xfId="3761" xr:uid="{6C5D1F07-64D9-4CB2-8312-1F9BB998592C}"/>
    <cellStyle name="40% - Énfasis2 21 2" xfId="3762" xr:uid="{AAD62D94-9DC6-4FDB-8815-D129F3056B06}"/>
    <cellStyle name="40% - Énfasis2 21_Margen" xfId="37755" xr:uid="{EB78D2FA-8CA9-4E9E-9EB6-468E3C8B51D8}"/>
    <cellStyle name="40% - Énfasis2 22" xfId="3763" xr:uid="{3298C70C-6457-470D-B86F-594255C1AE58}"/>
    <cellStyle name="40% - Énfasis2 22 2" xfId="3764" xr:uid="{4B2640AF-83B3-4A60-A2CC-AC7487DEF118}"/>
    <cellStyle name="40% - Énfasis2 22_Margen" xfId="37756" xr:uid="{066FE8EA-123F-45A9-B6BF-D5E245D1341A}"/>
    <cellStyle name="40% - Énfasis2 23" xfId="3765" xr:uid="{712F9A54-5C1A-4BD3-A7D8-5177B9928489}"/>
    <cellStyle name="40% - Énfasis2 23 2" xfId="3766" xr:uid="{54B59EDF-182F-4EDB-9B4C-2CADBFD48854}"/>
    <cellStyle name="40% - Énfasis2 23_Margen" xfId="37757" xr:uid="{56CAE01D-CD6D-46C3-AEA3-580DD8A2B4E8}"/>
    <cellStyle name="40% - Énfasis2 24" xfId="3767" xr:uid="{B7AEF8E5-FC04-4502-B0B0-2A4626BEB981}"/>
    <cellStyle name="40% - Énfasis2 24 2" xfId="3768" xr:uid="{87B13EF3-DF25-44B3-B735-643941FDA45A}"/>
    <cellStyle name="40% - Énfasis2 24_Margen" xfId="37758" xr:uid="{A82B7AE6-A4C1-4B0F-9D99-6D735C6B8E71}"/>
    <cellStyle name="40% - Énfasis2 25" xfId="3769" xr:uid="{AB28F9EF-AF9C-475A-A0AE-27C9DD8A7C50}"/>
    <cellStyle name="40% - Énfasis2 25 2" xfId="3770" xr:uid="{8A19C834-6D0E-472B-BFE9-6BD1D2F0EECA}"/>
    <cellStyle name="40% - Énfasis2 25_Margen" xfId="37759" xr:uid="{7554B303-C7B3-4E06-B442-EE6ED5D11A76}"/>
    <cellStyle name="40% - Énfasis2 26" xfId="3771" xr:uid="{4073382F-84BB-4557-ACFC-183D0ABAFAEA}"/>
    <cellStyle name="40% - Énfasis2 26 2" xfId="3772" xr:uid="{4D5FBB88-1631-450D-9413-C25E2DE605F8}"/>
    <cellStyle name="40% - Énfasis2 26_Margen" xfId="37760" xr:uid="{76E64A8D-131B-425B-9CC9-5E0FF1A1B1BA}"/>
    <cellStyle name="40% - Énfasis2 27" xfId="3773" xr:uid="{6BB90FB5-6BB9-4748-BCB4-1A18102C3818}"/>
    <cellStyle name="40% - Énfasis2 27 2" xfId="3774" xr:uid="{8A4CD916-5BC0-4F76-889B-E4F0040B71CD}"/>
    <cellStyle name="40% - Énfasis2 27_Margen" xfId="37761" xr:uid="{D9C7A32D-AA12-4BC6-9C0E-FA1832E401AF}"/>
    <cellStyle name="40% - Énfasis2 28" xfId="3775" xr:uid="{01497CA7-B119-4F44-8712-B278D6A5DB34}"/>
    <cellStyle name="40% - Énfasis2 28 2" xfId="3776" xr:uid="{FB113EC2-9175-4072-ADED-C8CEBE988C77}"/>
    <cellStyle name="40% - Énfasis2 28_Margen" xfId="37762" xr:uid="{BC6AF206-512B-4D51-8578-525177CF05C0}"/>
    <cellStyle name="40% - Énfasis2 29" xfId="3777" xr:uid="{4C239EEB-AE73-49CA-88CD-9208B0F85641}"/>
    <cellStyle name="40% - Énfasis2 29 2" xfId="3778" xr:uid="{32EB667A-6D96-4922-84D0-4C115CE3D1C2}"/>
    <cellStyle name="40% - Énfasis2 29_Margen" xfId="37763" xr:uid="{36DCE0C8-03F0-49FD-B9A4-DFFC0F964F25}"/>
    <cellStyle name="40% - Énfasis2 3" xfId="3779" xr:uid="{0F52474C-E004-4F8D-8783-347070A15315}"/>
    <cellStyle name="40% - Énfasis2 3 10" xfId="3780" xr:uid="{949913DE-4402-4491-A31E-268303F393BB}"/>
    <cellStyle name="40% - Énfasis2 3 11" xfId="3781" xr:uid="{3D15A2E4-2EF5-4633-BBA9-98FB5427E977}"/>
    <cellStyle name="40% - Énfasis2 3 12" xfId="3782" xr:uid="{F9FDF997-4882-45C5-91BE-19BD1925A8C5}"/>
    <cellStyle name="40% - Énfasis2 3 13" xfId="3783" xr:uid="{C07F95B6-017A-4F10-99BF-A6DDE88F30A5}"/>
    <cellStyle name="40% - Énfasis2 3 14" xfId="3784" xr:uid="{ACBD9D11-1AA5-4E7A-A6AE-92EE4FC5C988}"/>
    <cellStyle name="40% - Énfasis2 3 15" xfId="3785" xr:uid="{511CF7F5-2611-4E64-85B3-297FE21242C9}"/>
    <cellStyle name="40% - Énfasis2 3 16" xfId="3786" xr:uid="{AE3B3A6F-2B6F-463C-B5D0-B2249AC0A2A2}"/>
    <cellStyle name="40% - Énfasis2 3 17" xfId="3787" xr:uid="{81F153FE-6A15-4F9F-BB9C-49EC6CB574BD}"/>
    <cellStyle name="40% - Énfasis2 3 18" xfId="3788" xr:uid="{CA02432D-18DE-4FE0-BD2B-2227AC56B82D}"/>
    <cellStyle name="40% - Énfasis2 3 19" xfId="49707" xr:uid="{DCCC0FA1-E35C-4AA1-9981-E0450E9AB8DB}"/>
    <cellStyle name="40% - Énfasis2 3 2" xfId="3789" xr:uid="{CE864213-62F3-4FBC-A1C1-2370A7487351}"/>
    <cellStyle name="40% - Énfasis2 3 3" xfId="3790" xr:uid="{45346388-4BF5-4E74-84EA-57963B70A3D7}"/>
    <cellStyle name="40% - Énfasis2 3 4" xfId="3791" xr:uid="{B87CB8F4-68EE-4040-92EF-56825B0ECF50}"/>
    <cellStyle name="40% - Énfasis2 3 5" xfId="3792" xr:uid="{C9E9EC3A-9474-4E34-9AF8-0A572A8BF7DC}"/>
    <cellStyle name="40% - Énfasis2 3 6" xfId="3793" xr:uid="{F23F1B01-339F-4356-84C9-944028D766F6}"/>
    <cellStyle name="40% - Énfasis2 3 7" xfId="3794" xr:uid="{3F6ABE62-F81B-479E-AB90-20E112A2E82A}"/>
    <cellStyle name="40% - Énfasis2 3 8" xfId="3795" xr:uid="{97E2CC67-C5C5-444C-BC24-CAAD649C1F50}"/>
    <cellStyle name="40% - Énfasis2 3 9" xfId="3796" xr:uid="{4E6E6E1D-283B-44B0-AAC8-14793B6B3461}"/>
    <cellStyle name="40% - Énfasis2 3_Margen" xfId="37764" xr:uid="{56CE34B6-C966-415B-AB8B-F48C4D3702D9}"/>
    <cellStyle name="40% - Énfasis2 30" xfId="3797" xr:uid="{A7A5FB27-1027-4AEA-81D2-F8031C70E7B7}"/>
    <cellStyle name="40% - Énfasis2 30 2" xfId="3798" xr:uid="{E7F8A30B-FA31-4917-8CEA-12963CFEBEAC}"/>
    <cellStyle name="40% - Énfasis2 30_Margen" xfId="37765" xr:uid="{72202972-955B-4948-AF7D-46E032462454}"/>
    <cellStyle name="40% - Énfasis2 31" xfId="3799" xr:uid="{D8703598-C6C8-454C-B76C-D95141E4B8EE}"/>
    <cellStyle name="40% - Énfasis2 31 2" xfId="3800" xr:uid="{15D1A904-523A-44B5-A955-7E2D6269CAA9}"/>
    <cellStyle name="40% - Énfasis2 31_Margen" xfId="37766" xr:uid="{B12296FB-0DED-4F80-BA6F-009D333D61DF}"/>
    <cellStyle name="40% - Énfasis2 32" xfId="3801" xr:uid="{C74052E4-5E20-4437-94DD-137772677554}"/>
    <cellStyle name="40% - Énfasis2 32 2" xfId="3802" xr:uid="{2BB3D255-CC2B-4760-9601-88EC275F2638}"/>
    <cellStyle name="40% - Énfasis2 32_Margen" xfId="37767" xr:uid="{7BC6565D-3CAA-4E72-A14E-DDDD9E332E05}"/>
    <cellStyle name="40% - Énfasis2 33" xfId="3803" xr:uid="{B10B17F0-CF73-40D2-ADC6-D1E84C7E2D82}"/>
    <cellStyle name="40% - Énfasis2 33 2" xfId="3804" xr:uid="{9F911FE3-E42E-4681-88B4-E61990B20DCA}"/>
    <cellStyle name="40% - Énfasis2 33_Margen" xfId="37768" xr:uid="{65BFD1BE-F3BE-418C-A94F-F8F350B0644D}"/>
    <cellStyle name="40% - Énfasis2 34" xfId="3805" xr:uid="{161E8670-8824-4039-9EEC-09DA3AF18D09}"/>
    <cellStyle name="40% - Énfasis2 34 2" xfId="3806" xr:uid="{B7794758-230D-43C8-8704-9631012C19D2}"/>
    <cellStyle name="40% - Énfasis2 34_Margen" xfId="37769" xr:uid="{A41E8D56-22F4-48D2-8109-824A92F1BDBD}"/>
    <cellStyle name="40% - Énfasis2 35" xfId="3807" xr:uid="{0714A0B1-4873-406C-BFF2-4FC23938D750}"/>
    <cellStyle name="40% - Énfasis2 35 2" xfId="3808" xr:uid="{96306491-16F2-4D87-8CA7-BB6E369057D5}"/>
    <cellStyle name="40% - Énfasis2 35_Margen" xfId="37770" xr:uid="{BCDF38FB-26C0-49E5-8212-BCCE6D7AFC4D}"/>
    <cellStyle name="40% - Énfasis2 36" xfId="3809" xr:uid="{3D4522A0-7840-4E38-9CA4-121CEA17BDF1}"/>
    <cellStyle name="40% - Énfasis2 36 2" xfId="3810" xr:uid="{B76B586C-AC4B-44B5-BCAC-2809DA907C75}"/>
    <cellStyle name="40% - Énfasis2 36_Margen" xfId="37771" xr:uid="{3466B2F0-BA28-4F45-894E-6EEF782A9AB1}"/>
    <cellStyle name="40% - Énfasis2 37" xfId="3811" xr:uid="{3EC4FA13-1073-4919-B37C-24B93A051515}"/>
    <cellStyle name="40% - Énfasis2 37 2" xfId="3812" xr:uid="{CEC3AC3C-4FF8-4805-88F7-39995435635A}"/>
    <cellStyle name="40% - Énfasis2 37_Margen" xfId="37772" xr:uid="{E892E9AF-51C0-4B04-9407-C36EB9C63D94}"/>
    <cellStyle name="40% - Énfasis2 38" xfId="3813" xr:uid="{63DA723D-F588-4012-B046-20425AC174DE}"/>
    <cellStyle name="40% - Énfasis2 38 2" xfId="3814" xr:uid="{F31D3F04-4F4A-4720-9433-ADA4BE9B6FC3}"/>
    <cellStyle name="40% - Énfasis2 38_Margen" xfId="37773" xr:uid="{BEBB8B9F-CE86-4292-AEDA-1026BB50DE7B}"/>
    <cellStyle name="40% - Énfasis2 39" xfId="3815" xr:uid="{8596C012-3941-461C-B2BF-48928A75DD0F}"/>
    <cellStyle name="40% - Énfasis2 39 2" xfId="3816" xr:uid="{A25968BB-62DC-410F-95D2-89F7CE9E475B}"/>
    <cellStyle name="40% - Énfasis2 39_Margen" xfId="37774" xr:uid="{A14D168A-F2B3-425E-B8B8-4BC973D6531B}"/>
    <cellStyle name="40% - Énfasis2 4" xfId="3817" xr:uid="{B6777B31-4FD7-45F8-B5A0-9E5A07756A45}"/>
    <cellStyle name="40% - Énfasis2 4 10" xfId="3818" xr:uid="{54ACB69E-05A7-403F-87EA-A504A4AC63F0}"/>
    <cellStyle name="40% - Énfasis2 4 11" xfId="3819" xr:uid="{A6C39999-A124-4BEC-86F7-9A5E212AF86D}"/>
    <cellStyle name="40% - Énfasis2 4 12" xfId="3820" xr:uid="{7D8C5A17-D4D4-415D-9A69-CC6644555AE3}"/>
    <cellStyle name="40% - Énfasis2 4 13" xfId="3821" xr:uid="{E83187A0-970F-40C8-9E19-ABDCB797AE52}"/>
    <cellStyle name="40% - Énfasis2 4 14" xfId="3822" xr:uid="{24E19BC0-D87B-46AD-945E-8854131E2006}"/>
    <cellStyle name="40% - Énfasis2 4 15" xfId="3823" xr:uid="{C26B0EB8-8FBC-4B03-8924-187956E18967}"/>
    <cellStyle name="40% - Énfasis2 4 16" xfId="3824" xr:uid="{31381324-BAF6-4E9F-A2C0-F2D3BCE3D6DB}"/>
    <cellStyle name="40% - Énfasis2 4 17" xfId="3825" xr:uid="{B4F8A1C5-E338-4DC9-BBA8-01D6324B23EE}"/>
    <cellStyle name="40% - Énfasis2 4 18" xfId="3826" xr:uid="{411B46CA-419E-4BD7-AA34-9461DB80D05B}"/>
    <cellStyle name="40% - Énfasis2 4 2" xfId="3827" xr:uid="{AC618978-1301-4D2A-813A-D6D69AFD6759}"/>
    <cellStyle name="40% - Énfasis2 4 3" xfId="3828" xr:uid="{7A1641A4-8E18-436D-BFA1-334331CFE0CF}"/>
    <cellStyle name="40% - Énfasis2 4 4" xfId="3829" xr:uid="{46D63BBD-15D3-4AA2-AE9C-53C58BDA9A8D}"/>
    <cellStyle name="40% - Énfasis2 4 5" xfId="3830" xr:uid="{1F72B8C9-7D10-421B-96FA-B4022F028887}"/>
    <cellStyle name="40% - Énfasis2 4 6" xfId="3831" xr:uid="{FC014B0E-9459-4212-8DD8-2DFF4235DC3E}"/>
    <cellStyle name="40% - Énfasis2 4 7" xfId="3832" xr:uid="{4D1BA121-D7C5-4EA3-BFC8-68D41671A665}"/>
    <cellStyle name="40% - Énfasis2 4 8" xfId="3833" xr:uid="{EC508C36-A81C-4031-A4AF-0EBFE3EE3850}"/>
    <cellStyle name="40% - Énfasis2 4 9" xfId="3834" xr:uid="{6135A1B5-9EEC-4392-AA7C-188C7088ADB3}"/>
    <cellStyle name="40% - Énfasis2 4_Margen" xfId="37775" xr:uid="{862EC6B8-15F8-432F-AD70-32A228645F88}"/>
    <cellStyle name="40% - Énfasis2 40" xfId="3835" xr:uid="{E88B2C2B-ED92-4652-B619-D92F238C8561}"/>
    <cellStyle name="40% - Énfasis2 40 2" xfId="3836" xr:uid="{FF1FCDCC-B4FB-4311-8F69-D11E15FA25F2}"/>
    <cellStyle name="40% - Énfasis2 40_Margen" xfId="37776" xr:uid="{40B98F21-BB9E-4E4C-B519-FCE26106EF2F}"/>
    <cellStyle name="40% - Énfasis2 41" xfId="3837" xr:uid="{BDFBAF02-C21C-4FEC-BA66-DF940FC316B8}"/>
    <cellStyle name="40% - Énfasis2 41 2" xfId="3838" xr:uid="{49B0376D-0860-426F-8BCD-B0B3399E57FC}"/>
    <cellStyle name="40% - Énfasis2 41_Margen" xfId="37777" xr:uid="{B1A1508D-2513-485B-A33D-E4200714BC33}"/>
    <cellStyle name="40% - Énfasis2 42" xfId="3839" xr:uid="{9F859011-2033-4205-8B28-9123840FFD94}"/>
    <cellStyle name="40% - Énfasis2 42 2" xfId="3840" xr:uid="{021BD37C-1852-49F4-9D5F-6FBD8F692031}"/>
    <cellStyle name="40% - Énfasis2 42_Margen" xfId="37778" xr:uid="{52F3FEC6-F6B8-4876-A8F6-89AD8147C741}"/>
    <cellStyle name="40% - Énfasis2 43" xfId="3841" xr:uid="{3C05464C-8FE7-45EC-8EC8-D5B4901FA701}"/>
    <cellStyle name="40% - Énfasis2 43 2" xfId="3842" xr:uid="{DF0290A2-D0F8-4CA8-ABBE-DD20BF7AFE50}"/>
    <cellStyle name="40% - Énfasis2 43_Margen" xfId="37779" xr:uid="{0880EC44-C52E-4CC0-8251-BE79E583F729}"/>
    <cellStyle name="40% - Énfasis2 44" xfId="3843" xr:uid="{F2AD4990-FF4B-4F61-A372-892DB592B159}"/>
    <cellStyle name="40% - Énfasis2 44 2" xfId="3844" xr:uid="{35E62992-1131-47C8-A598-FCA1E02CCBD6}"/>
    <cellStyle name="40% - Énfasis2 44_Margen" xfId="37780" xr:uid="{4007BE35-9F5A-41B8-ACBC-9A6A49B66A32}"/>
    <cellStyle name="40% - Énfasis2 45" xfId="3845" xr:uid="{A666E782-32CF-45F8-9577-9819F096A11A}"/>
    <cellStyle name="40% - Énfasis2 45 2" xfId="3846" xr:uid="{A3EF8E7A-E2B8-4060-BD13-ED9C32B57085}"/>
    <cellStyle name="40% - Énfasis2 45_Margen" xfId="37781" xr:uid="{9C69841D-C895-44DA-8125-5A104C5ED70A}"/>
    <cellStyle name="40% - Énfasis2 46" xfId="3847" xr:uid="{2765FF34-2C47-4D64-B92D-D24E79152F4E}"/>
    <cellStyle name="40% - Énfasis2 46 2" xfId="3848" xr:uid="{C4B79E00-5340-4A77-96AD-850163915DD5}"/>
    <cellStyle name="40% - Énfasis2 46_Margen" xfId="37782" xr:uid="{A364F833-B474-4EA1-B0E4-E2B7B47CC9F7}"/>
    <cellStyle name="40% - Énfasis2 47" xfId="3849" xr:uid="{A6EA6505-4F6C-451E-8AA4-8047F2A815B3}"/>
    <cellStyle name="40% - Énfasis2 47 2" xfId="3850" xr:uid="{3043A00C-72FE-4C96-81B4-28A987B2FF9F}"/>
    <cellStyle name="40% - Énfasis2 47_Margen" xfId="37783" xr:uid="{CA9F358B-F65F-479B-8673-E3298FA9C5BB}"/>
    <cellStyle name="40% - Énfasis2 48" xfId="3851" xr:uid="{40921B75-AFC3-4620-AD3C-648011A1A1A2}"/>
    <cellStyle name="40% - Énfasis2 48 2" xfId="3852" xr:uid="{5A9F105D-FC6C-4926-A3D5-2AB3BF2D88C1}"/>
    <cellStyle name="40% - Énfasis2 48_Margen" xfId="37784" xr:uid="{574F16A0-3B87-4229-9C12-3F8083E3BC54}"/>
    <cellStyle name="40% - Énfasis2 49" xfId="3853" xr:uid="{B7078CA5-7F4A-4321-A35F-FD301A4FF086}"/>
    <cellStyle name="40% - Énfasis2 49 2" xfId="3854" xr:uid="{9330CACF-3849-4B4A-B0AE-97E8B3BA8825}"/>
    <cellStyle name="40% - Énfasis2 49_Margen" xfId="37785" xr:uid="{6C5AE4B6-BDDC-4DCF-BDDC-37DA02E9D0DE}"/>
    <cellStyle name="40% - Énfasis2 5" xfId="3855" xr:uid="{010DF346-6184-4352-9AB9-873A19A8C5C7}"/>
    <cellStyle name="40% - Énfasis2 5 2" xfId="3856" xr:uid="{BBF2502B-7957-4322-84D3-5A0A9B4E085E}"/>
    <cellStyle name="40% - Énfasis2 5 3" xfId="3857" xr:uid="{C9771607-EA57-4653-BAD6-3DBE06D2DD4E}"/>
    <cellStyle name="40% - Énfasis2 5_Margen" xfId="37786" xr:uid="{78B74EF8-5F8A-4078-B8D9-71995AF734F4}"/>
    <cellStyle name="40% - Énfasis2 50" xfId="3858" xr:uid="{69B220A0-9A18-4F35-B405-60C4C330A21D}"/>
    <cellStyle name="40% - Énfasis2 50 2" xfId="3859" xr:uid="{6E145CAB-C000-4DF7-A854-98CA642E27BE}"/>
    <cellStyle name="40% - Énfasis2 50_Margen" xfId="37787" xr:uid="{3C7F5D54-0AFA-408D-9BFD-87409E9A4D50}"/>
    <cellStyle name="40% - Énfasis2 51" xfId="3860" xr:uid="{9243A4FD-0B48-448D-95A2-F774FEC9D6BD}"/>
    <cellStyle name="40% - Énfasis2 51 2" xfId="3861" xr:uid="{03CE4DA9-C8AE-4EB6-ABB9-8F2BCDB1CF28}"/>
    <cellStyle name="40% - Énfasis2 51_Margen" xfId="37788" xr:uid="{D57CB2FC-BC45-43EC-8654-43590357552D}"/>
    <cellStyle name="40% - Énfasis2 52" xfId="3862" xr:uid="{1284F30D-32AD-4671-B651-1AD9209ADC1B}"/>
    <cellStyle name="40% - Énfasis2 52 2" xfId="3863" xr:uid="{FDD1CB0A-9312-4115-87B8-13378E384236}"/>
    <cellStyle name="40% - Énfasis2 52_Margen" xfId="37789" xr:uid="{03CC4A5C-3024-47CD-AA6A-ED6806C4D2B4}"/>
    <cellStyle name="40% - Énfasis2 53" xfId="3864" xr:uid="{92C02823-F987-4873-BDB3-55AE2079F904}"/>
    <cellStyle name="40% - Énfasis2 53 2" xfId="3865" xr:uid="{2E9742D4-0CF5-45DE-9C74-40C1FBB4D6F0}"/>
    <cellStyle name="40% - Énfasis2 53_Margen" xfId="37790" xr:uid="{C06D3DF7-19DB-4706-8F3D-AD57A207C8D7}"/>
    <cellStyle name="40% - Énfasis2 54" xfId="3866" xr:uid="{C44AE952-7AC5-4E67-B6C1-DC0B42B3CA55}"/>
    <cellStyle name="40% - Énfasis2 54 2" xfId="3867" xr:uid="{3DE31C56-01AE-49A9-83AF-A0149B4F1098}"/>
    <cellStyle name="40% - Énfasis2 54_Margen" xfId="37791" xr:uid="{04CF28A0-F85F-4F90-9C7B-DC2A2CB21EAE}"/>
    <cellStyle name="40% - Énfasis2 55" xfId="3868" xr:uid="{4014F540-AA43-4360-A0FA-D559E01A6425}"/>
    <cellStyle name="40% - Énfasis2 55 2" xfId="3869" xr:uid="{17CA596B-4B5E-4BE8-A27F-04F751DFE1F8}"/>
    <cellStyle name="40% - Énfasis2 55_Margen" xfId="37792" xr:uid="{C3EAF3B6-8CA1-4BE2-B5C2-BF27360BE203}"/>
    <cellStyle name="40% - Énfasis2 56" xfId="3870" xr:uid="{253E80E6-13C1-4789-838A-D3E675A5E617}"/>
    <cellStyle name="40% - Énfasis2 56 2" xfId="3871" xr:uid="{A260C099-7B75-4515-ACCA-1C2F1E3476A6}"/>
    <cellStyle name="40% - Énfasis2 56_Margen" xfId="37793" xr:uid="{A5E47715-05B4-4A77-990A-5758E1F43B86}"/>
    <cellStyle name="40% - Énfasis2 57" xfId="3872" xr:uid="{0F900B1C-24E8-41C0-839F-46F6407BC860}"/>
    <cellStyle name="40% - Énfasis2 57 2" xfId="3873" xr:uid="{727903C7-BB07-43FD-89E4-A40A5B6176CD}"/>
    <cellStyle name="40% - Énfasis2 57_Margen" xfId="37794" xr:uid="{3AB8F23A-DA00-449F-B192-2FA23DFD9AF7}"/>
    <cellStyle name="40% - Énfasis2 58" xfId="3874" xr:uid="{E273D44D-BAC0-4CE5-880B-F8C46713B021}"/>
    <cellStyle name="40% - Énfasis2 58 2" xfId="3875" xr:uid="{5BABFAA4-A4ED-4A8E-9477-2C5E5310EF64}"/>
    <cellStyle name="40% - Énfasis2 58_Margen" xfId="37795" xr:uid="{59227C5D-F1EF-47F2-874E-CA9773E04130}"/>
    <cellStyle name="40% - Énfasis2 59" xfId="3876" xr:uid="{8A536CDE-2202-411B-BEED-7C1B0C1E7AC1}"/>
    <cellStyle name="40% - Énfasis2 59 2" xfId="3877" xr:uid="{544B25B6-9EB9-4529-B174-FB1AC3C0A36C}"/>
    <cellStyle name="40% - Énfasis2 59_Margen" xfId="37796" xr:uid="{DD0610EC-46AB-4B6B-B69E-1B1285950606}"/>
    <cellStyle name="40% - Énfasis2 6" xfId="3878" xr:uid="{0EAB7B43-ADB2-4697-AE97-6D3EBCDB5E44}"/>
    <cellStyle name="40% - Énfasis2 6 10" xfId="3879" xr:uid="{4277E625-F19C-4771-B097-CC57BFD49B79}"/>
    <cellStyle name="40% - Énfasis2 6 10 2" xfId="3880" xr:uid="{953437A8-DBEE-401E-A899-CE4A9C8F3148}"/>
    <cellStyle name="40% - Énfasis2 6 10_Margen" xfId="37797" xr:uid="{EB3818B1-4D62-4285-8255-A2B88BF1645C}"/>
    <cellStyle name="40% - Énfasis2 6 11" xfId="3881" xr:uid="{872347DE-E77C-4AF7-9DC8-E408E591FCF7}"/>
    <cellStyle name="40% - Énfasis2 6 11 2" xfId="3882" xr:uid="{072748AC-51B8-4808-9A49-D2F9F0CC2A72}"/>
    <cellStyle name="40% - Énfasis2 6 11_Margen" xfId="37798" xr:uid="{37C00AAD-D7E1-45EE-854C-0ED5CF429F5E}"/>
    <cellStyle name="40% - Énfasis2 6 12" xfId="3883" xr:uid="{F5029C30-1A95-444F-A191-768747FE16B6}"/>
    <cellStyle name="40% - Énfasis2 6 12 2" xfId="3884" xr:uid="{75577124-AC43-4EAF-B816-7134D44162CE}"/>
    <cellStyle name="40% - Énfasis2 6 12_Margen" xfId="37799" xr:uid="{AE064426-C764-4456-9538-23EFCCE6C0F4}"/>
    <cellStyle name="40% - Énfasis2 6 13" xfId="3885" xr:uid="{2828A188-B54E-42F9-AEB0-6FD538AC7C96}"/>
    <cellStyle name="40% - Énfasis2 6 13 2" xfId="3886" xr:uid="{22AEB75F-2ED3-434B-B31B-B3560E29AB98}"/>
    <cellStyle name="40% - Énfasis2 6 13_Margen" xfId="37800" xr:uid="{2DB83351-149E-4CDC-B841-3101E5912CE6}"/>
    <cellStyle name="40% - Énfasis2 6 14" xfId="3887" xr:uid="{D3DD1CC3-59BF-4516-92E6-11C8EE6347AE}"/>
    <cellStyle name="40% - Énfasis2 6 14 2" xfId="3888" xr:uid="{4F053FDA-D321-452B-9052-B7C70E12C562}"/>
    <cellStyle name="40% - Énfasis2 6 14_Margen" xfId="37801" xr:uid="{E0FE7207-A247-48AF-A568-5C157B4D9B71}"/>
    <cellStyle name="40% - Énfasis2 6 15" xfId="3889" xr:uid="{803A16BB-F85F-453E-A099-C023D26E6E01}"/>
    <cellStyle name="40% - Énfasis2 6 15 2" xfId="3890" xr:uid="{44D52EEA-CBD0-4B4F-8AC9-93E0814C929F}"/>
    <cellStyle name="40% - Énfasis2 6 15_Margen" xfId="37802" xr:uid="{CAA57947-AF02-4A49-A8C4-993EAAEB9A95}"/>
    <cellStyle name="40% - Énfasis2 6 16" xfId="3891" xr:uid="{0871B59B-9673-46B5-A545-7851165F71AE}"/>
    <cellStyle name="40% - Énfasis2 6 16 2" xfId="3892" xr:uid="{843E7634-3292-4B2F-A7F9-032018941FD7}"/>
    <cellStyle name="40% - Énfasis2 6 16_Margen" xfId="37803" xr:uid="{4C5A8EB0-1D86-45D0-AAEE-76B1CCD538CB}"/>
    <cellStyle name="40% - Énfasis2 6 17" xfId="3893" xr:uid="{1C5A2874-6539-4127-8598-051C393D1715}"/>
    <cellStyle name="40% - Énfasis2 6 17 2" xfId="3894" xr:uid="{D1CD9FE9-B92A-4127-A910-03CCF1C324D6}"/>
    <cellStyle name="40% - Énfasis2 6 17_Margen" xfId="37804" xr:uid="{F8EC29A1-C1F7-4D6F-AD81-69D423033D99}"/>
    <cellStyle name="40% - Énfasis2 6 18" xfId="3895" xr:uid="{E533F02A-6822-4266-8FD3-959375F85F2F}"/>
    <cellStyle name="40% - Énfasis2 6 18 2" xfId="3896" xr:uid="{2A3A5795-D0F4-4669-8326-A4DCEF469CE0}"/>
    <cellStyle name="40% - Énfasis2 6 18_Margen" xfId="37805" xr:uid="{B6F067E0-EF6A-4DAF-BC9F-2A071EB255CA}"/>
    <cellStyle name="40% - Énfasis2 6 19" xfId="3897" xr:uid="{CC4C5FB7-A784-4ACC-9EE6-34C18C132DE3}"/>
    <cellStyle name="40% - Énfasis2 6 19 2" xfId="3898" xr:uid="{CD7C973F-F9FB-4ADF-AB4C-7AE4C66ACD83}"/>
    <cellStyle name="40% - Énfasis2 6 19_Margen" xfId="37806" xr:uid="{69040493-CF10-4F14-BB8E-F932D1361117}"/>
    <cellStyle name="40% - Énfasis2 6 2" xfId="3899" xr:uid="{5115C851-3D8A-4B71-982A-30720C39FCB3}"/>
    <cellStyle name="40% - Énfasis2 6 2 2" xfId="3900" xr:uid="{FE0FFB62-2068-4F9B-8CC7-A4C3262C3B36}"/>
    <cellStyle name="40% - Énfasis2 6 2_Margen" xfId="37807" xr:uid="{E3E5B262-CDAC-4E97-AFDD-8FEB9EA9A5D5}"/>
    <cellStyle name="40% - Énfasis2 6 20" xfId="3901" xr:uid="{352CA4FE-88A0-48C8-BAE1-0C712CD48E8D}"/>
    <cellStyle name="40% - Énfasis2 6 20 2" xfId="3902" xr:uid="{892E1E29-C6C7-49FC-A5AE-239F83D9AA13}"/>
    <cellStyle name="40% - Énfasis2 6 20_Margen" xfId="37808" xr:uid="{0F8B20D6-516C-4503-95B9-BE1B9ECFF48E}"/>
    <cellStyle name="40% - Énfasis2 6 21" xfId="3903" xr:uid="{AD2C2CA9-4DE3-4FC8-B967-F9D711308658}"/>
    <cellStyle name="40% - Énfasis2 6 21 2" xfId="3904" xr:uid="{37061C78-7614-429E-B959-84C3CA65CE43}"/>
    <cellStyle name="40% - Énfasis2 6 21_Margen" xfId="37809" xr:uid="{D0F7537F-BA29-482B-8FD9-85031816DC12}"/>
    <cellStyle name="40% - Énfasis2 6 22" xfId="3905" xr:uid="{7574A001-9C56-4E30-A0F8-148924ED3303}"/>
    <cellStyle name="40% - Énfasis2 6 23" xfId="3906" xr:uid="{4D6DA3F5-21C4-4B39-99AC-C77378296EF0}"/>
    <cellStyle name="40% - Énfasis2 6 3" xfId="3907" xr:uid="{F9771D36-FC51-424C-B63D-2C9A42226CD1}"/>
    <cellStyle name="40% - Énfasis2 6 3 2" xfId="3908" xr:uid="{889A9C1D-5AA7-412B-B1C7-6CF4734029E6}"/>
    <cellStyle name="40% - Énfasis2 6 3_Margen" xfId="37810" xr:uid="{BC3F4537-DAE1-4EB9-9FA4-0B7726D8C2AA}"/>
    <cellStyle name="40% - Énfasis2 6 4" xfId="3909" xr:uid="{BE1D3EDE-CA0E-41C5-A37A-15FF283249FF}"/>
    <cellStyle name="40% - Énfasis2 6 4 2" xfId="3910" xr:uid="{CF424755-F04A-4396-A260-73249D26542A}"/>
    <cellStyle name="40% - Énfasis2 6 4_Margen" xfId="37811" xr:uid="{EDB469EB-18D3-48FD-BA7E-5E3B8759C79D}"/>
    <cellStyle name="40% - Énfasis2 6 5" xfId="3911" xr:uid="{BD236B02-33AB-4AB5-AFE0-17EC6E9E8C31}"/>
    <cellStyle name="40% - Énfasis2 6 5 2" xfId="3912" xr:uid="{9D46B8CE-7936-441B-A431-BE9BF28072AB}"/>
    <cellStyle name="40% - Énfasis2 6 5_Margen" xfId="37812" xr:uid="{70F23239-609A-4C42-A596-44E192F5084E}"/>
    <cellStyle name="40% - Énfasis2 6 6" xfId="3913" xr:uid="{F0421FD9-1492-44D4-8EF8-47FFE8BC0E4E}"/>
    <cellStyle name="40% - Énfasis2 6 6 2" xfId="3914" xr:uid="{A4D0FF37-F022-4218-BA25-57A023C82875}"/>
    <cellStyle name="40% - Énfasis2 6 6_Margen" xfId="37813" xr:uid="{F65E75B1-1A08-42AB-8087-914D4B02DEC2}"/>
    <cellStyle name="40% - Énfasis2 6 7" xfId="3915" xr:uid="{EC220D2C-1374-433E-993C-77F4C72B6EBE}"/>
    <cellStyle name="40% - Énfasis2 6 7 2" xfId="3916" xr:uid="{B059750F-E65C-4327-8B6C-B40A70FA71CF}"/>
    <cellStyle name="40% - Énfasis2 6 7_Margen" xfId="37814" xr:uid="{E122D7B9-C342-4513-B872-1AFA71B0424A}"/>
    <cellStyle name="40% - Énfasis2 6 8" xfId="3917" xr:uid="{5F5F49B4-1D84-41BB-9EC0-ABBD04C33A0C}"/>
    <cellStyle name="40% - Énfasis2 6 8 2" xfId="3918" xr:uid="{C09ABA1F-3DF2-4F99-967B-ABEE6E8FBFD4}"/>
    <cellStyle name="40% - Énfasis2 6 8_Margen" xfId="37815" xr:uid="{F316EEB3-BD79-4C50-AB3D-5E02663088B8}"/>
    <cellStyle name="40% - Énfasis2 6 9" xfId="3919" xr:uid="{AC8D36EF-0A86-4F9E-8D57-A3C61C477EFB}"/>
    <cellStyle name="40% - Énfasis2 6 9 2" xfId="3920" xr:uid="{82129938-B109-4786-84C9-F1613FEA7432}"/>
    <cellStyle name="40% - Énfasis2 6 9_Margen" xfId="37816" xr:uid="{659F7CE0-3758-447A-A371-707B74C326DF}"/>
    <cellStyle name="40% - Énfasis2 6_Margen" xfId="37817" xr:uid="{8FE2B11E-8EF7-4E29-BCE1-114AFE592414}"/>
    <cellStyle name="40% - Énfasis2 60" xfId="3921" xr:uid="{B532EB55-2623-43CA-BA98-1955AFB0A6C8}"/>
    <cellStyle name="40% - Énfasis2 60 2" xfId="3922" xr:uid="{4195E1EB-39C6-4E7B-B73B-305FE8421981}"/>
    <cellStyle name="40% - Énfasis2 60_Margen" xfId="37818" xr:uid="{6C834844-6B0D-46D0-8E4C-2AC35D3E8E40}"/>
    <cellStyle name="40% - Énfasis2 61" xfId="3923" xr:uid="{F65CF7C5-5BE9-46F0-9AA1-593E15E200CB}"/>
    <cellStyle name="40% - Énfasis2 61 2" xfId="3924" xr:uid="{29A6BD1C-9A28-4BC5-B1C0-6B87BD96EBCF}"/>
    <cellStyle name="40% - Énfasis2 61_Margen" xfId="37819" xr:uid="{E0AB77AE-C527-4004-8CF2-320ADFE3326A}"/>
    <cellStyle name="40% - Énfasis2 62" xfId="3925" xr:uid="{44A55826-7B5E-4410-BDBE-04349A42E503}"/>
    <cellStyle name="40% - Énfasis2 62 2" xfId="3926" xr:uid="{ACA438B1-4BA8-45B9-AAA2-0860D95554CB}"/>
    <cellStyle name="40% - Énfasis2 62_Margen" xfId="37820" xr:uid="{45315857-FE10-4630-8891-FC0FA4F4604A}"/>
    <cellStyle name="40% - Énfasis2 63" xfId="3927" xr:uid="{45EF2EA3-341C-407A-AE14-F5C604A9BF38}"/>
    <cellStyle name="40% - Énfasis2 63 2" xfId="3928" xr:uid="{92DD98AC-299D-4D57-9897-7956E37C4531}"/>
    <cellStyle name="40% - Énfasis2 63_Margen" xfId="37821" xr:uid="{13B8C4EA-798B-4F4E-AC6A-A870D1DE8E8D}"/>
    <cellStyle name="40% - Énfasis2 64" xfId="3929" xr:uid="{E6B59DB2-400F-4FA4-B8CA-DEBC5ECDAE0F}"/>
    <cellStyle name="40% - Énfasis2 64 2" xfId="3930" xr:uid="{A793339B-74EC-413E-B232-D463299516EB}"/>
    <cellStyle name="40% - Énfasis2 64_Margen" xfId="37822" xr:uid="{137E2C65-1F65-4A2A-8D9B-816BCFA582E8}"/>
    <cellStyle name="40% - Énfasis2 65" xfId="3931" xr:uid="{030FF9AF-7546-4956-8F8B-FE718B027687}"/>
    <cellStyle name="40% - Énfasis2 65 2" xfId="3932" xr:uid="{E05AC794-D5B3-4271-BCBF-81F7EE9ADFF8}"/>
    <cellStyle name="40% - Énfasis2 65_Margen" xfId="37823" xr:uid="{2290F58A-B292-4FB3-91C3-14B16D82E223}"/>
    <cellStyle name="40% - Énfasis2 66" xfId="3933" xr:uid="{F61373E4-79CF-41B2-9A5E-4DC818F7B61F}"/>
    <cellStyle name="40% - Énfasis2 66 2" xfId="3934" xr:uid="{4ABDEF51-5903-4A23-AC68-1B0CB817D873}"/>
    <cellStyle name="40% - Énfasis2 66_Margen" xfId="37824" xr:uid="{85727A5F-B954-402B-BBCB-9B5973C4583F}"/>
    <cellStyle name="40% - Énfasis2 67" xfId="3935" xr:uid="{68FCC38B-83A9-41F9-B8F6-86A8522DB202}"/>
    <cellStyle name="40% - Énfasis2 67 2" xfId="3936" xr:uid="{6F9EC29A-D138-4FCF-B046-47005B27F7A4}"/>
    <cellStyle name="40% - Énfasis2 67_Margen" xfId="37825" xr:uid="{43F0D197-C1A5-455E-A60E-63F43133DE73}"/>
    <cellStyle name="40% - Énfasis2 68" xfId="3937" xr:uid="{ACBED962-3FBF-4D69-8FAA-73F85530A44E}"/>
    <cellStyle name="40% - Énfasis2 68 2" xfId="3938" xr:uid="{618BA582-64CF-4684-98BF-6A3C22595819}"/>
    <cellStyle name="40% - Énfasis2 68_Margen" xfId="37826" xr:uid="{30474770-5585-44B9-BA2A-D4BAB05A0BD5}"/>
    <cellStyle name="40% - Énfasis2 69" xfId="3939" xr:uid="{96BEEA80-1997-41F4-80E7-82850F5EE365}"/>
    <cellStyle name="40% - Énfasis2 69 2" xfId="3940" xr:uid="{37DAA731-C330-49F4-8294-7DD3E4F9646D}"/>
    <cellStyle name="40% - Énfasis2 69_Margen" xfId="37827" xr:uid="{D1DE6FED-7354-4711-A145-1894C61F2ECC}"/>
    <cellStyle name="40% - Énfasis2 7" xfId="3941" xr:uid="{E7AE7A15-FBCD-4A7E-B978-1BA5B695DDF7}"/>
    <cellStyle name="40% - Énfasis2 7 2" xfId="3942" xr:uid="{C1CF909E-8394-453B-9B04-EC78AB3C0D1C}"/>
    <cellStyle name="40% - Énfasis2 7 3" xfId="3943" xr:uid="{70A553B0-BF89-45A8-9F37-CC37C855B92D}"/>
    <cellStyle name="40% - Énfasis2 7_Margen" xfId="37828" xr:uid="{360F89CA-D874-4368-A84F-FE314D779977}"/>
    <cellStyle name="40% - Énfasis2 70" xfId="3944" xr:uid="{4C0FBC02-2B4E-4FE6-BF18-5FD824384048}"/>
    <cellStyle name="40% - Énfasis2 70 2" xfId="3945" xr:uid="{E88011C3-B817-4299-A7C4-750F9EA4259C}"/>
    <cellStyle name="40% - Énfasis2 70_Margen" xfId="37829" xr:uid="{659BCC59-CBC0-4AAC-9BA5-028A8D67FA31}"/>
    <cellStyle name="40% - Énfasis2 71" xfId="3946" xr:uid="{B11FC0D7-7F8D-4901-A0A4-1678E7C4CC2F}"/>
    <cellStyle name="40% - Énfasis2 71 2" xfId="3947" xr:uid="{5F79ACDD-2E01-4367-A55A-0A2FB4BEC5D9}"/>
    <cellStyle name="40% - Énfasis2 71_Margen" xfId="37830" xr:uid="{993D4DD8-EB97-4E70-9DAC-746AEFE243F1}"/>
    <cellStyle name="40% - Énfasis2 72" xfId="3948" xr:uid="{9ACFBF07-BA87-401B-8B1D-214CDD09F9CA}"/>
    <cellStyle name="40% - Énfasis2 72 2" xfId="3949" xr:uid="{77E04FD2-A06F-46D2-8129-CA250CA06417}"/>
    <cellStyle name="40% - Énfasis2 72_Margen" xfId="37831" xr:uid="{4FD318B1-8094-44D5-A893-49D30BECAC1D}"/>
    <cellStyle name="40% - Énfasis2 73" xfId="3950" xr:uid="{566CBD23-2DF4-452B-A5AC-64AD9DAE6D4C}"/>
    <cellStyle name="40% - Énfasis2 73 2" xfId="3951" xr:uid="{09678ADF-100E-4004-868F-12142EBB3543}"/>
    <cellStyle name="40% - Énfasis2 73_Margen" xfId="37832" xr:uid="{51E69177-2729-452F-A062-C45857AC8051}"/>
    <cellStyle name="40% - Énfasis2 74" xfId="3952" xr:uid="{6237941E-854F-4ECA-AB3B-44073F198744}"/>
    <cellStyle name="40% - Énfasis2 74 2" xfId="3953" xr:uid="{67385663-F782-46D9-AC7D-9D33B1B2BD13}"/>
    <cellStyle name="40% - Énfasis2 74_Margen" xfId="37833" xr:uid="{64C1C60A-3B0E-47D7-A728-9F974A50FBA5}"/>
    <cellStyle name="40% - Énfasis2 75" xfId="3954" xr:uid="{1BAC4487-7A2B-4ABB-9EAB-87A1DE8F1DE6}"/>
    <cellStyle name="40% - Énfasis2 75 2" xfId="3955" xr:uid="{003CA21D-20F0-4C52-91E7-050AE3343B98}"/>
    <cellStyle name="40% - Énfasis2 75_Margen" xfId="37834" xr:uid="{1960AF7B-E3BE-4C7A-9176-0DC4B337BE50}"/>
    <cellStyle name="40% - Énfasis2 76" xfId="3956" xr:uid="{A4F79439-B4D0-4E0F-A7F3-0453121FD5B5}"/>
    <cellStyle name="40% - Énfasis2 76 2" xfId="3957" xr:uid="{55D0CB29-C93A-41E5-B3AF-FC39C5CC3F39}"/>
    <cellStyle name="40% - Énfasis2 76_Margen" xfId="37835" xr:uid="{39020372-6454-4DEF-A64D-38F99AAB82B1}"/>
    <cellStyle name="40% - Énfasis2 77" xfId="3958" xr:uid="{6B1F96AA-890F-4978-8E98-922D729CF211}"/>
    <cellStyle name="40% - Énfasis2 77 2" xfId="3959" xr:uid="{220F6D92-AC8B-4428-9A24-BD596770007F}"/>
    <cellStyle name="40% - Énfasis2 77_Margen" xfId="37836" xr:uid="{1158252F-D665-42C1-952C-792342171A31}"/>
    <cellStyle name="40% - Énfasis2 78" xfId="3960" xr:uid="{72DF162C-CD3C-4324-9406-5495C09B41A9}"/>
    <cellStyle name="40% - Énfasis2 78 2" xfId="3961" xr:uid="{E4AC3BE3-97C4-4D3E-9F8D-263F5904DA9B}"/>
    <cellStyle name="40% - Énfasis2 78_Margen" xfId="37837" xr:uid="{0ABF878D-ADCC-456B-A1D2-1BA17E4A624A}"/>
    <cellStyle name="40% - Énfasis2 79" xfId="3962" xr:uid="{34A6C6A7-BFB5-4C22-BDC7-E1EE4FCED500}"/>
    <cellStyle name="40% - Énfasis2 79 2" xfId="3963" xr:uid="{6C25CBCB-2C6A-438A-A964-2987E0D9A83E}"/>
    <cellStyle name="40% - Énfasis2 79_Margen" xfId="37838" xr:uid="{A61F03DE-F11A-4635-948B-281ECD4089A6}"/>
    <cellStyle name="40% - Énfasis2 8" xfId="3964" xr:uid="{02D20936-6559-498F-95E9-0CB5888A19DA}"/>
    <cellStyle name="40% - Énfasis2 8 2" xfId="3965" xr:uid="{D40ADD73-D3E9-48F0-8216-91E034EA6FE7}"/>
    <cellStyle name="40% - Énfasis2 8 3" xfId="3966" xr:uid="{82A765EB-D918-42E6-92E6-F20BB7578CBE}"/>
    <cellStyle name="40% - Énfasis2 8_Margen" xfId="37839" xr:uid="{1A836814-B373-4008-85FE-7ACD568B5F04}"/>
    <cellStyle name="40% - Énfasis2 80" xfId="3967" xr:uid="{72379F0D-673E-4797-A062-3232F2ACA7D0}"/>
    <cellStyle name="40% - Énfasis2 80 2" xfId="3968" xr:uid="{2698FC21-6C49-45B7-B239-0A955DA8D8B6}"/>
    <cellStyle name="40% - Énfasis2 80_Margen" xfId="37840" xr:uid="{92596582-75BB-489D-907E-82DD3CA262CB}"/>
    <cellStyle name="40% - Énfasis2 81" xfId="3969" xr:uid="{425E8CFF-0007-4256-800D-52DADD656057}"/>
    <cellStyle name="40% - Énfasis2 81 2" xfId="3970" xr:uid="{37E831A4-A23A-470C-9013-BE41A0138A9D}"/>
    <cellStyle name="40% - Énfasis2 81_Margen" xfId="37841" xr:uid="{949F61B1-A270-4C2F-8982-6CB144D15D57}"/>
    <cellStyle name="40% - Énfasis2 82" xfId="3971" xr:uid="{59288422-A7F9-43ED-AA55-54B83DB59313}"/>
    <cellStyle name="40% - Énfasis2 82 2" xfId="3972" xr:uid="{E9D4E313-C4F0-407E-9D5F-3BFCBCCCF3AE}"/>
    <cellStyle name="40% - Énfasis2 82_Margen" xfId="37842" xr:uid="{120645E5-3E01-49AD-8EA1-24ED8432CB20}"/>
    <cellStyle name="40% - Énfasis2 83" xfId="3973" xr:uid="{9B626FCA-15F0-40FC-8D1C-55D5334EFA03}"/>
    <cellStyle name="40% - Énfasis2 83 2" xfId="3974" xr:uid="{1AFBFEA4-6237-42A7-B641-6845B4860AD1}"/>
    <cellStyle name="40% - Énfasis2 83_Margen" xfId="37843" xr:uid="{472B2D8C-E7F1-412B-8481-F95A3B1B94E0}"/>
    <cellStyle name="40% - Énfasis2 84" xfId="3975" xr:uid="{2BE2F857-B5D8-4980-8D83-7EC95EE51BBB}"/>
    <cellStyle name="40% - Énfasis2 84 2" xfId="3976" xr:uid="{5629FA5E-EFBD-4D92-8104-3103895ECC2C}"/>
    <cellStyle name="40% - Énfasis2 84_Margen" xfId="37844" xr:uid="{91189199-EB7B-4481-83C2-A5370D0E9C23}"/>
    <cellStyle name="40% - Énfasis2 85" xfId="3977" xr:uid="{569EC332-BC68-4377-9E0A-7CF2A12B09FF}"/>
    <cellStyle name="40% - Énfasis2 85 2" xfId="3978" xr:uid="{AB456AFC-E708-4393-B67B-0C0CC3DBE7A6}"/>
    <cellStyle name="40% - Énfasis2 85_Margen" xfId="37845" xr:uid="{6C98768E-4228-4560-8F89-7B06CDCBD079}"/>
    <cellStyle name="40% - Énfasis2 86" xfId="3979" xr:uid="{1E7AD155-09F9-4D5E-9D35-EAED2D738297}"/>
    <cellStyle name="40% - Énfasis2 86 2" xfId="3980" xr:uid="{82FC81C1-0CD0-44A0-96BD-88E74EF139AD}"/>
    <cellStyle name="40% - Énfasis2 86_Margen" xfId="37846" xr:uid="{85A5AAFF-29B5-4D18-8E68-BB9A85470F76}"/>
    <cellStyle name="40% - Énfasis2 87" xfId="3981" xr:uid="{665A5A8E-1CDF-452F-B5FA-47389709B4C4}"/>
    <cellStyle name="40% - Énfasis2 87 2" xfId="3982" xr:uid="{07D67EF3-E465-4FED-AA6C-2189B5E6580E}"/>
    <cellStyle name="40% - Énfasis2 87_Margen" xfId="37847" xr:uid="{6A77C7F0-159B-4622-BCAA-188F0227E66D}"/>
    <cellStyle name="40% - Énfasis2 88" xfId="3983" xr:uid="{68A91DD9-C16D-41F0-A68C-7577D25532EF}"/>
    <cellStyle name="40% - Énfasis2 88 2" xfId="3984" xr:uid="{F23F4267-AEB7-4A30-8C5C-09FD529D9198}"/>
    <cellStyle name="40% - Énfasis2 88_Margen" xfId="37848" xr:uid="{D355C50D-F345-4755-A471-5C7766F5220F}"/>
    <cellStyle name="40% - Énfasis2 89" xfId="3985" xr:uid="{7E65EDC9-7522-4DDC-A542-63E9FEB188F2}"/>
    <cellStyle name="40% - Énfasis2 89 2" xfId="3986" xr:uid="{3DDD1B1D-9BCE-4660-A74F-87F3BF6D820A}"/>
    <cellStyle name="40% - Énfasis2 89_Margen" xfId="37849" xr:uid="{79219D3B-FA45-41E1-9155-003763D4D275}"/>
    <cellStyle name="40% - Énfasis2 9" xfId="3987" xr:uid="{33B5CF55-456E-4A6F-A7BB-98FAA1D8B793}"/>
    <cellStyle name="40% - Énfasis2 9 2" xfId="3988" xr:uid="{5F1D98ED-29CA-4237-B93B-69EF79F041D9}"/>
    <cellStyle name="40% - Énfasis2 9 3" xfId="3989" xr:uid="{92E47B46-3CC5-4916-9A46-5C75BDCFFA1B}"/>
    <cellStyle name="40% - Énfasis2 9_Margen" xfId="37850" xr:uid="{D37DE588-934C-4092-914A-A89C5D0993B6}"/>
    <cellStyle name="40% - Énfasis2 90" xfId="3990" xr:uid="{3C22D32B-6599-4F0C-B5D7-8F784D35BDFA}"/>
    <cellStyle name="40% - Énfasis2 90 2" xfId="3991" xr:uid="{B10A7B3B-F052-42A7-8E0D-517637989830}"/>
    <cellStyle name="40% - Énfasis2 90_Margen" xfId="37851" xr:uid="{BEDC3DBE-CD28-46C3-ABC4-D6584C3EBD00}"/>
    <cellStyle name="40% - Énfasis2 91" xfId="3992" xr:uid="{DCB6725A-397E-43F9-B349-11F70335791D}"/>
    <cellStyle name="40% - Énfasis2 91 2" xfId="3993" xr:uid="{26BC45E3-43C5-4D02-80F8-2FCA1F2E243B}"/>
    <cellStyle name="40% - Énfasis2 91_Margen" xfId="37852" xr:uid="{6E004A99-3918-4443-B159-415557D427F3}"/>
    <cellStyle name="40% - Énfasis2 92" xfId="3994" xr:uid="{DA432A58-819D-4CB4-B891-2DC972E73DE1}"/>
    <cellStyle name="40% - Énfasis2 92 2" xfId="3995" xr:uid="{0E0BF989-76B0-4209-AFD7-60C0CFF160FC}"/>
    <cellStyle name="40% - Énfasis2 92_Margen" xfId="37853" xr:uid="{947CAC97-C819-4FF4-8C31-BE8BECF686BC}"/>
    <cellStyle name="40% - Énfasis2 93" xfId="3996" xr:uid="{F0051D16-EEFA-4604-A8B6-F7149C1B9A32}"/>
    <cellStyle name="40% - Énfasis2 93 2" xfId="3997" xr:uid="{0AE2D37D-D88E-4F27-80E8-777CCB9D00DE}"/>
    <cellStyle name="40% - Énfasis2 93_Margen" xfId="37854" xr:uid="{BD8768F2-480D-4ACB-9EE7-A7BCB54E8E75}"/>
    <cellStyle name="40% - Énfasis2 94" xfId="3998" xr:uid="{A70225D1-3178-485B-B7F8-9A63AA0B0147}"/>
    <cellStyle name="40% - Énfasis2 94 2" xfId="3999" xr:uid="{B01AA9D7-A17C-4823-BBE1-CDACE60AF931}"/>
    <cellStyle name="40% - Énfasis2 94_Margen" xfId="37855" xr:uid="{68DB93D5-D7C1-4957-9694-E616BED347B8}"/>
    <cellStyle name="40% - Énfasis2 95" xfId="4000" xr:uid="{159B268B-8BBB-41FD-9DDC-A7DEC54BE64E}"/>
    <cellStyle name="40% - Énfasis2 95 2" xfId="4001" xr:uid="{C20CB480-D769-4B1B-A5F1-C8DA19A54839}"/>
    <cellStyle name="40% - Énfasis2 95_Margen" xfId="37856" xr:uid="{4A33E8B1-D9EF-4ABB-8B0C-24C9D6361F81}"/>
    <cellStyle name="40% - Énfasis2 96" xfId="4002" xr:uid="{4254B832-701A-40B3-8BC9-6FFF36B33C95}"/>
    <cellStyle name="40% - Énfasis2 96 2" xfId="4003" xr:uid="{CD35807B-E098-46C0-96B8-B84A23DE7168}"/>
    <cellStyle name="40% - Énfasis2 96_Margen" xfId="37857" xr:uid="{DC46D18B-CCD6-46FF-8C8A-66240C2E1626}"/>
    <cellStyle name="40% - Énfasis2 97" xfId="4004" xr:uid="{1C6E934A-C3EA-4657-BC4B-19A7A341450F}"/>
    <cellStyle name="40% - Énfasis2 97 2" xfId="4005" xr:uid="{0777BC90-A187-46A7-BCD4-0783949A2E97}"/>
    <cellStyle name="40% - Énfasis2 97_Margen" xfId="37858" xr:uid="{1DA8B08A-F597-41AC-B7C5-C6448825FB4D}"/>
    <cellStyle name="40% - Énfasis2 98" xfId="4006" xr:uid="{98FC93B7-4EF3-4181-B258-5807F9CEFE17}"/>
    <cellStyle name="40% - Énfasis2 98 2" xfId="4007" xr:uid="{F46BF479-5035-45DE-A786-E1F9148EE461}"/>
    <cellStyle name="40% - Énfasis2 98_Margen" xfId="37859" xr:uid="{D2875DA1-6EB8-49BE-9B0F-7BAC955A9253}"/>
    <cellStyle name="40% - Énfasis2 99" xfId="4008" xr:uid="{14D1E03E-DDD5-4B69-9A07-24506952136E}"/>
    <cellStyle name="40% - Énfasis2 99 2" xfId="4009" xr:uid="{361903A6-E01D-4E4F-B011-75826E3126CB}"/>
    <cellStyle name="40% - Énfasis2 99_Margen" xfId="37860" xr:uid="{5C592B51-0B7E-4F03-BD61-68DC767BD46D}"/>
    <cellStyle name="40% - Énfasis3 10" xfId="4010" xr:uid="{7013B3EE-F29A-4DE7-A90F-FE783EBA60F9}"/>
    <cellStyle name="40% - Énfasis3 10 2" xfId="4011" xr:uid="{6D9084BF-3F60-44EC-A206-BC755B730F93}"/>
    <cellStyle name="40% - Énfasis3 10 3" xfId="4012" xr:uid="{8655492E-B8A9-4134-8ACF-2420E38E2EF3}"/>
    <cellStyle name="40% - Énfasis3 10_Margen" xfId="37861" xr:uid="{6AF3B094-3C0F-484F-B18B-E4643C8DE3F9}"/>
    <cellStyle name="40% - Énfasis3 100" xfId="4013" xr:uid="{4B30E761-3416-4664-AC71-E3EC6963CFF5}"/>
    <cellStyle name="40% - Énfasis3 100 2" xfId="4014" xr:uid="{AB89E9B5-310C-4FCF-B0A2-743392D34E02}"/>
    <cellStyle name="40% - Énfasis3 100_Margen" xfId="37862" xr:uid="{32AD0FE3-6C9C-4DC7-B43E-664F6B3ED1C7}"/>
    <cellStyle name="40% - Énfasis3 101" xfId="4015" xr:uid="{AE5F7C2D-3270-43DF-849B-B09C0FD4E42F}"/>
    <cellStyle name="40% - Énfasis3 101 2" xfId="4016" xr:uid="{7736F80C-FE01-4208-B126-321C6D4487ED}"/>
    <cellStyle name="40% - Énfasis3 101_Margen" xfId="37863" xr:uid="{8CD72656-B576-41DA-AAD1-A85F8BEB2F73}"/>
    <cellStyle name="40% - Énfasis3 102" xfId="4017" xr:uid="{FA942A39-7191-413E-A1A9-AB801A449CD9}"/>
    <cellStyle name="40% - Énfasis3 102 2" xfId="4018" xr:uid="{9401088B-8A18-466F-9AFC-D286338ACBB8}"/>
    <cellStyle name="40% - Énfasis3 102_Margen" xfId="37864" xr:uid="{18A581D7-F7AD-498F-B7C6-29B2A8F4CBA6}"/>
    <cellStyle name="40% - Énfasis3 103" xfId="4019" xr:uid="{45D4AA59-3D54-44DB-A217-48103E73217F}"/>
    <cellStyle name="40% - Énfasis3 103 2" xfId="4020" xr:uid="{57579939-6D97-49D4-87C9-4CDB7F855C6B}"/>
    <cellStyle name="40% - Énfasis3 103_Margen" xfId="37865" xr:uid="{7AF668B6-CACD-46E7-94DD-A8056EDE2499}"/>
    <cellStyle name="40% - Énfasis3 104" xfId="4021" xr:uid="{DF71D7D9-4BBE-484F-9A7D-4F032DD3517A}"/>
    <cellStyle name="40% - Énfasis3 104 2" xfId="4022" xr:uid="{66479C13-B809-4849-94FD-BACFFB2CC252}"/>
    <cellStyle name="40% - Énfasis3 104_Margen" xfId="37866" xr:uid="{703319A2-79BC-4D60-A8D5-D022E934B4B5}"/>
    <cellStyle name="40% - Énfasis3 105" xfId="4023" xr:uid="{9CFF92CB-714B-463E-BAE0-DF8C666558EE}"/>
    <cellStyle name="40% - Énfasis3 105 2" xfId="4024" xr:uid="{7BD749FB-611E-4388-A372-9A19D0699639}"/>
    <cellStyle name="40% - Énfasis3 105_Margen" xfId="37867" xr:uid="{26F0C8F5-CD17-4B33-9AD2-9D3A126299AD}"/>
    <cellStyle name="40% - Énfasis3 106" xfId="4025" xr:uid="{E8BFAA0B-4656-4D85-BFC8-EA88D0274682}"/>
    <cellStyle name="40% - Énfasis3 106 2" xfId="4026" xr:uid="{85F3C919-4C42-437E-B569-2583D9908D1C}"/>
    <cellStyle name="40% - Énfasis3 106_Margen" xfId="37868" xr:uid="{2254CB3E-F0DA-478D-A16C-C9254EFE0081}"/>
    <cellStyle name="40% - Énfasis3 107" xfId="4027" xr:uid="{A33C0B59-FD3C-4A8F-AA73-197AC2232DA2}"/>
    <cellStyle name="40% - Énfasis3 107 2" xfId="4028" xr:uid="{5824C9B0-368B-4286-9487-5DBAB982B813}"/>
    <cellStyle name="40% - Énfasis3 107_Margen" xfId="37869" xr:uid="{6AE4773A-387D-4296-BDC8-FC87EA89324F}"/>
    <cellStyle name="40% - Énfasis3 108" xfId="4029" xr:uid="{4DB910FB-04B8-47D6-80BE-E427CACCBDE0}"/>
    <cellStyle name="40% - Énfasis3 108 2" xfId="4030" xr:uid="{9E031FFD-9EE4-4FCD-A41D-329202ADE903}"/>
    <cellStyle name="40% - Énfasis3 108_Margen" xfId="37870" xr:uid="{F18F2023-E0A7-458B-A281-E3B594EE80C6}"/>
    <cellStyle name="40% - Énfasis3 109" xfId="4031" xr:uid="{1093DE5F-B332-42E3-8184-923FE3926A11}"/>
    <cellStyle name="40% - Énfasis3 109 2" xfId="4032" xr:uid="{3856E114-B09A-477D-924A-C767441906DE}"/>
    <cellStyle name="40% - Énfasis3 109_Margen" xfId="37871" xr:uid="{5B0E2D53-942B-4091-A5F0-6261B1A9D269}"/>
    <cellStyle name="40% - Énfasis3 11" xfId="4033" xr:uid="{3A45D726-20DE-470E-900F-7F3594D776FB}"/>
    <cellStyle name="40% - Énfasis3 11 2" xfId="4034" xr:uid="{E1480FD2-CE64-4DA2-A01C-858EC69F41C0}"/>
    <cellStyle name="40% - Énfasis3 11_Margen" xfId="37872" xr:uid="{861DF8F7-4871-427B-B791-AD69D5E70D17}"/>
    <cellStyle name="40% - Énfasis3 110" xfId="4035" xr:uid="{7923F060-20DF-40B2-AB16-DE3CDBB023BC}"/>
    <cellStyle name="40% - Énfasis3 110 2" xfId="4036" xr:uid="{7106743E-65F8-469D-AFBF-C6119C3BC628}"/>
    <cellStyle name="40% - Énfasis3 110_Margen" xfId="37873" xr:uid="{DDC666EA-9381-4033-B2A2-C37429A45810}"/>
    <cellStyle name="40% - Énfasis3 111" xfId="4037" xr:uid="{B5D7936A-B306-4720-86FA-FF898F0DB94E}"/>
    <cellStyle name="40% - Énfasis3 111 2" xfId="4038" xr:uid="{B3BAFC94-8B88-47E8-BC1E-F91E31CEAA06}"/>
    <cellStyle name="40% - Énfasis3 111_Margen" xfId="37874" xr:uid="{8B09A9BA-34CA-426E-957C-E4F29F6F1BDF}"/>
    <cellStyle name="40% - Énfasis3 112" xfId="4039" xr:uid="{E35FF1C2-965A-45E0-A161-079500966C1B}"/>
    <cellStyle name="40% - Énfasis3 112 2" xfId="4040" xr:uid="{6FB27E47-6F58-4E06-92A0-50B632D35FDF}"/>
    <cellStyle name="40% - Énfasis3 112_Margen" xfId="37875" xr:uid="{21F9E286-D693-4606-9312-682B60348D4E}"/>
    <cellStyle name="40% - Énfasis3 113" xfId="4041" xr:uid="{1ABEFA2A-4B2E-49A1-B5A4-8780E3524E36}"/>
    <cellStyle name="40% - Énfasis3 113 2" xfId="4042" xr:uid="{A848FCAC-131C-4AAF-879C-7C97C9984D51}"/>
    <cellStyle name="40% - Énfasis3 113_Margen" xfId="37876" xr:uid="{8B32D11C-C21B-4059-A14B-6AE8DD264DD7}"/>
    <cellStyle name="40% - Énfasis3 114" xfId="4043" xr:uid="{1CAB50F5-4912-442F-91D7-68A6B114D0D2}"/>
    <cellStyle name="40% - Énfasis3 114 2" xfId="4044" xr:uid="{016E10E0-385B-49D8-AECF-EC06FD82AACF}"/>
    <cellStyle name="40% - Énfasis3 114_Margen" xfId="37877" xr:uid="{7FE842DA-F474-40C5-B9FD-71E7B580B10E}"/>
    <cellStyle name="40% - Énfasis3 115" xfId="4045" xr:uid="{8A8B565B-86F5-46B7-A976-B92F71A8FD1C}"/>
    <cellStyle name="40% - Énfasis3 115 2" xfId="4046" xr:uid="{B485813A-9E06-4FDE-B7E3-C5E599FF5324}"/>
    <cellStyle name="40% - Énfasis3 115_Margen" xfId="37878" xr:uid="{889B9383-91F3-4346-8A96-47927C851501}"/>
    <cellStyle name="40% - Énfasis3 116" xfId="4047" xr:uid="{28A8DCEE-A193-4DA1-8FA1-F234FECF308D}"/>
    <cellStyle name="40% - Énfasis3 116 2" xfId="4048" xr:uid="{EEB8A5E2-1903-48D3-A39D-D080545DDA88}"/>
    <cellStyle name="40% - Énfasis3 116_Margen" xfId="37879" xr:uid="{6B53294C-4464-41E2-BE2F-885F43C1CBE6}"/>
    <cellStyle name="40% - Énfasis3 117" xfId="4049" xr:uid="{19FD50A6-AFA6-4813-8B76-8AF0426D3FA6}"/>
    <cellStyle name="40% - Énfasis3 117 2" xfId="4050" xr:uid="{24D58860-BE45-42BD-93D4-ABB13DE3F500}"/>
    <cellStyle name="40% - Énfasis3 117_Margen" xfId="37880" xr:uid="{F78BD7EC-5146-4756-AEDD-D69C31F9F605}"/>
    <cellStyle name="40% - Énfasis3 118" xfId="4051" xr:uid="{E7D98813-C175-44C2-B9FA-504B2730077A}"/>
    <cellStyle name="40% - Énfasis3 118 2" xfId="4052" xr:uid="{35B5B74F-9296-4ECC-B3FC-94E504D4898D}"/>
    <cellStyle name="40% - Énfasis3 118_Margen" xfId="37881" xr:uid="{A3A89643-FFC6-4DEF-B93D-D66C3121824E}"/>
    <cellStyle name="40% - Énfasis3 119" xfId="4053" xr:uid="{065C5259-884E-47FB-98E3-0ED7A456579A}"/>
    <cellStyle name="40% - Énfasis3 119 2" xfId="4054" xr:uid="{383D946F-6696-4EC4-9E0E-E79183BF3F52}"/>
    <cellStyle name="40% - Énfasis3 119_Margen" xfId="37882" xr:uid="{9EBEF723-5FA3-40BC-ACDC-0689482905F2}"/>
    <cellStyle name="40% - Énfasis3 12" xfId="4055" xr:uid="{DF9C0A71-08E9-4EFA-95A9-19EC33F2E07C}"/>
    <cellStyle name="40% - Énfasis3 12 2" xfId="4056" xr:uid="{43C52D40-C93D-477F-A220-B6841DBA90A4}"/>
    <cellStyle name="40% - Énfasis3 12_Margen" xfId="37883" xr:uid="{BA7DBA26-8B22-4B7A-9BB5-1502D16A7165}"/>
    <cellStyle name="40% - Énfasis3 120" xfId="4057" xr:uid="{8A937DDE-5D82-4D8C-B5EB-14EF09C68D8C}"/>
    <cellStyle name="40% - Énfasis3 120 2" xfId="4058" xr:uid="{9FE4E7BF-68E0-414B-9CE4-C5D996EB2EC2}"/>
    <cellStyle name="40% - Énfasis3 120_Margen" xfId="37884" xr:uid="{E4701FB8-DCC6-49E2-83B7-35212C864FB6}"/>
    <cellStyle name="40% - Énfasis3 121" xfId="4059" xr:uid="{03863112-4EB6-43F0-A540-580E09EE2368}"/>
    <cellStyle name="40% - Énfasis3 121 2" xfId="4060" xr:uid="{F03C66FB-C409-45D4-AD8D-7F271C667E7A}"/>
    <cellStyle name="40% - Énfasis3 121_Margen" xfId="37885" xr:uid="{94A56611-3D3B-410D-AC77-45EF7059B5B8}"/>
    <cellStyle name="40% - Énfasis3 122" xfId="4061" xr:uid="{86426D40-0874-4603-A27E-C12794CAB468}"/>
    <cellStyle name="40% - Énfasis3 122 2" xfId="4062" xr:uid="{A34549BF-94FF-4819-9851-C8C2E5C3C30A}"/>
    <cellStyle name="40% - Énfasis3 122_Margen" xfId="37886" xr:uid="{8FEA57C7-715B-44B6-A994-1FE0265022D8}"/>
    <cellStyle name="40% - Énfasis3 123" xfId="4063" xr:uid="{2471B7C7-0509-4542-85CF-554672AB373B}"/>
    <cellStyle name="40% - Énfasis3 123 2" xfId="4064" xr:uid="{3A531F9F-F448-4057-A037-DAF0AC868F9B}"/>
    <cellStyle name="40% - Énfasis3 123_Margen" xfId="37887" xr:uid="{1FB14EA5-C16B-4001-8D05-A34227B47EA3}"/>
    <cellStyle name="40% - Énfasis3 124" xfId="4065" xr:uid="{A025FF67-CF7C-4E19-AD54-57F9F76C6D64}"/>
    <cellStyle name="40% - Énfasis3 124 2" xfId="4066" xr:uid="{18765538-456E-40B1-A3A9-C5B30005D5A4}"/>
    <cellStyle name="40% - Énfasis3 124_Margen" xfId="37888" xr:uid="{78B355F7-B8CE-4750-B7F9-87009683D985}"/>
    <cellStyle name="40% - Énfasis3 125" xfId="4067" xr:uid="{D4D80DF8-E870-4A1B-B43B-5A13D1CE6805}"/>
    <cellStyle name="40% - Énfasis3 125 2" xfId="4068" xr:uid="{8FDB7C09-5A2E-4727-AFE2-45FF8075734F}"/>
    <cellStyle name="40% - Énfasis3 125_Margen" xfId="37889" xr:uid="{7A14610C-725A-4D94-9A03-02F5E18CBC93}"/>
    <cellStyle name="40% - Énfasis3 126" xfId="4069" xr:uid="{33ACD49A-CD26-43E6-A324-A64A730D29E5}"/>
    <cellStyle name="40% - Énfasis3 126 2" xfId="4070" xr:uid="{08409F32-3058-4F1A-8F56-85DCD20BE08C}"/>
    <cellStyle name="40% - Énfasis3 126_Margen" xfId="37890" xr:uid="{6A49E59E-D969-439F-8B53-D6F5CD6890A2}"/>
    <cellStyle name="40% - Énfasis3 127" xfId="4071" xr:uid="{BB30915A-3D3B-44DE-8C2A-5DC0096AFA3A}"/>
    <cellStyle name="40% - Énfasis3 127 2" xfId="4072" xr:uid="{DC3FD623-B7A8-40B3-896F-C5572C6762DC}"/>
    <cellStyle name="40% - Énfasis3 127_Margen" xfId="37891" xr:uid="{A98C16F5-0742-4487-B78E-4A36B0F769D4}"/>
    <cellStyle name="40% - Énfasis3 128" xfId="4073" xr:uid="{A01C13E9-EFF3-49DF-956C-814D126C47B9}"/>
    <cellStyle name="40% - Énfasis3 128 2" xfId="4074" xr:uid="{0F234CDD-A6CF-43B0-B504-48088F7CB466}"/>
    <cellStyle name="40% - Énfasis3 128_Margen" xfId="37892" xr:uid="{70FA87DF-AAC1-4C75-B372-4BBBE7F7EC49}"/>
    <cellStyle name="40% - Énfasis3 129" xfId="4075" xr:uid="{46ED851C-79C0-4D58-92AC-5C997F7E1787}"/>
    <cellStyle name="40% - Énfasis3 129 2" xfId="4076" xr:uid="{474AD78A-A133-4A2B-BD92-729A4155FF75}"/>
    <cellStyle name="40% - Énfasis3 129_Margen" xfId="37893" xr:uid="{BF96F178-C92B-4ECD-A1A1-6B82E76BC00D}"/>
    <cellStyle name="40% - Énfasis3 13" xfId="4077" xr:uid="{0F5B166B-956B-4EB9-8D34-DD98941FF7D1}"/>
    <cellStyle name="40% - Énfasis3 13 2" xfId="4078" xr:uid="{725529F5-2A18-40A5-AAC5-070209897407}"/>
    <cellStyle name="40% - Énfasis3 13_Margen" xfId="37894" xr:uid="{89A8A2D3-CFBF-4242-8730-B88D5D769789}"/>
    <cellStyle name="40% - Énfasis3 130" xfId="4079" xr:uid="{D83F4A50-224D-4629-BB73-FA64DF76F009}"/>
    <cellStyle name="40% - Énfasis3 130 2" xfId="4080" xr:uid="{A9729AFE-CEA9-4042-AE1B-D19578D507B5}"/>
    <cellStyle name="40% - Énfasis3 130_Margen" xfId="37895" xr:uid="{D2B3B706-4AD8-4F24-B526-D38F671816D6}"/>
    <cellStyle name="40% - Énfasis3 131" xfId="4081" xr:uid="{0A3A5F47-A098-4D71-84FD-544C4FDD7B1A}"/>
    <cellStyle name="40% - Énfasis3 131 2" xfId="4082" xr:uid="{FAB2E41E-3A6F-46F5-842C-FA66CE6D3BB0}"/>
    <cellStyle name="40% - Énfasis3 131_Margen" xfId="37896" xr:uid="{9432C92E-87B6-4232-A3DE-2C695122F05B}"/>
    <cellStyle name="40% - Énfasis3 132" xfId="4083" xr:uid="{C7FD95DE-7FF5-4331-8520-D7E71643DB67}"/>
    <cellStyle name="40% - Énfasis3 132 2" xfId="4084" xr:uid="{42EF152F-D93D-4A74-91DD-90FD0A6D6FB0}"/>
    <cellStyle name="40% - Énfasis3 132_Margen" xfId="37897" xr:uid="{048528AB-CD35-455A-8DA2-3DFF5914FDF8}"/>
    <cellStyle name="40% - Énfasis3 133" xfId="4085" xr:uid="{752FC561-7292-4F6A-966B-FF7588692C97}"/>
    <cellStyle name="40% - Énfasis3 133 2" xfId="4086" xr:uid="{7A991B9A-CAAA-4B36-8B3A-4741D9664951}"/>
    <cellStyle name="40% - Énfasis3 133_Margen" xfId="37898" xr:uid="{5AD11191-717A-499E-B61B-5162B4EDB86E}"/>
    <cellStyle name="40% - Énfasis3 134" xfId="4087" xr:uid="{76488862-CED4-45D4-BBF0-0F6B5B48F7DC}"/>
    <cellStyle name="40% - Énfasis3 134 2" xfId="4088" xr:uid="{9614BD30-9194-42ED-97B8-8E37994C28B3}"/>
    <cellStyle name="40% - Énfasis3 134_Margen" xfId="37899" xr:uid="{DAA4A445-4E26-46F9-8122-A2DEE3A5F2F7}"/>
    <cellStyle name="40% - Énfasis3 135" xfId="4089" xr:uid="{D53C4A3C-1781-44D5-ABCD-EC33B5FC1030}"/>
    <cellStyle name="40% - Énfasis3 135 2" xfId="4090" xr:uid="{0F722DA2-33E1-4726-85F0-1632B50684C2}"/>
    <cellStyle name="40% - Énfasis3 135_Margen" xfId="37900" xr:uid="{BDB29669-53FE-4109-8836-9892BA162B4C}"/>
    <cellStyle name="40% - Énfasis3 136" xfId="4091" xr:uid="{B8D81E52-0723-4F24-9B9E-B7A81DEE9040}"/>
    <cellStyle name="40% - Énfasis3 136 2" xfId="4092" xr:uid="{5DD669DF-A1B2-4B77-BC45-D22998DB9C7D}"/>
    <cellStyle name="40% - Énfasis3 136_Margen" xfId="37901" xr:uid="{F495F2A2-E194-4A4C-A44D-381B22899854}"/>
    <cellStyle name="40% - Énfasis3 137" xfId="4093" xr:uid="{1658B474-8F2F-4A1D-A300-7A2D20254723}"/>
    <cellStyle name="40% - Énfasis3 137 2" xfId="4094" xr:uid="{DA7A3196-B588-4845-A25A-3047DBEEB6BA}"/>
    <cellStyle name="40% - Énfasis3 137_Margen" xfId="37902" xr:uid="{376B3387-CB8F-4A20-B5A6-FBE607D1B246}"/>
    <cellStyle name="40% - Énfasis3 138" xfId="4095" xr:uid="{6397A120-65A5-4EB3-A3A1-4C0EF6F65ED5}"/>
    <cellStyle name="40% - Énfasis3 138 2" xfId="4096" xr:uid="{28A0915B-3DA8-4629-ACDF-A22467645E9C}"/>
    <cellStyle name="40% - Énfasis3 138_Margen" xfId="37903" xr:uid="{5F1024B4-0ED4-4B63-9A7B-31D49445332D}"/>
    <cellStyle name="40% - Énfasis3 139" xfId="4097" xr:uid="{C78DD074-3154-40FB-921B-F3F2B34264A2}"/>
    <cellStyle name="40% - Énfasis3 139 2" xfId="4098" xr:uid="{82962584-A6A7-4050-AB29-7F6425D20B3F}"/>
    <cellStyle name="40% - Énfasis3 139_Margen" xfId="37904" xr:uid="{E17D16E8-5593-40FA-89ED-F4B4756A8387}"/>
    <cellStyle name="40% - Énfasis3 14" xfId="4099" xr:uid="{D6F8CF3B-7539-4CEC-A529-A3C1EC2D8409}"/>
    <cellStyle name="40% - Énfasis3 14 2" xfId="4100" xr:uid="{1AE3117C-45D1-467E-9108-C470E106C98F}"/>
    <cellStyle name="40% - Énfasis3 14_Margen" xfId="37905" xr:uid="{49DFD9E7-3F4F-4F9B-821A-5D54B1DC7BED}"/>
    <cellStyle name="40% - Énfasis3 140" xfId="4101" xr:uid="{315379DC-2827-40F3-8A84-E3FEF63A50DA}"/>
    <cellStyle name="40% - Énfasis3 140 2" xfId="4102" xr:uid="{3FD28F6E-B06F-469B-B8F3-E52DE145C3BD}"/>
    <cellStyle name="40% - Énfasis3 140_Margen" xfId="37906" xr:uid="{0CE84B62-9833-43C0-911D-C89FE2F7AFD5}"/>
    <cellStyle name="40% - Énfasis3 141" xfId="4103" xr:uid="{DDE4ED40-EC68-44DE-81DC-F874F8288CA6}"/>
    <cellStyle name="40% - Énfasis3 141 2" xfId="4104" xr:uid="{060AA115-B9FF-4384-B00D-72C0E3CE8D6C}"/>
    <cellStyle name="40% - Énfasis3 141_Margen" xfId="37907" xr:uid="{460FC6E4-FDF5-40BE-AD54-0C512BDF0DB8}"/>
    <cellStyle name="40% - Énfasis3 142" xfId="4105" xr:uid="{6507714A-6A3E-45CA-9799-D5A148833623}"/>
    <cellStyle name="40% - Énfasis3 142 2" xfId="4106" xr:uid="{B21DA559-B43E-4F80-91C8-E3370F52ED0F}"/>
    <cellStyle name="40% - Énfasis3 142_Margen" xfId="37908" xr:uid="{46835C47-2CEB-41CD-984C-3C5751427C64}"/>
    <cellStyle name="40% - Énfasis3 143" xfId="4107" xr:uid="{119E3CE2-F303-4C9D-9596-CB392B20B3EC}"/>
    <cellStyle name="40% - Énfasis3 143 2" xfId="4108" xr:uid="{80DDBB71-0745-4B48-A6FE-C75992878EC3}"/>
    <cellStyle name="40% - Énfasis3 143_Margen" xfId="37909" xr:uid="{9BADADD3-EA85-48CB-81C8-002C697EA98E}"/>
    <cellStyle name="40% - Énfasis3 144" xfId="4109" xr:uid="{FDC467B3-B993-4282-ABC0-EE0C4E2A899D}"/>
    <cellStyle name="40% - Énfasis3 144 2" xfId="4110" xr:uid="{50913ED2-FC4B-4E32-9176-9C73890F08A6}"/>
    <cellStyle name="40% - Énfasis3 144_Margen" xfId="37910" xr:uid="{2FBD5EE4-F6D7-4C47-9FB5-02A46EC83001}"/>
    <cellStyle name="40% - Énfasis3 145" xfId="4111" xr:uid="{17A2F22D-B8EF-4B8D-99CF-11A67289CF96}"/>
    <cellStyle name="40% - Énfasis3 145 2" xfId="4112" xr:uid="{81A3B040-CE68-4DD7-97AB-92ACB8787F17}"/>
    <cellStyle name="40% - Énfasis3 145_Margen" xfId="37911" xr:uid="{70ACC492-B50E-4518-AC7B-280169494DA6}"/>
    <cellStyle name="40% - Énfasis3 146" xfId="4113" xr:uid="{599F38CB-AD6D-42E2-88BA-8CD7D4826E13}"/>
    <cellStyle name="40% - Énfasis3 146 2" xfId="4114" xr:uid="{4306E3FD-1085-4919-83B4-88C67CEBD8FF}"/>
    <cellStyle name="40% - Énfasis3 146_Margen" xfId="37912" xr:uid="{84A72302-2239-4A4F-A98F-EC82AECE87F2}"/>
    <cellStyle name="40% - Énfasis3 147" xfId="4115" xr:uid="{D70109C6-4CEA-4394-B4DA-9E33D8550240}"/>
    <cellStyle name="40% - Énfasis3 147 2" xfId="4116" xr:uid="{D32F660A-B14D-4285-BB9D-AACA81AD5B9E}"/>
    <cellStyle name="40% - Énfasis3 147_Margen" xfId="37913" xr:uid="{DBA34CA3-3598-4220-9CBC-7321E61987B5}"/>
    <cellStyle name="40% - Énfasis3 148" xfId="4117" xr:uid="{F5A5B85C-9A8F-44AF-A5BA-ABC1AB8C666A}"/>
    <cellStyle name="40% - Énfasis3 148 2" xfId="4118" xr:uid="{B7BD7D4D-789A-40FA-8648-415969C75F4E}"/>
    <cellStyle name="40% - Énfasis3 148_Margen" xfId="37914" xr:uid="{32A74775-EEBF-4E35-B888-57E8DAB46F04}"/>
    <cellStyle name="40% - Énfasis3 149" xfId="4119" xr:uid="{83524B1F-E77B-475B-9309-13FB9525CED4}"/>
    <cellStyle name="40% - Énfasis3 149 2" xfId="4120" xr:uid="{33E1094B-8F8D-4966-B85B-A6CAF7380469}"/>
    <cellStyle name="40% - Énfasis3 149_Margen" xfId="37915" xr:uid="{ECE5BE3D-8DFD-4D8F-90FA-2D78E2E3643C}"/>
    <cellStyle name="40% - Énfasis3 15" xfId="4121" xr:uid="{F8E44031-6745-4BB2-B711-5AF7D4D3C7FA}"/>
    <cellStyle name="40% - Énfasis3 15 2" xfId="4122" xr:uid="{5AAB2815-B422-4238-83DE-CFE6A3BE52D1}"/>
    <cellStyle name="40% - Énfasis3 15_Margen" xfId="37916" xr:uid="{42FCE2F0-5E79-4A89-877C-E8B471665A5D}"/>
    <cellStyle name="40% - Énfasis3 150" xfId="4123" xr:uid="{BEA74A14-DC0B-4AEC-8A60-544B01A6A090}"/>
    <cellStyle name="40% - Énfasis3 150 2" xfId="4124" xr:uid="{E7733353-08FA-477A-BB08-F73C5BB58B0F}"/>
    <cellStyle name="40% - Énfasis3 150_Margen" xfId="37917" xr:uid="{72022CC3-A485-4993-8082-F56016CE41D9}"/>
    <cellStyle name="40% - Énfasis3 151" xfId="4125" xr:uid="{930F80FC-CDB8-41C1-9AB3-3BB1DA425344}"/>
    <cellStyle name="40% - Énfasis3 151 2" xfId="4126" xr:uid="{FEA1DAEE-9468-415F-9939-186F3DF822D2}"/>
    <cellStyle name="40% - Énfasis3 151_Margen" xfId="37918" xr:uid="{14AEA007-E195-4EBC-B05C-86AA2002B8EF}"/>
    <cellStyle name="40% - Énfasis3 152" xfId="4127" xr:uid="{7278B47B-CDFC-4B00-BF6A-6A23CAF65007}"/>
    <cellStyle name="40% - Énfasis3 152 2" xfId="4128" xr:uid="{37418C2E-FCA1-451E-BD9C-5A06D157BEDB}"/>
    <cellStyle name="40% - Énfasis3 152_Margen" xfId="37919" xr:uid="{3692E478-238A-490F-9790-D5DBBB81DA62}"/>
    <cellStyle name="40% - Énfasis3 153" xfId="4129" xr:uid="{59AAA90D-4332-40A3-9BA0-0F42BFA2B9D2}"/>
    <cellStyle name="40% - Énfasis3 153 2" xfId="4130" xr:uid="{F3726BFA-1734-4999-B6DE-2603EBA80F44}"/>
    <cellStyle name="40% - Énfasis3 153_Margen" xfId="37920" xr:uid="{A2A320CE-1182-41AF-BB76-42847711A49D}"/>
    <cellStyle name="40% - Énfasis3 154" xfId="4131" xr:uid="{A036AA5B-0B28-49BD-8653-7BC1B3666515}"/>
    <cellStyle name="40% - Énfasis3 154 2" xfId="4132" xr:uid="{F176714F-B0DC-465B-B439-73C98F8FC6B1}"/>
    <cellStyle name="40% - Énfasis3 154_Margen" xfId="37921" xr:uid="{F3BAAAFA-1B19-4F1A-B078-80E28E1E2134}"/>
    <cellStyle name="40% - Énfasis3 155" xfId="4133" xr:uid="{6B489A36-B4E7-4707-9A12-E0150972C71F}"/>
    <cellStyle name="40% - Énfasis3 155 2" xfId="4134" xr:uid="{41B0C443-1446-4058-B306-53B3D6CF1DD7}"/>
    <cellStyle name="40% - Énfasis3 155_Margen" xfId="37922" xr:uid="{15E4F283-12EA-4883-8234-6B87EA2234B9}"/>
    <cellStyle name="40% - Énfasis3 156" xfId="4135" xr:uid="{8894483A-A17B-44C6-AE50-CA7F4C412249}"/>
    <cellStyle name="40% - Énfasis3 156 2" xfId="4136" xr:uid="{71F34D23-D25C-4C78-AB51-7C5E9161FCCE}"/>
    <cellStyle name="40% - Énfasis3 156_Margen" xfId="37923" xr:uid="{B384D3DB-BE5E-45A1-ABFE-CBCA58D343B8}"/>
    <cellStyle name="40% - Énfasis3 157" xfId="4137" xr:uid="{9BF9F01F-20D0-4CD7-A983-B955D1F55A85}"/>
    <cellStyle name="40% - Énfasis3 157 2" xfId="4138" xr:uid="{CC96438E-EC24-43D4-BFE3-2375E36F00F9}"/>
    <cellStyle name="40% - Énfasis3 157_Margen" xfId="37924" xr:uid="{F16B1A0E-19B3-41A0-B70D-6C871C333287}"/>
    <cellStyle name="40% - Énfasis3 158" xfId="4139" xr:uid="{3A92972A-D1D9-4418-BFBA-2910825A6A1F}"/>
    <cellStyle name="40% - Énfasis3 158 2" xfId="4140" xr:uid="{871A5BCB-602B-482B-A7B9-3AA823E5F34F}"/>
    <cellStyle name="40% - Énfasis3 158_Margen" xfId="37925" xr:uid="{A695F65F-C873-4067-91E7-9559F2C0014D}"/>
    <cellStyle name="40% - Énfasis3 159" xfId="4141" xr:uid="{DF8D9436-16AF-4787-8B0C-CD36B0CDA051}"/>
    <cellStyle name="40% - Énfasis3 159 2" xfId="4142" xr:uid="{FD5F7182-6156-4457-B15B-9699F1226DD4}"/>
    <cellStyle name="40% - Énfasis3 159_Margen" xfId="37926" xr:uid="{6D106D71-0DE9-4020-BE92-28B96119D784}"/>
    <cellStyle name="40% - Énfasis3 16" xfId="4143" xr:uid="{6C231A1A-2988-4E7B-91C4-356F33F68C86}"/>
    <cellStyle name="40% - Énfasis3 16 2" xfId="4144" xr:uid="{DBB2EB92-C1CB-4874-89CA-CC9D1592659B}"/>
    <cellStyle name="40% - Énfasis3 16_Margen" xfId="37927" xr:uid="{B4484AAC-7FA2-4A5B-B7A5-493C20E34B69}"/>
    <cellStyle name="40% - Énfasis3 160" xfId="4145" xr:uid="{61544C53-7E04-4F35-86E9-CA9FAF6CD726}"/>
    <cellStyle name="40% - Énfasis3 160 2" xfId="4146" xr:uid="{B3E5FD64-CC35-47BE-9AC2-3D238521CC21}"/>
    <cellStyle name="40% - Énfasis3 160_Margen" xfId="37928" xr:uid="{2AF9ADBE-8680-4B91-A7B8-C4CB2251D886}"/>
    <cellStyle name="40% - Énfasis3 161" xfId="4147" xr:uid="{D6047D55-D377-4739-9BD6-56CBC26CDCA0}"/>
    <cellStyle name="40% - Énfasis3 161 2" xfId="4148" xr:uid="{EE09CD1A-C045-4795-B3B8-0C70F4518A26}"/>
    <cellStyle name="40% - Énfasis3 161_Margen" xfId="37929" xr:uid="{4A4BBBA0-04B3-4266-BCEF-C09370AF8707}"/>
    <cellStyle name="40% - Énfasis3 162" xfId="4149" xr:uid="{5EA4F91E-0824-4199-8949-41987C8CDA66}"/>
    <cellStyle name="40% - Énfasis3 162 2" xfId="4150" xr:uid="{539AA127-A517-4970-BCC3-5CDA93E08306}"/>
    <cellStyle name="40% - Énfasis3 162_Margen" xfId="37930" xr:uid="{8C4DCB9B-DAFD-4C72-88F3-BB0628231E4E}"/>
    <cellStyle name="40% - Énfasis3 163" xfId="4151" xr:uid="{FE7A1C58-422A-469A-AE84-D87883581222}"/>
    <cellStyle name="40% - Énfasis3 163 2" xfId="4152" xr:uid="{05B5C61F-69F1-4B8D-AFC5-C67193C0F69B}"/>
    <cellStyle name="40% - Énfasis3 163_Margen" xfId="37931" xr:uid="{DEADC8D1-4CB4-474E-840B-59E3131AB31A}"/>
    <cellStyle name="40% - Énfasis3 164" xfId="4153" xr:uid="{D7C2E9AF-5412-4BCC-A000-C8E8E8C7F7D6}"/>
    <cellStyle name="40% - Énfasis3 164 2" xfId="4154" xr:uid="{DEEC34A1-6E91-488C-AE87-9059B1019186}"/>
    <cellStyle name="40% - Énfasis3 164_Margen" xfId="37932" xr:uid="{B6AF3E5E-6E90-4ED5-BADA-B8C5B2881F15}"/>
    <cellStyle name="40% - Énfasis3 165" xfId="4155" xr:uid="{1BCE846D-95CC-4A9D-8B04-C59901F737A6}"/>
    <cellStyle name="40% - Énfasis3 165 2" xfId="4156" xr:uid="{BBF04F65-9CB2-42BB-9C48-3C96F174BB3C}"/>
    <cellStyle name="40% - Énfasis3 165_Margen" xfId="37933" xr:uid="{A3B17DDF-E0B3-4DE5-AE92-1F111C9B25A4}"/>
    <cellStyle name="40% - Énfasis3 166" xfId="4157" xr:uid="{381E7884-8C84-4330-A054-26FEF31B9E7C}"/>
    <cellStyle name="40% - Énfasis3 166 2" xfId="4158" xr:uid="{4CBF4854-A0F9-45C9-85CB-8F6C4E711EBA}"/>
    <cellStyle name="40% - Énfasis3 166_Margen" xfId="37934" xr:uid="{05DB09F3-BCF5-4621-BA2B-19BCD5029DD3}"/>
    <cellStyle name="40% - Énfasis3 167" xfId="4159" xr:uid="{6BB72E6E-BC8C-4891-8DAC-2EA8F1DFEAEF}"/>
    <cellStyle name="40% - Énfasis3 167 2" xfId="4160" xr:uid="{44C03739-9A06-4128-B212-95F9C6188A11}"/>
    <cellStyle name="40% - Énfasis3 167_Margen" xfId="37935" xr:uid="{512C462A-D162-4AF5-8D29-3A25F3A31847}"/>
    <cellStyle name="40% - Énfasis3 168" xfId="4161" xr:uid="{B286EA24-B0C6-4C64-B78E-01569F793B31}"/>
    <cellStyle name="40% - Énfasis3 168 2" xfId="4162" xr:uid="{00F8A5D0-5F61-4C25-879B-8B261F6EE056}"/>
    <cellStyle name="40% - Énfasis3 168_Margen" xfId="37936" xr:uid="{72CD087B-7499-4D42-9BE7-48811D144E93}"/>
    <cellStyle name="40% - Énfasis3 169" xfId="4163" xr:uid="{8784A9D1-7488-4C8B-84AA-D54D93CF6EF8}"/>
    <cellStyle name="40% - Énfasis3 169 2" xfId="4164" xr:uid="{07A04563-05BF-47F9-87A0-959038B772E0}"/>
    <cellStyle name="40% - Énfasis3 169_Margen" xfId="37937" xr:uid="{E6D0D65E-2DE4-4A79-BE12-1EBEF53F6685}"/>
    <cellStyle name="40% - Énfasis3 17" xfId="4165" xr:uid="{5BF6F409-8609-4E02-8DF4-15CD2C7177A1}"/>
    <cellStyle name="40% - Énfasis3 17 2" xfId="4166" xr:uid="{60B7076C-AB73-4260-B54D-C49974C62FE7}"/>
    <cellStyle name="40% - Énfasis3 17_Margen" xfId="37938" xr:uid="{3BC2BBC0-1765-4008-8FC4-3FBB5438D90E}"/>
    <cellStyle name="40% - Énfasis3 170" xfId="4167" xr:uid="{8C7E18CE-7A98-4E46-A2BC-BB27F90E3BB2}"/>
    <cellStyle name="40% - Énfasis3 170 2" xfId="4168" xr:uid="{ADAF8FB8-AE71-4DCE-BCBC-C624FA6B5488}"/>
    <cellStyle name="40% - Énfasis3 170_Margen" xfId="37939" xr:uid="{33E9CA83-A314-48AA-AC14-B1CF9E18296E}"/>
    <cellStyle name="40% - Énfasis3 171" xfId="4169" xr:uid="{35C68343-625A-4C56-B700-9295C5F9BAA8}"/>
    <cellStyle name="40% - Énfasis3 171 2" xfId="4170" xr:uid="{9E4DDB4B-7FEB-4DCA-8C1E-AB5C0C82D09E}"/>
    <cellStyle name="40% - Énfasis3 171_Margen" xfId="37940" xr:uid="{29B88715-7AC8-496E-8630-70647256E674}"/>
    <cellStyle name="40% - Énfasis3 172" xfId="4171" xr:uid="{0F65E3F5-1577-4EE8-A125-6DFB5673121B}"/>
    <cellStyle name="40% - Énfasis3 172 2" xfId="4172" xr:uid="{6ADEC055-F9D9-45EA-9248-AB831AD2AA3C}"/>
    <cellStyle name="40% - Énfasis3 172_Margen" xfId="37941" xr:uid="{90EE7081-9DBA-4068-BA9D-F337EC2BFA98}"/>
    <cellStyle name="40% - Énfasis3 173" xfId="4173" xr:uid="{19B1747C-4EF2-445C-A799-FD1745F10A25}"/>
    <cellStyle name="40% - Énfasis3 173 2" xfId="4174" xr:uid="{B96D8CCD-9AB6-4A58-88AC-8CC356CC3CD7}"/>
    <cellStyle name="40% - Énfasis3 173_Margen" xfId="37942" xr:uid="{6911324F-CF53-47B0-A46A-10A7B3BADDE6}"/>
    <cellStyle name="40% - Énfasis3 174" xfId="4175" xr:uid="{EFDE1027-D891-485C-B8D5-C931F060CE41}"/>
    <cellStyle name="40% - Énfasis3 174 2" xfId="4176" xr:uid="{CB3313F3-F8B0-4965-8989-F9454320654D}"/>
    <cellStyle name="40% - Énfasis3 174_Margen" xfId="37943" xr:uid="{84A7C351-0F1C-49CD-BED0-F24AE2121052}"/>
    <cellStyle name="40% - Énfasis3 175" xfId="4177" xr:uid="{E6B9BE32-FB06-4E0E-BB2C-DC60497C2F16}"/>
    <cellStyle name="40% - Énfasis3 175 2" xfId="4178" xr:uid="{33574D6D-2D79-4118-8F5C-61C9AEA22467}"/>
    <cellStyle name="40% - Énfasis3 175_Margen" xfId="37944" xr:uid="{A6E6A75F-C2CB-45CB-A885-500942F8C6C6}"/>
    <cellStyle name="40% - Énfasis3 176" xfId="4179" xr:uid="{EBC00FE7-8E33-4DBF-80A6-26E72E31ADD4}"/>
    <cellStyle name="40% - Énfasis3 176 2" xfId="4180" xr:uid="{B0695DF3-9BB1-4360-B00E-DA4D684FD173}"/>
    <cellStyle name="40% - Énfasis3 176_Margen" xfId="37945" xr:uid="{EE705247-008A-4B73-9501-C38ECE10AF7B}"/>
    <cellStyle name="40% - Énfasis3 177" xfId="4181" xr:uid="{9259661D-98E0-444A-9B96-5402BD1935BA}"/>
    <cellStyle name="40% - Énfasis3 177 2" xfId="4182" xr:uid="{2569DA0F-64C3-4E61-AA94-93C0ABB1A15A}"/>
    <cellStyle name="40% - Énfasis3 177_Margen" xfId="37946" xr:uid="{B05F1B03-3E62-43DF-B5BC-D94D9CD2A8FC}"/>
    <cellStyle name="40% - Énfasis3 178" xfId="4183" xr:uid="{A40A5582-14A6-4A10-9C16-91D085BDCE25}"/>
    <cellStyle name="40% - Énfasis3 178 2" xfId="4184" xr:uid="{9A86820D-AAB2-494C-84A6-58F854A50834}"/>
    <cellStyle name="40% - Énfasis3 178_Margen" xfId="37947" xr:uid="{BB5607B4-8F5F-4350-BBFB-562FEC9A366F}"/>
    <cellStyle name="40% - Énfasis3 179" xfId="4185" xr:uid="{44D7D6F4-5A99-49A8-A095-BDFC1BAFC27A}"/>
    <cellStyle name="40% - Énfasis3 179 2" xfId="4186" xr:uid="{6CCF52B8-D0CE-4979-B717-7707D0E179AE}"/>
    <cellStyle name="40% - Énfasis3 179_Margen" xfId="37948" xr:uid="{56B44964-7036-4F7F-850A-5B942AE28D20}"/>
    <cellStyle name="40% - Énfasis3 18" xfId="4187" xr:uid="{A6074B63-1044-4CA3-B1E2-AB86374C0F0B}"/>
    <cellStyle name="40% - Énfasis3 18 2" xfId="4188" xr:uid="{9C373868-B7CC-4AC4-BBBD-52F88BEC40D4}"/>
    <cellStyle name="40% - Énfasis3 18_Margen" xfId="37949" xr:uid="{6B462BF5-1F5D-4BFF-8587-17C3ADC23116}"/>
    <cellStyle name="40% - Énfasis3 180" xfId="4189" xr:uid="{D640F9FB-DD4D-432F-9643-2084DEEE087F}"/>
    <cellStyle name="40% - Énfasis3 180 2" xfId="4190" xr:uid="{AFC38EFA-A1AD-49BC-81FB-CA7127C7AF57}"/>
    <cellStyle name="40% - Énfasis3 180_Margen" xfId="37950" xr:uid="{C45EAA17-18AB-46A8-8A5E-64D87D850A9B}"/>
    <cellStyle name="40% - Énfasis3 181" xfId="4191" xr:uid="{6419ACDA-F5C8-4D64-9296-0FFE9390E68E}"/>
    <cellStyle name="40% - Énfasis3 181 2" xfId="4192" xr:uid="{1503B817-BDBE-475D-905A-D620E5864655}"/>
    <cellStyle name="40% - Énfasis3 181_Margen" xfId="37951" xr:uid="{4C4CFC3E-E499-41CA-81A2-132B7EB28DAF}"/>
    <cellStyle name="40% - Énfasis3 182" xfId="4193" xr:uid="{8AFAEFB7-863A-4D3E-96C3-9D4B92E8438C}"/>
    <cellStyle name="40% - Énfasis3 182 2" xfId="4194" xr:uid="{76E3799E-7568-4BC6-BBE7-3E6B53D1789E}"/>
    <cellStyle name="40% - Énfasis3 182_Margen" xfId="37952" xr:uid="{CB3FB9D9-0A42-4F28-B69C-0D2EDA175C11}"/>
    <cellStyle name="40% - Énfasis3 183" xfId="4195" xr:uid="{13EBB102-657C-4316-B8F7-CA9BB41276D7}"/>
    <cellStyle name="40% - Énfasis3 183 2" xfId="4196" xr:uid="{C36CFCF7-4D65-4242-ADCA-879588ACA87B}"/>
    <cellStyle name="40% - Énfasis3 183_Margen" xfId="37953" xr:uid="{5AA6AB5D-A691-4E3A-BED1-F8C49337A913}"/>
    <cellStyle name="40% - Énfasis3 184" xfId="4197" xr:uid="{1C833B57-B1BA-4EA9-9693-8A82C174092F}"/>
    <cellStyle name="40% - Énfasis3 184 2" xfId="4198" xr:uid="{29B970BD-0268-4984-A229-D3C5E025CD48}"/>
    <cellStyle name="40% - Énfasis3 184_Margen" xfId="37954" xr:uid="{21F73CAF-6D1F-44BE-8F86-F0D2FB3C1B86}"/>
    <cellStyle name="40% - Énfasis3 19" xfId="4199" xr:uid="{A1722176-A951-4D86-895A-33E27C6AB23D}"/>
    <cellStyle name="40% - Énfasis3 19 2" xfId="4200" xr:uid="{716ADED5-CF81-497D-95D2-6D23FE18A14A}"/>
    <cellStyle name="40% - Énfasis3 19_Margen" xfId="37955" xr:uid="{9C7ABF1D-6C40-49AC-A94A-4124007A359E}"/>
    <cellStyle name="40% - Énfasis3 2" xfId="4201" xr:uid="{8B5E3D1D-25F9-431F-B0CB-08601AFA95FE}"/>
    <cellStyle name="40% - Énfasis3 2 10" xfId="4202" xr:uid="{A05E5086-6710-4A78-9B11-8EB377E93AA5}"/>
    <cellStyle name="40% - Énfasis3 2 11" xfId="4203" xr:uid="{1063C9E9-7EE7-4CF4-82CA-40CF51C40CBC}"/>
    <cellStyle name="40% - Énfasis3 2 12" xfId="4204" xr:uid="{3241B866-ADA6-4024-84D0-07DA848E1CD2}"/>
    <cellStyle name="40% - Énfasis3 2 13" xfId="4205" xr:uid="{34388673-6FCC-4D06-8166-3E37D02E5DC1}"/>
    <cellStyle name="40% - Énfasis3 2 14" xfId="4206" xr:uid="{B49CCD42-69CD-4F13-A855-13955EBCC361}"/>
    <cellStyle name="40% - Énfasis3 2 15" xfId="4207" xr:uid="{43D7D57A-643C-4A5E-9E3F-831D1610BA49}"/>
    <cellStyle name="40% - Énfasis3 2 16" xfId="4208" xr:uid="{6FE82F6A-A5BB-4590-B23F-039A30240B8C}"/>
    <cellStyle name="40% - Énfasis3 2 17" xfId="4209" xr:uid="{F6970C7A-7AF4-4BEA-8CED-7A91FE002889}"/>
    <cellStyle name="40% - Énfasis3 2 18" xfId="4210" xr:uid="{E053FE88-02B8-421B-A1D7-161996A35331}"/>
    <cellStyle name="40% - Énfasis3 2 19" xfId="49708" xr:uid="{D7D83B82-5B1F-4D2C-BEF6-8A3C0128E8B8}"/>
    <cellStyle name="40% - Énfasis3 2 2" xfId="4211" xr:uid="{9E96205E-4EE1-415D-8AF3-367EF8CABCFD}"/>
    <cellStyle name="40% - Énfasis3 2 2 2" xfId="4212" xr:uid="{C3FF6633-D341-4FCB-B760-1DA887C9CA07}"/>
    <cellStyle name="40% - Énfasis3 2 2 2 2" xfId="49709" xr:uid="{C0CC0D30-F1DC-4778-B4D3-A85E12C80948}"/>
    <cellStyle name="40% - Énfasis3 2 2 3" xfId="4213" xr:uid="{A1A717CF-255D-485D-A024-D8E2F311BE3C}"/>
    <cellStyle name="40% - Énfasis3 2 2 4" xfId="4214" xr:uid="{8DCF7CE0-FAF7-4A7B-9B29-B2CB215DE7BD}"/>
    <cellStyle name="40% - Énfasis3 2 2 5" xfId="4215" xr:uid="{DFC04CBC-A24A-4628-94E6-6B1196455A1C}"/>
    <cellStyle name="40% - Énfasis3 2 2 6" xfId="4216" xr:uid="{D74B812B-E5C1-4F36-BBC7-ACD3B1F05711}"/>
    <cellStyle name="40% - Énfasis3 2 3" xfId="4217" xr:uid="{A1D51A94-95E3-48A7-A821-A575C215DD1A}"/>
    <cellStyle name="40% - Énfasis3 2 4" xfId="4218" xr:uid="{EDA36F5E-1512-4179-9EDD-4BF3AEC2853C}"/>
    <cellStyle name="40% - Énfasis3 2 5" xfId="4219" xr:uid="{7C173071-C7F9-44B3-ABF3-7677DB4564BE}"/>
    <cellStyle name="40% - Énfasis3 2 6" xfId="4220" xr:uid="{C6361DC1-3CDA-42A4-A7C5-45F2265A41D8}"/>
    <cellStyle name="40% - Énfasis3 2 7" xfId="4221" xr:uid="{E8F6703E-5BBE-4EC8-BBCA-9AC48808F2A2}"/>
    <cellStyle name="40% - Énfasis3 2 8" xfId="4222" xr:uid="{30BE7C03-EB9E-4DC4-BE99-34D31BEDE3D2}"/>
    <cellStyle name="40% - Énfasis3 2 9" xfId="4223" xr:uid="{156A3CCB-EDBB-4FE4-BD92-884C068FA9D7}"/>
    <cellStyle name="40% - Énfasis3 2_Margen" xfId="37956" xr:uid="{3680AFCC-162F-4D85-991B-743C426C4816}"/>
    <cellStyle name="40% - Énfasis3 20" xfId="4224" xr:uid="{88128B82-8BFB-4B36-B63E-4A8AA79A2932}"/>
    <cellStyle name="40% - Énfasis3 20 2" xfId="4225" xr:uid="{B447FBDB-5323-497D-A7D6-7F0D6241E4DC}"/>
    <cellStyle name="40% - Énfasis3 20_Margen" xfId="37957" xr:uid="{73A573A0-AA10-4F23-BBBA-169B606AE034}"/>
    <cellStyle name="40% - Énfasis3 21" xfId="4226" xr:uid="{C6C07510-24C0-4D6B-B88E-9F992C303BF9}"/>
    <cellStyle name="40% - Énfasis3 21 2" xfId="4227" xr:uid="{614931B2-CAB7-43DF-B31B-CA9E0B48D9F9}"/>
    <cellStyle name="40% - Énfasis3 21_Margen" xfId="37958" xr:uid="{6C831D7C-6B33-4F8B-8AF7-2057A56E83C9}"/>
    <cellStyle name="40% - Énfasis3 22" xfId="4228" xr:uid="{1EEA4077-EF87-4352-89D1-86B7B033DCD5}"/>
    <cellStyle name="40% - Énfasis3 22 2" xfId="4229" xr:uid="{8357DAFC-841C-40C9-BBA1-884ACCA10BE3}"/>
    <cellStyle name="40% - Énfasis3 22_Margen" xfId="37959" xr:uid="{C62A3D3C-FDC3-4730-B3EC-5AC1DC4A9BCF}"/>
    <cellStyle name="40% - Énfasis3 23" xfId="4230" xr:uid="{FC80526C-E3F8-4B0A-B259-5E2372F740DA}"/>
    <cellStyle name="40% - Énfasis3 23 2" xfId="4231" xr:uid="{97EDD672-8E3D-4015-8BA0-1D01DE2B8811}"/>
    <cellStyle name="40% - Énfasis3 23_Margen" xfId="37960" xr:uid="{7C9962E5-C17A-4595-A650-61E827BF8085}"/>
    <cellStyle name="40% - Énfasis3 24" xfId="4232" xr:uid="{246E82DA-0B24-407D-B975-25D811862A3C}"/>
    <cellStyle name="40% - Énfasis3 24 2" xfId="4233" xr:uid="{8E96E8E5-1647-4430-AC6D-7B4123D96A6F}"/>
    <cellStyle name="40% - Énfasis3 24_Margen" xfId="37961" xr:uid="{8AC652F3-B2D8-47F7-983C-29E0852F0F4D}"/>
    <cellStyle name="40% - Énfasis3 25" xfId="4234" xr:uid="{2C5751B3-9B31-4A89-A9CC-18FA899EA891}"/>
    <cellStyle name="40% - Énfasis3 25 2" xfId="4235" xr:uid="{DDE6F3AB-831D-462B-9622-57423464E301}"/>
    <cellStyle name="40% - Énfasis3 25_Margen" xfId="37962" xr:uid="{DEC90E30-4697-44ED-98D0-3709CF3AC72D}"/>
    <cellStyle name="40% - Énfasis3 26" xfId="4236" xr:uid="{AA4EDA46-07FA-4415-8DBA-C4616D464149}"/>
    <cellStyle name="40% - Énfasis3 26 2" xfId="4237" xr:uid="{F8D459BC-C2CA-4F1F-A4C8-F15C3B0C7B9E}"/>
    <cellStyle name="40% - Énfasis3 26_Margen" xfId="37963" xr:uid="{75725E53-2DA5-4D8F-A767-058683B1EA4E}"/>
    <cellStyle name="40% - Énfasis3 27" xfId="4238" xr:uid="{AFF9187D-8ED1-41E7-A3C6-3058448010F1}"/>
    <cellStyle name="40% - Énfasis3 27 2" xfId="4239" xr:uid="{74028EA3-A19E-4FCC-8805-375675024891}"/>
    <cellStyle name="40% - Énfasis3 27_Margen" xfId="37964" xr:uid="{58FB7F35-72AF-48CD-9B30-55B5739C035D}"/>
    <cellStyle name="40% - Énfasis3 28" xfId="4240" xr:uid="{0843DC37-F798-4E46-BA5B-F8B464E1DA63}"/>
    <cellStyle name="40% - Énfasis3 28 2" xfId="4241" xr:uid="{77D827DB-0405-4055-B719-6A868E7CBEF4}"/>
    <cellStyle name="40% - Énfasis3 28_Margen" xfId="37965" xr:uid="{02435075-90C0-4A9E-88A3-3DB4BCA87CD9}"/>
    <cellStyle name="40% - Énfasis3 29" xfId="4242" xr:uid="{E5A1F380-FD73-4E5E-92EA-D73C03C166E2}"/>
    <cellStyle name="40% - Énfasis3 29 2" xfId="4243" xr:uid="{17E27923-29D4-4AF8-997B-440DBADFF8D0}"/>
    <cellStyle name="40% - Énfasis3 29_Margen" xfId="37966" xr:uid="{EC09B8DE-347C-4630-9BE4-3275A7B45E7A}"/>
    <cellStyle name="40% - Énfasis3 3" xfId="4244" xr:uid="{98F1B3F3-F099-4499-B523-69FCF6AB1461}"/>
    <cellStyle name="40% - Énfasis3 3 10" xfId="4245" xr:uid="{89B5BF8C-9FF0-495F-AE9B-6AFB8C2F0CAC}"/>
    <cellStyle name="40% - Énfasis3 3 11" xfId="4246" xr:uid="{37371B29-0133-4F84-A6BD-18E91C86C7FE}"/>
    <cellStyle name="40% - Énfasis3 3 12" xfId="4247" xr:uid="{33E69A83-D5C6-4EC3-B013-080527C961C7}"/>
    <cellStyle name="40% - Énfasis3 3 13" xfId="4248" xr:uid="{DC715834-7118-4311-9117-2E758FA8927F}"/>
    <cellStyle name="40% - Énfasis3 3 14" xfId="4249" xr:uid="{A7F36F98-9CD8-43EA-A757-992EC1420BBD}"/>
    <cellStyle name="40% - Énfasis3 3 15" xfId="4250" xr:uid="{79D86029-F7F2-4CBB-9E23-EFFDBA7797D1}"/>
    <cellStyle name="40% - Énfasis3 3 16" xfId="4251" xr:uid="{7BD26488-3E75-4CD3-8109-91BD57554385}"/>
    <cellStyle name="40% - Énfasis3 3 17" xfId="4252" xr:uid="{765495CB-571B-4A0E-88C6-31D04E861958}"/>
    <cellStyle name="40% - Énfasis3 3 18" xfId="4253" xr:uid="{32FFF6A8-31CE-4E9B-9362-737F30295BF7}"/>
    <cellStyle name="40% - Énfasis3 3 2" xfId="4254" xr:uid="{2D085601-4BEE-4BD4-9D28-AA062AA34C51}"/>
    <cellStyle name="40% - Énfasis3 3 3" xfId="4255" xr:uid="{BE66EB0E-A14A-46D7-8C04-39756676F90B}"/>
    <cellStyle name="40% - Énfasis3 3 4" xfId="4256" xr:uid="{12FE9CCC-32F5-47EC-95B4-89CFB9F5E258}"/>
    <cellStyle name="40% - Énfasis3 3 5" xfId="4257" xr:uid="{8317F9ED-F7E5-43F1-A8B9-7E67785F36B7}"/>
    <cellStyle name="40% - Énfasis3 3 6" xfId="4258" xr:uid="{2225C750-0A00-4AFB-8003-134529478F7D}"/>
    <cellStyle name="40% - Énfasis3 3 7" xfId="4259" xr:uid="{8BAC4079-BB5B-4E76-8BE9-6223A8C6CEDC}"/>
    <cellStyle name="40% - Énfasis3 3 8" xfId="4260" xr:uid="{1CBB06B8-06BE-495C-B2A3-6215FDB69A15}"/>
    <cellStyle name="40% - Énfasis3 3 9" xfId="4261" xr:uid="{57E38A33-238D-4A17-9EEB-CFBA54723722}"/>
    <cellStyle name="40% - Énfasis3 3_Margen" xfId="37967" xr:uid="{F9F93004-D3DA-4209-BA53-940F5EE6763E}"/>
    <cellStyle name="40% - Énfasis3 30" xfId="4262" xr:uid="{10FEF0D6-C1F1-4100-9CF3-8998B0E75806}"/>
    <cellStyle name="40% - Énfasis3 30 2" xfId="4263" xr:uid="{6892883E-EEE8-43EC-A1F4-6A081EE0668E}"/>
    <cellStyle name="40% - Énfasis3 30_Margen" xfId="37968" xr:uid="{AF6865B6-D150-4D2A-AC41-5FCE6BE83629}"/>
    <cellStyle name="40% - Énfasis3 31" xfId="4264" xr:uid="{410F35B7-F5D4-4EB2-93C1-6487BCFA6240}"/>
    <cellStyle name="40% - Énfasis3 31 10" xfId="4265" xr:uid="{4746C299-2E75-43B1-A900-7D0D4933CC54}"/>
    <cellStyle name="40% - Énfasis3 31 10 2" xfId="4266" xr:uid="{6D5DE042-C899-44F0-81C3-965D43438BD6}"/>
    <cellStyle name="40% - Énfasis3 31 10_Margen" xfId="37969" xr:uid="{2F7AB3FC-5BAE-4848-BF18-4D2FA8C2177F}"/>
    <cellStyle name="40% - Énfasis3 31 11" xfId="4267" xr:uid="{325D4E8F-10B1-46B0-A86B-9288F8C5387E}"/>
    <cellStyle name="40% - Énfasis3 31 11 2" xfId="4268" xr:uid="{F8374AB9-EA9E-4EFE-A7D6-DEFD8EBA595D}"/>
    <cellStyle name="40% - Énfasis3 31 11_Margen" xfId="37970" xr:uid="{3C95B3DF-B8B8-4464-B30A-6C0638C64E9B}"/>
    <cellStyle name="40% - Énfasis3 31 12" xfId="4269" xr:uid="{42F4A897-881E-491F-BE47-47AF70B513C5}"/>
    <cellStyle name="40% - Énfasis3 31 12 2" xfId="4270" xr:uid="{7B9CC9B6-63EB-4584-B9BC-F7CC711FE412}"/>
    <cellStyle name="40% - Énfasis3 31 12_Margen" xfId="37971" xr:uid="{911057C6-F519-402F-BA0A-3E6AE38A02FF}"/>
    <cellStyle name="40% - Énfasis3 31 13" xfId="4271" xr:uid="{D4FC95B2-95A6-475A-A13E-5D6E96117FFB}"/>
    <cellStyle name="40% - Énfasis3 31 13 2" xfId="4272" xr:uid="{EE65746E-2D1B-4BBD-8F68-D6E1A8BEDB01}"/>
    <cellStyle name="40% - Énfasis3 31 13_Margen" xfId="37972" xr:uid="{C22D5E09-6A6B-4462-B3F0-A3B696F078D5}"/>
    <cellStyle name="40% - Énfasis3 31 14" xfId="4273" xr:uid="{46633641-CA20-46A6-9EB7-E2F435BE4BCC}"/>
    <cellStyle name="40% - Énfasis3 31 14 2" xfId="4274" xr:uid="{6CB8D771-B135-4236-8F98-59022334C4F4}"/>
    <cellStyle name="40% - Énfasis3 31 14_Margen" xfId="37973" xr:uid="{4CC48427-9E24-43F3-AA7B-81EBAF2C3853}"/>
    <cellStyle name="40% - Énfasis3 31 15" xfId="4275" xr:uid="{76C7B204-D98E-4797-9C9C-6BC96C7B8EA2}"/>
    <cellStyle name="40% - Énfasis3 31 15 2" xfId="4276" xr:uid="{5FCABB9E-4319-4DFB-8C87-4487A42CF5A6}"/>
    <cellStyle name="40% - Énfasis3 31 15_Margen" xfId="37974" xr:uid="{426C2A74-5D28-4AD7-BB28-1FD409061150}"/>
    <cellStyle name="40% - Énfasis3 31 16" xfId="4277" xr:uid="{B9C43B81-A4CF-4905-B245-BEC1BC0B655B}"/>
    <cellStyle name="40% - Énfasis3 31 16 2" xfId="4278" xr:uid="{0DC5715A-6F8C-4C0A-A438-6293EEE112CA}"/>
    <cellStyle name="40% - Énfasis3 31 16_Margen" xfId="37975" xr:uid="{7C52D2B5-3475-477A-981D-59CA643CA335}"/>
    <cellStyle name="40% - Énfasis3 31 17" xfId="4279" xr:uid="{D1EEB729-626B-422A-9C05-28B31F3A7315}"/>
    <cellStyle name="40% - Énfasis3 31 17 2" xfId="4280" xr:uid="{3FE20E0E-334C-409E-8BD2-4C53864FE2DA}"/>
    <cellStyle name="40% - Énfasis3 31 17_Margen" xfId="37976" xr:uid="{CAE8B136-11B2-445C-8DCB-80FEBB10BBED}"/>
    <cellStyle name="40% - Énfasis3 31 18" xfId="4281" xr:uid="{975C1589-6FD7-4F29-AA57-F5F8933EBAB7}"/>
    <cellStyle name="40% - Énfasis3 31 18 2" xfId="4282" xr:uid="{80FE889E-6A7E-409E-A7C9-861575044A9E}"/>
    <cellStyle name="40% - Énfasis3 31 18_Margen" xfId="37977" xr:uid="{09302A75-D31B-4028-9B02-22762A7C852E}"/>
    <cellStyle name="40% - Énfasis3 31 19" xfId="4283" xr:uid="{B608CB20-E2B4-4F3E-A109-FBBD5F17BFAC}"/>
    <cellStyle name="40% - Énfasis3 31 19 2" xfId="4284" xr:uid="{3BDB1BE3-F8AE-452B-BAF9-B95253C8490C}"/>
    <cellStyle name="40% - Énfasis3 31 19_Margen" xfId="37978" xr:uid="{FFC54D8C-21EE-490F-BC2E-94B78FD0408C}"/>
    <cellStyle name="40% - Énfasis3 31 2" xfId="4285" xr:uid="{BC9440D1-E231-4A5F-878D-6DF1B0EDAA2C}"/>
    <cellStyle name="40% - Énfasis3 31 2 2" xfId="4286" xr:uid="{0A40B462-710E-4F22-A7DA-85AC5832AA99}"/>
    <cellStyle name="40% - Énfasis3 31 2_Margen" xfId="37979" xr:uid="{CFA1C27A-59BA-4D4A-AF90-E1FEC431E869}"/>
    <cellStyle name="40% - Énfasis3 31 20" xfId="4287" xr:uid="{250713F8-2CCB-4B28-92A3-1A857BEC129C}"/>
    <cellStyle name="40% - Énfasis3 31 20 2" xfId="4288" xr:uid="{459F7AEE-B20E-42E2-8179-9FFDDA9EAA21}"/>
    <cellStyle name="40% - Énfasis3 31 20_Margen" xfId="37980" xr:uid="{18AECAB9-ED60-4963-B945-020FD41317E4}"/>
    <cellStyle name="40% - Énfasis3 31 21" xfId="4289" xr:uid="{E968AB8B-9835-4DAA-AD1F-22A75DB43A9F}"/>
    <cellStyle name="40% - Énfasis3 31 21 2" xfId="4290" xr:uid="{B15F7DA7-BF5D-4276-A0EE-76DFD8667255}"/>
    <cellStyle name="40% - Énfasis3 31 21_Margen" xfId="37981" xr:uid="{D283CD40-D256-463C-9C7D-761FE56D78D7}"/>
    <cellStyle name="40% - Énfasis3 31 22" xfId="4291" xr:uid="{5EE7EE65-6692-4F0C-8156-DAA22FCE0A56}"/>
    <cellStyle name="40% - Énfasis3 31 3" xfId="4292" xr:uid="{303226EF-C8E7-4E98-8E85-C328C25B1290}"/>
    <cellStyle name="40% - Énfasis3 31 3 2" xfId="4293" xr:uid="{B61B3A45-F31E-43E9-8047-2FD3D649D68C}"/>
    <cellStyle name="40% - Énfasis3 31 3_Margen" xfId="37982" xr:uid="{C8AF4129-05B5-4B7E-B5A0-76C4AC3844C9}"/>
    <cellStyle name="40% - Énfasis3 31 4" xfId="4294" xr:uid="{8746CFC2-FCCB-47CD-A878-A07C7BF9FB53}"/>
    <cellStyle name="40% - Énfasis3 31 4 2" xfId="4295" xr:uid="{13530F2E-5FF0-4FF1-98FC-BDDD3BD77BE9}"/>
    <cellStyle name="40% - Énfasis3 31 4_Margen" xfId="37983" xr:uid="{21C08106-7001-4F9A-A904-E2A66EFCA74F}"/>
    <cellStyle name="40% - Énfasis3 31 5" xfId="4296" xr:uid="{2D41CB9D-ED71-454A-8F31-D3DB81CAEE85}"/>
    <cellStyle name="40% - Énfasis3 31 5 2" xfId="4297" xr:uid="{4ABA72E8-7C6F-4066-B0AA-507582A9B05C}"/>
    <cellStyle name="40% - Énfasis3 31 5_Margen" xfId="37984" xr:uid="{A604B29D-1503-44F6-AAD7-949739A5880C}"/>
    <cellStyle name="40% - Énfasis3 31 6" xfId="4298" xr:uid="{7273F825-8B64-45BB-8A2F-30C0CAA7E7FD}"/>
    <cellStyle name="40% - Énfasis3 31 6 2" xfId="4299" xr:uid="{307675C9-60EC-4F9D-A2C5-025DEBA6F400}"/>
    <cellStyle name="40% - Énfasis3 31 6_Margen" xfId="37985" xr:uid="{115AC98F-D730-4131-AA7F-AD0B308AB7B5}"/>
    <cellStyle name="40% - Énfasis3 31 7" xfId="4300" xr:uid="{8E63EF57-680D-480E-85B6-C615923C5A79}"/>
    <cellStyle name="40% - Énfasis3 31 7 2" xfId="4301" xr:uid="{96B4D4DB-CC95-4DDA-946B-05923A5F615D}"/>
    <cellStyle name="40% - Énfasis3 31 7_Margen" xfId="37986" xr:uid="{DD8561E1-81D6-4365-A5A6-7F9AFBFEC389}"/>
    <cellStyle name="40% - Énfasis3 31 8" xfId="4302" xr:uid="{B7526B43-5B2F-4D94-B462-AF43E2538AD4}"/>
    <cellStyle name="40% - Énfasis3 31 8 2" xfId="4303" xr:uid="{2C2DCCEB-3506-4EBC-B459-44901C2B1E79}"/>
    <cellStyle name="40% - Énfasis3 31 8_Margen" xfId="37987" xr:uid="{7F0CD700-71F2-4083-BD34-2E2C964F4F49}"/>
    <cellStyle name="40% - Énfasis3 31 9" xfId="4304" xr:uid="{9BED913E-9F82-4B23-BDB3-A924075CB6AF}"/>
    <cellStyle name="40% - Énfasis3 31 9 2" xfId="4305" xr:uid="{F03571FD-730A-471B-B690-758C0B50789C}"/>
    <cellStyle name="40% - Énfasis3 31 9_Margen" xfId="37988" xr:uid="{B3390873-DB84-4B3A-A5AA-7C6B45B11C22}"/>
    <cellStyle name="40% - Énfasis3 31_Margen" xfId="37989" xr:uid="{3637D059-D8B5-44F8-A42A-0CC7B955D641}"/>
    <cellStyle name="40% - Énfasis3 32" xfId="4306" xr:uid="{26563980-C174-4745-8993-3FDDA4DFDAB6}"/>
    <cellStyle name="40% - Énfasis3 32 2" xfId="4307" xr:uid="{74B5CB25-6ED9-42F5-ABC3-9AB6199A6802}"/>
    <cellStyle name="40% - Énfasis3 32_Margen" xfId="37990" xr:uid="{173B674F-9D2B-43CC-AFA9-5AFF6F6F878B}"/>
    <cellStyle name="40% - Énfasis3 33" xfId="4308" xr:uid="{9977C8F2-E0F4-4CB8-A2D0-D387AB95EB8D}"/>
    <cellStyle name="40% - Énfasis3 33 2" xfId="4309" xr:uid="{8088EFF5-5DD7-4463-AB0B-194C6D499909}"/>
    <cellStyle name="40% - Énfasis3 33_Margen" xfId="37991" xr:uid="{3B6F80D2-C927-49AD-A617-37DC3C122314}"/>
    <cellStyle name="40% - Énfasis3 34" xfId="4310" xr:uid="{C4AE1FCA-7CA6-4893-AF26-32FE1FB1C880}"/>
    <cellStyle name="40% - Énfasis3 34 2" xfId="4311" xr:uid="{71FDD6E8-0FEA-469A-BEB2-22A776C2CDB9}"/>
    <cellStyle name="40% - Énfasis3 34_Margen" xfId="37992" xr:uid="{C93AADDE-E88B-457F-8858-B2B0E60E9C15}"/>
    <cellStyle name="40% - Énfasis3 35" xfId="4312" xr:uid="{015721E5-407B-4E0A-99CA-83815B867DDF}"/>
    <cellStyle name="40% - Énfasis3 35 2" xfId="4313" xr:uid="{7C24AC34-24F4-45BA-A41A-5A3E9FCC9752}"/>
    <cellStyle name="40% - Énfasis3 35_Margen" xfId="37993" xr:uid="{C1CB4654-2720-451E-916E-86E1520489DB}"/>
    <cellStyle name="40% - Énfasis3 36" xfId="4314" xr:uid="{E959A44D-2E59-4946-A856-B1E4D4BB8B57}"/>
    <cellStyle name="40% - Énfasis3 36 2" xfId="4315" xr:uid="{4A139A71-0EFF-482B-A158-B6DC65D7AE63}"/>
    <cellStyle name="40% - Énfasis3 36_Margen" xfId="37994" xr:uid="{65FF9859-407F-4C6E-BE6F-AC078A7D9C92}"/>
    <cellStyle name="40% - Énfasis3 37" xfId="4316" xr:uid="{D9C977C0-5937-4B1A-B9EC-75294BD7FE62}"/>
    <cellStyle name="40% - Énfasis3 37 10" xfId="4317" xr:uid="{9ED6845D-CE01-4C53-AFB9-AAFBC55222C0}"/>
    <cellStyle name="40% - Énfasis3 37 10 2" xfId="4318" xr:uid="{6492D9E0-6B15-4AC5-87B8-238CAFE5D966}"/>
    <cellStyle name="40% - Énfasis3 37 10_Margen" xfId="37995" xr:uid="{117D5873-1688-47C0-9C47-A7B4D385723B}"/>
    <cellStyle name="40% - Énfasis3 37 11" xfId="4319" xr:uid="{14BFA0BA-7327-40DF-9405-ACBF0BC147E4}"/>
    <cellStyle name="40% - Énfasis3 37 11 2" xfId="4320" xr:uid="{57BBE12B-CE56-4425-99DF-C518F5DB8E18}"/>
    <cellStyle name="40% - Énfasis3 37 11_Margen" xfId="37996" xr:uid="{4AD83DD2-54D9-4D40-9D5E-E43A2C638A84}"/>
    <cellStyle name="40% - Énfasis3 37 12" xfId="4321" xr:uid="{A8FFAA10-2952-4431-B934-BA2BB269A840}"/>
    <cellStyle name="40% - Énfasis3 37 12 2" xfId="4322" xr:uid="{6EFDFDED-CAA4-45DD-BE66-491501080D19}"/>
    <cellStyle name="40% - Énfasis3 37 12_Margen" xfId="37997" xr:uid="{CF720075-E33C-45D4-B36A-65077F16DE28}"/>
    <cellStyle name="40% - Énfasis3 37 13" xfId="4323" xr:uid="{8C8B233D-2EBE-49EF-AAC7-6004D90CC035}"/>
    <cellStyle name="40% - Énfasis3 37 13 2" xfId="4324" xr:uid="{D0374204-4A3D-4299-9E6B-CABC3DF4B662}"/>
    <cellStyle name="40% - Énfasis3 37 13_Margen" xfId="37998" xr:uid="{128E8742-0A9F-4FAC-ACFE-F675826702D8}"/>
    <cellStyle name="40% - Énfasis3 37 14" xfId="4325" xr:uid="{7127C5F0-A62C-48C8-88CB-B9F4B127143E}"/>
    <cellStyle name="40% - Énfasis3 37 14 2" xfId="4326" xr:uid="{A094E492-52BA-4A66-B432-325EA9FA5D83}"/>
    <cellStyle name="40% - Énfasis3 37 14_Margen" xfId="37999" xr:uid="{559FEB61-5ECF-47B8-8ADF-838F2BEDEAE7}"/>
    <cellStyle name="40% - Énfasis3 37 15" xfId="4327" xr:uid="{BBF13AE0-85E3-40D0-8FDE-742D97CAEB87}"/>
    <cellStyle name="40% - Énfasis3 37 15 2" xfId="4328" xr:uid="{5143671A-FC7E-4DDE-8A42-16F46B4DA6C2}"/>
    <cellStyle name="40% - Énfasis3 37 15_Margen" xfId="38000" xr:uid="{222D95EC-0216-491A-A0E6-E4AFBE52397A}"/>
    <cellStyle name="40% - Énfasis3 37 16" xfId="4329" xr:uid="{E730F259-5879-4796-BEFA-CC07AAAA6829}"/>
    <cellStyle name="40% - Énfasis3 37 16 2" xfId="4330" xr:uid="{A9B0F057-DEAD-4AAF-9D6F-78F514E6602F}"/>
    <cellStyle name="40% - Énfasis3 37 16_Margen" xfId="38001" xr:uid="{2952EDAF-A291-4B01-B1C2-DF972168B2E7}"/>
    <cellStyle name="40% - Énfasis3 37 17" xfId="4331" xr:uid="{F617FEF4-B483-4513-BCEE-C74C3E6B6D2D}"/>
    <cellStyle name="40% - Énfasis3 37 17 2" xfId="4332" xr:uid="{413E3D3C-934E-45D8-9F74-F76DB5CF132E}"/>
    <cellStyle name="40% - Énfasis3 37 17_Margen" xfId="38002" xr:uid="{68055A89-2F7A-456F-B7BD-C1A623452EDE}"/>
    <cellStyle name="40% - Énfasis3 37 18" xfId="4333" xr:uid="{5C2C0BE0-2935-4E6F-8A88-F2C4A055D0E3}"/>
    <cellStyle name="40% - Énfasis3 37 18 2" xfId="4334" xr:uid="{82396550-DAC5-4FCE-B1AE-CBC64FEF1163}"/>
    <cellStyle name="40% - Énfasis3 37 18_Margen" xfId="38003" xr:uid="{652EC5DA-4A92-4BF4-8F4E-1E8814A6AA5E}"/>
    <cellStyle name="40% - Énfasis3 37 19" xfId="4335" xr:uid="{C9F77BBA-60D3-4058-92F2-6732145F3697}"/>
    <cellStyle name="40% - Énfasis3 37 19 2" xfId="4336" xr:uid="{8FAE0C7D-B197-4C33-AD8F-C949D1D50738}"/>
    <cellStyle name="40% - Énfasis3 37 19_Margen" xfId="38004" xr:uid="{D8AA76BF-8D0E-4B7B-B426-EDAA90AD6DA1}"/>
    <cellStyle name="40% - Énfasis3 37 2" xfId="4337" xr:uid="{72EF6118-E6D6-4311-8EF4-C73B6BC9C7B0}"/>
    <cellStyle name="40% - Énfasis3 37 2 2" xfId="4338" xr:uid="{5DDC889D-4ED9-43DA-8379-7C0BE93D3558}"/>
    <cellStyle name="40% - Énfasis3 37 2_Margen" xfId="38005" xr:uid="{0C33B600-8C4E-4DAB-8C27-EA2A964BEEB8}"/>
    <cellStyle name="40% - Énfasis3 37 20" xfId="4339" xr:uid="{CFD06B8C-4BBE-4302-9B8F-70C0AD09D22D}"/>
    <cellStyle name="40% - Énfasis3 37 20 2" xfId="4340" xr:uid="{B33DB8F1-D5A2-43E5-9237-D4A813BB2020}"/>
    <cellStyle name="40% - Énfasis3 37 20_Margen" xfId="38006" xr:uid="{82998B07-AB66-415B-B68C-03857023D958}"/>
    <cellStyle name="40% - Énfasis3 37 21" xfId="4341" xr:uid="{C44245AC-9B9E-420B-BDD9-59CE4359CEB9}"/>
    <cellStyle name="40% - Énfasis3 37 21 2" xfId="4342" xr:uid="{1FD6471B-7C76-48BD-BB2E-0A1B181493CB}"/>
    <cellStyle name="40% - Énfasis3 37 21_Margen" xfId="38007" xr:uid="{5C3E3944-FF49-4F0F-BB30-311AF0EB4B7E}"/>
    <cellStyle name="40% - Énfasis3 37 22" xfId="4343" xr:uid="{2A9761CB-5BD0-4D4E-A96F-D315F60AEADF}"/>
    <cellStyle name="40% - Énfasis3 37 3" xfId="4344" xr:uid="{10C7128C-EC9E-4ABB-B676-852C58A86EDD}"/>
    <cellStyle name="40% - Énfasis3 37 3 2" xfId="4345" xr:uid="{E0034E0C-DF82-4B40-875A-55DB380C613C}"/>
    <cellStyle name="40% - Énfasis3 37 3_Margen" xfId="38008" xr:uid="{8953D534-0643-44D3-89C1-159E2DC8B460}"/>
    <cellStyle name="40% - Énfasis3 37 4" xfId="4346" xr:uid="{8AA73EBF-96ED-4233-89A0-5DA6876B577D}"/>
    <cellStyle name="40% - Énfasis3 37 4 2" xfId="4347" xr:uid="{9571765B-16DE-498B-8DCA-44CB523BE8FB}"/>
    <cellStyle name="40% - Énfasis3 37 4_Margen" xfId="38009" xr:uid="{AF2E1984-72A5-4808-B8C0-E1029B0AAC93}"/>
    <cellStyle name="40% - Énfasis3 37 5" xfId="4348" xr:uid="{A71E1D8B-2711-4C72-A415-B787EF99D0DB}"/>
    <cellStyle name="40% - Énfasis3 37 5 2" xfId="4349" xr:uid="{3622B745-D56D-431D-89B8-DACA3F1C297B}"/>
    <cellStyle name="40% - Énfasis3 37 5_Margen" xfId="38010" xr:uid="{3E5C7B2F-B9BB-403B-9EB3-43B958BEC96E}"/>
    <cellStyle name="40% - Énfasis3 37 6" xfId="4350" xr:uid="{6685D192-59A4-4466-AB01-A523CF18B628}"/>
    <cellStyle name="40% - Énfasis3 37 6 2" xfId="4351" xr:uid="{A03C895C-043B-44CF-BCCF-ABAF0CE6CEEB}"/>
    <cellStyle name="40% - Énfasis3 37 6_Margen" xfId="38011" xr:uid="{D051B3E6-8E74-4646-AB22-876AA82AB0EA}"/>
    <cellStyle name="40% - Énfasis3 37 7" xfId="4352" xr:uid="{A7E67E4C-368D-4BDF-82EB-D571DED2B076}"/>
    <cellStyle name="40% - Énfasis3 37 7 2" xfId="4353" xr:uid="{A8C236E6-193F-4F1D-8C16-37692A12E64F}"/>
    <cellStyle name="40% - Énfasis3 37 7_Margen" xfId="38012" xr:uid="{E09C0EFA-27B7-42BB-BA8F-A7A9C14712AA}"/>
    <cellStyle name="40% - Énfasis3 37 8" xfId="4354" xr:uid="{99072C82-2E92-469D-A39D-C8FE776A201D}"/>
    <cellStyle name="40% - Énfasis3 37 8 2" xfId="4355" xr:uid="{EF8DE64D-CA20-4C2A-838D-7E75163497DE}"/>
    <cellStyle name="40% - Énfasis3 37 8_Margen" xfId="38013" xr:uid="{F8F83A4E-4335-4ECE-9278-065AB4131052}"/>
    <cellStyle name="40% - Énfasis3 37 9" xfId="4356" xr:uid="{04C995FD-0389-4DBA-8245-30BB200561E1}"/>
    <cellStyle name="40% - Énfasis3 37 9 2" xfId="4357" xr:uid="{C26CCCE2-0465-4F84-BFF4-26C286C006C8}"/>
    <cellStyle name="40% - Énfasis3 37 9_Margen" xfId="38014" xr:uid="{A5D36DC9-776A-4E07-AA8B-E6D3C5D334AC}"/>
    <cellStyle name="40% - Énfasis3 37_Margen" xfId="38015" xr:uid="{B2C9C982-D622-4862-BD2B-0B8AB49EB978}"/>
    <cellStyle name="40% - Énfasis3 38" xfId="4358" xr:uid="{0D447F79-9A4D-4F34-AA0C-B8C328D3D033}"/>
    <cellStyle name="40% - Énfasis3 38 2" xfId="4359" xr:uid="{EC0B4876-AE0B-45A4-A0D9-2D0EF549F2DE}"/>
    <cellStyle name="40% - Énfasis3 38_Margen" xfId="38016" xr:uid="{052E10E9-27DB-4F02-B060-3D437260B2B2}"/>
    <cellStyle name="40% - Énfasis3 39" xfId="4360" xr:uid="{DE193D40-06CB-4768-A2D1-3055FA227FF6}"/>
    <cellStyle name="40% - Énfasis3 39 2" xfId="4361" xr:uid="{AA9DD55A-914C-43BE-AA44-435AC805F5F7}"/>
    <cellStyle name="40% - Énfasis3 39_Margen" xfId="38017" xr:uid="{62414523-4B01-44C8-B198-3A257312F2EB}"/>
    <cellStyle name="40% - Énfasis3 4" xfId="4362" xr:uid="{C519F3F4-6A6D-4977-9B15-4D5AC10EDCAE}"/>
    <cellStyle name="40% - Énfasis3 4 10" xfId="4363" xr:uid="{E96852AF-7F37-45E4-8318-AAA35FEF44A7}"/>
    <cellStyle name="40% - Énfasis3 4 11" xfId="4364" xr:uid="{C8653CB1-F22D-4AAA-8589-8487A00C9DE4}"/>
    <cellStyle name="40% - Énfasis3 4 12" xfId="4365" xr:uid="{92AF813B-9653-46BA-9E9C-D022AA0E1F4A}"/>
    <cellStyle name="40% - Énfasis3 4 13" xfId="4366" xr:uid="{183254EA-277B-477A-A86C-6E4AD70FA36C}"/>
    <cellStyle name="40% - Énfasis3 4 14" xfId="4367" xr:uid="{CC72577E-684D-46FE-977C-B01DBF2F727A}"/>
    <cellStyle name="40% - Énfasis3 4 15" xfId="4368" xr:uid="{928E21D2-FD34-476E-8E35-ABA36928DCA3}"/>
    <cellStyle name="40% - Énfasis3 4 16" xfId="4369" xr:uid="{DFD620FE-E7C4-4D1E-AB55-DE87DB1D8951}"/>
    <cellStyle name="40% - Énfasis3 4 17" xfId="4370" xr:uid="{9910F94D-A845-4A61-8D31-590CCFE34F7D}"/>
    <cellStyle name="40% - Énfasis3 4 18" xfId="4371" xr:uid="{1FFC0E0D-FDD7-4AF8-B025-AE83F8BCD154}"/>
    <cellStyle name="40% - Énfasis3 4 2" xfId="4372" xr:uid="{5DF93753-C57A-4C1F-98D4-008AB7CB294A}"/>
    <cellStyle name="40% - Énfasis3 4 3" xfId="4373" xr:uid="{528BB3AC-513C-44F4-86A8-4AC9DBD7F9D4}"/>
    <cellStyle name="40% - Énfasis3 4 4" xfId="4374" xr:uid="{EC458B1C-2D6D-4BA8-A3B9-4412987D0779}"/>
    <cellStyle name="40% - Énfasis3 4 5" xfId="4375" xr:uid="{4E804E29-C1B9-4C8A-838B-8D19B2577799}"/>
    <cellStyle name="40% - Énfasis3 4 6" xfId="4376" xr:uid="{2CFD64E6-9433-45F9-A171-95B7F66E9C49}"/>
    <cellStyle name="40% - Énfasis3 4 7" xfId="4377" xr:uid="{44AB9CB3-C0BF-49DE-B2B4-9256AB49DC83}"/>
    <cellStyle name="40% - Énfasis3 4 8" xfId="4378" xr:uid="{C273D03B-D875-4E34-8ACB-510641AE7C59}"/>
    <cellStyle name="40% - Énfasis3 4 9" xfId="4379" xr:uid="{A9D6E1E9-AF89-479C-BCAE-DC893B972083}"/>
    <cellStyle name="40% - Énfasis3 4_Margen" xfId="38018" xr:uid="{8DBE6B2C-0047-4829-AEB6-790FF227D07D}"/>
    <cellStyle name="40% - Énfasis3 40" xfId="4380" xr:uid="{663313CA-F4D4-4450-96A6-6CF4D5D047CE}"/>
    <cellStyle name="40% - Énfasis3 40 2" xfId="4381" xr:uid="{B64B3351-24B2-433F-902D-EC4102C65D51}"/>
    <cellStyle name="40% - Énfasis3 40_Margen" xfId="38019" xr:uid="{09FA7C5E-F844-46BB-975A-0F7BCEF58D9A}"/>
    <cellStyle name="40% - Énfasis3 41" xfId="4382" xr:uid="{B1870A82-EAE8-4611-BB95-2F089F4CC552}"/>
    <cellStyle name="40% - Énfasis3 41 2" xfId="4383" xr:uid="{91FFC944-9EB0-4D57-B8AF-02CAA7FE0021}"/>
    <cellStyle name="40% - Énfasis3 41_Margen" xfId="38020" xr:uid="{FA07B579-42BE-4EDD-B47D-B1C62A9AD70B}"/>
    <cellStyle name="40% - Énfasis3 42" xfId="4384" xr:uid="{8FAAF3D3-5A9D-4C21-8114-55E43291858B}"/>
    <cellStyle name="40% - Énfasis3 42 2" xfId="4385" xr:uid="{EAC78C52-3B5F-43DE-919B-447F755FD12E}"/>
    <cellStyle name="40% - Énfasis3 42_Margen" xfId="38021" xr:uid="{93E92E52-3637-4699-941C-780DAEC6D37B}"/>
    <cellStyle name="40% - Énfasis3 43" xfId="4386" xr:uid="{913936CA-1311-4A7A-BA59-EFA7B29AE822}"/>
    <cellStyle name="40% - Énfasis3 43 2" xfId="4387" xr:uid="{09DC7633-C134-4FEA-8E9F-AC350E25A9D3}"/>
    <cellStyle name="40% - Énfasis3 43_Margen" xfId="38022" xr:uid="{22BB01E6-DF7E-4C64-A616-3B2275072C81}"/>
    <cellStyle name="40% - Énfasis3 44" xfId="4388" xr:uid="{DE258B2A-609C-4936-9AC0-E0A05C98DDF1}"/>
    <cellStyle name="40% - Énfasis3 44 2" xfId="4389" xr:uid="{991E58ED-260A-4884-9CCD-731BFF2DFEED}"/>
    <cellStyle name="40% - Énfasis3 44_Margen" xfId="38023" xr:uid="{CB057D1B-6709-4DB1-98CD-A3F0251BE75F}"/>
    <cellStyle name="40% - Énfasis3 45" xfId="4390" xr:uid="{65F05302-8552-4A72-AA15-76F60045FCB8}"/>
    <cellStyle name="40% - Énfasis3 45 2" xfId="4391" xr:uid="{F10B77F2-CE82-4A85-B7FD-918C9ECE5003}"/>
    <cellStyle name="40% - Énfasis3 45_Margen" xfId="38024" xr:uid="{2C6F79F9-E411-4A1E-9EA6-546A680EF7D7}"/>
    <cellStyle name="40% - Énfasis3 46" xfId="4392" xr:uid="{83E1A4D1-26E0-46A6-99B9-0FD5DBE3F6B9}"/>
    <cellStyle name="40% - Énfasis3 46 10" xfId="4393" xr:uid="{6C2EA949-F33F-4272-8C8B-2F979CD48797}"/>
    <cellStyle name="40% - Énfasis3 46 10 2" xfId="4394" xr:uid="{507A9251-CD94-41FF-A818-2A29FB45D088}"/>
    <cellStyle name="40% - Énfasis3 46 10_Margen" xfId="38025" xr:uid="{431B3BF0-33E3-4919-B81D-F5BA73D742E1}"/>
    <cellStyle name="40% - Énfasis3 46 11" xfId="4395" xr:uid="{B8B945EB-40E9-4617-900E-401B9653B520}"/>
    <cellStyle name="40% - Énfasis3 46 11 2" xfId="4396" xr:uid="{77022C21-8337-46F9-A3FB-4F1356DE6DEC}"/>
    <cellStyle name="40% - Énfasis3 46 11_Margen" xfId="38026" xr:uid="{6D8A412B-F0A6-4733-9EF2-B81010E44198}"/>
    <cellStyle name="40% - Énfasis3 46 12" xfId="4397" xr:uid="{62F17897-A974-469F-BE80-F5F745FA82F5}"/>
    <cellStyle name="40% - Énfasis3 46 12 2" xfId="4398" xr:uid="{63DE474B-62F4-4F73-9E48-2FB77D00CC07}"/>
    <cellStyle name="40% - Énfasis3 46 12_Margen" xfId="38027" xr:uid="{C15F4D25-7FEB-42FF-9D5E-F9EC88D6D992}"/>
    <cellStyle name="40% - Énfasis3 46 13" xfId="4399" xr:uid="{0C36CFA8-63D8-448C-B697-3045E647386E}"/>
    <cellStyle name="40% - Énfasis3 46 13 2" xfId="4400" xr:uid="{DCAF07EE-6215-4F4A-8A97-8DCAEDF7EF5F}"/>
    <cellStyle name="40% - Énfasis3 46 13_Margen" xfId="38028" xr:uid="{C8E82D15-990B-4E04-A5E8-7D223B76F188}"/>
    <cellStyle name="40% - Énfasis3 46 14" xfId="4401" xr:uid="{C2A8F030-F79A-4030-A036-4EEF1246D5B3}"/>
    <cellStyle name="40% - Énfasis3 46 14 2" xfId="4402" xr:uid="{FC30EEB1-BB2B-4151-BBA7-B13F5F40B32B}"/>
    <cellStyle name="40% - Énfasis3 46 14_Margen" xfId="38029" xr:uid="{C2AE93D1-A5A2-4732-9B74-CC3281E45875}"/>
    <cellStyle name="40% - Énfasis3 46 15" xfId="4403" xr:uid="{DD85A587-226A-47F4-9C17-E4A44EFB6950}"/>
    <cellStyle name="40% - Énfasis3 46 15 2" xfId="4404" xr:uid="{797A699F-2700-448A-93E7-1215A709B352}"/>
    <cellStyle name="40% - Énfasis3 46 15_Margen" xfId="38030" xr:uid="{F00DE030-CDF9-4384-9A46-7F65504BD3D0}"/>
    <cellStyle name="40% - Énfasis3 46 16" xfId="4405" xr:uid="{0F2A054D-1930-424C-8E9D-59963E4B54E6}"/>
    <cellStyle name="40% - Énfasis3 46 16 2" xfId="4406" xr:uid="{4E2C4185-BBDD-4D5C-A7A1-F047BF5FDDFB}"/>
    <cellStyle name="40% - Énfasis3 46 16_Margen" xfId="38031" xr:uid="{80ACD601-A129-4E1B-9CD7-66BF37BE07B6}"/>
    <cellStyle name="40% - Énfasis3 46 17" xfId="4407" xr:uid="{2D765E57-0EC2-4275-8BFB-820A0D36DB16}"/>
    <cellStyle name="40% - Énfasis3 46 17 2" xfId="4408" xr:uid="{76F1BC31-3D82-4A6A-9566-489311EFCCC1}"/>
    <cellStyle name="40% - Énfasis3 46 17_Margen" xfId="38032" xr:uid="{592E2314-E7F8-42E8-A685-6DFB20A742A7}"/>
    <cellStyle name="40% - Énfasis3 46 18" xfId="4409" xr:uid="{9209D8A1-98FE-4DF8-BA07-AE5B73DBD300}"/>
    <cellStyle name="40% - Énfasis3 46 18 2" xfId="4410" xr:uid="{F6F254C9-55C0-45B8-8071-96FB97AE9A6E}"/>
    <cellStyle name="40% - Énfasis3 46 18_Margen" xfId="38033" xr:uid="{23E58789-24AD-471F-BD78-2274706FC021}"/>
    <cellStyle name="40% - Énfasis3 46 19" xfId="4411" xr:uid="{C82CCB39-EA6D-47ED-8956-CC9FF069BF88}"/>
    <cellStyle name="40% - Énfasis3 46 19 2" xfId="4412" xr:uid="{FA8A80D6-F726-49E6-991A-191A5FEAA714}"/>
    <cellStyle name="40% - Énfasis3 46 19_Margen" xfId="38034" xr:uid="{10B60D3E-6E5C-45A4-A1FC-EDCBE55FFF4D}"/>
    <cellStyle name="40% - Énfasis3 46 2" xfId="4413" xr:uid="{F6DCAB49-6BC9-4100-8AA5-5A1EEAB4ED17}"/>
    <cellStyle name="40% - Énfasis3 46 2 2" xfId="4414" xr:uid="{177EC75E-4ACF-4564-88E6-2E07D71C4156}"/>
    <cellStyle name="40% - Énfasis3 46 2_Margen" xfId="38035" xr:uid="{28938F86-2DE5-4C83-B2F9-E013719F627A}"/>
    <cellStyle name="40% - Énfasis3 46 20" xfId="4415" xr:uid="{F61DCED4-C4CB-43F5-8D82-5A4407D3C393}"/>
    <cellStyle name="40% - Énfasis3 46 20 2" xfId="4416" xr:uid="{B1B32012-269B-4A82-AAB1-1261E2484FF4}"/>
    <cellStyle name="40% - Énfasis3 46 20_Margen" xfId="38036" xr:uid="{7D9DFF86-4CD1-474D-9F6F-0984CD2BA4BD}"/>
    <cellStyle name="40% - Énfasis3 46 21" xfId="4417" xr:uid="{ED64E39C-BD9E-4934-A7F7-8CDCE4C3085F}"/>
    <cellStyle name="40% - Énfasis3 46 21 2" xfId="4418" xr:uid="{3076430B-6D26-4B54-A7E8-79D1E015863A}"/>
    <cellStyle name="40% - Énfasis3 46 21_Margen" xfId="38037" xr:uid="{826A4057-0955-4343-AF74-B564E032756F}"/>
    <cellStyle name="40% - Énfasis3 46 22" xfId="4419" xr:uid="{BC373953-B6BD-4A10-A0AD-E2FE32AE1AA2}"/>
    <cellStyle name="40% - Énfasis3 46 3" xfId="4420" xr:uid="{4371A367-40BD-44AC-8D91-36B545051164}"/>
    <cellStyle name="40% - Énfasis3 46 3 2" xfId="4421" xr:uid="{EED249A0-41D1-4B33-8C46-F47B0E28B731}"/>
    <cellStyle name="40% - Énfasis3 46 3_Margen" xfId="38038" xr:uid="{87DA6051-F6B4-45D8-9E22-CC65EE4F7A77}"/>
    <cellStyle name="40% - Énfasis3 46 4" xfId="4422" xr:uid="{85AA8B18-C31D-41BB-AA3B-AB461B6228E8}"/>
    <cellStyle name="40% - Énfasis3 46 4 2" xfId="4423" xr:uid="{E8B67504-2770-4CCC-8464-44EEA273242D}"/>
    <cellStyle name="40% - Énfasis3 46 4_Margen" xfId="38039" xr:uid="{05E8F05E-87D2-4032-ACB2-8FFC09CA73E3}"/>
    <cellStyle name="40% - Énfasis3 46 5" xfId="4424" xr:uid="{18883C7B-BD81-47F8-A277-0E2501E36F98}"/>
    <cellStyle name="40% - Énfasis3 46 5 2" xfId="4425" xr:uid="{C98AD308-094F-4A46-8F4E-1144F7A3E2D0}"/>
    <cellStyle name="40% - Énfasis3 46 5_Margen" xfId="38040" xr:uid="{A8A54549-FF68-4E7B-9A42-B6E0E23BB0DA}"/>
    <cellStyle name="40% - Énfasis3 46 6" xfId="4426" xr:uid="{0A7FBA7B-AC3E-4CF7-BAAA-806BC18E2FB6}"/>
    <cellStyle name="40% - Énfasis3 46 6 2" xfId="4427" xr:uid="{53E02193-A50C-4EED-B93D-4C1AA6D6C7D9}"/>
    <cellStyle name="40% - Énfasis3 46 6_Margen" xfId="38041" xr:uid="{CEEC9C9C-6191-4745-A58C-71EA488E6C38}"/>
    <cellStyle name="40% - Énfasis3 46 7" xfId="4428" xr:uid="{EFDE86C1-B3BB-4D2F-8240-30E6D266AD04}"/>
    <cellStyle name="40% - Énfasis3 46 7 2" xfId="4429" xr:uid="{C357315F-C43D-41A4-A7C7-0F0C8A417192}"/>
    <cellStyle name="40% - Énfasis3 46 7_Margen" xfId="38042" xr:uid="{A43519E7-BB06-4718-93BC-A43328ED88CF}"/>
    <cellStyle name="40% - Énfasis3 46 8" xfId="4430" xr:uid="{B7972E4A-AE4B-473D-B89C-CA878F179E18}"/>
    <cellStyle name="40% - Énfasis3 46 8 2" xfId="4431" xr:uid="{64781161-7956-4CF4-BECB-C5FB46E8954E}"/>
    <cellStyle name="40% - Énfasis3 46 8_Margen" xfId="38043" xr:uid="{B78A9713-4392-43B4-80B5-DBAC85C5B777}"/>
    <cellStyle name="40% - Énfasis3 46 9" xfId="4432" xr:uid="{F75D58CE-1A67-4D4A-B0F1-50009B9F4687}"/>
    <cellStyle name="40% - Énfasis3 46 9 2" xfId="4433" xr:uid="{4FF598A5-4050-4CC4-BC74-06D8491379B9}"/>
    <cellStyle name="40% - Énfasis3 46 9_Margen" xfId="38044" xr:uid="{BF4868E0-7BF1-4AE3-B4A5-866BDB757BCB}"/>
    <cellStyle name="40% - Énfasis3 46_Margen" xfId="38045" xr:uid="{D1B2774E-884A-471A-9B0D-4D27091620D6}"/>
    <cellStyle name="40% - Énfasis3 47" xfId="4434" xr:uid="{8B20F9E4-3D5A-4E18-B288-204566542087}"/>
    <cellStyle name="40% - Énfasis3 47 2" xfId="4435" xr:uid="{FFCEB427-3799-47E5-9F1D-FBDD509F4D58}"/>
    <cellStyle name="40% - Énfasis3 47_Margen" xfId="38046" xr:uid="{6EC1E542-38CD-4A04-B65B-54F460D9ACC2}"/>
    <cellStyle name="40% - Énfasis3 48" xfId="4436" xr:uid="{F42D8D3D-9E70-4078-B7EA-2880F8519D3E}"/>
    <cellStyle name="40% - Énfasis3 48 2" xfId="4437" xr:uid="{FB41AA53-BA1A-4B5E-8983-4C5FFB5ECC2B}"/>
    <cellStyle name="40% - Énfasis3 48_Margen" xfId="38047" xr:uid="{F5DCBD61-7875-4398-8415-EA17F00EFDC1}"/>
    <cellStyle name="40% - Énfasis3 49" xfId="4438" xr:uid="{573A3C14-749F-4974-89DB-331BDCEF87AD}"/>
    <cellStyle name="40% - Énfasis3 49 2" xfId="4439" xr:uid="{EC385355-6EE2-4C14-8D41-85B07A082E9C}"/>
    <cellStyle name="40% - Énfasis3 49_Margen" xfId="38048" xr:uid="{5BDE5AAA-8D89-4FE0-B38D-4FA15C03D09D}"/>
    <cellStyle name="40% - Énfasis3 5" xfId="4440" xr:uid="{C75B7E5F-B17A-4E25-BEB0-6F551CADD857}"/>
    <cellStyle name="40% - Énfasis3 5 2" xfId="4441" xr:uid="{A40CFDB0-4EFC-47AB-9A39-FDC74163C5AE}"/>
    <cellStyle name="40% - Énfasis3 5 3" xfId="4442" xr:uid="{D3164DFF-CC2A-4C79-921B-19952554507F}"/>
    <cellStyle name="40% - Énfasis3 5_Margen" xfId="38049" xr:uid="{461FAE6F-405D-4166-AA5E-3FA60F03D694}"/>
    <cellStyle name="40% - Énfasis3 50" xfId="4443" xr:uid="{5ED3D79D-89BC-4A6A-A5FA-64199F1F398A}"/>
    <cellStyle name="40% - Énfasis3 50 2" xfId="4444" xr:uid="{714C4BBF-3903-4690-A082-2F2D25CA6ABC}"/>
    <cellStyle name="40% - Énfasis3 50_Margen" xfId="38050" xr:uid="{3CBF4E21-DA79-4A50-8DC9-A07F28633A02}"/>
    <cellStyle name="40% - Énfasis3 51" xfId="4445" xr:uid="{1CC8C38A-9F70-46D0-A49A-F822BE869594}"/>
    <cellStyle name="40% - Énfasis3 51 2" xfId="4446" xr:uid="{BFF1FD09-5291-4087-8708-877AC1B8206D}"/>
    <cellStyle name="40% - Énfasis3 51_Margen" xfId="38051" xr:uid="{C73F43AE-304A-4286-90C3-1EDEDE86A187}"/>
    <cellStyle name="40% - Énfasis3 52" xfId="4447" xr:uid="{8CBDE618-262C-49FB-8E66-D103E19021FA}"/>
    <cellStyle name="40% - Énfasis3 52 2" xfId="4448" xr:uid="{1CDBF11E-78CF-4C88-AA1E-671B0793FC59}"/>
    <cellStyle name="40% - Énfasis3 52_Margen" xfId="38052" xr:uid="{9EF5A917-0610-410E-B824-26C128621C7B}"/>
    <cellStyle name="40% - Énfasis3 53" xfId="4449" xr:uid="{C1020224-56CE-4465-8F2F-86CCD4F82FA8}"/>
    <cellStyle name="40% - Énfasis3 53 2" xfId="4450" xr:uid="{25F59526-F5FB-4DAB-9501-13C732CAEBCA}"/>
    <cellStyle name="40% - Énfasis3 53_Margen" xfId="38053" xr:uid="{0B32E0DE-01E0-4251-B102-A86ECBB9E458}"/>
    <cellStyle name="40% - Énfasis3 54" xfId="4451" xr:uid="{72EDC68D-69E1-4B96-AC67-EBCAEEE2E761}"/>
    <cellStyle name="40% - Énfasis3 54 2" xfId="4452" xr:uid="{17B98112-47EF-4831-8798-8D86903EF4CC}"/>
    <cellStyle name="40% - Énfasis3 54_Margen" xfId="38054" xr:uid="{D798F321-FC2F-4065-87C8-B7538DC7F1D7}"/>
    <cellStyle name="40% - Énfasis3 55" xfId="4453" xr:uid="{A4828389-88A3-4375-B29D-5647F82AAAF7}"/>
    <cellStyle name="40% - Énfasis3 55 2" xfId="4454" xr:uid="{F3997BB3-B952-4E17-88E6-38FC535EECB0}"/>
    <cellStyle name="40% - Énfasis3 55_Margen" xfId="38055" xr:uid="{D768546E-769F-42F8-B8B7-4AF1331C5B06}"/>
    <cellStyle name="40% - Énfasis3 56" xfId="4455" xr:uid="{7EC2447C-0FBB-4E56-81AB-C8DDA49150A8}"/>
    <cellStyle name="40% - Énfasis3 56 2" xfId="4456" xr:uid="{B3A1CB00-F70A-4AE6-9E28-D02946460534}"/>
    <cellStyle name="40% - Énfasis3 56_Margen" xfId="38056" xr:uid="{C688EF03-7AC5-41D7-A8ED-0D216841A779}"/>
    <cellStyle name="40% - Énfasis3 57" xfId="4457" xr:uid="{EEFF3173-35E2-4FC6-86AF-54BA17EDE823}"/>
    <cellStyle name="40% - Énfasis3 57 2" xfId="4458" xr:uid="{CDA483E9-1B80-49B1-A576-58A015C72F66}"/>
    <cellStyle name="40% - Énfasis3 57_Margen" xfId="38057" xr:uid="{571C1906-2F45-4A3B-85A8-AF1E246FC501}"/>
    <cellStyle name="40% - Énfasis3 58" xfId="4459" xr:uid="{40E5790E-0EFB-4B7B-8E4C-2F2F7A885367}"/>
    <cellStyle name="40% - Énfasis3 58 2" xfId="4460" xr:uid="{3C3D18B5-8D66-4D10-8D08-925E07C75AB4}"/>
    <cellStyle name="40% - Énfasis3 58_Margen" xfId="38058" xr:uid="{8620FC05-0157-49A3-8315-E41E290838A1}"/>
    <cellStyle name="40% - Énfasis3 59" xfId="4461" xr:uid="{3238A0AA-D00B-428E-8571-8B60F2C37E84}"/>
    <cellStyle name="40% - Énfasis3 59 2" xfId="4462" xr:uid="{39F2F0B1-C105-4BA2-B116-BE464A6A5C30}"/>
    <cellStyle name="40% - Énfasis3 59_Margen" xfId="38059" xr:uid="{E9A03269-A309-46E0-9D9B-C3E3E4750D18}"/>
    <cellStyle name="40% - Énfasis3 6" xfId="4463" xr:uid="{E38B7010-D385-45CB-9E1F-F5BC637A35EB}"/>
    <cellStyle name="40% - Énfasis3 6 2" xfId="4464" xr:uid="{0EA983DE-AD2C-4305-9D39-5FCC3F06F684}"/>
    <cellStyle name="40% - Énfasis3 6 3" xfId="4465" xr:uid="{ECF1622D-6BD6-43E7-AF1E-92EED2440D88}"/>
    <cellStyle name="40% - Énfasis3 6_Margen" xfId="38060" xr:uid="{5268E61D-DD0A-44C2-8FA3-BC37D7FD09D9}"/>
    <cellStyle name="40% - Énfasis3 60" xfId="4466" xr:uid="{F6D748DA-91CB-4274-A205-BCDF739E3315}"/>
    <cellStyle name="40% - Énfasis3 60 2" xfId="4467" xr:uid="{A0D4A5F3-BA3D-443C-AB89-3C284400599E}"/>
    <cellStyle name="40% - Énfasis3 60_Margen" xfId="38061" xr:uid="{8E0CD934-6196-4E70-AC2C-2B483EB24564}"/>
    <cellStyle name="40% - Énfasis3 61" xfId="4468" xr:uid="{971E18C3-882F-4990-9273-D1C5F9DD5E2E}"/>
    <cellStyle name="40% - Énfasis3 61 2" xfId="4469" xr:uid="{60427B29-D2F8-4B10-B2C6-20CCC226BDAB}"/>
    <cellStyle name="40% - Énfasis3 61_Margen" xfId="38062" xr:uid="{D19E0F1D-8D0F-4963-90F0-7990728851B5}"/>
    <cellStyle name="40% - Énfasis3 62" xfId="4470" xr:uid="{F9F9A291-EAC5-4D66-B483-6BE7500DCA3A}"/>
    <cellStyle name="40% - Énfasis3 62 2" xfId="4471" xr:uid="{6857531B-B113-4D77-B45F-6B40ACAAF4D9}"/>
    <cellStyle name="40% - Énfasis3 62_Margen" xfId="38063" xr:uid="{5E893D58-BB77-4FF0-A0A3-A9D67196A492}"/>
    <cellStyle name="40% - Énfasis3 63" xfId="4472" xr:uid="{425B7EF1-CDB3-4350-87E2-DA4001B74D2E}"/>
    <cellStyle name="40% - Énfasis3 63 2" xfId="4473" xr:uid="{340CAAA2-A5B1-4061-9265-EF14D46552D7}"/>
    <cellStyle name="40% - Énfasis3 63_Margen" xfId="38064" xr:uid="{1DB5EC6D-80A3-4614-9DEC-31C46F3A5234}"/>
    <cellStyle name="40% - Énfasis3 64" xfId="4474" xr:uid="{95796CAD-6143-4EE8-A5D4-8A1AE7602507}"/>
    <cellStyle name="40% - Énfasis3 64 2" xfId="4475" xr:uid="{55F32B3C-EA03-4ACE-B6DD-7123DB5CFD60}"/>
    <cellStyle name="40% - Énfasis3 64_Margen" xfId="38065" xr:uid="{2C26C3A6-2135-4CCF-B082-76F839CBB089}"/>
    <cellStyle name="40% - Énfasis3 65" xfId="4476" xr:uid="{CD5FBC8D-07D6-4246-B16A-2C52D28D25FC}"/>
    <cellStyle name="40% - Énfasis3 65 2" xfId="4477" xr:uid="{3520DC7C-C628-402A-B2CA-6565C08698DA}"/>
    <cellStyle name="40% - Énfasis3 65_Margen" xfId="38066" xr:uid="{6590C24F-3C4F-4822-AC75-082EAB5F7235}"/>
    <cellStyle name="40% - Énfasis3 66" xfId="4478" xr:uid="{592572B5-D46A-40FB-8989-A4A3F8E4CA3B}"/>
    <cellStyle name="40% - Énfasis3 66 2" xfId="4479" xr:uid="{18C0F84F-7EEF-4FDF-85BE-4445F0D7EE51}"/>
    <cellStyle name="40% - Énfasis3 66_Margen" xfId="38067" xr:uid="{A1531DC8-1CB1-435A-BAC1-4C6A05BA1B45}"/>
    <cellStyle name="40% - Énfasis3 67" xfId="4480" xr:uid="{826DE1D1-469F-49B1-8172-1BD1B27F8381}"/>
    <cellStyle name="40% - Énfasis3 67 2" xfId="4481" xr:uid="{754D837E-7956-4BBC-8C9D-40420C8071DF}"/>
    <cellStyle name="40% - Énfasis3 67_Margen" xfId="38068" xr:uid="{2493DD28-94BA-4293-8A53-422986FFBE95}"/>
    <cellStyle name="40% - Énfasis3 68" xfId="4482" xr:uid="{E9148382-1E4B-422F-8606-9A61396E2FC9}"/>
    <cellStyle name="40% - Énfasis3 68 2" xfId="4483" xr:uid="{9F5C75AB-DB26-418D-A229-3BA6C7D2B4E4}"/>
    <cellStyle name="40% - Énfasis3 68_Margen" xfId="38069" xr:uid="{5BD27BA0-C4E7-40DB-8147-C079F0A3136D}"/>
    <cellStyle name="40% - Énfasis3 69" xfId="4484" xr:uid="{9FB83D57-059D-4E16-B967-23AB7668168F}"/>
    <cellStyle name="40% - Énfasis3 69 2" xfId="4485" xr:uid="{43A02130-0975-4047-97D9-2017948EEE2F}"/>
    <cellStyle name="40% - Énfasis3 69_Margen" xfId="38070" xr:uid="{5733CF1C-5009-4463-B5FD-175720391B5C}"/>
    <cellStyle name="40% - Énfasis3 7" xfId="4486" xr:uid="{BC98C402-6ADD-4692-8149-BB0B90EAD5B7}"/>
    <cellStyle name="40% - Énfasis3 7 2" xfId="4487" xr:uid="{53062428-2FB2-475F-9574-667C05B43C45}"/>
    <cellStyle name="40% - Énfasis3 7 3" xfId="4488" xr:uid="{EAC74120-C4E7-49A4-B9A2-56EE75273C4A}"/>
    <cellStyle name="40% - Énfasis3 7_Margen" xfId="38071" xr:uid="{72FF29DD-7C5E-4D56-8811-D17122865A64}"/>
    <cellStyle name="40% - Énfasis3 70" xfId="4489" xr:uid="{C335553C-361E-41CB-AE95-78477DA0411D}"/>
    <cellStyle name="40% - Énfasis3 70 2" xfId="4490" xr:uid="{FD4B33B9-45EF-45B1-88C2-02B3BACC5380}"/>
    <cellStyle name="40% - Énfasis3 70_Margen" xfId="38072" xr:uid="{444916DC-545D-46E5-8729-CA10C6DB514D}"/>
    <cellStyle name="40% - Énfasis3 71" xfId="4491" xr:uid="{EF7BD45F-912E-4C12-BDDD-022DCCC98B37}"/>
    <cellStyle name="40% - Énfasis3 71 2" xfId="4492" xr:uid="{8B8CD4F5-AB3B-4355-9063-4E43481B156C}"/>
    <cellStyle name="40% - Énfasis3 71_Margen" xfId="38073" xr:uid="{45AA37C5-4E61-45C0-A715-476839B351B5}"/>
    <cellStyle name="40% - Énfasis3 72" xfId="4493" xr:uid="{6D8E605E-DC68-43F9-96C6-D9568CB1895F}"/>
    <cellStyle name="40% - Énfasis3 72 2" xfId="4494" xr:uid="{C7096AD5-2319-4C51-98D0-F33347FD5087}"/>
    <cellStyle name="40% - Énfasis3 72_Margen" xfId="38074" xr:uid="{E7C460DC-ABCF-436F-A457-05A4E8F9CC7E}"/>
    <cellStyle name="40% - Énfasis3 73" xfId="4495" xr:uid="{DC960239-FE48-4D61-87CC-FB51548FB4A4}"/>
    <cellStyle name="40% - Énfasis3 73 2" xfId="4496" xr:uid="{66C3B771-C510-4B5D-B401-BFF20CA12D43}"/>
    <cellStyle name="40% - Énfasis3 73_Margen" xfId="38075" xr:uid="{DB2C386D-0184-4733-990D-49338110DFCB}"/>
    <cellStyle name="40% - Énfasis3 74" xfId="4497" xr:uid="{092CEFFF-4B77-4E53-BE96-7D2AC22283C5}"/>
    <cellStyle name="40% - Énfasis3 74 2" xfId="4498" xr:uid="{188AF339-561A-4C9E-B364-267EBABE8528}"/>
    <cellStyle name="40% - Énfasis3 74_Margen" xfId="38076" xr:uid="{477C9538-9511-4018-A97F-20B979F696C2}"/>
    <cellStyle name="40% - Énfasis3 75" xfId="4499" xr:uid="{B09F2C8C-0D9F-49C8-BFB2-86C4F6E151E0}"/>
    <cellStyle name="40% - Énfasis3 75 2" xfId="4500" xr:uid="{B340FEAB-D486-48B4-82DE-9D0326C934F5}"/>
    <cellStyle name="40% - Énfasis3 75_Margen" xfId="38077" xr:uid="{14991B56-68C1-45A8-9959-F63C4B629A0F}"/>
    <cellStyle name="40% - Énfasis3 76" xfId="4501" xr:uid="{EF03BDCD-CD53-47AD-92CF-A6ACF648F8E9}"/>
    <cellStyle name="40% - Énfasis3 76 2" xfId="4502" xr:uid="{ADBDE005-F477-4B4B-9143-0DDD1EC2F791}"/>
    <cellStyle name="40% - Énfasis3 76_Margen" xfId="38078" xr:uid="{051195CA-6E98-4FD7-9EB1-71FA577A8269}"/>
    <cellStyle name="40% - Énfasis3 77" xfId="4503" xr:uid="{31B554A2-BF2C-48BC-8580-A3995768A50E}"/>
    <cellStyle name="40% - Énfasis3 77 2" xfId="4504" xr:uid="{776BA851-C226-4AF9-AB10-6F0BE85BE779}"/>
    <cellStyle name="40% - Énfasis3 77_Margen" xfId="38079" xr:uid="{2F9B5078-A96E-4413-862B-7C420D5EA75A}"/>
    <cellStyle name="40% - Énfasis3 78" xfId="4505" xr:uid="{5FEB49A2-4552-426B-8DCF-FA1A6861870B}"/>
    <cellStyle name="40% - Énfasis3 78 2" xfId="4506" xr:uid="{A3D7BCBF-CADB-4C49-A3DF-A55ABC45DA9B}"/>
    <cellStyle name="40% - Énfasis3 78_Margen" xfId="38080" xr:uid="{13116F12-337B-48B7-B2A2-BB933075DDD5}"/>
    <cellStyle name="40% - Énfasis3 79" xfId="4507" xr:uid="{38495AEA-2418-47F4-BA21-085097346A2E}"/>
    <cellStyle name="40% - Énfasis3 79 2" xfId="4508" xr:uid="{B39EBFEB-C507-4F03-97DF-B80DBCCC0C12}"/>
    <cellStyle name="40% - Énfasis3 79_Margen" xfId="38081" xr:uid="{753B0584-C16B-43BD-8E05-B0E6F6E5B70D}"/>
    <cellStyle name="40% - Énfasis3 8" xfId="4509" xr:uid="{B4B15B60-5D44-4205-9B59-9C2EFEE640EB}"/>
    <cellStyle name="40% - Énfasis3 8 2" xfId="4510" xr:uid="{5FBA49EB-6EF3-4307-B335-5B3EF01E98C1}"/>
    <cellStyle name="40% - Énfasis3 8 3" xfId="4511" xr:uid="{7EEDCE58-3F15-4A04-94B7-D880D58D1BC4}"/>
    <cellStyle name="40% - Énfasis3 8_Margen" xfId="38082" xr:uid="{B3E2644B-EA52-45E4-AD0C-E042396A8782}"/>
    <cellStyle name="40% - Énfasis3 80" xfId="4512" xr:uid="{753558DD-DEE4-44CD-B361-3C79FF021D80}"/>
    <cellStyle name="40% - Énfasis3 80 2" xfId="4513" xr:uid="{AC7C1FAC-94B8-438E-977A-933D144FEC91}"/>
    <cellStyle name="40% - Énfasis3 80_Margen" xfId="38083" xr:uid="{8D5E292D-E745-47D7-89D2-78F4F54556B5}"/>
    <cellStyle name="40% - Énfasis3 81" xfId="4514" xr:uid="{8355E14B-DDB9-45C5-B14B-39143BF8C46F}"/>
    <cellStyle name="40% - Énfasis3 81 2" xfId="4515" xr:uid="{E883ED74-FB16-4833-A590-8F7514AA7DD8}"/>
    <cellStyle name="40% - Énfasis3 81_Margen" xfId="38084" xr:uid="{C672789B-E46F-4EF3-83A6-96ABD0558B45}"/>
    <cellStyle name="40% - Énfasis3 82" xfId="4516" xr:uid="{D8841CA7-C5EE-4467-82DA-CB687A2A6D74}"/>
    <cellStyle name="40% - Énfasis3 82 2" xfId="4517" xr:uid="{3F806014-AEBE-480E-8D42-7CE7007D74C7}"/>
    <cellStyle name="40% - Énfasis3 82_Margen" xfId="38085" xr:uid="{F4A64A2A-0DC9-41C2-998D-C7C2BB14AAF7}"/>
    <cellStyle name="40% - Énfasis3 83" xfId="4518" xr:uid="{28880463-5E20-483C-810D-29DB33E6818B}"/>
    <cellStyle name="40% - Énfasis3 83 2" xfId="4519" xr:uid="{C975159E-C25B-4B38-ABA4-29EED8A5A2E1}"/>
    <cellStyle name="40% - Énfasis3 83_Margen" xfId="38086" xr:uid="{8067776D-7E92-4B17-BBF0-DCF0B0F4B23A}"/>
    <cellStyle name="40% - Énfasis3 84" xfId="4520" xr:uid="{6E010A61-46FC-4738-B66A-0E5C40E3518E}"/>
    <cellStyle name="40% - Énfasis3 84 2" xfId="4521" xr:uid="{C2F805FF-2DDF-4D5F-80CB-89D6DE71B7CA}"/>
    <cellStyle name="40% - Énfasis3 84_Margen" xfId="38087" xr:uid="{164E0B58-A5C9-4D68-9302-92B92D3E9F78}"/>
    <cellStyle name="40% - Énfasis3 85" xfId="4522" xr:uid="{998F2899-8CD1-4F11-B9C6-1A4A55C84D95}"/>
    <cellStyle name="40% - Énfasis3 85 2" xfId="4523" xr:uid="{44A42483-BC4E-46E5-865F-BDAD9E843D44}"/>
    <cellStyle name="40% - Énfasis3 85_Margen" xfId="38088" xr:uid="{ACA94738-33A3-4F22-957C-91B416962998}"/>
    <cellStyle name="40% - Énfasis3 86" xfId="4524" xr:uid="{760637F1-79A5-4DB6-8800-6E934EB7BD74}"/>
    <cellStyle name="40% - Énfasis3 86 2" xfId="4525" xr:uid="{2978A12D-6DCE-4EA0-B3CC-F0F04E388BC8}"/>
    <cellStyle name="40% - Énfasis3 86_Margen" xfId="38089" xr:uid="{7E66B308-AE54-4F9D-A968-49181E00EA26}"/>
    <cellStyle name="40% - Énfasis3 87" xfId="4526" xr:uid="{9B5A4978-9E38-4EF0-8E88-033153C99E79}"/>
    <cellStyle name="40% - Énfasis3 87 2" xfId="4527" xr:uid="{0B516651-FE26-43FD-A07A-EA1613E405EE}"/>
    <cellStyle name="40% - Énfasis3 87_Margen" xfId="38090" xr:uid="{49FAB039-DB15-4871-A92E-8C8C8310D2C7}"/>
    <cellStyle name="40% - Énfasis3 88" xfId="4528" xr:uid="{D9E315FD-6BD9-46E8-8DBA-0EC50E07B09E}"/>
    <cellStyle name="40% - Énfasis3 88 2" xfId="4529" xr:uid="{80844C53-64B2-4E14-92C7-D52660E8CBAA}"/>
    <cellStyle name="40% - Énfasis3 88_Margen" xfId="38091" xr:uid="{457396D1-A763-418A-964A-FF4D0F31199D}"/>
    <cellStyle name="40% - Énfasis3 89" xfId="4530" xr:uid="{B7CD62DD-8D6A-4F91-84AD-ED6BB1CE0C57}"/>
    <cellStyle name="40% - Énfasis3 89 2" xfId="4531" xr:uid="{B85623DB-75AF-4E05-9ABA-16EEEA432991}"/>
    <cellStyle name="40% - Énfasis3 89_Margen" xfId="38092" xr:uid="{912B205F-6C8E-4AA8-A3A6-88F9D9E278CD}"/>
    <cellStyle name="40% - Énfasis3 9" xfId="4532" xr:uid="{36806632-FAD4-49E0-AF87-75E0CC8AC4E6}"/>
    <cellStyle name="40% - Énfasis3 9 2" xfId="4533" xr:uid="{AF9EA964-36A2-44A7-80F4-7D35ADA68EAF}"/>
    <cellStyle name="40% - Énfasis3 9 3" xfId="4534" xr:uid="{E370ADDE-81C1-4808-BF88-2C04E00897F7}"/>
    <cellStyle name="40% - Énfasis3 9_Margen" xfId="38093" xr:uid="{253F2B26-227F-4A9A-82FC-A40A40AFCEF5}"/>
    <cellStyle name="40% - Énfasis3 90" xfId="4535" xr:uid="{868AA051-089D-4DEE-A3AB-0E35D8615D32}"/>
    <cellStyle name="40% - Énfasis3 90 2" xfId="4536" xr:uid="{B19C8D36-B829-4FB3-B6A3-B1A7C824535C}"/>
    <cellStyle name="40% - Énfasis3 90_Margen" xfId="38094" xr:uid="{01440D2F-7CF1-499B-A7CA-30B2AF802621}"/>
    <cellStyle name="40% - Énfasis3 91" xfId="4537" xr:uid="{D4F8451C-266C-492C-ABB5-28EB497A5075}"/>
    <cellStyle name="40% - Énfasis3 91 2" xfId="4538" xr:uid="{2315167C-6698-4A30-8F05-DFBF95D9ECAD}"/>
    <cellStyle name="40% - Énfasis3 91_Margen" xfId="38095" xr:uid="{E00324EB-344B-43DE-AB32-32FB8E6BD9B4}"/>
    <cellStyle name="40% - Énfasis3 92" xfId="4539" xr:uid="{DB86EFBD-13AF-42C6-B647-91B414195BB2}"/>
    <cellStyle name="40% - Énfasis3 92 2" xfId="4540" xr:uid="{2D951AD7-86A9-42A6-AD6F-FEA34407D4FC}"/>
    <cellStyle name="40% - Énfasis3 92_Margen" xfId="38096" xr:uid="{D14B36C8-7B2A-4EE0-A252-BF0181582074}"/>
    <cellStyle name="40% - Énfasis3 93" xfId="4541" xr:uid="{E0C99CDA-0527-4328-AD21-10510A352CC7}"/>
    <cellStyle name="40% - Énfasis3 93 2" xfId="4542" xr:uid="{9CB21240-C849-4CF6-B50F-CB6C9CA8E9F2}"/>
    <cellStyle name="40% - Énfasis3 93_Margen" xfId="38097" xr:uid="{B702217D-C618-4470-8019-013A85759509}"/>
    <cellStyle name="40% - Énfasis3 94" xfId="4543" xr:uid="{45B1133A-EE42-4DE4-928E-8AA689F45978}"/>
    <cellStyle name="40% - Énfasis3 94 2" xfId="4544" xr:uid="{009FE54C-C05C-44E3-9BA6-34515C520E4B}"/>
    <cellStyle name="40% - Énfasis3 94_Margen" xfId="38098" xr:uid="{56E47999-A045-4634-902B-EF3F5496DD59}"/>
    <cellStyle name="40% - Énfasis3 95" xfId="4545" xr:uid="{8AE53268-9036-4CA0-B3E8-E501FD12F877}"/>
    <cellStyle name="40% - Énfasis3 95 2" xfId="4546" xr:uid="{138720DB-0D29-45D4-9868-7FFDA2D41404}"/>
    <cellStyle name="40% - Énfasis3 95_Margen" xfId="38099" xr:uid="{1C6302C6-09A7-4CFD-BA1C-EA35EF85E4F0}"/>
    <cellStyle name="40% - Énfasis3 96" xfId="4547" xr:uid="{D55E55EC-96EC-4B81-AE9A-C763E48C2197}"/>
    <cellStyle name="40% - Énfasis3 96 2" xfId="4548" xr:uid="{23CAA391-CCAC-4ABD-B623-85377F623541}"/>
    <cellStyle name="40% - Énfasis3 96_Margen" xfId="38100" xr:uid="{2246695D-2D37-444D-BEEE-A1B8D4742F03}"/>
    <cellStyle name="40% - Énfasis3 97" xfId="4549" xr:uid="{E6398320-ACA7-42AC-8495-A29C886EDBC9}"/>
    <cellStyle name="40% - Énfasis3 97 2" xfId="4550" xr:uid="{ADA9148A-00C3-45FD-9F10-27F619529A5C}"/>
    <cellStyle name="40% - Énfasis3 97_Margen" xfId="38101" xr:uid="{8A72C35C-2FA3-4FAB-8628-4852AACD13CE}"/>
    <cellStyle name="40% - Énfasis3 98" xfId="4551" xr:uid="{393A017F-9621-4B14-BE37-4EC27F8DCD81}"/>
    <cellStyle name="40% - Énfasis3 98 2" xfId="4552" xr:uid="{223E186D-FF15-4616-84A1-7A78A2E2FFCB}"/>
    <cellStyle name="40% - Énfasis3 98_Margen" xfId="38102" xr:uid="{4FC3D687-114F-4D33-A835-4AF38DC33E14}"/>
    <cellStyle name="40% - Énfasis3 99" xfId="4553" xr:uid="{6E149788-5488-4F0A-A8B2-212EAC319DFD}"/>
    <cellStyle name="40% - Énfasis3 99 2" xfId="4554" xr:uid="{1F66281A-A5AD-460D-9E52-4104152F22E3}"/>
    <cellStyle name="40% - Énfasis3 99_Margen" xfId="38103" xr:uid="{68D666C7-A638-4D9A-AF00-06A878AAF8D5}"/>
    <cellStyle name="40% - Énfasis4 10" xfId="4555" xr:uid="{07B5148A-C7BA-4DC1-949D-65D114925D67}"/>
    <cellStyle name="40% - Énfasis4 10 2" xfId="4556" xr:uid="{2067A69D-E75E-4375-A835-03D2807A7F95}"/>
    <cellStyle name="40% - Énfasis4 10 3" xfId="4557" xr:uid="{83BC996C-43BF-49B3-8F36-0F60F21BF063}"/>
    <cellStyle name="40% - Énfasis4 10_Margen" xfId="38104" xr:uid="{55873AD1-91ED-4C20-99C1-21240ED496F6}"/>
    <cellStyle name="40% - Énfasis4 100" xfId="4558" xr:uid="{7981DA34-AE1B-4E09-843C-2445DD778A3F}"/>
    <cellStyle name="40% - Énfasis4 100 2" xfId="4559" xr:uid="{C496ECCC-1A53-4709-B4A6-224E9CBFD2FA}"/>
    <cellStyle name="40% - Énfasis4 100_Margen" xfId="38105" xr:uid="{51032D9F-B799-4A84-9A8E-1A511E259194}"/>
    <cellStyle name="40% - Énfasis4 101" xfId="4560" xr:uid="{A13148D5-6BDB-4FAC-B0F4-62C52E7FAAFE}"/>
    <cellStyle name="40% - Énfasis4 101 2" xfId="4561" xr:uid="{CACD235A-7254-4F6D-83FE-F166F0F31239}"/>
    <cellStyle name="40% - Énfasis4 101_Margen" xfId="38106" xr:uid="{D300575C-7F86-49E7-8B69-AACB445DE030}"/>
    <cellStyle name="40% - Énfasis4 102" xfId="4562" xr:uid="{A28DB2BD-6A43-4D1C-84AF-653FD4ABAEB2}"/>
    <cellStyle name="40% - Énfasis4 102 2" xfId="4563" xr:uid="{C6A4934E-F59F-473A-9724-3FD536C129CF}"/>
    <cellStyle name="40% - Énfasis4 102_Margen" xfId="38107" xr:uid="{32972AF3-1295-446E-B54D-557CED07806E}"/>
    <cellStyle name="40% - Énfasis4 103" xfId="4564" xr:uid="{A044D66C-0CAB-4CB5-A349-194902527898}"/>
    <cellStyle name="40% - Énfasis4 103 2" xfId="4565" xr:uid="{968897F3-2979-45EF-8C2A-EDA3C2E325C0}"/>
    <cellStyle name="40% - Énfasis4 103_Margen" xfId="38108" xr:uid="{70BDD1E3-7C30-492D-88CF-E677C2E2FCC8}"/>
    <cellStyle name="40% - Énfasis4 104" xfId="4566" xr:uid="{6FBB45A1-C410-487E-918E-2EFE03EE52F0}"/>
    <cellStyle name="40% - Énfasis4 104 2" xfId="4567" xr:uid="{776EF559-9BF6-462D-8534-A3A6F5E6077E}"/>
    <cellStyle name="40% - Énfasis4 104_Margen" xfId="38109" xr:uid="{67EB4EF8-0BD5-4D41-840A-77E90EF26B90}"/>
    <cellStyle name="40% - Énfasis4 105" xfId="4568" xr:uid="{45EC61FD-2E8F-4295-9BE4-EE9BA1547329}"/>
    <cellStyle name="40% - Énfasis4 105 2" xfId="4569" xr:uid="{3E380943-972F-495B-952B-D40BB89FF66D}"/>
    <cellStyle name="40% - Énfasis4 105_Margen" xfId="38110" xr:uid="{BB199FC3-F6FA-4457-B69C-D62AB4C032D5}"/>
    <cellStyle name="40% - Énfasis4 106" xfId="4570" xr:uid="{765A0FD0-0629-476D-A499-E35ED14D62A5}"/>
    <cellStyle name="40% - Énfasis4 106 2" xfId="4571" xr:uid="{4AD79F2F-24BC-4A48-AB7A-C472822022E3}"/>
    <cellStyle name="40% - Énfasis4 106_Margen" xfId="38111" xr:uid="{4A1C5DD2-A137-4AF1-8DE9-50CE19AB1669}"/>
    <cellStyle name="40% - Énfasis4 107" xfId="4572" xr:uid="{643618FB-0BE5-4AE5-9DCE-2D6FEC648553}"/>
    <cellStyle name="40% - Énfasis4 107 2" xfId="4573" xr:uid="{2239E7C8-1AC4-4F75-9290-3764D5988EDE}"/>
    <cellStyle name="40% - Énfasis4 107_Margen" xfId="38112" xr:uid="{65BE8C0F-02A5-4A44-A6C1-9EEC5279FC32}"/>
    <cellStyle name="40% - Énfasis4 108" xfId="4574" xr:uid="{7B9B5A98-6AD1-4A97-8E50-7A286B8E090A}"/>
    <cellStyle name="40% - Énfasis4 108 2" xfId="4575" xr:uid="{483473E7-E74E-480F-8627-B4CB0C453292}"/>
    <cellStyle name="40% - Énfasis4 108_Margen" xfId="38113" xr:uid="{FF342BF1-8427-4F90-A581-0A69F2B96E37}"/>
    <cellStyle name="40% - Énfasis4 109" xfId="4576" xr:uid="{E5E34AEB-E9D5-47D4-874E-CB57D79A8731}"/>
    <cellStyle name="40% - Énfasis4 109 2" xfId="4577" xr:uid="{0A4F75D5-46F4-48C9-82B2-E8BDE5ED4432}"/>
    <cellStyle name="40% - Énfasis4 109_Margen" xfId="38114" xr:uid="{C72A1AA6-8225-47F0-B38A-82B9A1459BC6}"/>
    <cellStyle name="40% - Énfasis4 11" xfId="4578" xr:uid="{E23B93B4-EF79-43E3-903F-AC30C4433685}"/>
    <cellStyle name="40% - Énfasis4 11 2" xfId="4579" xr:uid="{9499ED3E-E0EB-4741-8ED3-18D650BB694E}"/>
    <cellStyle name="40% - Énfasis4 11_Margen" xfId="38115" xr:uid="{CFB9F1AF-1296-4F43-B183-73EB88EBFC5A}"/>
    <cellStyle name="40% - Énfasis4 110" xfId="4580" xr:uid="{07406FAE-69AB-42C4-8C87-0DAEC37CCA4D}"/>
    <cellStyle name="40% - Énfasis4 110 2" xfId="4581" xr:uid="{5F7D5C43-01A5-4C1A-8C0A-23C25CE2FD6B}"/>
    <cellStyle name="40% - Énfasis4 110_Margen" xfId="38116" xr:uid="{DC274EFD-787A-4991-9535-1C94E54FF429}"/>
    <cellStyle name="40% - Énfasis4 111" xfId="4582" xr:uid="{7F838262-5905-40CD-9BC5-FACF0818112E}"/>
    <cellStyle name="40% - Énfasis4 111 2" xfId="4583" xr:uid="{37A6EF2E-90C7-4DB7-BA13-7CEC534CD971}"/>
    <cellStyle name="40% - Énfasis4 111_Margen" xfId="38117" xr:uid="{5FD05F53-9A03-4FE2-957B-9D36578C587C}"/>
    <cellStyle name="40% - Énfasis4 112" xfId="4584" xr:uid="{289F7C77-65F9-41AE-869F-EE09D04BCAA7}"/>
    <cellStyle name="40% - Énfasis4 112 2" xfId="4585" xr:uid="{D0D5D890-BE9F-4671-80DD-D7447E774FC5}"/>
    <cellStyle name="40% - Énfasis4 112_Margen" xfId="38118" xr:uid="{84327F5A-C986-4A72-8ED6-7F59B15985CF}"/>
    <cellStyle name="40% - Énfasis4 113" xfId="4586" xr:uid="{51C9F76C-A035-4D8B-9484-CE703F7D371E}"/>
    <cellStyle name="40% - Énfasis4 113 2" xfId="4587" xr:uid="{7522DF86-914C-4852-AFBF-4522D4F9A41F}"/>
    <cellStyle name="40% - Énfasis4 113_Margen" xfId="38119" xr:uid="{33ABF4DD-C149-417E-BA35-725DA4ADFFA4}"/>
    <cellStyle name="40% - Énfasis4 114" xfId="4588" xr:uid="{5425CDF6-1636-4061-AD55-A25BBE4A36FE}"/>
    <cellStyle name="40% - Énfasis4 114 2" xfId="4589" xr:uid="{F3467573-6789-4E6A-8E94-E6FE1BD885CF}"/>
    <cellStyle name="40% - Énfasis4 114_Margen" xfId="38120" xr:uid="{0B937FC4-D985-4607-9029-95548041805E}"/>
    <cellStyle name="40% - Énfasis4 115" xfId="4590" xr:uid="{47DD7B15-FE5D-41DC-B09A-FB377C14CA8F}"/>
    <cellStyle name="40% - Énfasis4 115 2" xfId="4591" xr:uid="{414646E8-50E6-4AD3-8EF0-62111F63B95B}"/>
    <cellStyle name="40% - Énfasis4 115_Margen" xfId="38121" xr:uid="{0D0285DA-8F47-4CFD-90B7-B85EFAE533EA}"/>
    <cellStyle name="40% - Énfasis4 116" xfId="4592" xr:uid="{CBD4A941-ADA5-4AA8-AB2E-B3A132B29AEC}"/>
    <cellStyle name="40% - Énfasis4 116 2" xfId="4593" xr:uid="{5789C539-D969-4A5B-8B9F-F9C50C0CABA3}"/>
    <cellStyle name="40% - Énfasis4 116_Margen" xfId="38122" xr:uid="{98D336D0-3EA6-4279-90ED-6EB8D5C59D9F}"/>
    <cellStyle name="40% - Énfasis4 117" xfId="4594" xr:uid="{686B7A7E-16BA-4E65-BA7F-7D87EC802B7E}"/>
    <cellStyle name="40% - Énfasis4 117 2" xfId="4595" xr:uid="{02E57E8C-85F4-4AD3-B989-2910D26DF5DF}"/>
    <cellStyle name="40% - Énfasis4 117_Margen" xfId="38123" xr:uid="{5FF88CD5-44A6-4C64-B7E9-7F0ABB730688}"/>
    <cellStyle name="40% - Énfasis4 118" xfId="4596" xr:uid="{FE514F35-BC50-41F9-90F6-6575189F3A05}"/>
    <cellStyle name="40% - Énfasis4 118 2" xfId="4597" xr:uid="{BFFAC985-4495-40C4-BFCE-A97F83A1FE19}"/>
    <cellStyle name="40% - Énfasis4 118_Margen" xfId="38124" xr:uid="{94A4350C-01AD-4481-A36C-E67B9C9BBB98}"/>
    <cellStyle name="40% - Énfasis4 119" xfId="4598" xr:uid="{B827E0F2-30CA-4614-96B7-2288389C46A5}"/>
    <cellStyle name="40% - Énfasis4 119 2" xfId="4599" xr:uid="{120673FF-C1A7-45AE-8D8C-722ACABAC8AA}"/>
    <cellStyle name="40% - Énfasis4 119_Margen" xfId="38125" xr:uid="{307B58B3-94CA-4394-986A-B968623B995F}"/>
    <cellStyle name="40% - Énfasis4 12" xfId="4600" xr:uid="{3851A4AD-4D91-420A-9399-7C852C81027C}"/>
    <cellStyle name="40% - Énfasis4 12 2" xfId="4601" xr:uid="{0A387D7B-C4B9-42E1-91FD-5645057D211A}"/>
    <cellStyle name="40% - Énfasis4 12_Margen" xfId="38126" xr:uid="{8DEAE0E7-7141-4D58-A280-8066560B6ACB}"/>
    <cellStyle name="40% - Énfasis4 120" xfId="4602" xr:uid="{907BD38E-0F03-43E7-9431-AC52EAB308E8}"/>
    <cellStyle name="40% - Énfasis4 120 2" xfId="4603" xr:uid="{4A0C11D2-4CDC-4D93-B475-D6306FD3D163}"/>
    <cellStyle name="40% - Énfasis4 120_Margen" xfId="38127" xr:uid="{3BEF43D4-4C1F-4041-865F-0D66EE3745BD}"/>
    <cellStyle name="40% - Énfasis4 121" xfId="4604" xr:uid="{CB9AFC71-7795-45A8-ABAA-122EFEE346F0}"/>
    <cellStyle name="40% - Énfasis4 121 2" xfId="4605" xr:uid="{2EA3CA7B-C552-4F42-B425-D656095D3EAF}"/>
    <cellStyle name="40% - Énfasis4 121_Margen" xfId="38128" xr:uid="{575639E7-8A15-49CB-89A4-1BBC8D5E75A1}"/>
    <cellStyle name="40% - Énfasis4 122" xfId="4606" xr:uid="{7EBAF033-4066-486B-9C3D-04B336906CD9}"/>
    <cellStyle name="40% - Énfasis4 122 2" xfId="4607" xr:uid="{178EB76F-9144-41AE-8618-0A254C094D18}"/>
    <cellStyle name="40% - Énfasis4 122_Margen" xfId="38129" xr:uid="{FC6BF399-61CC-48E0-9C34-FA4852413469}"/>
    <cellStyle name="40% - Énfasis4 123" xfId="4608" xr:uid="{22C4F7EF-49CB-417C-BAEA-4A719AE22520}"/>
    <cellStyle name="40% - Énfasis4 123 2" xfId="4609" xr:uid="{0D905ABB-0460-4CDB-A134-1F95BE4F31C1}"/>
    <cellStyle name="40% - Énfasis4 123_Margen" xfId="38130" xr:uid="{01BCF26D-A474-484F-89CC-1CE0267C007E}"/>
    <cellStyle name="40% - Énfasis4 124" xfId="4610" xr:uid="{8BF41A01-C14A-4F5D-8150-AFBB0D93414A}"/>
    <cellStyle name="40% - Énfasis4 124 2" xfId="4611" xr:uid="{35BAD537-A755-4DE6-95A9-7424C942D717}"/>
    <cellStyle name="40% - Énfasis4 124_Margen" xfId="38131" xr:uid="{FFD09E73-51E3-4F26-AADA-8A4750BD2A4C}"/>
    <cellStyle name="40% - Énfasis4 125" xfId="4612" xr:uid="{5EAD6924-55F8-43AC-BA24-E5A05A8E9416}"/>
    <cellStyle name="40% - Énfasis4 125 2" xfId="4613" xr:uid="{42AC0185-E28F-4384-A911-4EE7746358FF}"/>
    <cellStyle name="40% - Énfasis4 125_Margen" xfId="38132" xr:uid="{DCD3E97D-AC31-42E0-BFE0-1526590CD2A9}"/>
    <cellStyle name="40% - Énfasis4 126" xfId="4614" xr:uid="{EF459B79-BECA-48CF-8D07-8ADE3E174FA2}"/>
    <cellStyle name="40% - Énfasis4 126 2" xfId="4615" xr:uid="{A84BE6D7-47FD-4813-B8F9-9AB5F42B1FBD}"/>
    <cellStyle name="40% - Énfasis4 126_Margen" xfId="38133" xr:uid="{B77E2306-4B52-41A9-9A9A-9B1C4F1F60D7}"/>
    <cellStyle name="40% - Énfasis4 127" xfId="4616" xr:uid="{FBB2B699-9CDD-43D1-A205-90EE59F16C2E}"/>
    <cellStyle name="40% - Énfasis4 127 2" xfId="4617" xr:uid="{9C61407E-5471-4022-813F-63DF604603B6}"/>
    <cellStyle name="40% - Énfasis4 127_Margen" xfId="38134" xr:uid="{D2DD7CA5-140C-47E9-8ABD-0CFE83E1AF47}"/>
    <cellStyle name="40% - Énfasis4 128" xfId="4618" xr:uid="{9F542A18-1D59-4278-BDBC-49B6992E2401}"/>
    <cellStyle name="40% - Énfasis4 128 2" xfId="4619" xr:uid="{68D9A65D-579A-42ED-BA8B-EF684A0E1955}"/>
    <cellStyle name="40% - Énfasis4 128_Margen" xfId="38135" xr:uid="{4494CD08-34E7-435D-9951-27CB87005924}"/>
    <cellStyle name="40% - Énfasis4 129" xfId="4620" xr:uid="{72464BE0-0591-4381-96F1-585AB67380B5}"/>
    <cellStyle name="40% - Énfasis4 129 2" xfId="4621" xr:uid="{B25329B4-5ADA-45FC-A7F4-18F54101DFC8}"/>
    <cellStyle name="40% - Énfasis4 129_Margen" xfId="38136" xr:uid="{B02A9C67-F8B4-4757-B238-BDAA5B24CD78}"/>
    <cellStyle name="40% - Énfasis4 13" xfId="4622" xr:uid="{C0DB33BC-8C37-479C-9089-21985CA3B58B}"/>
    <cellStyle name="40% - Énfasis4 13 2" xfId="4623" xr:uid="{31A896BD-0893-4C26-A150-369FDF18AFFA}"/>
    <cellStyle name="40% - Énfasis4 13_Margen" xfId="38137" xr:uid="{E1F05FD1-69F9-4FDD-9ABC-0CB24E059064}"/>
    <cellStyle name="40% - Énfasis4 130" xfId="4624" xr:uid="{5552E4B1-7DCE-4EC6-B82B-C58D0223AB04}"/>
    <cellStyle name="40% - Énfasis4 130 2" xfId="4625" xr:uid="{04A3B35E-C6BC-4221-806B-CF0D4A4459CD}"/>
    <cellStyle name="40% - Énfasis4 130_Margen" xfId="38138" xr:uid="{419725CD-DA21-47E2-B723-95BC21849012}"/>
    <cellStyle name="40% - Énfasis4 131" xfId="4626" xr:uid="{394C00A5-D3F4-48A0-BE40-1B09264D9F3F}"/>
    <cellStyle name="40% - Énfasis4 131 2" xfId="4627" xr:uid="{7D3FEDAE-D56E-45FE-95F3-E153CDAF126A}"/>
    <cellStyle name="40% - Énfasis4 131_Margen" xfId="38139" xr:uid="{915F5BC8-D3D5-4101-B867-B8DCC9E153A0}"/>
    <cellStyle name="40% - Énfasis4 132" xfId="4628" xr:uid="{3BE57498-05A0-4FEB-977F-A66D33D7FA47}"/>
    <cellStyle name="40% - Énfasis4 132 2" xfId="4629" xr:uid="{5CCAEA44-C5CC-4718-8251-0E45AFC84B90}"/>
    <cellStyle name="40% - Énfasis4 132_Margen" xfId="38140" xr:uid="{79D0E19C-664C-4AA0-A9BF-E44F56816974}"/>
    <cellStyle name="40% - Énfasis4 133" xfId="4630" xr:uid="{66BD89D9-BFDF-4237-B91E-89AE1479A1AB}"/>
    <cellStyle name="40% - Énfasis4 133 2" xfId="4631" xr:uid="{3C3BA26A-54A8-4666-95CA-2E9A74484AC9}"/>
    <cellStyle name="40% - Énfasis4 133_Margen" xfId="38141" xr:uid="{8AE2A26B-A725-4936-8543-D436B1910664}"/>
    <cellStyle name="40% - Énfasis4 134" xfId="4632" xr:uid="{D898DA30-ABD2-4E59-802C-034582EAB13E}"/>
    <cellStyle name="40% - Énfasis4 134 2" xfId="4633" xr:uid="{E3AE854E-2E8B-459A-9365-A29E0175D6EA}"/>
    <cellStyle name="40% - Énfasis4 134_Margen" xfId="38142" xr:uid="{E2B294EA-A719-4778-9753-EAA5728B06F8}"/>
    <cellStyle name="40% - Énfasis4 135" xfId="4634" xr:uid="{4CA2CB34-E864-47A8-B2BD-8086D62FEE7E}"/>
    <cellStyle name="40% - Énfasis4 135 2" xfId="4635" xr:uid="{5970E73D-0B0A-4969-A617-8CDFB84BDEF3}"/>
    <cellStyle name="40% - Énfasis4 135_Margen" xfId="38143" xr:uid="{4548EF73-EA39-477D-905A-8BD35D53065B}"/>
    <cellStyle name="40% - Énfasis4 136" xfId="4636" xr:uid="{E5B94BA8-08C0-45F6-AEB1-A54C04D807FF}"/>
    <cellStyle name="40% - Énfasis4 136 2" xfId="4637" xr:uid="{9511168A-1B51-4F69-BCE1-2F2476DA8B20}"/>
    <cellStyle name="40% - Énfasis4 136_Margen" xfId="38144" xr:uid="{2EC1E69A-AC28-4389-8CB2-A0F4F855898E}"/>
    <cellStyle name="40% - Énfasis4 137" xfId="4638" xr:uid="{3429EE47-959E-440F-93F6-7CDDA059F354}"/>
    <cellStyle name="40% - Énfasis4 137 2" xfId="4639" xr:uid="{6B249974-84DE-4934-A19F-2CEB99F543D1}"/>
    <cellStyle name="40% - Énfasis4 137_Margen" xfId="38145" xr:uid="{D8E6A30E-1117-4931-A0DF-9E347310E2FD}"/>
    <cellStyle name="40% - Énfasis4 138" xfId="4640" xr:uid="{1F70FCCE-DC60-4555-9850-0D9B08D21C3C}"/>
    <cellStyle name="40% - Énfasis4 138 2" xfId="4641" xr:uid="{93266F33-AED2-4EC6-847C-5A7DFC38C0D3}"/>
    <cellStyle name="40% - Énfasis4 138_Margen" xfId="38146" xr:uid="{1DAB116C-96B9-46ED-AEEA-7B880DD66602}"/>
    <cellStyle name="40% - Énfasis4 139" xfId="4642" xr:uid="{71FC3200-46E8-48B6-AF83-F3DF83014AD9}"/>
    <cellStyle name="40% - Énfasis4 139 2" xfId="4643" xr:uid="{83FB99C3-B639-455A-BB68-AE3460C5F0B5}"/>
    <cellStyle name="40% - Énfasis4 139_Margen" xfId="38147" xr:uid="{FE988603-654F-4050-A7EB-32575F0D53E0}"/>
    <cellStyle name="40% - Énfasis4 14" xfId="4644" xr:uid="{D0EB9574-9A3D-48F0-BC82-7A27672709FE}"/>
    <cellStyle name="40% - Énfasis4 14 2" xfId="4645" xr:uid="{B80F8409-4ABE-41F3-BB85-6B078BC059F5}"/>
    <cellStyle name="40% - Énfasis4 14_Margen" xfId="38148" xr:uid="{6F5E624A-9464-4036-BB96-0C9BF97A4E69}"/>
    <cellStyle name="40% - Énfasis4 140" xfId="4646" xr:uid="{F49FD0D0-5B02-4E3F-99CF-5D7E684F07E4}"/>
    <cellStyle name="40% - Énfasis4 140 2" xfId="4647" xr:uid="{F906A096-D5D2-457D-8E38-E8FC6102C085}"/>
    <cellStyle name="40% - Énfasis4 140_Margen" xfId="38149" xr:uid="{CD1580D2-6A1A-4367-9F0D-65F19D1770BA}"/>
    <cellStyle name="40% - Énfasis4 141" xfId="4648" xr:uid="{B4252508-FDC5-4446-9624-6A36BAF3912C}"/>
    <cellStyle name="40% - Énfasis4 141 2" xfId="4649" xr:uid="{54B34DC4-79C4-4A78-8725-3150F6FA7555}"/>
    <cellStyle name="40% - Énfasis4 141_Margen" xfId="38150" xr:uid="{1A6ABF19-6291-4B20-A06F-7119CC466306}"/>
    <cellStyle name="40% - Énfasis4 142" xfId="4650" xr:uid="{A180B0DC-ABD4-4E0E-B58E-6587E8C315DA}"/>
    <cellStyle name="40% - Énfasis4 142 2" xfId="4651" xr:uid="{D9E1796E-E1FB-4F5F-ACDC-D1C99D977A14}"/>
    <cellStyle name="40% - Énfasis4 142_Margen" xfId="38151" xr:uid="{CF0A16A1-C5D2-4D6A-ABE1-66CB56C8FC9F}"/>
    <cellStyle name="40% - Énfasis4 143" xfId="4652" xr:uid="{2DE4DAEC-C506-4261-8E91-608AAF53D8FF}"/>
    <cellStyle name="40% - Énfasis4 143 2" xfId="4653" xr:uid="{E1582EBA-2C53-4668-B199-07D9144266BB}"/>
    <cellStyle name="40% - Énfasis4 143_Margen" xfId="38152" xr:uid="{E144FA7B-2B9B-4754-8C30-A76004F44419}"/>
    <cellStyle name="40% - Énfasis4 144" xfId="4654" xr:uid="{FEF0287E-1BF9-4239-95EA-D478C1A14499}"/>
    <cellStyle name="40% - Énfasis4 144 2" xfId="4655" xr:uid="{5CE4F796-AD8E-4258-BAF2-D3607C19DEE7}"/>
    <cellStyle name="40% - Énfasis4 144_Margen" xfId="38153" xr:uid="{C5BA0EBF-7517-4FA8-8B6D-FA2FA8588886}"/>
    <cellStyle name="40% - Énfasis4 145" xfId="4656" xr:uid="{B0E4082D-DA1A-42DE-99E5-1865DEF5BAA6}"/>
    <cellStyle name="40% - Énfasis4 145 2" xfId="4657" xr:uid="{CC54E5A5-551E-45AD-9F98-9F400DD0B101}"/>
    <cellStyle name="40% - Énfasis4 145_Margen" xfId="38154" xr:uid="{56C24952-3FA8-44D2-B46B-19B24D1456F4}"/>
    <cellStyle name="40% - Énfasis4 146" xfId="4658" xr:uid="{1FCA3EF0-7C56-46CB-BDEF-F9D50B153ADD}"/>
    <cellStyle name="40% - Énfasis4 146 2" xfId="4659" xr:uid="{47E7826A-1460-4357-B247-C27256E79526}"/>
    <cellStyle name="40% - Énfasis4 146_Margen" xfId="38155" xr:uid="{40E3A695-BA6B-440B-87FB-4E60051E5EEB}"/>
    <cellStyle name="40% - Énfasis4 147" xfId="4660" xr:uid="{77875ADE-F47E-4E95-8E1E-B919538ADEBF}"/>
    <cellStyle name="40% - Énfasis4 147 2" xfId="4661" xr:uid="{21094C21-50F1-4541-90F6-ECB5C2A13B0D}"/>
    <cellStyle name="40% - Énfasis4 147_Margen" xfId="38156" xr:uid="{36EEF52E-1C17-408B-8B77-A1F1FA3D8E85}"/>
    <cellStyle name="40% - Énfasis4 148" xfId="4662" xr:uid="{E98684AE-1253-46D2-9830-C7CA2D9F8B9E}"/>
    <cellStyle name="40% - Énfasis4 148 2" xfId="4663" xr:uid="{9437C532-AA3F-4381-BC02-3DE99D2389BF}"/>
    <cellStyle name="40% - Énfasis4 148_Margen" xfId="38157" xr:uid="{7E945F22-BABD-4904-8E13-5D86632696EA}"/>
    <cellStyle name="40% - Énfasis4 149" xfId="4664" xr:uid="{C58B06C7-E909-4282-93FB-F83D53BD57F1}"/>
    <cellStyle name="40% - Énfasis4 149 2" xfId="4665" xr:uid="{83841785-2F67-4A65-BC33-576DAEB17D6F}"/>
    <cellStyle name="40% - Énfasis4 149_Margen" xfId="38158" xr:uid="{571A41D1-37EC-49E2-93AF-174D457212B0}"/>
    <cellStyle name="40% - Énfasis4 15" xfId="4666" xr:uid="{7860288B-F141-475E-915F-890ADAFAA83E}"/>
    <cellStyle name="40% - Énfasis4 15 2" xfId="4667" xr:uid="{05169FFF-AEA9-4351-A7EE-F4052ED3BB5D}"/>
    <cellStyle name="40% - Énfasis4 15_Margen" xfId="38159" xr:uid="{B356A396-E2D4-44EA-A477-F45B04948709}"/>
    <cellStyle name="40% - Énfasis4 150" xfId="4668" xr:uid="{6D50EDE8-F304-4EB3-85A9-75037B82AEFD}"/>
    <cellStyle name="40% - Énfasis4 150 2" xfId="4669" xr:uid="{0FB5F8B4-9303-43B5-92FD-D30D3268E7A7}"/>
    <cellStyle name="40% - Énfasis4 150_Margen" xfId="38160" xr:uid="{B7EED527-3F8D-4A67-AD5E-BDFEB3300370}"/>
    <cellStyle name="40% - Énfasis4 151" xfId="4670" xr:uid="{2092BF42-B6E5-41E5-9C66-C65E83C60CAD}"/>
    <cellStyle name="40% - Énfasis4 151 2" xfId="4671" xr:uid="{D6565A20-69DD-45A5-A5CE-37FC22DBC973}"/>
    <cellStyle name="40% - Énfasis4 151_Margen" xfId="38161" xr:uid="{F868B286-07D2-4854-8988-69E812310C15}"/>
    <cellStyle name="40% - Énfasis4 152" xfId="4672" xr:uid="{50126415-4C5F-447D-A6A3-6E5CB93D4F1F}"/>
    <cellStyle name="40% - Énfasis4 152 2" xfId="4673" xr:uid="{0A90D3F8-272F-4A0F-9668-93D861B1BD97}"/>
    <cellStyle name="40% - Énfasis4 152_Margen" xfId="38162" xr:uid="{6AE68A2E-B47F-4E26-A0CD-FD79567B790D}"/>
    <cellStyle name="40% - Énfasis4 153" xfId="4674" xr:uid="{6BB4D069-BBA1-49A9-9D9C-B58C771359F7}"/>
    <cellStyle name="40% - Énfasis4 153 2" xfId="4675" xr:uid="{A8307C1D-C984-45CA-8441-20B55C6CA27E}"/>
    <cellStyle name="40% - Énfasis4 153_Margen" xfId="38163" xr:uid="{EDBB2D61-BE17-4E23-B369-580FC43FA866}"/>
    <cellStyle name="40% - Énfasis4 154" xfId="4676" xr:uid="{FACD5F68-12C7-48D0-8918-B985D53A2194}"/>
    <cellStyle name="40% - Énfasis4 154 2" xfId="4677" xr:uid="{E7E3EE34-0E65-4609-9678-C3BAC4B35F77}"/>
    <cellStyle name="40% - Énfasis4 154_Margen" xfId="38164" xr:uid="{FA157B2E-82B4-4F46-B277-B548B34CB891}"/>
    <cellStyle name="40% - Énfasis4 155" xfId="4678" xr:uid="{C47136D5-7A30-49C8-A677-547087719FF3}"/>
    <cellStyle name="40% - Énfasis4 155 2" xfId="4679" xr:uid="{B938DF4B-9E97-46AA-98C1-C8E8875A2DA3}"/>
    <cellStyle name="40% - Énfasis4 155_Margen" xfId="38165" xr:uid="{509C8142-B45A-4AAB-9894-CFF6AA8B9E9F}"/>
    <cellStyle name="40% - Énfasis4 156" xfId="4680" xr:uid="{EC5188D5-1ED5-4E59-93DA-1B45A5A94412}"/>
    <cellStyle name="40% - Énfasis4 156 2" xfId="4681" xr:uid="{DCC438C1-3291-48DD-A8E7-3F734F6D4BEB}"/>
    <cellStyle name="40% - Énfasis4 156_Margen" xfId="38166" xr:uid="{A34C6C29-69CD-41D0-A21B-AA109FA328BA}"/>
    <cellStyle name="40% - Énfasis4 157" xfId="4682" xr:uid="{F0E24FE6-D220-4BE9-AEE5-15A23F51EC61}"/>
    <cellStyle name="40% - Énfasis4 157 2" xfId="4683" xr:uid="{9B526915-EAC1-4FC6-8726-695D3EBD8A0B}"/>
    <cellStyle name="40% - Énfasis4 157_Margen" xfId="38167" xr:uid="{3A7006E6-252B-468F-91A0-890AEEC79A99}"/>
    <cellStyle name="40% - Énfasis4 158" xfId="4684" xr:uid="{CCA6FCE3-705D-4B5D-B48C-B7061DA5DC25}"/>
    <cellStyle name="40% - Énfasis4 158 2" xfId="4685" xr:uid="{005D4914-2CAD-419D-8340-2C871F5206CA}"/>
    <cellStyle name="40% - Énfasis4 158_Margen" xfId="38168" xr:uid="{AB39B58F-2AB1-48FC-9E89-D11ABB9AA18E}"/>
    <cellStyle name="40% - Énfasis4 159" xfId="4686" xr:uid="{EC2DBAA9-62A2-4491-B5F7-B5155A10E197}"/>
    <cellStyle name="40% - Énfasis4 159 2" xfId="4687" xr:uid="{015BC49F-BF68-452C-A7BC-8EEB40BCF6AC}"/>
    <cellStyle name="40% - Énfasis4 159_Margen" xfId="38169" xr:uid="{DEFCAA6A-C070-4414-9A8D-C34CC60E4938}"/>
    <cellStyle name="40% - Énfasis4 16" xfId="4688" xr:uid="{69ED3FA0-DA4A-46A8-A027-6E427DD968B5}"/>
    <cellStyle name="40% - Énfasis4 16 2" xfId="4689" xr:uid="{E1FF3ABA-2316-4AE4-92BB-E38FE5C0A21D}"/>
    <cellStyle name="40% - Énfasis4 16_Margen" xfId="38170" xr:uid="{B52B7F4A-2448-496D-A1EF-EC5DF5D23250}"/>
    <cellStyle name="40% - Énfasis4 160" xfId="4690" xr:uid="{12B3ABF4-B3D1-429F-B33A-9A6BF585D214}"/>
    <cellStyle name="40% - Énfasis4 160 2" xfId="4691" xr:uid="{7F582C86-92A8-408A-ADBF-4095F5FABB81}"/>
    <cellStyle name="40% - Énfasis4 160_Margen" xfId="38171" xr:uid="{307DE49C-025D-4FC9-ACE7-04AA4F4CA246}"/>
    <cellStyle name="40% - Énfasis4 161" xfId="4692" xr:uid="{169BE665-ED79-4856-880E-31F2E976B947}"/>
    <cellStyle name="40% - Énfasis4 161 2" xfId="4693" xr:uid="{65F41C89-9253-4D60-95CE-5ED86E58825A}"/>
    <cellStyle name="40% - Énfasis4 161_Margen" xfId="38172" xr:uid="{702704F2-4A5B-41A9-AE64-0F3E2E99A3A2}"/>
    <cellStyle name="40% - Énfasis4 162" xfId="4694" xr:uid="{44EC937D-5DE3-4907-A6E1-2FE0AE40029C}"/>
    <cellStyle name="40% - Énfasis4 162 2" xfId="4695" xr:uid="{C7DBA2A6-00D1-4CE3-8AE1-8B640A29E342}"/>
    <cellStyle name="40% - Énfasis4 162_Margen" xfId="38173" xr:uid="{25D8F91D-30E5-4B80-B969-AC48E3FF22FD}"/>
    <cellStyle name="40% - Énfasis4 163" xfId="4696" xr:uid="{65A6175C-DD10-40C9-AB58-EC828FAE3645}"/>
    <cellStyle name="40% - Énfasis4 163 2" xfId="4697" xr:uid="{658F9D02-662C-478C-A4C6-F8B7F6DD0375}"/>
    <cellStyle name="40% - Énfasis4 163_Margen" xfId="38174" xr:uid="{D64B8850-1852-4FA3-9201-43130089B9F5}"/>
    <cellStyle name="40% - Énfasis4 164" xfId="4698" xr:uid="{AD9F4406-90FC-4C55-8AF7-39EBBF53B802}"/>
    <cellStyle name="40% - Énfasis4 164 2" xfId="4699" xr:uid="{85A2EF74-3A7B-44AC-9AEB-0BC97FA870DE}"/>
    <cellStyle name="40% - Énfasis4 164_Margen" xfId="38175" xr:uid="{F5BCD7D4-FC00-4228-9B05-9917523BFE17}"/>
    <cellStyle name="40% - Énfasis4 165" xfId="4700" xr:uid="{77E1068A-77DF-4029-911F-1ACE42821A4D}"/>
    <cellStyle name="40% - Énfasis4 165 2" xfId="4701" xr:uid="{09BD3FD9-6442-4028-B6C0-757BABE60A07}"/>
    <cellStyle name="40% - Énfasis4 165_Margen" xfId="38176" xr:uid="{B86DE151-F1C5-41CF-92E7-C35E6E52D69D}"/>
    <cellStyle name="40% - Énfasis4 166" xfId="4702" xr:uid="{BC936B49-D5FE-4C62-BB4C-4DA8414BBAC3}"/>
    <cellStyle name="40% - Énfasis4 166 2" xfId="4703" xr:uid="{6C48A4FB-0CCC-4C10-B411-4341B7EE5AD5}"/>
    <cellStyle name="40% - Énfasis4 166_Margen" xfId="38177" xr:uid="{A2612C2E-69D9-484D-9B61-1B1CD9812B88}"/>
    <cellStyle name="40% - Énfasis4 167" xfId="4704" xr:uid="{A9C543EE-2D42-4591-B58A-083CF4455198}"/>
    <cellStyle name="40% - Énfasis4 167 2" xfId="4705" xr:uid="{D7EE73BA-59DF-41F4-B41B-52FEAB57C6FB}"/>
    <cellStyle name="40% - Énfasis4 167_Margen" xfId="38178" xr:uid="{F75227C7-6375-4013-BD5A-B1EE4569FA14}"/>
    <cellStyle name="40% - Énfasis4 168" xfId="4706" xr:uid="{BA2195B3-28E9-43FD-8C52-D1CB99AF4269}"/>
    <cellStyle name="40% - Énfasis4 168 2" xfId="4707" xr:uid="{E5AB2092-631F-4BCE-B328-D02BD36B3F31}"/>
    <cellStyle name="40% - Énfasis4 168_Margen" xfId="38179" xr:uid="{F029DBC4-35CA-4FBA-906C-5EB3238A51CE}"/>
    <cellStyle name="40% - Énfasis4 169" xfId="4708" xr:uid="{99AE42C7-AF46-4099-AD41-E6CFD7511238}"/>
    <cellStyle name="40% - Énfasis4 169 2" xfId="4709" xr:uid="{CE1CAD3E-CB0E-47DC-9C9D-2B3E503341A5}"/>
    <cellStyle name="40% - Énfasis4 169_Margen" xfId="38180" xr:uid="{4BF46A05-73ED-493B-8E9E-B9FAD28B1E4C}"/>
    <cellStyle name="40% - Énfasis4 17" xfId="4710" xr:uid="{EF2F73D1-3331-4C00-BD78-8A8AD331B297}"/>
    <cellStyle name="40% - Énfasis4 17 2" xfId="4711" xr:uid="{AB7594D0-3642-42A1-A2FF-1081472FA8DA}"/>
    <cellStyle name="40% - Énfasis4 17_Margen" xfId="38181" xr:uid="{93BD701A-994B-4CAF-8FEC-933676DE6113}"/>
    <cellStyle name="40% - Énfasis4 170" xfId="4712" xr:uid="{FB40B7D6-B9AF-4FC3-9DF2-D6710219E1C9}"/>
    <cellStyle name="40% - Énfasis4 170 2" xfId="4713" xr:uid="{7A7358FE-373E-4C99-9692-97F0D5209C7D}"/>
    <cellStyle name="40% - Énfasis4 170_Margen" xfId="38182" xr:uid="{898B000C-63A8-4C50-890E-2BD07526172A}"/>
    <cellStyle name="40% - Énfasis4 171" xfId="4714" xr:uid="{7FBE0808-E5DC-4FE4-9762-E0972CDD4706}"/>
    <cellStyle name="40% - Énfasis4 171 2" xfId="4715" xr:uid="{A68EC672-74FF-4275-A5A6-73F191C99EE5}"/>
    <cellStyle name="40% - Énfasis4 171_Margen" xfId="38183" xr:uid="{0BBACA42-5186-48A6-A58E-68BFBB40ADC3}"/>
    <cellStyle name="40% - Énfasis4 172" xfId="4716" xr:uid="{83265B4A-488C-46C2-AA5C-E742EB84B524}"/>
    <cellStyle name="40% - Énfasis4 172 2" xfId="4717" xr:uid="{540A00B7-4F35-436E-8CF8-0311CE8473D3}"/>
    <cellStyle name="40% - Énfasis4 172_Margen" xfId="38184" xr:uid="{512C177E-D3A1-4E8B-99B4-A7779C46191F}"/>
    <cellStyle name="40% - Énfasis4 173" xfId="4718" xr:uid="{32296CB8-1ADA-42CD-93E6-10CBCBF54D65}"/>
    <cellStyle name="40% - Énfasis4 173 2" xfId="4719" xr:uid="{871D4A5E-E9BD-4346-9FF6-7091FC322CD9}"/>
    <cellStyle name="40% - Énfasis4 173_Margen" xfId="38185" xr:uid="{9A24B228-9CEA-4505-8790-133E758EF1EC}"/>
    <cellStyle name="40% - Énfasis4 174" xfId="4720" xr:uid="{F8B25F76-AB2B-4DEB-9494-1D6B4FAB588C}"/>
    <cellStyle name="40% - Énfasis4 174 2" xfId="4721" xr:uid="{7C72D9CA-62DF-4083-A9B4-D6D86856C27A}"/>
    <cellStyle name="40% - Énfasis4 174_Margen" xfId="38186" xr:uid="{2066F2F0-B351-49B7-96F5-31EB185E8022}"/>
    <cellStyle name="40% - Énfasis4 175" xfId="4722" xr:uid="{AEEED98A-8DB1-4345-8AE2-1522A9969CD0}"/>
    <cellStyle name="40% - Énfasis4 175 2" xfId="4723" xr:uid="{8A0AA924-ED17-453B-8A34-4D773997E4F3}"/>
    <cellStyle name="40% - Énfasis4 175_Margen" xfId="38187" xr:uid="{33C54F77-DD37-44DC-97F9-3E0561F3048F}"/>
    <cellStyle name="40% - Énfasis4 176" xfId="4724" xr:uid="{1EF88384-442A-4D44-BBF8-B5DC72AF89A7}"/>
    <cellStyle name="40% - Énfasis4 176 2" xfId="4725" xr:uid="{72B08819-7CD4-4010-AB20-AD49A278C174}"/>
    <cellStyle name="40% - Énfasis4 176_Margen" xfId="38188" xr:uid="{42EA43B5-AE3C-4193-AB5E-7FC6BE55B638}"/>
    <cellStyle name="40% - Énfasis4 177" xfId="4726" xr:uid="{93F5544C-9526-445D-A15A-C14DFC65735F}"/>
    <cellStyle name="40% - Énfasis4 177 2" xfId="4727" xr:uid="{C8F9D08E-D19B-48C7-BBB8-7831FFD01C44}"/>
    <cellStyle name="40% - Énfasis4 177_Margen" xfId="38189" xr:uid="{E3600B6A-7170-422E-908F-E410AED4F759}"/>
    <cellStyle name="40% - Énfasis4 178" xfId="4728" xr:uid="{63E7732B-6917-4E79-AADE-5E2E11A03054}"/>
    <cellStyle name="40% - Énfasis4 178 2" xfId="4729" xr:uid="{403390F1-0497-43A7-8DF7-603268745774}"/>
    <cellStyle name="40% - Énfasis4 178_Margen" xfId="38190" xr:uid="{18933552-3A53-45A4-ABEB-0C36829C58ED}"/>
    <cellStyle name="40% - Énfasis4 179" xfId="4730" xr:uid="{6EB87876-7494-4216-BE0C-10C637BD4B49}"/>
    <cellStyle name="40% - Énfasis4 179 2" xfId="4731" xr:uid="{92FE1206-6DC5-4E30-A4D2-4FA30EECA401}"/>
    <cellStyle name="40% - Énfasis4 179_Margen" xfId="38191" xr:uid="{6D9DCBBC-3AB1-4CC3-9A6B-60B8130A5D00}"/>
    <cellStyle name="40% - Énfasis4 18" xfId="4732" xr:uid="{96060A1F-8106-48E1-AC8D-B51125B73D5A}"/>
    <cellStyle name="40% - Énfasis4 18 2" xfId="4733" xr:uid="{7492589E-4735-43F0-AC60-516208218876}"/>
    <cellStyle name="40% - Énfasis4 18_Margen" xfId="38192" xr:uid="{1B0B1EC3-DEC7-4BF8-BE00-1FE14F6863D9}"/>
    <cellStyle name="40% - Énfasis4 180" xfId="4734" xr:uid="{66FEA580-B3C3-4854-83D6-497F1813C6DF}"/>
    <cellStyle name="40% - Énfasis4 180 2" xfId="4735" xr:uid="{0739A956-D235-4A56-BE04-EBB2C710F5D1}"/>
    <cellStyle name="40% - Énfasis4 180_Margen" xfId="38193" xr:uid="{F64CE62B-71E4-48EF-B1DE-6AF852CE4C6E}"/>
    <cellStyle name="40% - Énfasis4 181" xfId="4736" xr:uid="{97A7B6D5-0683-410A-92AB-46439FFE5B55}"/>
    <cellStyle name="40% - Énfasis4 181 2" xfId="4737" xr:uid="{5F878594-0EE9-4405-9B1B-A7650B1194F1}"/>
    <cellStyle name="40% - Énfasis4 181_Margen" xfId="38194" xr:uid="{9E5C64F9-CE7A-45DC-814A-390697102FAE}"/>
    <cellStyle name="40% - Énfasis4 182" xfId="4738" xr:uid="{1D2566CA-B7A5-4C61-AD4D-B3AD35E89906}"/>
    <cellStyle name="40% - Énfasis4 182 2" xfId="4739" xr:uid="{6A417F53-FC15-45FA-BB4F-B6C1219A9DDA}"/>
    <cellStyle name="40% - Énfasis4 182_Margen" xfId="38195" xr:uid="{79B8B6C0-8769-4A5D-8EF4-1A7BBC7DA89E}"/>
    <cellStyle name="40% - Énfasis4 183" xfId="4740" xr:uid="{7CC9F1AA-9569-49AD-9C59-815D59957F26}"/>
    <cellStyle name="40% - Énfasis4 183 2" xfId="4741" xr:uid="{769A2E2B-91CA-433B-8620-93BDA80FE56D}"/>
    <cellStyle name="40% - Énfasis4 183_Margen" xfId="38196" xr:uid="{59CB0837-C388-42F2-B2E9-8C5726F93D12}"/>
    <cellStyle name="40% - Énfasis4 184" xfId="4742" xr:uid="{AB3D36AF-D42E-48F7-80B4-01EF463528BC}"/>
    <cellStyle name="40% - Énfasis4 184 2" xfId="4743" xr:uid="{D911B0D3-1A60-4761-B729-58DF1EBC802A}"/>
    <cellStyle name="40% - Énfasis4 184_Margen" xfId="38197" xr:uid="{3AF9C92F-92A3-4818-A499-932C253C2BAF}"/>
    <cellStyle name="40% - Énfasis4 19" xfId="4744" xr:uid="{C6B83781-99C8-4ACD-A5A7-635AC665C5D1}"/>
    <cellStyle name="40% - Énfasis4 19 2" xfId="4745" xr:uid="{5C0B2E6A-27CB-4454-9B6A-B9507664ACAC}"/>
    <cellStyle name="40% - Énfasis4 19_Margen" xfId="38198" xr:uid="{6C04E226-2A0F-4A29-A099-6CE3FF32FF70}"/>
    <cellStyle name="40% - Énfasis4 2" xfId="4746" xr:uid="{07065A93-0192-49E7-A57E-3F4711355F94}"/>
    <cellStyle name="40% - Énfasis4 2 10" xfId="4747" xr:uid="{6DA39A60-5D87-4BAC-ADBE-7B49C46B519B}"/>
    <cellStyle name="40% - Énfasis4 2 11" xfId="4748" xr:uid="{19DE33D4-F1F3-4D62-BECD-249BAE013B9C}"/>
    <cellStyle name="40% - Énfasis4 2 12" xfId="4749" xr:uid="{64045D20-4319-412D-861E-2D554E9F003D}"/>
    <cellStyle name="40% - Énfasis4 2 13" xfId="4750" xr:uid="{F75F5173-35E4-4355-B8AE-AFC16F0549A4}"/>
    <cellStyle name="40% - Énfasis4 2 14" xfId="4751" xr:uid="{8A58B865-BAEC-49C6-ABF9-8EBED8291662}"/>
    <cellStyle name="40% - Énfasis4 2 15" xfId="4752" xr:uid="{27226A0E-8485-46A8-8501-0FB2C7A89BC7}"/>
    <cellStyle name="40% - Énfasis4 2 16" xfId="4753" xr:uid="{44CBD23C-9BA5-493C-ACD1-A4552CF72DA2}"/>
    <cellStyle name="40% - Énfasis4 2 17" xfId="4754" xr:uid="{78500DC4-95D6-4C09-BE66-B3A8F8029148}"/>
    <cellStyle name="40% - Énfasis4 2 18" xfId="4755" xr:uid="{DF894CC7-FE49-4037-A98E-959AAB064452}"/>
    <cellStyle name="40% - Énfasis4 2 19" xfId="49710" xr:uid="{EA0AA772-430B-4407-B8F7-456F5D2B55A8}"/>
    <cellStyle name="40% - Énfasis4 2 2" xfId="4756" xr:uid="{C90FD704-A078-4DFB-9A2C-E10467213B43}"/>
    <cellStyle name="40% - Énfasis4 2 2 2" xfId="4757" xr:uid="{8764C3C6-62E0-46CA-B096-05F4AC9EE7BE}"/>
    <cellStyle name="40% - Énfasis4 2 2 3" xfId="4758" xr:uid="{B64BF27E-731E-4934-ACF9-D633CAA26C08}"/>
    <cellStyle name="40% - Énfasis4 2 2 4" xfId="4759" xr:uid="{BDBAAF39-9EF0-48ED-BDEB-27E689771E43}"/>
    <cellStyle name="40% - Énfasis4 2 2 5" xfId="4760" xr:uid="{6C095F8A-5D6F-4D66-90DB-8051B82CFF8C}"/>
    <cellStyle name="40% - Énfasis4 2 3" xfId="4761" xr:uid="{E4BEAFA6-0783-4435-A8B7-07B6CFACEB50}"/>
    <cellStyle name="40% - Énfasis4 2 4" xfId="4762" xr:uid="{2F762846-7EBF-415B-8A98-AB9BFC7F443A}"/>
    <cellStyle name="40% - Énfasis4 2 5" xfId="4763" xr:uid="{C73BFAA8-4FDE-49F4-8ECA-DDED5161AC98}"/>
    <cellStyle name="40% - Énfasis4 2 6" xfId="4764" xr:uid="{1C86534A-5C7C-4FA4-BDA4-96BDE7CDF465}"/>
    <cellStyle name="40% - Énfasis4 2 7" xfId="4765" xr:uid="{99948A57-F73E-4854-BCE6-5F0EA936EC1A}"/>
    <cellStyle name="40% - Énfasis4 2 8" xfId="4766" xr:uid="{EEE25E2F-54AC-4A25-A9BF-630249223448}"/>
    <cellStyle name="40% - Énfasis4 2 9" xfId="4767" xr:uid="{537514EE-A984-4E77-A1C8-1B9FB8577465}"/>
    <cellStyle name="40% - Énfasis4 2_Margen" xfId="38199" xr:uid="{99E9F825-E5B2-442B-8C6E-94EFB4146364}"/>
    <cellStyle name="40% - Énfasis4 20" xfId="4768" xr:uid="{CAB8D68B-F8E6-4F70-8DCA-D5FCEA83B066}"/>
    <cellStyle name="40% - Énfasis4 20 2" xfId="4769" xr:uid="{0C2C324C-7DE5-491C-B491-8937722E111E}"/>
    <cellStyle name="40% - Énfasis4 20_Margen" xfId="38200" xr:uid="{45A63410-9BCF-4E11-BE12-43C5D89F6A93}"/>
    <cellStyle name="40% - Énfasis4 21" xfId="4770" xr:uid="{9A396F70-BEB7-4846-AFAF-D0536B8858FA}"/>
    <cellStyle name="40% - Énfasis4 21 2" xfId="4771" xr:uid="{639CC758-C664-41E7-BEF7-04C7B8EBD500}"/>
    <cellStyle name="40% - Énfasis4 21_Margen" xfId="38201" xr:uid="{67F24B0D-E77F-49CF-B391-163E66A69ABC}"/>
    <cellStyle name="40% - Énfasis4 22" xfId="4772" xr:uid="{386312A3-FBC2-468E-8EFC-E35FF7E060D6}"/>
    <cellStyle name="40% - Énfasis4 22 2" xfId="4773" xr:uid="{62CF9F0F-4EAB-4654-BDED-7F0F5736E25B}"/>
    <cellStyle name="40% - Énfasis4 22_Margen" xfId="38202" xr:uid="{BFE95FB3-7994-43AB-B6C8-EEF003A0C609}"/>
    <cellStyle name="40% - Énfasis4 23" xfId="4774" xr:uid="{60C94593-2584-4F82-A233-E2B8B3F10DD7}"/>
    <cellStyle name="40% - Énfasis4 23 2" xfId="4775" xr:uid="{64919F65-9AE2-48C8-9CAA-1CD66858AB2E}"/>
    <cellStyle name="40% - Énfasis4 23_Margen" xfId="38203" xr:uid="{60CE7B36-FD6E-4EA7-922F-2C1C3E37B35C}"/>
    <cellStyle name="40% - Énfasis4 24" xfId="4776" xr:uid="{C1A42D83-6FA4-4786-9047-673C5A7C7A79}"/>
    <cellStyle name="40% - Énfasis4 24 2" xfId="4777" xr:uid="{88D66747-928E-4547-8D86-E5A1073DAA54}"/>
    <cellStyle name="40% - Énfasis4 24_Margen" xfId="38204" xr:uid="{FF221765-F99F-4309-9250-B8B88644277D}"/>
    <cellStyle name="40% - Énfasis4 25" xfId="4778" xr:uid="{352760A9-121E-4720-90DD-085E4D0C3A59}"/>
    <cellStyle name="40% - Énfasis4 25 2" xfId="4779" xr:uid="{53314215-7287-496F-AE7E-595C0A391753}"/>
    <cellStyle name="40% - Énfasis4 25_Margen" xfId="38205" xr:uid="{E50BFAA8-EEAC-4968-AC73-E88B0A910133}"/>
    <cellStyle name="40% - Énfasis4 26" xfId="4780" xr:uid="{B92A8EA3-E4B2-436E-BF16-FBED922C8807}"/>
    <cellStyle name="40% - Énfasis4 26 2" xfId="4781" xr:uid="{686E6911-1592-469F-A112-F098C271AEDC}"/>
    <cellStyle name="40% - Énfasis4 26_Margen" xfId="38206" xr:uid="{C5DE0BB9-E72B-4161-AD88-D1061CAD0AA8}"/>
    <cellStyle name="40% - Énfasis4 27" xfId="4782" xr:uid="{A26854FA-671E-4213-838A-B1D9924B219F}"/>
    <cellStyle name="40% - Énfasis4 27 2" xfId="4783" xr:uid="{D1EC1485-F6A8-4897-9779-813323754600}"/>
    <cellStyle name="40% - Énfasis4 27_Margen" xfId="38207" xr:uid="{73354037-039D-4211-85F8-1354D58C3603}"/>
    <cellStyle name="40% - Énfasis4 28" xfId="4784" xr:uid="{42CFE15F-6162-4A91-A849-86E47AA22C06}"/>
    <cellStyle name="40% - Énfasis4 28 2" xfId="4785" xr:uid="{CFE42620-7175-447A-92FA-5756895178DF}"/>
    <cellStyle name="40% - Énfasis4 28_Margen" xfId="38208" xr:uid="{541A9995-935B-45A9-9A20-87D94784B037}"/>
    <cellStyle name="40% - Énfasis4 29" xfId="4786" xr:uid="{F2F241BA-C6A2-4DEB-90B4-244D2BBC84DA}"/>
    <cellStyle name="40% - Énfasis4 29 2" xfId="4787" xr:uid="{56D6EC34-BCBC-4248-A1FE-21AD5EEA0C4E}"/>
    <cellStyle name="40% - Énfasis4 29_Margen" xfId="38209" xr:uid="{4652E78B-6D8D-442F-8C23-E485FAA81CE8}"/>
    <cellStyle name="40% - Énfasis4 3" xfId="4788" xr:uid="{B334544C-BDF5-4B53-AD52-1AA48F8247D5}"/>
    <cellStyle name="40% - Énfasis4 3 10" xfId="4789" xr:uid="{F2018D04-ACBC-493E-A204-47D80E55A1E2}"/>
    <cellStyle name="40% - Énfasis4 3 11" xfId="4790" xr:uid="{663B3623-07B3-4DAF-893C-F1B62F8FC31A}"/>
    <cellStyle name="40% - Énfasis4 3 12" xfId="4791" xr:uid="{F97EB8D8-5DEF-478E-8B76-8ED68F3F3CE5}"/>
    <cellStyle name="40% - Énfasis4 3 13" xfId="4792" xr:uid="{55EF890B-0A44-4E92-9A8E-6AD8D01834E3}"/>
    <cellStyle name="40% - Énfasis4 3 14" xfId="4793" xr:uid="{47B1C0DE-B465-4704-9BDC-3A5123A75B9C}"/>
    <cellStyle name="40% - Énfasis4 3 15" xfId="4794" xr:uid="{639A124F-B664-46C7-A014-A35BB74F4FB4}"/>
    <cellStyle name="40% - Énfasis4 3 16" xfId="4795" xr:uid="{C0DDDBCB-AA64-4B1C-B2B4-D504468D36A9}"/>
    <cellStyle name="40% - Énfasis4 3 17" xfId="4796" xr:uid="{EAEBA64F-5260-4858-8C04-A4571A8E47A8}"/>
    <cellStyle name="40% - Énfasis4 3 18" xfId="4797" xr:uid="{46CDB679-5819-448F-8137-D840659A28E8}"/>
    <cellStyle name="40% - Énfasis4 3 19" xfId="49711" xr:uid="{1FDA88F6-5603-49CC-9E6B-0C9FAAF678BA}"/>
    <cellStyle name="40% - Énfasis4 3 2" xfId="4798" xr:uid="{DB4976EE-8ED6-4341-8DF4-910AA163549F}"/>
    <cellStyle name="40% - Énfasis4 3 2 2" xfId="50680" xr:uid="{43902A54-68F5-4B86-8D41-9187C376ECD5}"/>
    <cellStyle name="40% - Énfasis4 3 3" xfId="4799" xr:uid="{49EFE796-C1E9-40A5-9184-F4BF8EB5EF24}"/>
    <cellStyle name="40% - Énfasis4 3 4" xfId="4800" xr:uid="{9516A82C-A7C4-4D23-B19C-C3B8651A9000}"/>
    <cellStyle name="40% - Énfasis4 3 5" xfId="4801" xr:uid="{F643F0F3-97DA-4FD1-B31A-6635B0CF4036}"/>
    <cellStyle name="40% - Énfasis4 3 6" xfId="4802" xr:uid="{3B3CD7DE-B57D-4ED3-BB36-ED69E5C4EEEA}"/>
    <cellStyle name="40% - Énfasis4 3 7" xfId="4803" xr:uid="{801AF6D1-8474-42C9-A33C-DFB6FEE73111}"/>
    <cellStyle name="40% - Énfasis4 3 8" xfId="4804" xr:uid="{5380A6C3-C16D-4161-9990-3E4762BF2578}"/>
    <cellStyle name="40% - Énfasis4 3 9" xfId="4805" xr:uid="{A54CA722-231A-4877-B955-EF2CDE1A44D4}"/>
    <cellStyle name="40% - Énfasis4 3_Margen" xfId="38210" xr:uid="{A08A9499-9B01-40D8-A10C-03616AFBC247}"/>
    <cellStyle name="40% - Énfasis4 30" xfId="4806" xr:uid="{5875C00F-F83F-4D67-8928-9B4043739EB9}"/>
    <cellStyle name="40% - Énfasis4 30 2" xfId="4807" xr:uid="{6C639215-E820-42C2-AA4A-6A04A2C601CA}"/>
    <cellStyle name="40% - Énfasis4 30_Margen" xfId="38211" xr:uid="{DA041BB0-BAA0-4FE3-BBB5-94ADAE576011}"/>
    <cellStyle name="40% - Énfasis4 31" xfId="4808" xr:uid="{C265BFFC-D070-4D4A-BD50-1CA9663C0202}"/>
    <cellStyle name="40% - Énfasis4 31 2" xfId="4809" xr:uid="{425D5068-9BB3-4ADE-9C9A-247AB435D5D6}"/>
    <cellStyle name="40% - Énfasis4 31_Margen" xfId="38212" xr:uid="{20DD5E7F-1F20-43C5-A8D1-7F3C0BED71B2}"/>
    <cellStyle name="40% - Énfasis4 32" xfId="4810" xr:uid="{77FC3705-C5D1-44C7-84B9-B98A50343966}"/>
    <cellStyle name="40% - Énfasis4 32 2" xfId="4811" xr:uid="{65ABB983-2BF8-4800-9535-EEFE80E72855}"/>
    <cellStyle name="40% - Énfasis4 32_Margen" xfId="38213" xr:uid="{FAE34EDE-A1DB-4FDD-BBE1-981D9F60E722}"/>
    <cellStyle name="40% - Énfasis4 33" xfId="4812" xr:uid="{274B2933-5AAD-443A-A31F-A05F22C14832}"/>
    <cellStyle name="40% - Énfasis4 33 2" xfId="4813" xr:uid="{04F10E60-0554-42EF-BF5C-B4F5F752592C}"/>
    <cellStyle name="40% - Énfasis4 33_Margen" xfId="38214" xr:uid="{8EC804F2-1B9C-4328-B10C-5C05712DCFA3}"/>
    <cellStyle name="40% - Énfasis4 34" xfId="4814" xr:uid="{C854E560-992B-4F6B-A3D3-0889ACE08984}"/>
    <cellStyle name="40% - Énfasis4 34 2" xfId="4815" xr:uid="{28426FC0-17E3-4132-8F68-34E8C13FC831}"/>
    <cellStyle name="40% - Énfasis4 34_Margen" xfId="38215" xr:uid="{5EB1B87B-F0D1-49BB-9A80-ADD6B5E21A8B}"/>
    <cellStyle name="40% - Énfasis4 35" xfId="4816" xr:uid="{005B73CC-57C0-4EB2-AD89-82A32A99C52D}"/>
    <cellStyle name="40% - Énfasis4 35 2" xfId="4817" xr:uid="{0B36DB43-EE89-41D4-9909-41E4D7FADD78}"/>
    <cellStyle name="40% - Énfasis4 35_Margen" xfId="38216" xr:uid="{812767AB-5727-440B-AB62-DE2739B3AE4A}"/>
    <cellStyle name="40% - Énfasis4 36" xfId="4818" xr:uid="{5E7FA0C3-79E3-474F-93F1-E7C7999E98D9}"/>
    <cellStyle name="40% - Énfasis4 36 2" xfId="4819" xr:uid="{8C66901E-FAC2-4EFC-9D01-139C477F67F1}"/>
    <cellStyle name="40% - Énfasis4 36_Margen" xfId="38217" xr:uid="{4387A61A-F979-4600-89F7-12E7F0FB45F1}"/>
    <cellStyle name="40% - Énfasis4 37" xfId="4820" xr:uid="{0C2C675E-D7B5-43CA-A70A-3FE64E418D08}"/>
    <cellStyle name="40% - Énfasis4 37 2" xfId="4821" xr:uid="{47340D23-74D2-46EE-A51C-457102F99A3C}"/>
    <cellStyle name="40% - Énfasis4 37_Margen" xfId="38218" xr:uid="{23747A28-BEC3-46D8-AAE0-3E95C00138F8}"/>
    <cellStyle name="40% - Énfasis4 38" xfId="4822" xr:uid="{4BEC5B1C-8C26-4ABC-8AC9-8D86BA33636E}"/>
    <cellStyle name="40% - Énfasis4 38 2" xfId="4823" xr:uid="{1F4C7D29-0258-4074-B6E9-3930433A71C4}"/>
    <cellStyle name="40% - Énfasis4 38_Margen" xfId="38219" xr:uid="{FB074411-65E8-4878-A0FC-6A6DC6BB7530}"/>
    <cellStyle name="40% - Énfasis4 39" xfId="4824" xr:uid="{EEC8C9B4-B9E7-41B2-A5CA-85A7C241581E}"/>
    <cellStyle name="40% - Énfasis4 39 2" xfId="4825" xr:uid="{6265FB0C-E13F-4579-85D4-103CF2A0AB02}"/>
    <cellStyle name="40% - Énfasis4 39_Margen" xfId="38220" xr:uid="{6A07DFEE-B1E3-44D1-B4BC-0636298326DE}"/>
    <cellStyle name="40% - Énfasis4 4" xfId="4826" xr:uid="{3930CEB9-434B-4FD1-899C-AEE84DDACD33}"/>
    <cellStyle name="40% - Énfasis4 4 10" xfId="4827" xr:uid="{4B6202B2-13AF-4CEC-AFF9-0B056B83D726}"/>
    <cellStyle name="40% - Énfasis4 4 11" xfId="4828" xr:uid="{62FB4313-03FF-4D96-A42C-DBA84328E880}"/>
    <cellStyle name="40% - Énfasis4 4 12" xfId="4829" xr:uid="{52F0E2A0-B837-4E53-94AE-4FA042D00751}"/>
    <cellStyle name="40% - Énfasis4 4 13" xfId="4830" xr:uid="{53F5C6C1-669D-42E9-B01A-221843F29D45}"/>
    <cellStyle name="40% - Énfasis4 4 14" xfId="4831" xr:uid="{616BBB0A-E429-4B33-B57D-4B5C2399BC32}"/>
    <cellStyle name="40% - Énfasis4 4 15" xfId="4832" xr:uid="{77DB980E-33D2-4BAA-92D0-F2F215AC65AF}"/>
    <cellStyle name="40% - Énfasis4 4 16" xfId="4833" xr:uid="{71B4AD92-724A-41F3-A0C1-3464B1584D7F}"/>
    <cellStyle name="40% - Énfasis4 4 17" xfId="4834" xr:uid="{D535D8CE-7D42-4885-AD8C-4D8EF2C4DFAA}"/>
    <cellStyle name="40% - Énfasis4 4 18" xfId="4835" xr:uid="{D164FE28-AA9D-41F1-A001-689058EEA9E1}"/>
    <cellStyle name="40% - Énfasis4 4 2" xfId="4836" xr:uid="{0FE271ED-34E9-4C5F-8F19-89A766B0AD67}"/>
    <cellStyle name="40% - Énfasis4 4 3" xfId="4837" xr:uid="{42C751C7-8863-4EE9-8F4C-5F023DC4CC15}"/>
    <cellStyle name="40% - Énfasis4 4 4" xfId="4838" xr:uid="{AFA871FA-E0F4-429B-A357-7ADE93BD7EF2}"/>
    <cellStyle name="40% - Énfasis4 4 5" xfId="4839" xr:uid="{53CB7C05-EC8C-4E4B-A8E9-68A06438A907}"/>
    <cellStyle name="40% - Énfasis4 4 6" xfId="4840" xr:uid="{D8048411-8E3D-4420-8BB8-697C0A902602}"/>
    <cellStyle name="40% - Énfasis4 4 7" xfId="4841" xr:uid="{68A3506B-5252-4225-936B-0AB314CD65BF}"/>
    <cellStyle name="40% - Énfasis4 4 8" xfId="4842" xr:uid="{1D7300DE-4B4B-4C25-AB8E-11A34A565D4D}"/>
    <cellStyle name="40% - Énfasis4 4 9" xfId="4843" xr:uid="{71AEB590-69BB-4EE4-9AD1-C3C757F77D4E}"/>
    <cellStyle name="40% - Énfasis4 4_Margen" xfId="38221" xr:uid="{6937972A-96D7-4CAD-BCAE-C5FB5CC0F147}"/>
    <cellStyle name="40% - Énfasis4 40" xfId="4844" xr:uid="{45F59630-D906-421F-A75C-8BEBCAFDF6FE}"/>
    <cellStyle name="40% - Énfasis4 40 2" xfId="4845" xr:uid="{4A0448CD-7070-4841-9188-6DB5FE8B86AF}"/>
    <cellStyle name="40% - Énfasis4 40_Margen" xfId="38222" xr:uid="{F79276E7-6AB3-437A-A056-09B0EB1DB387}"/>
    <cellStyle name="40% - Énfasis4 41" xfId="4846" xr:uid="{8081793F-B46A-471F-9AFB-B4D1D0002872}"/>
    <cellStyle name="40% - Énfasis4 41 2" xfId="4847" xr:uid="{C01B8B91-68CC-4868-9AFC-C105BF501317}"/>
    <cellStyle name="40% - Énfasis4 41_Margen" xfId="38223" xr:uid="{234F4586-D702-46E2-A87F-7DCF8CEA07D4}"/>
    <cellStyle name="40% - Énfasis4 42" xfId="4848" xr:uid="{41917FD9-50AD-4B49-807F-383E1CFF1F27}"/>
    <cellStyle name="40% - Énfasis4 42 2" xfId="4849" xr:uid="{586164A6-097D-4B81-9943-21016BB2C114}"/>
    <cellStyle name="40% - Énfasis4 42_Margen" xfId="38224" xr:uid="{2E64E6FE-54B1-4FF3-9B49-879B03391805}"/>
    <cellStyle name="40% - Énfasis4 43" xfId="4850" xr:uid="{9C921CE2-934D-4DA3-8D97-3AEC6B73D33E}"/>
    <cellStyle name="40% - Énfasis4 43 2" xfId="4851" xr:uid="{2A51020F-1AF8-49E2-9B45-758DB470B871}"/>
    <cellStyle name="40% - Énfasis4 43_Margen" xfId="38225" xr:uid="{868232AD-CF27-4F74-8D86-930EE0FDF418}"/>
    <cellStyle name="40% - Énfasis4 44" xfId="4852" xr:uid="{BEE3E585-7C5A-4B0C-A4F3-BF27C9478304}"/>
    <cellStyle name="40% - Énfasis4 44 2" xfId="4853" xr:uid="{2A53F991-AD96-432E-B3C7-0279CEB75DAB}"/>
    <cellStyle name="40% - Énfasis4 44_Margen" xfId="38226" xr:uid="{69565B14-AE04-4086-BE6C-99971267727C}"/>
    <cellStyle name="40% - Énfasis4 45" xfId="4854" xr:uid="{B3212A70-C8A8-428F-B3D7-60977A85784D}"/>
    <cellStyle name="40% - Énfasis4 45 2" xfId="4855" xr:uid="{DA5C38C4-0F4B-40D6-8851-5CB23CE9CFF2}"/>
    <cellStyle name="40% - Énfasis4 45_Margen" xfId="38227" xr:uid="{7705CA37-590C-470C-9B0F-0AEA9D8FF6D2}"/>
    <cellStyle name="40% - Énfasis4 46" xfId="4856" xr:uid="{CDD0286B-4D7B-4FE8-BF57-16DD55812DB3}"/>
    <cellStyle name="40% - Énfasis4 46 2" xfId="4857" xr:uid="{715B2F66-8256-43CE-A0BB-4A8E5274723E}"/>
    <cellStyle name="40% - Énfasis4 46_Margen" xfId="38228" xr:uid="{1AD606CC-D64E-47C1-AC49-A39FE8EEA753}"/>
    <cellStyle name="40% - Énfasis4 47" xfId="4858" xr:uid="{4B0DD6C9-4C79-4949-AB09-BF9CD49252B5}"/>
    <cellStyle name="40% - Énfasis4 47 2" xfId="4859" xr:uid="{7FD1DC11-319E-4076-AA63-D4CFA970A8C3}"/>
    <cellStyle name="40% - Énfasis4 47_Margen" xfId="38229" xr:uid="{B66EEA2B-D02C-410B-B91B-092A75FF84DD}"/>
    <cellStyle name="40% - Énfasis4 48" xfId="4860" xr:uid="{677B9B54-F9B2-45E3-8E56-D42ABD50A70C}"/>
    <cellStyle name="40% - Énfasis4 48 2" xfId="4861" xr:uid="{BC26C8C2-2840-4966-BF00-815A68CA7521}"/>
    <cellStyle name="40% - Énfasis4 48_Margen" xfId="38230" xr:uid="{7D18BA2B-360D-4321-8062-595D0CF45B6D}"/>
    <cellStyle name="40% - Énfasis4 49" xfId="4862" xr:uid="{3264EB7B-9EAF-4106-AF90-58CE51359EF7}"/>
    <cellStyle name="40% - Énfasis4 49 2" xfId="4863" xr:uid="{AA99E4CF-E4C5-4FF4-8A29-E95E6261A2BE}"/>
    <cellStyle name="40% - Énfasis4 49_Margen" xfId="38231" xr:uid="{E179D34A-D57B-4238-B3FB-A849FC52BFCA}"/>
    <cellStyle name="40% - Énfasis4 5" xfId="4864" xr:uid="{32097490-D64F-4660-9135-67650606E74D}"/>
    <cellStyle name="40% - Énfasis4 5 2" xfId="4865" xr:uid="{D18127C6-4EF5-41D7-917D-4C8160DC327E}"/>
    <cellStyle name="40% - Énfasis4 5 3" xfId="4866" xr:uid="{9AB4ED68-2891-4B69-B9F0-53EB91456299}"/>
    <cellStyle name="40% - Énfasis4 5_Margen" xfId="38232" xr:uid="{3E92D1F0-E3E6-4611-98E7-01991364194C}"/>
    <cellStyle name="40% - Énfasis4 50" xfId="4867" xr:uid="{3D44CD3E-F7E9-4729-8212-05817D2E65AF}"/>
    <cellStyle name="40% - Énfasis4 50 2" xfId="4868" xr:uid="{66B841D3-6DDF-4F50-98D7-72F5D1C606D3}"/>
    <cellStyle name="40% - Énfasis4 50_Margen" xfId="38233" xr:uid="{73E4414D-31C3-48DF-8139-52B747D7B50C}"/>
    <cellStyle name="40% - Énfasis4 51" xfId="4869" xr:uid="{259DD781-8A9A-4311-989C-AB3C38C8BFCB}"/>
    <cellStyle name="40% - Énfasis4 51 2" xfId="4870" xr:uid="{9308E839-C93E-4694-BDAB-C3993A599299}"/>
    <cellStyle name="40% - Énfasis4 51_Margen" xfId="38234" xr:uid="{0D51BF47-8149-4151-930D-1893C9BFE989}"/>
    <cellStyle name="40% - Énfasis4 52" xfId="4871" xr:uid="{4AED5BE7-DAE1-4C5A-AC38-F7FAE83DEA03}"/>
    <cellStyle name="40% - Énfasis4 52 2" xfId="4872" xr:uid="{E15FA5CE-C989-41DB-A646-ADA219D33817}"/>
    <cellStyle name="40% - Énfasis4 52_Margen" xfId="38235" xr:uid="{1B853DDA-5AC6-4750-843F-79C83EFB60C5}"/>
    <cellStyle name="40% - Énfasis4 53" xfId="4873" xr:uid="{7D67EF14-81AF-429E-A81B-A140D2DEAD7C}"/>
    <cellStyle name="40% - Énfasis4 53 2" xfId="4874" xr:uid="{1C8073E2-9575-4368-87CE-FE817982A0F1}"/>
    <cellStyle name="40% - Énfasis4 53_Margen" xfId="38236" xr:uid="{395A02CB-9F4B-4191-B5BF-96BCC8D09F73}"/>
    <cellStyle name="40% - Énfasis4 54" xfId="4875" xr:uid="{9F39768E-07C8-481A-8A26-4D1F53FEBC35}"/>
    <cellStyle name="40% - Énfasis4 54 2" xfId="4876" xr:uid="{82E3D9A2-711F-4DBC-A54B-429133D1C357}"/>
    <cellStyle name="40% - Énfasis4 54_Margen" xfId="38237" xr:uid="{3374A334-1151-4936-B1FD-982E2E8C10BE}"/>
    <cellStyle name="40% - Énfasis4 55" xfId="4877" xr:uid="{7207F4E3-DE0C-462F-BA4C-16759AF0DA4B}"/>
    <cellStyle name="40% - Énfasis4 55 2" xfId="4878" xr:uid="{72CA1D7D-0C70-4A54-85FF-039F26BA6BD5}"/>
    <cellStyle name="40% - Énfasis4 55_Margen" xfId="38238" xr:uid="{69FB41AF-16C1-4442-8042-192AB46634E4}"/>
    <cellStyle name="40% - Énfasis4 56" xfId="4879" xr:uid="{8C35FDE1-CACE-46CB-B240-E77CCF1442B9}"/>
    <cellStyle name="40% - Énfasis4 56 2" xfId="4880" xr:uid="{BF7437A4-6B1C-4B60-90A5-6DB52B7B093E}"/>
    <cellStyle name="40% - Énfasis4 56_Margen" xfId="38239" xr:uid="{298FF9AB-0AD1-47E5-B701-D94F96450D2B}"/>
    <cellStyle name="40% - Énfasis4 57" xfId="4881" xr:uid="{3325E54F-DBA4-49BF-AD05-ADD9317B8F6F}"/>
    <cellStyle name="40% - Énfasis4 57 2" xfId="4882" xr:uid="{0D29FBAE-3E7E-4E55-A3E7-E3B28534138E}"/>
    <cellStyle name="40% - Énfasis4 57_Margen" xfId="38240" xr:uid="{5110B15D-1FFF-4607-BF71-AC5BE934E03B}"/>
    <cellStyle name="40% - Énfasis4 58" xfId="4883" xr:uid="{DE1A487F-41F9-49C9-8EA8-7C7F623EA7E0}"/>
    <cellStyle name="40% - Énfasis4 58 2" xfId="4884" xr:uid="{1F62F4C8-E91C-4C5C-9E82-34B0F4746E9F}"/>
    <cellStyle name="40% - Énfasis4 58_Margen" xfId="38241" xr:uid="{1B7583BE-E748-484D-B998-8FFBBC147C4E}"/>
    <cellStyle name="40% - Énfasis4 59" xfId="4885" xr:uid="{6FC6ACF1-2AE5-4F3D-B1BE-A07978C77D9C}"/>
    <cellStyle name="40% - Énfasis4 59 2" xfId="4886" xr:uid="{6906017B-83FA-4DAB-9E9A-DD14B7683FE0}"/>
    <cellStyle name="40% - Énfasis4 59_Margen" xfId="38242" xr:uid="{7B48AD9E-1266-414E-B492-427EA8E3C0AB}"/>
    <cellStyle name="40% - Énfasis4 6" xfId="4887" xr:uid="{2E124E5D-7B69-42D9-A6BA-CB8CCF02603E}"/>
    <cellStyle name="40% - Énfasis4 6 2" xfId="4888" xr:uid="{AD639DB1-C447-4C9F-BFF9-1DBE53E4D6CB}"/>
    <cellStyle name="40% - Énfasis4 6 3" xfId="4889" xr:uid="{D0FBE05E-E398-4D0A-B770-75832909432D}"/>
    <cellStyle name="40% - Énfasis4 6_Margen" xfId="38243" xr:uid="{BD8E1C89-C84A-4E92-B8ED-AF001C7C2A4F}"/>
    <cellStyle name="40% - Énfasis4 60" xfId="4890" xr:uid="{2014609B-FF96-4EBB-861B-8CB5AAE789BA}"/>
    <cellStyle name="40% - Énfasis4 60 2" xfId="4891" xr:uid="{40E6367A-17C4-4757-9E3C-6BD2F9AEC9F7}"/>
    <cellStyle name="40% - Énfasis4 60_Margen" xfId="38244" xr:uid="{91C333D7-C46E-4AE9-B45C-BE4E02FC0387}"/>
    <cellStyle name="40% - Énfasis4 61" xfId="4892" xr:uid="{FBBB9233-A928-421F-A954-CEB4385549AE}"/>
    <cellStyle name="40% - Énfasis4 61 2" xfId="4893" xr:uid="{D510EED3-D582-4DE5-8BEB-63E117A2BE65}"/>
    <cellStyle name="40% - Énfasis4 61_Margen" xfId="38245" xr:uid="{AEB0B224-F960-4E16-A64E-6AC4AAF13507}"/>
    <cellStyle name="40% - Énfasis4 62" xfId="4894" xr:uid="{BAB905E9-1336-4939-B617-C833E12DBD40}"/>
    <cellStyle name="40% - Énfasis4 62 2" xfId="4895" xr:uid="{2D572C48-5387-4ADF-B5F0-62ED8795C334}"/>
    <cellStyle name="40% - Énfasis4 62_Margen" xfId="38246" xr:uid="{C2C77297-188D-49F8-9CD0-191BF4D80313}"/>
    <cellStyle name="40% - Énfasis4 63" xfId="4896" xr:uid="{D9634AFF-3476-4B9D-8491-B3D8E8914ED9}"/>
    <cellStyle name="40% - Énfasis4 63 2" xfId="4897" xr:uid="{F1101718-39E9-44FE-911C-D485B5E2D2B5}"/>
    <cellStyle name="40% - Énfasis4 63_Margen" xfId="38247" xr:uid="{9276E59A-A617-4DA1-A57A-011D1859B1BD}"/>
    <cellStyle name="40% - Énfasis4 64" xfId="4898" xr:uid="{584A45E7-346F-4237-A654-F11FB6C777E7}"/>
    <cellStyle name="40% - Énfasis4 64 2" xfId="4899" xr:uid="{987CF13E-16A1-41FF-8792-373A56E0B6DA}"/>
    <cellStyle name="40% - Énfasis4 64_Margen" xfId="38248" xr:uid="{B5B2AF37-A7B6-4AF9-A059-F448447A191B}"/>
    <cellStyle name="40% - Énfasis4 65" xfId="4900" xr:uid="{312AF568-8978-47B6-814E-4AB3F85F62CA}"/>
    <cellStyle name="40% - Énfasis4 65 2" xfId="4901" xr:uid="{99DE53AA-3852-44F4-A27E-A3FB02CF636E}"/>
    <cellStyle name="40% - Énfasis4 65_Margen" xfId="38249" xr:uid="{A9CEAECB-5AE1-4DEA-B779-EB8678BF0863}"/>
    <cellStyle name="40% - Énfasis4 66" xfId="4902" xr:uid="{319ADFAA-E409-460A-9ADE-3AE5C70C530E}"/>
    <cellStyle name="40% - Énfasis4 66 2" xfId="4903" xr:uid="{3470ECDD-0F0B-4AFA-A9A6-3936EA2B394B}"/>
    <cellStyle name="40% - Énfasis4 66_Margen" xfId="38250" xr:uid="{9D2863F0-1891-4E47-97A9-F365E1CD9ED5}"/>
    <cellStyle name="40% - Énfasis4 67" xfId="4904" xr:uid="{134BE186-6CC2-4659-A6C3-E4388350C755}"/>
    <cellStyle name="40% - Énfasis4 67 2" xfId="4905" xr:uid="{180D7327-F078-4FF4-AEE5-AD88BEEF1794}"/>
    <cellStyle name="40% - Énfasis4 67_Margen" xfId="38251" xr:uid="{DE649E7B-F588-4E92-9EB6-E8DC91159C72}"/>
    <cellStyle name="40% - Énfasis4 68" xfId="4906" xr:uid="{DC65349C-67A6-40A8-BB38-F4B7CA4C41E0}"/>
    <cellStyle name="40% - Énfasis4 68 2" xfId="4907" xr:uid="{B2904C57-B65E-413B-BE0D-B3858958BAF3}"/>
    <cellStyle name="40% - Énfasis4 68_Margen" xfId="38252" xr:uid="{2F474895-E6F1-4494-9DC7-F3835B68E614}"/>
    <cellStyle name="40% - Énfasis4 69" xfId="4908" xr:uid="{B8923ABA-ADDF-4667-BBDF-9058D61E244A}"/>
    <cellStyle name="40% - Énfasis4 69 2" xfId="4909" xr:uid="{95CE03EC-9E4E-4E0F-9786-2B2C103A52A9}"/>
    <cellStyle name="40% - Énfasis4 69_Margen" xfId="38253" xr:uid="{6C810631-6726-416C-80F4-46C20A2EF9A1}"/>
    <cellStyle name="40% - Énfasis4 7" xfId="4910" xr:uid="{A57FEFD7-00DB-41F9-AECA-A3BF7783719A}"/>
    <cellStyle name="40% - Énfasis4 7 2" xfId="4911" xr:uid="{EE814EA4-1164-4BDE-ABAB-605834B09046}"/>
    <cellStyle name="40% - Énfasis4 7 3" xfId="4912" xr:uid="{FA1B1FE4-2D82-4F27-A428-AAF1CBFCF3DD}"/>
    <cellStyle name="40% - Énfasis4 7_Margen" xfId="38254" xr:uid="{405C658D-84E8-482C-8615-46B54ACDCCC9}"/>
    <cellStyle name="40% - Énfasis4 70" xfId="4913" xr:uid="{6BFF0710-6A0B-48EA-B0C0-AF9C9A2167E0}"/>
    <cellStyle name="40% - Énfasis4 70 2" xfId="4914" xr:uid="{9E3D2B71-FD71-4D46-9B15-28F06FB2F01A}"/>
    <cellStyle name="40% - Énfasis4 70_Margen" xfId="38255" xr:uid="{65C4B4BD-4B00-4999-9FFD-EF30B9CC6A66}"/>
    <cellStyle name="40% - Énfasis4 71" xfId="4915" xr:uid="{95F1313D-A9BF-4CE4-9164-3FAD1482CC61}"/>
    <cellStyle name="40% - Énfasis4 71 2" xfId="4916" xr:uid="{1B390C62-92A7-424C-A045-F82034D680D9}"/>
    <cellStyle name="40% - Énfasis4 71_Margen" xfId="38256" xr:uid="{FBA20583-A0EB-4985-9E20-144402C1B129}"/>
    <cellStyle name="40% - Énfasis4 72" xfId="4917" xr:uid="{1D9E5435-6E2F-47BE-B8D6-F4BCEF29A76B}"/>
    <cellStyle name="40% - Énfasis4 72 2" xfId="4918" xr:uid="{6F970E59-22D0-4D11-85C6-0B235E145EEC}"/>
    <cellStyle name="40% - Énfasis4 72_Margen" xfId="38257" xr:uid="{C5FCCE61-A795-4563-9DEB-934FC911F40F}"/>
    <cellStyle name="40% - Énfasis4 73" xfId="4919" xr:uid="{FB9C7872-A55B-4235-800A-5C75EFE29FA4}"/>
    <cellStyle name="40% - Énfasis4 73 2" xfId="4920" xr:uid="{B0467938-50F4-435D-BD02-38D17847D621}"/>
    <cellStyle name="40% - Énfasis4 73_Margen" xfId="38258" xr:uid="{1897FC14-A02E-41AE-B0B6-86201C52D6F7}"/>
    <cellStyle name="40% - Énfasis4 74" xfId="4921" xr:uid="{9EF88D93-332B-416E-B3A0-7C7B1FA0A4A2}"/>
    <cellStyle name="40% - Énfasis4 74 2" xfId="4922" xr:uid="{22195339-5A31-4B49-88AC-A8A9A7A6C622}"/>
    <cellStyle name="40% - Énfasis4 74_Margen" xfId="38259" xr:uid="{C9E0D080-2FFF-4685-A9E6-1F87B214253E}"/>
    <cellStyle name="40% - Énfasis4 75" xfId="4923" xr:uid="{67ED6A68-D570-45B6-9F8B-485407108533}"/>
    <cellStyle name="40% - Énfasis4 75 2" xfId="4924" xr:uid="{57B8EF54-7042-4339-99BE-BF423CE6D678}"/>
    <cellStyle name="40% - Énfasis4 75_Margen" xfId="38260" xr:uid="{B769EC36-6127-417D-B7D2-1DEB4353A8E9}"/>
    <cellStyle name="40% - Énfasis4 76" xfId="4925" xr:uid="{D5A659E5-E00F-4106-8779-7A4469FBD0ED}"/>
    <cellStyle name="40% - Énfasis4 76 2" xfId="4926" xr:uid="{5B3D8815-33BD-4245-BF38-F5A377C491B4}"/>
    <cellStyle name="40% - Énfasis4 76_Margen" xfId="38261" xr:uid="{2E7B7ED0-2134-4A3C-B8B5-634674D8BF2D}"/>
    <cellStyle name="40% - Énfasis4 77" xfId="4927" xr:uid="{735F5BD5-2898-4BD6-9552-8B90B42D9C48}"/>
    <cellStyle name="40% - Énfasis4 77 2" xfId="4928" xr:uid="{7160980D-7390-429B-B090-4C6EA78ADB48}"/>
    <cellStyle name="40% - Énfasis4 77_Margen" xfId="38262" xr:uid="{EB62F4B9-FEDF-4F71-B152-A4A5488A3E32}"/>
    <cellStyle name="40% - Énfasis4 78" xfId="4929" xr:uid="{1D618CBC-FBD0-4BC1-BFEE-E34AF1D637DE}"/>
    <cellStyle name="40% - Énfasis4 78 2" xfId="4930" xr:uid="{D05B0A98-2F22-4409-9DD5-0E2C59E3F976}"/>
    <cellStyle name="40% - Énfasis4 78_Margen" xfId="38263" xr:uid="{AAF67264-B8E1-4DFA-A241-3357C914708D}"/>
    <cellStyle name="40% - Énfasis4 79" xfId="4931" xr:uid="{CC50EB6B-7A94-4D9C-9A09-48B9BF28FBBB}"/>
    <cellStyle name="40% - Énfasis4 79 2" xfId="4932" xr:uid="{43156FCF-7726-4C61-A1A4-C8E2C7F110DB}"/>
    <cellStyle name="40% - Énfasis4 79_Margen" xfId="38264" xr:uid="{96462E43-5970-4894-B96A-5CA7FD9737C4}"/>
    <cellStyle name="40% - Énfasis4 8" xfId="4933" xr:uid="{0C47FC3D-F7C4-4F61-9478-9496601B004F}"/>
    <cellStyle name="40% - Énfasis4 8 2" xfId="4934" xr:uid="{1747F787-B22E-4ED3-B758-3BDF00D07425}"/>
    <cellStyle name="40% - Énfasis4 8 3" xfId="4935" xr:uid="{1BF5A6F6-5803-4609-9853-C6DAA89C3D54}"/>
    <cellStyle name="40% - Énfasis4 8_Margen" xfId="38265" xr:uid="{1DA76667-9475-4C92-84F2-97F7C613F457}"/>
    <cellStyle name="40% - Énfasis4 80" xfId="4936" xr:uid="{48B48EAA-B09E-4369-B3B0-411DF24642D4}"/>
    <cellStyle name="40% - Énfasis4 80 2" xfId="4937" xr:uid="{3B9C4868-B447-45F2-B22E-89DA1A38C87E}"/>
    <cellStyle name="40% - Énfasis4 80_Margen" xfId="38266" xr:uid="{14E3F3EE-0460-41A7-A448-D54C7FFB6351}"/>
    <cellStyle name="40% - Énfasis4 81" xfId="4938" xr:uid="{92FF6FD8-5373-4CEA-843D-D02DF8435750}"/>
    <cellStyle name="40% - Énfasis4 81 2" xfId="4939" xr:uid="{F0D32EE9-CE0C-49B0-B6FB-9A0881C7B63E}"/>
    <cellStyle name="40% - Énfasis4 81_Margen" xfId="38267" xr:uid="{43351EBA-403A-4B16-8EA4-AA658A80DC59}"/>
    <cellStyle name="40% - Énfasis4 82" xfId="4940" xr:uid="{DE10DA8E-639F-48D9-B57D-AACE4465C6D9}"/>
    <cellStyle name="40% - Énfasis4 82 2" xfId="4941" xr:uid="{11A075E7-F398-48D3-84F0-14C40A893110}"/>
    <cellStyle name="40% - Énfasis4 82_Margen" xfId="38268" xr:uid="{E0F3A9A4-DFD6-461E-A295-781336C5C1E9}"/>
    <cellStyle name="40% - Énfasis4 83" xfId="4942" xr:uid="{A6FFD20A-9B85-4AE0-A43C-92BB55AFF91C}"/>
    <cellStyle name="40% - Énfasis4 83 2" xfId="4943" xr:uid="{92F24B98-A8BD-4EEE-BC8D-0809B59837D6}"/>
    <cellStyle name="40% - Énfasis4 83_Margen" xfId="38269" xr:uid="{4B4D70BC-E2B6-449D-9B54-C254329ABE7D}"/>
    <cellStyle name="40% - Énfasis4 84" xfId="4944" xr:uid="{E94003CF-2722-4B58-808A-C121A5500989}"/>
    <cellStyle name="40% - Énfasis4 84 2" xfId="4945" xr:uid="{AC58A4F0-DE0A-4B32-BF35-2ECA92F0DDBA}"/>
    <cellStyle name="40% - Énfasis4 84_Margen" xfId="38270" xr:uid="{FFAEE7B9-3FDA-4BA0-8ABC-80C7D2422842}"/>
    <cellStyle name="40% - Énfasis4 85" xfId="4946" xr:uid="{1F998C9C-8564-4CF6-BBED-C08DA17E29A8}"/>
    <cellStyle name="40% - Énfasis4 85 2" xfId="4947" xr:uid="{829A16B7-3825-42B3-B79F-5B91744A6F0A}"/>
    <cellStyle name="40% - Énfasis4 85_Margen" xfId="38271" xr:uid="{4219822F-3021-47F4-B812-C2BADB21846F}"/>
    <cellStyle name="40% - Énfasis4 86" xfId="4948" xr:uid="{599D02F0-F04F-4E20-9945-4D8BE42623CD}"/>
    <cellStyle name="40% - Énfasis4 86 2" xfId="4949" xr:uid="{8F0ED4D0-20AC-43D0-BE04-F9263D1DE3A2}"/>
    <cellStyle name="40% - Énfasis4 86_Margen" xfId="38272" xr:uid="{2717C915-59AD-4F36-8FF3-4EE8C33EDBCC}"/>
    <cellStyle name="40% - Énfasis4 87" xfId="4950" xr:uid="{A45AB54F-F5BF-4386-A424-999F30BB0ED6}"/>
    <cellStyle name="40% - Énfasis4 87 2" xfId="4951" xr:uid="{6C869D86-2362-488C-B846-2161BE7DA672}"/>
    <cellStyle name="40% - Énfasis4 87_Margen" xfId="38273" xr:uid="{6B31F6E6-899A-4EE7-8E63-EF389143282D}"/>
    <cellStyle name="40% - Énfasis4 88" xfId="4952" xr:uid="{F83DA0E3-3651-4BEF-9F83-CEB98EF648AD}"/>
    <cellStyle name="40% - Énfasis4 88 2" xfId="4953" xr:uid="{0DC7921B-02A6-487B-B05C-3C322E68DD9A}"/>
    <cellStyle name="40% - Énfasis4 88_Margen" xfId="38274" xr:uid="{A4E5A639-179D-4BA5-9450-40F9D6AB8475}"/>
    <cellStyle name="40% - Énfasis4 89" xfId="4954" xr:uid="{FED3637E-5C87-4727-B495-365C56047DA0}"/>
    <cellStyle name="40% - Énfasis4 89 2" xfId="4955" xr:uid="{66905B13-6931-4520-801C-BDE696153C83}"/>
    <cellStyle name="40% - Énfasis4 89_Margen" xfId="38275" xr:uid="{C4CD6760-84D2-4A8B-A146-4317B442BA77}"/>
    <cellStyle name="40% - Énfasis4 9" xfId="4956" xr:uid="{51B986E1-14AB-4175-A1CD-5995621FD0E4}"/>
    <cellStyle name="40% - Énfasis4 9 2" xfId="4957" xr:uid="{0CF15D80-5F36-4F0E-825B-08EE730B6B83}"/>
    <cellStyle name="40% - Énfasis4 9 3" xfId="4958" xr:uid="{14F2E71B-E080-4166-9F9B-50CCC765F907}"/>
    <cellStyle name="40% - Énfasis4 9_Margen" xfId="38276" xr:uid="{E700D3C1-F52E-476B-8D25-570E3DB12464}"/>
    <cellStyle name="40% - Énfasis4 90" xfId="4959" xr:uid="{31EC95A9-785A-4B24-B299-40D1B618DAAE}"/>
    <cellStyle name="40% - Énfasis4 90 2" xfId="4960" xr:uid="{A7A62C47-6FF4-4126-9F38-97EE32686DA2}"/>
    <cellStyle name="40% - Énfasis4 90_Margen" xfId="38277" xr:uid="{5BD2DD8D-A621-4EF8-AE03-99A19554B537}"/>
    <cellStyle name="40% - Énfasis4 91" xfId="4961" xr:uid="{878EE3FF-24DE-49BF-8E4C-E3529512E1A1}"/>
    <cellStyle name="40% - Énfasis4 91 2" xfId="4962" xr:uid="{2B60A737-49AE-4B10-94E0-B587D55AB53B}"/>
    <cellStyle name="40% - Énfasis4 91_Margen" xfId="38278" xr:uid="{242F308A-417E-4A90-9267-8D85F5A25CAC}"/>
    <cellStyle name="40% - Énfasis4 92" xfId="4963" xr:uid="{6B80A1B2-3AE9-493B-A54E-C4116D2C29FC}"/>
    <cellStyle name="40% - Énfasis4 92 2" xfId="4964" xr:uid="{813E6D18-BACB-43F4-855E-561FABB39B25}"/>
    <cellStyle name="40% - Énfasis4 92_Margen" xfId="38279" xr:uid="{157ACD75-371B-49A1-A6D1-CAC8536DBCEC}"/>
    <cellStyle name="40% - Énfasis4 93" xfId="4965" xr:uid="{7E197E33-CB31-489B-894D-45B50CE92505}"/>
    <cellStyle name="40% - Énfasis4 93 2" xfId="4966" xr:uid="{01EADCDC-2432-4AAD-B601-80E5FADCDED3}"/>
    <cellStyle name="40% - Énfasis4 93_Margen" xfId="38280" xr:uid="{C02E9685-8578-457C-B7A2-D3C73B24FB9A}"/>
    <cellStyle name="40% - Énfasis4 94" xfId="4967" xr:uid="{7F9C9F6E-4410-4623-9708-03E0044D850B}"/>
    <cellStyle name="40% - Énfasis4 94 2" xfId="4968" xr:uid="{84AE6DFA-F0A5-4B32-BE69-6BD3991B24FE}"/>
    <cellStyle name="40% - Énfasis4 94_Margen" xfId="38281" xr:uid="{6B85EEB5-EF03-4573-8ACC-1C22DB2DA1D8}"/>
    <cellStyle name="40% - Énfasis4 95" xfId="4969" xr:uid="{BFB0344D-F992-4EE3-8E32-5B890D60BED6}"/>
    <cellStyle name="40% - Énfasis4 95 2" xfId="4970" xr:uid="{9D52F106-553B-474B-A333-5ECD41C84FD9}"/>
    <cellStyle name="40% - Énfasis4 95_Margen" xfId="38282" xr:uid="{4C56C6F8-862B-4B1C-876B-40737F7F5A21}"/>
    <cellStyle name="40% - Énfasis4 96" xfId="4971" xr:uid="{48B7FD00-4925-4ED1-8B11-2DA960C235FA}"/>
    <cellStyle name="40% - Énfasis4 96 2" xfId="4972" xr:uid="{2BDC1E16-3ACF-41B3-B7E2-DDBC8CB34E6A}"/>
    <cellStyle name="40% - Énfasis4 96_Margen" xfId="38283" xr:uid="{C91E272E-3942-4E0B-9172-EC6ED5268D60}"/>
    <cellStyle name="40% - Énfasis4 97" xfId="4973" xr:uid="{EC8FA056-ECE3-49AC-8950-7FE29D4ABBEC}"/>
    <cellStyle name="40% - Énfasis4 97 2" xfId="4974" xr:uid="{BBBE4881-BEFE-4678-AE46-4AD58DFEDCBB}"/>
    <cellStyle name="40% - Énfasis4 97_Margen" xfId="38284" xr:uid="{7E2F0D36-A3C7-4B58-8C2A-01616824704F}"/>
    <cellStyle name="40% - Énfasis4 98" xfId="4975" xr:uid="{9A34E741-B00A-450C-B103-585F5011F33A}"/>
    <cellStyle name="40% - Énfasis4 98 2" xfId="4976" xr:uid="{1B36A0A9-360D-4ED4-ABC1-343B3292B4B7}"/>
    <cellStyle name="40% - Énfasis4 98_Margen" xfId="38285" xr:uid="{66CF7A1C-E62E-47E3-85DF-C51733561CBE}"/>
    <cellStyle name="40% - Énfasis4 99" xfId="4977" xr:uid="{D60C5878-6B97-459B-BA8E-872DC1C82CFA}"/>
    <cellStyle name="40% - Énfasis4 99 2" xfId="4978" xr:uid="{FEBBB369-39F8-4776-980C-4EFAACD44F18}"/>
    <cellStyle name="40% - Énfasis4 99_Margen" xfId="38286" xr:uid="{F7CD821F-F358-4F6C-BBBB-32AC746234CB}"/>
    <cellStyle name="40% - Énfasis5 10" xfId="4979" xr:uid="{436B14FA-BC19-4675-97B0-E88911AD14FD}"/>
    <cellStyle name="40% - Énfasis5 10 2" xfId="4980" xr:uid="{5B4A1BA3-2F69-4935-BD2A-0DFC5269B6A4}"/>
    <cellStyle name="40% - Énfasis5 10 3" xfId="4981" xr:uid="{B5013F38-50B4-4155-8E9A-309ED7A74CBE}"/>
    <cellStyle name="40% - Énfasis5 10_Margen" xfId="38287" xr:uid="{76FB57CB-89D4-43C5-ACF4-E245B07FCBCB}"/>
    <cellStyle name="40% - Énfasis5 100" xfId="4982" xr:uid="{23546F1B-9048-435A-97F8-8B59E4084999}"/>
    <cellStyle name="40% - Énfasis5 100 2" xfId="4983" xr:uid="{88680746-7027-4472-8565-6A240BF8CBC9}"/>
    <cellStyle name="40% - Énfasis5 100_Margen" xfId="38288" xr:uid="{AC0EA1D7-0E3F-4C4A-B4C1-D42521276E15}"/>
    <cellStyle name="40% - Énfasis5 101" xfId="4984" xr:uid="{B4CBA7A1-54DA-4FF2-9AC6-481B90EDE292}"/>
    <cellStyle name="40% - Énfasis5 101 2" xfId="4985" xr:uid="{FB8CC4A7-745C-42B4-9F98-7DA34DAC51EE}"/>
    <cellStyle name="40% - Énfasis5 101_Margen" xfId="38289" xr:uid="{18DFE107-DF8D-4D92-90FA-2F7FCC3BF71C}"/>
    <cellStyle name="40% - Énfasis5 102" xfId="4986" xr:uid="{603E02A3-F4CA-45C2-88A3-4ABB643C365F}"/>
    <cellStyle name="40% - Énfasis5 102 2" xfId="4987" xr:uid="{0C3E8EC8-6BF5-42CB-89E9-7866294483CD}"/>
    <cellStyle name="40% - Énfasis5 102_Margen" xfId="38290" xr:uid="{7418E1EF-D02F-4C1B-A1A7-45416F045136}"/>
    <cellStyle name="40% - Énfasis5 103" xfId="4988" xr:uid="{6F1A3C4D-1D1D-4249-BC81-D7D687277C76}"/>
    <cellStyle name="40% - Énfasis5 103 2" xfId="4989" xr:uid="{283BB7F1-9B12-48B1-98C0-84AC61C637D4}"/>
    <cellStyle name="40% - Énfasis5 103_Margen" xfId="38291" xr:uid="{63C87697-FB90-48E7-83BB-DBA5EF9192DF}"/>
    <cellStyle name="40% - Énfasis5 104" xfId="4990" xr:uid="{085EA754-B567-4469-BFE2-FBEAC7665E84}"/>
    <cellStyle name="40% - Énfasis5 104 2" xfId="4991" xr:uid="{F8D26C21-2928-4EE5-AE99-388B76E58F1F}"/>
    <cellStyle name="40% - Énfasis5 104_Margen" xfId="38292" xr:uid="{2E6DA808-2299-4372-8FFE-E07508FB5A6A}"/>
    <cellStyle name="40% - Énfasis5 105" xfId="4992" xr:uid="{D2A4EB38-6A37-4A32-B48B-16970B0F28DF}"/>
    <cellStyle name="40% - Énfasis5 105 2" xfId="4993" xr:uid="{A3FCED2F-5C9C-4D8F-9605-27CF636E2DEE}"/>
    <cellStyle name="40% - Énfasis5 105_Margen" xfId="38293" xr:uid="{9BBF7572-3F19-4D8F-9B25-61D1D5AB0F8D}"/>
    <cellStyle name="40% - Énfasis5 106" xfId="4994" xr:uid="{89F9F085-3E7D-45CB-BC88-4A92858D8A7A}"/>
    <cellStyle name="40% - Énfasis5 106 2" xfId="4995" xr:uid="{655FFBF0-09BF-438C-BBD2-439455392991}"/>
    <cellStyle name="40% - Énfasis5 106_Margen" xfId="38294" xr:uid="{40DDBDF4-582E-43C6-8B68-220B78AA634C}"/>
    <cellStyle name="40% - Énfasis5 107" xfId="4996" xr:uid="{C85FC669-8B45-481A-881D-8AB9009BD238}"/>
    <cellStyle name="40% - Énfasis5 107 2" xfId="4997" xr:uid="{D12424B1-292E-4778-BAC9-847264F1AFCD}"/>
    <cellStyle name="40% - Énfasis5 107_Margen" xfId="38295" xr:uid="{92DD88A0-2B75-49E6-AB7B-FDC5E3A40A1D}"/>
    <cellStyle name="40% - Énfasis5 108" xfId="4998" xr:uid="{4F2B9476-2ADF-4D78-9CDB-DD7AB32A7ADC}"/>
    <cellStyle name="40% - Énfasis5 108 2" xfId="4999" xr:uid="{B38FAF33-9DC3-4EC2-9460-F5500142F55D}"/>
    <cellStyle name="40% - Énfasis5 108_Margen" xfId="38296" xr:uid="{2B4C0351-D1D1-4C84-BE1F-6B70D45A6AEF}"/>
    <cellStyle name="40% - Énfasis5 109" xfId="5000" xr:uid="{46CA72AC-7D0E-48C1-87FA-191355481B68}"/>
    <cellStyle name="40% - Énfasis5 109 2" xfId="5001" xr:uid="{CC6EF916-B9FF-46D0-989A-52EEA6F3E798}"/>
    <cellStyle name="40% - Énfasis5 109_Margen" xfId="38297" xr:uid="{95865A8B-760B-4017-A81A-E275A31BB173}"/>
    <cellStyle name="40% - Énfasis5 11" xfId="5002" xr:uid="{D830533F-F539-4152-8801-6B80DC439D30}"/>
    <cellStyle name="40% - Énfasis5 11 2" xfId="5003" xr:uid="{FE96E781-90FA-4277-A00F-471798A07E5A}"/>
    <cellStyle name="40% - Énfasis5 11_Margen" xfId="38298" xr:uid="{F56E2720-F1BE-416B-ACF7-41E3C93025A3}"/>
    <cellStyle name="40% - Énfasis5 110" xfId="5004" xr:uid="{3B36B5AF-2FC3-4CA5-B9D6-A1F660546C83}"/>
    <cellStyle name="40% - Énfasis5 110 2" xfId="5005" xr:uid="{22EE8B59-C15A-4C0F-9379-F39D7461A050}"/>
    <cellStyle name="40% - Énfasis5 110_Margen" xfId="38299" xr:uid="{4C66E8C9-6F80-4042-A258-8750CCFAAED1}"/>
    <cellStyle name="40% - Énfasis5 111" xfId="5006" xr:uid="{93502219-353C-46C9-B434-B90469C2209C}"/>
    <cellStyle name="40% - Énfasis5 111 2" xfId="5007" xr:uid="{E16D1BE9-7DA7-41D8-AAC4-631FD56E0B86}"/>
    <cellStyle name="40% - Énfasis5 111_Margen" xfId="38300" xr:uid="{CC8CDCBF-3626-4F2C-90B2-1BE70151802F}"/>
    <cellStyle name="40% - Énfasis5 112" xfId="5008" xr:uid="{92BC3340-90B9-4A02-8A4D-8200DFC031B3}"/>
    <cellStyle name="40% - Énfasis5 112 2" xfId="5009" xr:uid="{AD8EBF18-A1F1-491F-B8C7-9E6E08E40910}"/>
    <cellStyle name="40% - Énfasis5 112_Margen" xfId="38301" xr:uid="{DA404C12-75B5-4556-8C07-F78D8A8663CD}"/>
    <cellStyle name="40% - Énfasis5 113" xfId="5010" xr:uid="{680FCEF5-7C22-40D7-9364-AFB7BB757D9D}"/>
    <cellStyle name="40% - Énfasis5 113 2" xfId="5011" xr:uid="{9298ED1E-0175-4E34-99DC-A11369E0A5B3}"/>
    <cellStyle name="40% - Énfasis5 113_Margen" xfId="38302" xr:uid="{A28920B4-7C19-4A42-A5D6-B651526A6561}"/>
    <cellStyle name="40% - Énfasis5 114" xfId="5012" xr:uid="{2ED2A1B9-B815-45C5-8B74-AAB94C36AF01}"/>
    <cellStyle name="40% - Énfasis5 114 2" xfId="5013" xr:uid="{BEE6CD0E-7803-4E10-9CF1-F732E17714B6}"/>
    <cellStyle name="40% - Énfasis5 114_Margen" xfId="38303" xr:uid="{169C0B07-1D98-47BC-9397-E5967BE76A4C}"/>
    <cellStyle name="40% - Énfasis5 115" xfId="5014" xr:uid="{146BFBDC-5511-4AFA-B0CF-392B5C712400}"/>
    <cellStyle name="40% - Énfasis5 115 2" xfId="5015" xr:uid="{E6A41298-9D9B-4011-BA6A-999ADC27E071}"/>
    <cellStyle name="40% - Énfasis5 115_Margen" xfId="38304" xr:uid="{92029924-1B39-4D55-8874-FD06E185456A}"/>
    <cellStyle name="40% - Énfasis5 116" xfId="5016" xr:uid="{FE37D673-A3CD-4169-A3A7-5E6C8E0FC6B0}"/>
    <cellStyle name="40% - Énfasis5 116 2" xfId="5017" xr:uid="{64373992-B996-4970-B30A-443A4522DB18}"/>
    <cellStyle name="40% - Énfasis5 116_Margen" xfId="38305" xr:uid="{55935DF3-6275-4C0F-8B65-FC206471D89B}"/>
    <cellStyle name="40% - Énfasis5 117" xfId="5018" xr:uid="{4E12A54E-2C71-4662-9B4E-96B975D17EB5}"/>
    <cellStyle name="40% - Énfasis5 117 2" xfId="5019" xr:uid="{28879D05-6EF3-4CB1-82E7-597EA6813255}"/>
    <cellStyle name="40% - Énfasis5 117_Margen" xfId="38306" xr:uid="{5F4553C1-A72A-4227-9855-0FA44C289295}"/>
    <cellStyle name="40% - Énfasis5 118" xfId="5020" xr:uid="{F541EEE9-BA18-4035-BBBB-F2DEDCA6CE17}"/>
    <cellStyle name="40% - Énfasis5 118 2" xfId="5021" xr:uid="{F537E152-3BC7-4E53-BBDE-0EFB4E0102B7}"/>
    <cellStyle name="40% - Énfasis5 118_Margen" xfId="38307" xr:uid="{536C62DD-924A-4550-978C-A19B0D246223}"/>
    <cellStyle name="40% - Énfasis5 119" xfId="5022" xr:uid="{6C4A19DF-D902-4023-A4CB-5EAEF891119A}"/>
    <cellStyle name="40% - Énfasis5 119 2" xfId="5023" xr:uid="{877BC0BF-51B5-4B41-8259-F3BB313A7626}"/>
    <cellStyle name="40% - Énfasis5 119_Margen" xfId="38308" xr:uid="{1C17F65A-9ECC-4706-8B7D-F96C507FF57E}"/>
    <cellStyle name="40% - Énfasis5 12" xfId="5024" xr:uid="{DF8614E9-31DA-4191-90EA-B776FD95626B}"/>
    <cellStyle name="40% - Énfasis5 12 2" xfId="5025" xr:uid="{6478028A-D667-449E-8117-EFCD49927A8D}"/>
    <cellStyle name="40% - Énfasis5 12_Margen" xfId="38309" xr:uid="{7DD6C0B9-CEBD-4174-B0B9-3BBD32163A6A}"/>
    <cellStyle name="40% - Énfasis5 120" xfId="5026" xr:uid="{4EC5F4A7-9C30-4ACD-9879-A4E61CF9C6C6}"/>
    <cellStyle name="40% - Énfasis5 120 2" xfId="5027" xr:uid="{F8204306-589B-49D4-8525-3644FFA5A25D}"/>
    <cellStyle name="40% - Énfasis5 120_Margen" xfId="38310" xr:uid="{95086FCB-A404-449E-BBBA-D7EB0DF74216}"/>
    <cellStyle name="40% - Énfasis5 121" xfId="5028" xr:uid="{8F8DFAE8-053D-4627-95EB-C70AB51582DD}"/>
    <cellStyle name="40% - Énfasis5 121 2" xfId="5029" xr:uid="{C84D07FD-0225-4CC9-A68A-5BBB38EB51FA}"/>
    <cellStyle name="40% - Énfasis5 121_Margen" xfId="38311" xr:uid="{6CCE3CDE-C9D7-4F59-81BB-7E66A8D5FE92}"/>
    <cellStyle name="40% - Énfasis5 122" xfId="5030" xr:uid="{972A0488-5128-492F-BFD5-3B73DF08054D}"/>
    <cellStyle name="40% - Énfasis5 122 2" xfId="5031" xr:uid="{74AC9F08-F2BA-4300-B364-4254E9343115}"/>
    <cellStyle name="40% - Énfasis5 122_Margen" xfId="38312" xr:uid="{DDF187C0-6B29-4851-AB05-E2BF7E9BC512}"/>
    <cellStyle name="40% - Énfasis5 123" xfId="5032" xr:uid="{0018C2F9-D906-404D-AA22-73648BC5F795}"/>
    <cellStyle name="40% - Énfasis5 123 2" xfId="5033" xr:uid="{AFC7A2D8-50CD-4328-B44B-6AD3B15FDD94}"/>
    <cellStyle name="40% - Énfasis5 123_Margen" xfId="38313" xr:uid="{3F2FAACD-55B8-44C8-BED9-890A190492DC}"/>
    <cellStyle name="40% - Énfasis5 124" xfId="5034" xr:uid="{45704EA2-031D-4159-AAB1-0861B729A590}"/>
    <cellStyle name="40% - Énfasis5 124 2" xfId="5035" xr:uid="{0528DE65-4F11-4C59-9E11-7BEC58D127AF}"/>
    <cellStyle name="40% - Énfasis5 124_Margen" xfId="38314" xr:uid="{B62CF795-88FA-4660-B6A4-EDF393E79ADE}"/>
    <cellStyle name="40% - Énfasis5 125" xfId="5036" xr:uid="{DE1F43D5-048B-486C-9902-44B92D4D696F}"/>
    <cellStyle name="40% - Énfasis5 125 2" xfId="5037" xr:uid="{CD38D6AB-C5CA-46BC-A9A6-8B5ED30109BF}"/>
    <cellStyle name="40% - Énfasis5 125_Margen" xfId="38315" xr:uid="{968CA74E-1A77-46DC-8243-DEC05B89422A}"/>
    <cellStyle name="40% - Énfasis5 126" xfId="5038" xr:uid="{EE91F770-92FE-42AF-8098-1678E36D3296}"/>
    <cellStyle name="40% - Énfasis5 126 2" xfId="5039" xr:uid="{2FD53242-2C69-4EC7-A727-1299BE31E684}"/>
    <cellStyle name="40% - Énfasis5 126_Margen" xfId="38316" xr:uid="{AF23D78C-4182-4405-B2AE-E09D64A52184}"/>
    <cellStyle name="40% - Énfasis5 127" xfId="5040" xr:uid="{4BA4BE78-40D4-4978-91A5-2A5DD3C2AAEC}"/>
    <cellStyle name="40% - Énfasis5 127 2" xfId="5041" xr:uid="{ADBD2BD6-50EF-4969-AD5E-192768370363}"/>
    <cellStyle name="40% - Énfasis5 127_Margen" xfId="38317" xr:uid="{4F037DBD-6B55-4232-835B-3C2028D1ADB3}"/>
    <cellStyle name="40% - Énfasis5 128" xfId="5042" xr:uid="{97D23D6B-7FC4-43BC-A5DD-3B7D55DE1A57}"/>
    <cellStyle name="40% - Énfasis5 128 2" xfId="5043" xr:uid="{6F83D7C0-4702-44CB-8570-FFC153A06CF1}"/>
    <cellStyle name="40% - Énfasis5 128_Margen" xfId="38318" xr:uid="{DF54CF35-14EB-4759-9453-77F5C48390F7}"/>
    <cellStyle name="40% - Énfasis5 129" xfId="5044" xr:uid="{E76BF3EA-07C7-4D1F-8D73-1AFF41268F8F}"/>
    <cellStyle name="40% - Énfasis5 129 2" xfId="5045" xr:uid="{0AF23B6E-7474-4D72-8EDF-D7FBD369582B}"/>
    <cellStyle name="40% - Énfasis5 129_Margen" xfId="38319" xr:uid="{3FD7D9AE-A8EF-45AD-B547-D9DFFABD73CD}"/>
    <cellStyle name="40% - Énfasis5 13" xfId="5046" xr:uid="{6EDF556D-DF42-4A65-984F-0ABFDE463FB8}"/>
    <cellStyle name="40% - Énfasis5 13 2" xfId="5047" xr:uid="{BA9A02CA-1C5F-4BE5-9505-1937A168B005}"/>
    <cellStyle name="40% - Énfasis5 13_Margen" xfId="38320" xr:uid="{7401EEB9-8781-498C-BFA9-32C1DA69FB58}"/>
    <cellStyle name="40% - Énfasis5 130" xfId="5048" xr:uid="{A2D9C3A3-0855-4E7C-80B7-2F424AD0768F}"/>
    <cellStyle name="40% - Énfasis5 130 2" xfId="5049" xr:uid="{7B6DA691-EFB5-4A4B-B1C2-B9EE584BDABB}"/>
    <cellStyle name="40% - Énfasis5 130_Margen" xfId="38321" xr:uid="{98E29C14-4E40-4310-BAC4-19560E891512}"/>
    <cellStyle name="40% - Énfasis5 131" xfId="5050" xr:uid="{12B6A8B0-32C6-434D-9CD3-1E12F0CF86DB}"/>
    <cellStyle name="40% - Énfasis5 131 2" xfId="5051" xr:uid="{0793C8F8-20CB-4CB2-A08B-35D306660463}"/>
    <cellStyle name="40% - Énfasis5 131_Margen" xfId="38322" xr:uid="{448153FA-EAF3-4C4E-818E-FCAB2CA9F719}"/>
    <cellStyle name="40% - Énfasis5 132" xfId="5052" xr:uid="{A275A20E-86A6-4D51-A521-1A37005C999B}"/>
    <cellStyle name="40% - Énfasis5 132 2" xfId="5053" xr:uid="{02E07337-A5B0-4345-B37A-7E5762C6F685}"/>
    <cellStyle name="40% - Énfasis5 132_Margen" xfId="38323" xr:uid="{68B7EB14-C153-458B-85B0-112D67D46187}"/>
    <cellStyle name="40% - Énfasis5 133" xfId="5054" xr:uid="{C7FBEDA8-8450-42D4-97A6-5A62F229E576}"/>
    <cellStyle name="40% - Énfasis5 133 2" xfId="5055" xr:uid="{E878FABB-9330-4765-AA89-5EB09ED02D45}"/>
    <cellStyle name="40% - Énfasis5 133_Margen" xfId="38324" xr:uid="{56D4D083-E230-4DFF-89E5-42DE8DA53A60}"/>
    <cellStyle name="40% - Énfasis5 134" xfId="5056" xr:uid="{C889C49E-452E-4701-BFDE-6861D807C811}"/>
    <cellStyle name="40% - Énfasis5 134 2" xfId="5057" xr:uid="{B3743911-56B6-456F-BC5A-5BBEE7E4735E}"/>
    <cellStyle name="40% - Énfasis5 134_Margen" xfId="38325" xr:uid="{BE553BE5-EDAD-4A6E-B43C-EDCD8F81FF4A}"/>
    <cellStyle name="40% - Énfasis5 135" xfId="5058" xr:uid="{88DFFE50-5F83-4EC7-8582-ABAD6C2AE561}"/>
    <cellStyle name="40% - Énfasis5 135 2" xfId="5059" xr:uid="{F220C31B-3BE3-4E21-A395-8626842130ED}"/>
    <cellStyle name="40% - Énfasis5 135_Margen" xfId="38326" xr:uid="{C0AB7AD3-1D51-47BD-A4B9-4D8ECC4E9E28}"/>
    <cellStyle name="40% - Énfasis5 136" xfId="5060" xr:uid="{B451E5A9-180D-43D5-A864-35090E5D96B5}"/>
    <cellStyle name="40% - Énfasis5 136 2" xfId="5061" xr:uid="{8326E581-089E-41AA-BD25-0A60A7DF0038}"/>
    <cellStyle name="40% - Énfasis5 136_Margen" xfId="38327" xr:uid="{8EB5D97A-0987-4852-89B8-BED3A0D604CD}"/>
    <cellStyle name="40% - Énfasis5 137" xfId="5062" xr:uid="{BFAFD31C-37CC-442E-B247-67B5FD33A210}"/>
    <cellStyle name="40% - Énfasis5 137 2" xfId="5063" xr:uid="{DAFA0EB5-DE99-424F-B5E8-A1B70A6AC8ED}"/>
    <cellStyle name="40% - Énfasis5 137_Margen" xfId="38328" xr:uid="{D580D6CB-E2A0-4A96-83A0-CFCCDD282BCA}"/>
    <cellStyle name="40% - Énfasis5 138" xfId="5064" xr:uid="{D88631AE-78C9-44D8-8A5C-DE954A67CC25}"/>
    <cellStyle name="40% - Énfasis5 138 2" xfId="5065" xr:uid="{A4CB187C-D87C-4C70-90D8-5EAC910AE003}"/>
    <cellStyle name="40% - Énfasis5 138_Margen" xfId="38329" xr:uid="{AD5E58DE-B016-45C8-8D6C-C2E8F85BB5BD}"/>
    <cellStyle name="40% - Énfasis5 139" xfId="5066" xr:uid="{FD545AAA-0BC4-42AE-941E-3EDC8F973A15}"/>
    <cellStyle name="40% - Énfasis5 139 2" xfId="5067" xr:uid="{CC44C8AD-B56B-48F5-90EC-639ED2A009C8}"/>
    <cellStyle name="40% - Énfasis5 139_Margen" xfId="38330" xr:uid="{2DD3BD1D-2166-47AF-87D7-557FFFED6694}"/>
    <cellStyle name="40% - Énfasis5 14" xfId="5068" xr:uid="{8D97694E-9AEF-40FB-9A06-B2EB735136C7}"/>
    <cellStyle name="40% - Énfasis5 14 2" xfId="5069" xr:uid="{29929F51-959A-44BA-9427-7451CDB72579}"/>
    <cellStyle name="40% - Énfasis5 14_Margen" xfId="38331" xr:uid="{89458791-A757-4293-9F9A-AC6022693D54}"/>
    <cellStyle name="40% - Énfasis5 140" xfId="5070" xr:uid="{520CFBA6-3B7C-4D2F-AD8B-E6F2BA16D3F7}"/>
    <cellStyle name="40% - Énfasis5 140 2" xfId="5071" xr:uid="{10C992B6-BC47-40CB-AD32-5188CCB6347B}"/>
    <cellStyle name="40% - Énfasis5 140_Margen" xfId="38332" xr:uid="{D83AEC87-ACAD-4400-8E38-814BB87BCBE3}"/>
    <cellStyle name="40% - Énfasis5 141" xfId="5072" xr:uid="{FC299A1F-4D30-4D86-8E30-2F1F7627BFF1}"/>
    <cellStyle name="40% - Énfasis5 141 2" xfId="5073" xr:uid="{87C28108-3E65-4D37-8FA6-50D8AC10AE49}"/>
    <cellStyle name="40% - Énfasis5 141_Margen" xfId="38333" xr:uid="{C3343BA5-8998-4AB5-882F-CD9C9018A778}"/>
    <cellStyle name="40% - Énfasis5 142" xfId="5074" xr:uid="{4CEC2230-32FA-441B-AD13-38C1C126FFBF}"/>
    <cellStyle name="40% - Énfasis5 142 2" xfId="5075" xr:uid="{46A85305-49E9-4770-BE78-26A3AB0C5293}"/>
    <cellStyle name="40% - Énfasis5 142_Margen" xfId="38334" xr:uid="{20059408-FA5B-4555-9AF7-D5F0F0556064}"/>
    <cellStyle name="40% - Énfasis5 143" xfId="5076" xr:uid="{20B16BEE-BE24-4052-814C-6791BFDC8B8D}"/>
    <cellStyle name="40% - Énfasis5 143 2" xfId="5077" xr:uid="{04153557-0428-48BF-BAF3-B889D99C6D88}"/>
    <cellStyle name="40% - Énfasis5 143_Margen" xfId="38335" xr:uid="{1524277E-2E35-4700-A1F4-66E53745AE47}"/>
    <cellStyle name="40% - Énfasis5 144" xfId="5078" xr:uid="{95D253B3-355C-4E47-B72A-090074211555}"/>
    <cellStyle name="40% - Énfasis5 144 2" xfId="5079" xr:uid="{260BCB94-F542-4747-A519-B90FB72C49E8}"/>
    <cellStyle name="40% - Énfasis5 144_Margen" xfId="38336" xr:uid="{2B238C3B-3733-430D-9097-B6B18F584821}"/>
    <cellStyle name="40% - Énfasis5 145" xfId="5080" xr:uid="{FC8639D2-FD22-4BFE-A4B9-8669EC84A9D4}"/>
    <cellStyle name="40% - Énfasis5 145 2" xfId="5081" xr:uid="{3ABA87F6-2159-41B0-9292-16D1A57179D6}"/>
    <cellStyle name="40% - Énfasis5 145_Margen" xfId="38337" xr:uid="{57801A61-6366-41EC-90A4-AD1E1F355C7F}"/>
    <cellStyle name="40% - Énfasis5 146" xfId="5082" xr:uid="{73E2BB23-B46F-4E65-8DC7-66E8D72F5BE3}"/>
    <cellStyle name="40% - Énfasis5 146 2" xfId="5083" xr:uid="{72C31100-A8A7-4AEF-BB02-0ECABB08D90B}"/>
    <cellStyle name="40% - Énfasis5 146_Margen" xfId="38338" xr:uid="{8F710AFF-8D37-48DF-AFDF-E4CDE8620F77}"/>
    <cellStyle name="40% - Énfasis5 147" xfId="5084" xr:uid="{6425E090-BCFF-4FAB-9E8C-6BAAE778A261}"/>
    <cellStyle name="40% - Énfasis5 147 2" xfId="5085" xr:uid="{0E710322-63FA-4C6C-92F4-280AAD6B3C65}"/>
    <cellStyle name="40% - Énfasis5 147_Margen" xfId="38339" xr:uid="{22C35A69-A8DD-4F93-84B0-BE7CAB863C2D}"/>
    <cellStyle name="40% - Énfasis5 148" xfId="5086" xr:uid="{65BCB2F6-FC89-46D6-90D3-1BDFAEBFD048}"/>
    <cellStyle name="40% - Énfasis5 148 2" xfId="5087" xr:uid="{09A3DCC0-32CF-466A-83CC-8A264B08A706}"/>
    <cellStyle name="40% - Énfasis5 148_Margen" xfId="38340" xr:uid="{A2842B70-A652-444D-8CC6-DF7B6D0A3418}"/>
    <cellStyle name="40% - Énfasis5 149" xfId="5088" xr:uid="{41993FDA-4BA9-4DF4-9B4A-667BC7C6DEC0}"/>
    <cellStyle name="40% - Énfasis5 149 2" xfId="5089" xr:uid="{E08DC0EB-6335-4603-B470-232C174EC169}"/>
    <cellStyle name="40% - Énfasis5 149_Margen" xfId="38341" xr:uid="{B635BB6F-E6E5-4A6E-B128-09334075659B}"/>
    <cellStyle name="40% - Énfasis5 15" xfId="5090" xr:uid="{853CDA7B-6854-4E18-B1ED-003ECF0BF411}"/>
    <cellStyle name="40% - Énfasis5 15 2" xfId="5091" xr:uid="{5A11272B-1E77-4D5C-9339-C2203A484FEF}"/>
    <cellStyle name="40% - Énfasis5 15_Margen" xfId="38342" xr:uid="{A5D852C1-C051-43F3-AD44-30B5976B5A2A}"/>
    <cellStyle name="40% - Énfasis5 150" xfId="5092" xr:uid="{1C015244-EDBC-4612-B6C6-B8790A03DB4B}"/>
    <cellStyle name="40% - Énfasis5 150 2" xfId="5093" xr:uid="{1FC3E57D-446B-4775-B409-9A9A4A3815AC}"/>
    <cellStyle name="40% - Énfasis5 150_Margen" xfId="38343" xr:uid="{FF50D8C5-3F6A-49E6-BF22-34E6D7E428D3}"/>
    <cellStyle name="40% - Énfasis5 151" xfId="5094" xr:uid="{5DF908BA-A9FD-4014-B639-50AF2ADF8EB0}"/>
    <cellStyle name="40% - Énfasis5 151 2" xfId="5095" xr:uid="{8B2757AF-15DB-4C2D-9D5B-4A2EDE9DD6FF}"/>
    <cellStyle name="40% - Énfasis5 151_Margen" xfId="38344" xr:uid="{C87A8C4C-CCF2-4470-86A0-8E81D0F7DE00}"/>
    <cellStyle name="40% - Énfasis5 152" xfId="5096" xr:uid="{83C9B72F-7252-4F65-9B73-BD2864A2AB23}"/>
    <cellStyle name="40% - Énfasis5 152 2" xfId="5097" xr:uid="{3D2B5E7C-2D24-4577-A727-E3D5D56B2306}"/>
    <cellStyle name="40% - Énfasis5 152_Margen" xfId="38345" xr:uid="{CCC342CF-ABD9-4BBE-969E-33C8329AEB53}"/>
    <cellStyle name="40% - Énfasis5 153" xfId="5098" xr:uid="{AAE189DE-D535-4A07-87EC-2AB172A38449}"/>
    <cellStyle name="40% - Énfasis5 153 2" xfId="5099" xr:uid="{4F341435-252B-41A5-A563-9661BEA0398D}"/>
    <cellStyle name="40% - Énfasis5 153_Margen" xfId="38346" xr:uid="{837791BD-DFF6-4BC2-A186-ADF5D8E75D5B}"/>
    <cellStyle name="40% - Énfasis5 154" xfId="5100" xr:uid="{83D708AB-D5E4-4AF5-AFC8-48B617610B2F}"/>
    <cellStyle name="40% - Énfasis5 154 2" xfId="5101" xr:uid="{23677329-C5FB-42D0-88EC-FBAA8B4E0553}"/>
    <cellStyle name="40% - Énfasis5 154_Margen" xfId="38347" xr:uid="{D9DA74A1-601A-4691-B93A-C6B075681A7D}"/>
    <cellStyle name="40% - Énfasis5 155" xfId="5102" xr:uid="{13B70CB7-9B34-484F-92E9-AF9465195AD9}"/>
    <cellStyle name="40% - Énfasis5 155 2" xfId="5103" xr:uid="{2860E020-033A-405B-A5BE-CAC576E4412B}"/>
    <cellStyle name="40% - Énfasis5 155_Margen" xfId="38348" xr:uid="{9C06315E-4CCF-452B-9C44-10BD2EA8BA3D}"/>
    <cellStyle name="40% - Énfasis5 156" xfId="5104" xr:uid="{B247D5F2-8948-4E85-B4DC-723BD9422A86}"/>
    <cellStyle name="40% - Énfasis5 156 2" xfId="5105" xr:uid="{C77BFD7F-AB57-438E-8E32-ACA234E88503}"/>
    <cellStyle name="40% - Énfasis5 156_Margen" xfId="38349" xr:uid="{6054105F-3158-4A96-984C-D8DB88FFECF3}"/>
    <cellStyle name="40% - Énfasis5 157" xfId="5106" xr:uid="{86A3FBB5-3A90-45A4-9FF9-365ECACA0603}"/>
    <cellStyle name="40% - Énfasis5 157 2" xfId="5107" xr:uid="{5A05F0FF-E29A-43DD-A04E-DAD55A3D5F1E}"/>
    <cellStyle name="40% - Énfasis5 157_Margen" xfId="38350" xr:uid="{3BF35D27-88D5-405A-B363-AD3545B6DC85}"/>
    <cellStyle name="40% - Énfasis5 158" xfId="5108" xr:uid="{C0E87A24-6328-414D-9907-02C8D16D10DE}"/>
    <cellStyle name="40% - Énfasis5 158 2" xfId="5109" xr:uid="{20AC3FB8-4E4F-42D5-AEB6-007BE137C381}"/>
    <cellStyle name="40% - Énfasis5 158_Margen" xfId="38351" xr:uid="{254EDDAD-5004-49D1-A589-0BEF2D4F9EE2}"/>
    <cellStyle name="40% - Énfasis5 159" xfId="5110" xr:uid="{E0BB9AD9-683C-427E-8E48-57FC6E3BD552}"/>
    <cellStyle name="40% - Énfasis5 159 2" xfId="5111" xr:uid="{8C857230-9902-404F-B038-31EEBCBEAEC3}"/>
    <cellStyle name="40% - Énfasis5 159_Margen" xfId="38352" xr:uid="{4756D0F0-52A1-40B1-B580-F34C3DB24368}"/>
    <cellStyle name="40% - Énfasis5 16" xfId="5112" xr:uid="{6A15B296-D5A0-477B-99E0-87FC5AD5330E}"/>
    <cellStyle name="40% - Énfasis5 16 2" xfId="5113" xr:uid="{31575117-078F-42C8-9142-189565B38952}"/>
    <cellStyle name="40% - Énfasis5 16_Margen" xfId="38353" xr:uid="{FDC9C8BD-544C-4059-8641-E2D0E0F31786}"/>
    <cellStyle name="40% - Énfasis5 160" xfId="5114" xr:uid="{A7C1BF59-8FDA-403C-91D9-56FA976F7D6D}"/>
    <cellStyle name="40% - Énfasis5 160 2" xfId="5115" xr:uid="{DB72372A-8D5B-4816-9921-98CFABAE5724}"/>
    <cellStyle name="40% - Énfasis5 160_Margen" xfId="38354" xr:uid="{FF4A7174-9EC2-4642-9D74-B9A6AC96A781}"/>
    <cellStyle name="40% - Énfasis5 161" xfId="5116" xr:uid="{FB0A1F34-4889-4B17-B4E8-6644CE29FD6A}"/>
    <cellStyle name="40% - Énfasis5 161 2" xfId="5117" xr:uid="{8ED94639-8B68-4B27-B761-78377CBAF002}"/>
    <cellStyle name="40% - Énfasis5 161_Margen" xfId="38355" xr:uid="{A86C862B-2470-4691-BBEE-EC37FEB2E3BA}"/>
    <cellStyle name="40% - Énfasis5 162" xfId="5118" xr:uid="{B71EBFDA-282F-4B06-A60D-636AD7CBBE3E}"/>
    <cellStyle name="40% - Énfasis5 162 2" xfId="5119" xr:uid="{4B6439F8-ED5F-4E9E-90CA-C4B109992F25}"/>
    <cellStyle name="40% - Énfasis5 162_Margen" xfId="38356" xr:uid="{1ECD7522-ED8B-495F-B3FA-C8C812A6CE13}"/>
    <cellStyle name="40% - Énfasis5 163" xfId="5120" xr:uid="{FD7DA8FA-6106-4BEA-A0B8-0C3E019C335F}"/>
    <cellStyle name="40% - Énfasis5 163 2" xfId="5121" xr:uid="{5630250B-33DD-42A0-B010-F66E9325AA34}"/>
    <cellStyle name="40% - Énfasis5 163_Margen" xfId="38357" xr:uid="{D0DFCA12-8787-4AB1-8D2C-D3FDF6BD7CDA}"/>
    <cellStyle name="40% - Énfasis5 164" xfId="5122" xr:uid="{9DACC83F-4C50-4B4F-966A-AC2E901A4123}"/>
    <cellStyle name="40% - Énfasis5 164 2" xfId="5123" xr:uid="{E75D5737-5109-45D8-A572-8C8B381BBA02}"/>
    <cellStyle name="40% - Énfasis5 164_Margen" xfId="38358" xr:uid="{F0749339-A6EC-4442-A6C9-A5411FFC8E58}"/>
    <cellStyle name="40% - Énfasis5 165" xfId="5124" xr:uid="{B698A6C6-6205-4A4F-90E6-1AD251004D47}"/>
    <cellStyle name="40% - Énfasis5 165 2" xfId="5125" xr:uid="{AEEAF518-8066-47FD-A643-CEB7CE3995ED}"/>
    <cellStyle name="40% - Énfasis5 165_Margen" xfId="38359" xr:uid="{B8704A7C-4C3B-43CA-A775-63933964F743}"/>
    <cellStyle name="40% - Énfasis5 166" xfId="5126" xr:uid="{8ED46A7B-013D-436B-91C8-8DFF19E8499F}"/>
    <cellStyle name="40% - Énfasis5 166 2" xfId="5127" xr:uid="{D2682ED1-0A41-4BE1-88D9-21DBE47079D3}"/>
    <cellStyle name="40% - Énfasis5 166_Margen" xfId="38360" xr:uid="{8D7D4B45-D472-412B-A3A9-01DE4248CB70}"/>
    <cellStyle name="40% - Énfasis5 167" xfId="5128" xr:uid="{7189C94A-787E-45FF-AE59-6A8D70F38A00}"/>
    <cellStyle name="40% - Énfasis5 167 2" xfId="5129" xr:uid="{802AEE2A-AFCE-435A-B5F1-2EBEF987C3E0}"/>
    <cellStyle name="40% - Énfasis5 167_Margen" xfId="38361" xr:uid="{3B853AFB-4C12-4BE8-A5DD-B450EDBF55FD}"/>
    <cellStyle name="40% - Énfasis5 168" xfId="5130" xr:uid="{219AE1D5-9A13-42C4-8790-F9C4228C2905}"/>
    <cellStyle name="40% - Énfasis5 168 2" xfId="5131" xr:uid="{F681BA12-F95A-4308-8CFD-3FE6BA6CC4D9}"/>
    <cellStyle name="40% - Énfasis5 168_Margen" xfId="38362" xr:uid="{E1255DC8-F164-4E40-988E-DA440C32FB14}"/>
    <cellStyle name="40% - Énfasis5 169" xfId="5132" xr:uid="{6553CCE0-1069-460B-8199-4CCBC84BBC6C}"/>
    <cellStyle name="40% - Énfasis5 169 2" xfId="5133" xr:uid="{0AFD23CB-D9FB-4A8F-9E17-77AE8D6EC008}"/>
    <cellStyle name="40% - Énfasis5 169_Margen" xfId="38363" xr:uid="{A02475B5-34A9-42DA-93F4-E0A95B2FE7E0}"/>
    <cellStyle name="40% - Énfasis5 17" xfId="5134" xr:uid="{87EEF20A-6C6F-4FBF-A2C1-B7D079E30556}"/>
    <cellStyle name="40% - Énfasis5 17 2" xfId="5135" xr:uid="{47FE089C-E4E0-4541-853E-B86B9C6B73EC}"/>
    <cellStyle name="40% - Énfasis5 17_Margen" xfId="38364" xr:uid="{BB6A68F9-3011-47A0-A345-24B74E31D2CD}"/>
    <cellStyle name="40% - Énfasis5 170" xfId="5136" xr:uid="{9A1DF770-0A82-46F8-B5EF-7EB391E514FB}"/>
    <cellStyle name="40% - Énfasis5 170 2" xfId="5137" xr:uid="{1BF8DF96-B9A8-4483-88CA-E9BB1AE02359}"/>
    <cellStyle name="40% - Énfasis5 170_Margen" xfId="38365" xr:uid="{5AB546FE-135A-4D82-A13F-902508CE1FA6}"/>
    <cellStyle name="40% - Énfasis5 171" xfId="5138" xr:uid="{FDC85C80-95F2-4535-A443-EAA66314BA74}"/>
    <cellStyle name="40% - Énfasis5 171 2" xfId="5139" xr:uid="{53CA6A29-3FB1-4446-B4C1-996378114B1C}"/>
    <cellStyle name="40% - Énfasis5 171_Margen" xfId="38366" xr:uid="{798B93B2-EE83-42DC-914B-098C1CABA23F}"/>
    <cellStyle name="40% - Énfasis5 172" xfId="5140" xr:uid="{20592999-7E55-414C-8001-1EBD02AE5736}"/>
    <cellStyle name="40% - Énfasis5 172 2" xfId="5141" xr:uid="{8ACBEC31-8191-4B68-A431-032448E15803}"/>
    <cellStyle name="40% - Énfasis5 172_Margen" xfId="38367" xr:uid="{DB142397-048C-42EA-9D44-24B6081662FF}"/>
    <cellStyle name="40% - Énfasis5 173" xfId="5142" xr:uid="{8D8A938D-A691-4AFC-84D0-DD0E22EA2321}"/>
    <cellStyle name="40% - Énfasis5 173 2" xfId="5143" xr:uid="{C36564DD-2080-453E-A92D-CB3812D6C77A}"/>
    <cellStyle name="40% - Énfasis5 173_Margen" xfId="38368" xr:uid="{015ACA06-7C81-4958-AB36-4B99764BA284}"/>
    <cellStyle name="40% - Énfasis5 174" xfId="5144" xr:uid="{1DD386EE-D9A0-4703-A9A4-CC94B46D4AB0}"/>
    <cellStyle name="40% - Énfasis5 174 2" xfId="5145" xr:uid="{619F00B6-0D93-447C-8F60-3F017114FD29}"/>
    <cellStyle name="40% - Énfasis5 174_Margen" xfId="38369" xr:uid="{44A83DC2-A155-4226-9204-276A6F78A226}"/>
    <cellStyle name="40% - Énfasis5 175" xfId="5146" xr:uid="{49FECB45-A7E1-40B6-B708-BEACAF4CD284}"/>
    <cellStyle name="40% - Énfasis5 175 2" xfId="5147" xr:uid="{E2453F8A-B9A3-4227-895F-356B84D33DC3}"/>
    <cellStyle name="40% - Énfasis5 175_Margen" xfId="38370" xr:uid="{F1EBD0D9-5FB3-416A-800A-1354B48E7D59}"/>
    <cellStyle name="40% - Énfasis5 176" xfId="5148" xr:uid="{7C0D54CB-53D0-4B69-8A05-F8ACCACC1359}"/>
    <cellStyle name="40% - Énfasis5 176 2" xfId="5149" xr:uid="{FC4EA304-CCD0-494C-B6A6-333D1C3E227C}"/>
    <cellStyle name="40% - Énfasis5 176_Margen" xfId="38371" xr:uid="{C38CF190-5AAA-4C59-AE26-5685B1C8E0F9}"/>
    <cellStyle name="40% - Énfasis5 177" xfId="5150" xr:uid="{2A969627-9183-4868-9AAC-4701132CAA67}"/>
    <cellStyle name="40% - Énfasis5 177 2" xfId="5151" xr:uid="{8B5A478F-C4A0-4983-91DE-2C4378620B32}"/>
    <cellStyle name="40% - Énfasis5 177_Margen" xfId="38372" xr:uid="{50A12DD1-ADA2-44DE-8E78-A05EF6454BE7}"/>
    <cellStyle name="40% - Énfasis5 178" xfId="5152" xr:uid="{1B06DD20-566B-4BFA-81CE-00EF47170257}"/>
    <cellStyle name="40% - Énfasis5 178 2" xfId="5153" xr:uid="{80023AFA-6285-4765-8A8B-8A98E1466FE0}"/>
    <cellStyle name="40% - Énfasis5 178_Margen" xfId="38373" xr:uid="{641963A3-5199-4171-8A8F-5D6BE3B94F1B}"/>
    <cellStyle name="40% - Énfasis5 179" xfId="5154" xr:uid="{CA29F060-9A49-4477-8085-EEEA1C5A8963}"/>
    <cellStyle name="40% - Énfasis5 179 2" xfId="5155" xr:uid="{F25613BA-0B28-49D1-A841-F9DCD9E3D834}"/>
    <cellStyle name="40% - Énfasis5 179_Margen" xfId="38374" xr:uid="{B96DACBE-6535-470B-BEA5-25A531ECEDC2}"/>
    <cellStyle name="40% - Énfasis5 18" xfId="5156" xr:uid="{64CE61D0-E9DD-434A-A679-6371D76BF02D}"/>
    <cellStyle name="40% - Énfasis5 18 2" xfId="5157" xr:uid="{EF245772-6BEE-44B7-80DF-7A51FD8A1943}"/>
    <cellStyle name="40% - Énfasis5 18_Margen" xfId="38375" xr:uid="{5931DDAA-BD2B-423F-93AA-9640BE8D23A3}"/>
    <cellStyle name="40% - Énfasis5 180" xfId="5158" xr:uid="{F04B1711-16CE-4318-B44D-1292FEADAA40}"/>
    <cellStyle name="40% - Énfasis5 180 2" xfId="5159" xr:uid="{EC172307-1E74-4FF2-A072-C8BDFBF189E3}"/>
    <cellStyle name="40% - Énfasis5 180_Margen" xfId="38376" xr:uid="{68750919-7730-4366-9B20-2029E98165E1}"/>
    <cellStyle name="40% - Énfasis5 181" xfId="5160" xr:uid="{04960078-4280-4E98-80D5-04D5E7863708}"/>
    <cellStyle name="40% - Énfasis5 181 2" xfId="5161" xr:uid="{8B3BED5D-F54D-48C3-95C0-260162A2FEC6}"/>
    <cellStyle name="40% - Énfasis5 181_Margen" xfId="38377" xr:uid="{DC98CBAA-AD74-46D4-ABCF-A3F9E1C30C6D}"/>
    <cellStyle name="40% - Énfasis5 182" xfId="5162" xr:uid="{B38F2334-E654-4FB9-AE05-614789EFA3B9}"/>
    <cellStyle name="40% - Énfasis5 182 2" xfId="5163" xr:uid="{8179D929-8AC2-4D83-B8D6-D514AC3AF64A}"/>
    <cellStyle name="40% - Énfasis5 182_Margen" xfId="38378" xr:uid="{9FE89CDD-2BCB-4759-BFE4-6A047F8D1834}"/>
    <cellStyle name="40% - Énfasis5 183" xfId="5164" xr:uid="{E1FAE4D4-4BE0-492F-A636-24B75F91BDC4}"/>
    <cellStyle name="40% - Énfasis5 183 2" xfId="5165" xr:uid="{A6D853C1-EAA1-44BE-B27C-E4E652B6C163}"/>
    <cellStyle name="40% - Énfasis5 183_Margen" xfId="38379" xr:uid="{4B2A061B-8992-4EB1-AE2E-00A529CA8642}"/>
    <cellStyle name="40% - Énfasis5 184" xfId="5166" xr:uid="{EFB9D6D1-45F2-4C8F-80C2-3EDACD06ED90}"/>
    <cellStyle name="40% - Énfasis5 184 2" xfId="5167" xr:uid="{179E96D1-220D-4F62-B0CA-69C92E094B68}"/>
    <cellStyle name="40% - Énfasis5 184_Margen" xfId="38380" xr:uid="{04F9F8B2-2323-470D-B855-CBBD4CBD97F4}"/>
    <cellStyle name="40% - Énfasis5 19" xfId="5168" xr:uid="{B0FE8D97-88E1-4563-9B2C-D5FCDA255AAE}"/>
    <cellStyle name="40% - Énfasis5 19 2" xfId="5169" xr:uid="{9C479001-D97C-4C06-A5BA-6BA699767CC3}"/>
    <cellStyle name="40% - Énfasis5 19_Margen" xfId="38381" xr:uid="{76595142-9712-4266-80E4-4734E48CD557}"/>
    <cellStyle name="40% - Énfasis5 2" xfId="5170" xr:uid="{B2906C8B-F28E-4C25-8EF6-A12A5B73B730}"/>
    <cellStyle name="40% - Énfasis5 2 10" xfId="5171" xr:uid="{26E324F7-9326-4134-BC52-7B70E95412CB}"/>
    <cellStyle name="40% - Énfasis5 2 11" xfId="5172" xr:uid="{19E2D6C8-00A6-4484-9A9E-D0B8C07F2D74}"/>
    <cellStyle name="40% - Énfasis5 2 12" xfId="5173" xr:uid="{0D0DAFF9-C5CC-4EC4-8527-9F5A2B8EF464}"/>
    <cellStyle name="40% - Énfasis5 2 13" xfId="5174" xr:uid="{404CA506-A7D7-40F6-8000-77FE28B63CD5}"/>
    <cellStyle name="40% - Énfasis5 2 14" xfId="5175" xr:uid="{6A255F63-C602-4E08-A24E-03AD8256DF57}"/>
    <cellStyle name="40% - Énfasis5 2 15" xfId="5176" xr:uid="{3533D5A9-A379-463C-B0B5-8DB64DB5AD01}"/>
    <cellStyle name="40% - Énfasis5 2 16" xfId="5177" xr:uid="{2DB0A3A8-9971-44D0-B161-7EA111939E84}"/>
    <cellStyle name="40% - Énfasis5 2 17" xfId="5178" xr:uid="{059D148D-46A6-43FE-9B06-BE2733C4BAF6}"/>
    <cellStyle name="40% - Énfasis5 2 18" xfId="5179" xr:uid="{1F71E63E-DE70-4924-9F84-25ED76F43CB0}"/>
    <cellStyle name="40% - Énfasis5 2 19" xfId="49712" xr:uid="{4917A3AF-DC59-496B-A9F7-FB24977304FA}"/>
    <cellStyle name="40% - Énfasis5 2 2" xfId="5180" xr:uid="{6DE583A2-167C-4D1D-9718-956D0DE7B6F6}"/>
    <cellStyle name="40% - Énfasis5 2 2 2" xfId="5181" xr:uid="{4DD36EF1-A3A2-4ED4-9391-D71B71AB8F56}"/>
    <cellStyle name="40% - Énfasis5 2 2 3" xfId="5182" xr:uid="{08730251-E392-487C-B54B-C5999D605274}"/>
    <cellStyle name="40% - Énfasis5 2 2 4" xfId="5183" xr:uid="{2237E595-8C2D-45B4-93E6-F45FCB1103A1}"/>
    <cellStyle name="40% - Énfasis5 2 2 5" xfId="5184" xr:uid="{154D350E-3455-4F2A-840E-651476896192}"/>
    <cellStyle name="40% - Énfasis5 2 3" xfId="5185" xr:uid="{9CC3A1D1-AAEF-4050-8054-C1E56EE4F43C}"/>
    <cellStyle name="40% - Énfasis5 2 4" xfId="5186" xr:uid="{A9F6EAFF-5BE2-4D1E-B580-E7844066CCFC}"/>
    <cellStyle name="40% - Énfasis5 2 5" xfId="5187" xr:uid="{DC631188-114B-43DF-B259-500B5C8F2BFC}"/>
    <cellStyle name="40% - Énfasis5 2 6" xfId="5188" xr:uid="{3AA08D95-A74C-4C59-83FD-1A8AD129F933}"/>
    <cellStyle name="40% - Énfasis5 2 7" xfId="5189" xr:uid="{F9877094-2543-470D-880D-6E4B5970B83F}"/>
    <cellStyle name="40% - Énfasis5 2 8" xfId="5190" xr:uid="{88A27074-F3D2-4E02-904C-16B8A069D293}"/>
    <cellStyle name="40% - Énfasis5 2 9" xfId="5191" xr:uid="{473DDE7C-0E2B-4FFD-8F12-B264258C4645}"/>
    <cellStyle name="40% - Énfasis5 2_Margen" xfId="38382" xr:uid="{E5FBC41D-F1A1-4BE8-B846-02CD29558919}"/>
    <cellStyle name="40% - Énfasis5 20" xfId="5192" xr:uid="{A3D054EF-C43F-4D52-A48E-DEA6E51D4DB8}"/>
    <cellStyle name="40% - Énfasis5 20 2" xfId="5193" xr:uid="{14BCC278-F955-4445-97C1-327F1D8D163A}"/>
    <cellStyle name="40% - Énfasis5 20_Margen" xfId="38383" xr:uid="{47B302BB-BA23-4577-B2DB-7C600DC81D31}"/>
    <cellStyle name="40% - Énfasis5 21" xfId="5194" xr:uid="{B7C847A2-7468-4850-B388-9AFB5CCD238C}"/>
    <cellStyle name="40% - Énfasis5 21 2" xfId="5195" xr:uid="{6D55646A-2FDE-40E1-B624-FAEC873E4CC6}"/>
    <cellStyle name="40% - Énfasis5 21_Margen" xfId="38384" xr:uid="{9CEE64B5-E68F-46B2-9FD5-8538D13F9A5F}"/>
    <cellStyle name="40% - Énfasis5 22" xfId="5196" xr:uid="{E0104E9B-7736-4DD0-96DA-8CFF4F3F5CDB}"/>
    <cellStyle name="40% - Énfasis5 22 2" xfId="5197" xr:uid="{8CA0EEDB-6169-4F6A-8C65-B82932726C77}"/>
    <cellStyle name="40% - Énfasis5 22_Margen" xfId="38385" xr:uid="{8A0C930C-11E7-48BF-A2B1-4B387132E77F}"/>
    <cellStyle name="40% - Énfasis5 23" xfId="5198" xr:uid="{DCC8F053-17B6-4745-941B-B5965B0D32F4}"/>
    <cellStyle name="40% - Énfasis5 23 2" xfId="5199" xr:uid="{7A253453-F9E6-44F9-AB91-A782FFD61F94}"/>
    <cellStyle name="40% - Énfasis5 23_Margen" xfId="38386" xr:uid="{5C0BC335-A0D0-46F6-A5FF-BDDC0A5B21B3}"/>
    <cellStyle name="40% - Énfasis5 24" xfId="5200" xr:uid="{A08E6F0C-4FA4-40D6-A266-CDDD1CD5F3F9}"/>
    <cellStyle name="40% - Énfasis5 24 2" xfId="5201" xr:uid="{C84C3C9D-4046-45E3-8796-45658E9EB622}"/>
    <cellStyle name="40% - Énfasis5 24_Margen" xfId="38387" xr:uid="{3F45ACEF-BC4D-476F-9F57-6F00D9314D78}"/>
    <cellStyle name="40% - Énfasis5 25" xfId="5202" xr:uid="{DCF6F85B-387E-4F32-A39E-2697540A638E}"/>
    <cellStyle name="40% - Énfasis5 25 2" xfId="5203" xr:uid="{3FD9A6E6-545D-4464-8613-1B0969B2FC8E}"/>
    <cellStyle name="40% - Énfasis5 25_Margen" xfId="38388" xr:uid="{4C221CC7-2A94-4D10-8261-A23EDDE53F9E}"/>
    <cellStyle name="40% - Énfasis5 26" xfId="5204" xr:uid="{B8BC8334-0ED6-4E47-AAA3-75A323165B56}"/>
    <cellStyle name="40% - Énfasis5 26 2" xfId="5205" xr:uid="{5135347D-B68C-4DD9-AE9C-14258D08FD21}"/>
    <cellStyle name="40% - Énfasis5 26_Margen" xfId="38389" xr:uid="{CADEEE3E-1848-447B-8345-05E678060E3B}"/>
    <cellStyle name="40% - Énfasis5 27" xfId="5206" xr:uid="{A09FC549-5B2E-4F0A-9A84-9021604F5E2F}"/>
    <cellStyle name="40% - Énfasis5 27 2" xfId="5207" xr:uid="{422822D3-E299-4876-8F85-D9105E790A0A}"/>
    <cellStyle name="40% - Énfasis5 27_Margen" xfId="38390" xr:uid="{D40DA507-9E6C-40D5-9379-582898AEFE8B}"/>
    <cellStyle name="40% - Énfasis5 28" xfId="5208" xr:uid="{04730A01-E903-4B98-83F0-0B1DFB89C419}"/>
    <cellStyle name="40% - Énfasis5 28 2" xfId="5209" xr:uid="{49E70DD5-FB74-4D2F-98DA-87C2F47753BC}"/>
    <cellStyle name="40% - Énfasis5 28_Margen" xfId="38391" xr:uid="{4278558D-F1D0-4FA9-B3FE-82F7F93DC94C}"/>
    <cellStyle name="40% - Énfasis5 29" xfId="5210" xr:uid="{1929AA0E-9032-4E9D-A317-335A729C86A9}"/>
    <cellStyle name="40% - Énfasis5 29 2" xfId="5211" xr:uid="{6A52DBB3-67E2-4CEF-8D14-658004CA62E6}"/>
    <cellStyle name="40% - Énfasis5 29_Margen" xfId="38392" xr:uid="{ED034D4D-FF70-44DB-BE97-C313E842D2C6}"/>
    <cellStyle name="40% - Énfasis5 3" xfId="5212" xr:uid="{CBC85EE6-C4D2-4F44-B2F1-BD7C9A5B202D}"/>
    <cellStyle name="40% - Énfasis5 3 10" xfId="5213" xr:uid="{2AE6087F-5014-46E3-B861-81176EA72DE5}"/>
    <cellStyle name="40% - Énfasis5 3 11" xfId="5214" xr:uid="{CD573D75-484C-4B08-9B93-9FFCA4E3212E}"/>
    <cellStyle name="40% - Énfasis5 3 12" xfId="5215" xr:uid="{3BB9525D-CE1E-455C-9336-2B855EDFA696}"/>
    <cellStyle name="40% - Énfasis5 3 13" xfId="5216" xr:uid="{EED20BCF-74BB-42CA-957C-2B73227E3A4B}"/>
    <cellStyle name="40% - Énfasis5 3 14" xfId="5217" xr:uid="{C9FC8E9B-2B08-4C32-AE03-28D6B5478C7C}"/>
    <cellStyle name="40% - Énfasis5 3 15" xfId="5218" xr:uid="{296AD096-E953-4D8E-8777-7CAB472268F6}"/>
    <cellStyle name="40% - Énfasis5 3 16" xfId="5219" xr:uid="{72EE6BB4-3790-4CCE-8CEF-4905979C78B4}"/>
    <cellStyle name="40% - Énfasis5 3 17" xfId="5220" xr:uid="{F37A4D2C-BEF3-4484-A270-0C9C11A5BD2E}"/>
    <cellStyle name="40% - Énfasis5 3 18" xfId="5221" xr:uid="{2D1EA618-7732-4EDB-82DB-314D4E1BF0C7}"/>
    <cellStyle name="40% - Énfasis5 3 19" xfId="49713" xr:uid="{BDB0AB38-72B5-41EC-A39F-5A727D3710D1}"/>
    <cellStyle name="40% - Énfasis5 3 2" xfId="5222" xr:uid="{843BDACF-FB30-42C7-856D-26B8E2294BC5}"/>
    <cellStyle name="40% - Énfasis5 3 2 2" xfId="50681" xr:uid="{3E3A532D-1117-45D9-8FC2-49D23437930E}"/>
    <cellStyle name="40% - Énfasis5 3 3" xfId="5223" xr:uid="{D4A14AC5-1501-4A02-95F0-0A1B09A5D424}"/>
    <cellStyle name="40% - Énfasis5 3 4" xfId="5224" xr:uid="{4FF05BF8-67EF-4E3E-BE70-515A0093AADB}"/>
    <cellStyle name="40% - Énfasis5 3 5" xfId="5225" xr:uid="{BC953F50-0145-4336-B32F-6AD1BB695D00}"/>
    <cellStyle name="40% - Énfasis5 3 6" xfId="5226" xr:uid="{2D723AB0-3688-4EEF-A1DC-6E427F28AA02}"/>
    <cellStyle name="40% - Énfasis5 3 7" xfId="5227" xr:uid="{B093F2D3-0205-4888-A4DF-08E080F47A85}"/>
    <cellStyle name="40% - Énfasis5 3 8" xfId="5228" xr:uid="{3619D34B-4D90-4783-A6D0-212C1CB7EBCB}"/>
    <cellStyle name="40% - Énfasis5 3 9" xfId="5229" xr:uid="{C92388F5-EAF9-4EA1-8715-153CCDDCB242}"/>
    <cellStyle name="40% - Énfasis5 3_Margen" xfId="38393" xr:uid="{9EF5DA2A-BF84-47C7-A892-9F5F631AA2E4}"/>
    <cellStyle name="40% - Énfasis5 30" xfId="5230" xr:uid="{109CEF2F-BC52-4662-BA5D-30BD919FCF12}"/>
    <cellStyle name="40% - Énfasis5 30 2" xfId="5231" xr:uid="{0CD9E2C0-1217-45BC-BE35-18FB8E351D2E}"/>
    <cellStyle name="40% - Énfasis5 30_Margen" xfId="38394" xr:uid="{CCB59458-81AF-4B09-A637-A6F9EE03F87F}"/>
    <cellStyle name="40% - Énfasis5 31" xfId="5232" xr:uid="{8E970FE9-FE02-4E31-BF18-57802F39357F}"/>
    <cellStyle name="40% - Énfasis5 31 2" xfId="5233" xr:uid="{F674B28F-A085-4946-88EB-83028F9D0727}"/>
    <cellStyle name="40% - Énfasis5 31_Margen" xfId="38395" xr:uid="{396FE088-38C6-431D-B930-6CC5E3BCCE71}"/>
    <cellStyle name="40% - Énfasis5 32" xfId="5234" xr:uid="{22DBF753-0236-4477-8E24-80C05E2BA422}"/>
    <cellStyle name="40% - Énfasis5 32 2" xfId="5235" xr:uid="{ED0175B0-ED91-462B-950D-C95B0876DEA0}"/>
    <cellStyle name="40% - Énfasis5 32_Margen" xfId="38396" xr:uid="{9A0E4770-3DAD-4F5A-BA3C-E4F2F76FC357}"/>
    <cellStyle name="40% - Énfasis5 33" xfId="5236" xr:uid="{C7CDE769-9576-4DC3-BC44-53EC0A2F6C66}"/>
    <cellStyle name="40% - Énfasis5 33 2" xfId="5237" xr:uid="{EAF8AA3E-6F58-4E61-B86F-254B6A03340D}"/>
    <cellStyle name="40% - Énfasis5 33_Margen" xfId="38397" xr:uid="{37534CEE-5474-48EE-A35B-E90FCDE9AFDB}"/>
    <cellStyle name="40% - Énfasis5 34" xfId="5238" xr:uid="{D71C65F4-272F-4C00-B63E-FA7A902BB5BB}"/>
    <cellStyle name="40% - Énfasis5 34 2" xfId="5239" xr:uid="{CC0BDC5F-C698-4EA7-A1CB-64D579E17CA6}"/>
    <cellStyle name="40% - Énfasis5 34_Margen" xfId="38398" xr:uid="{CA6A598B-4539-4220-AD89-C0D7BA0A1AC6}"/>
    <cellStyle name="40% - Énfasis5 35" xfId="5240" xr:uid="{449C8B9E-8F38-435C-B808-01EA32E6A5DE}"/>
    <cellStyle name="40% - Énfasis5 35 2" xfId="5241" xr:uid="{4E6B163B-343D-48E8-97A6-B2400795DB2A}"/>
    <cellStyle name="40% - Énfasis5 35_Margen" xfId="38399" xr:uid="{F69B2F23-56B8-421E-82F4-873A25D5FD6D}"/>
    <cellStyle name="40% - Énfasis5 36" xfId="5242" xr:uid="{FAD64FFC-EFC1-4719-9710-8C33A1FE2D04}"/>
    <cellStyle name="40% - Énfasis5 36 2" xfId="5243" xr:uid="{2836FFA7-21D2-4314-B69C-02B5B992C156}"/>
    <cellStyle name="40% - Énfasis5 36_Margen" xfId="38400" xr:uid="{82097DF4-E8A7-450E-9F2A-8DFD2FBF6649}"/>
    <cellStyle name="40% - Énfasis5 37" xfId="5244" xr:uid="{F70BACDF-8D08-42BE-9F3C-6F5D17D2AF88}"/>
    <cellStyle name="40% - Énfasis5 37 2" xfId="5245" xr:uid="{DED4588D-C0A1-46F2-8C13-2D492A4D9F6F}"/>
    <cellStyle name="40% - Énfasis5 37_Margen" xfId="38401" xr:uid="{8CC52198-B830-4A4C-B2A5-673A084526D7}"/>
    <cellStyle name="40% - Énfasis5 38" xfId="5246" xr:uid="{645BB237-40D7-4A57-B7EE-598469D6C676}"/>
    <cellStyle name="40% - Énfasis5 38 2" xfId="5247" xr:uid="{29E5A8B5-7BF9-48E6-ABC9-88EA170261D2}"/>
    <cellStyle name="40% - Énfasis5 38_Margen" xfId="38402" xr:uid="{91B88E0D-9BAF-43E9-A22C-0E4A6C73CA41}"/>
    <cellStyle name="40% - Énfasis5 39" xfId="5248" xr:uid="{D38BF55B-C83F-4266-92DE-97325B613972}"/>
    <cellStyle name="40% - Énfasis5 39 2" xfId="5249" xr:uid="{6D78FB05-46CF-4423-A54D-B876D741873B}"/>
    <cellStyle name="40% - Énfasis5 39_Margen" xfId="38403" xr:uid="{86AFCE98-4FAD-4300-A5AD-4F5B0DDFC144}"/>
    <cellStyle name="40% - Énfasis5 4" xfId="5250" xr:uid="{B76C49FB-77AA-435F-BFE1-1C45BFF66476}"/>
    <cellStyle name="40% - Énfasis5 4 10" xfId="5251" xr:uid="{6D7EA31B-8558-4C6B-B7F3-BB58F561FA87}"/>
    <cellStyle name="40% - Énfasis5 4 10 2" xfId="5252" xr:uid="{96CC663F-A813-4009-AEC6-82FA0D12C3B6}"/>
    <cellStyle name="40% - Énfasis5 4 10_Margen" xfId="38404" xr:uid="{CFF9E253-00E4-4B05-BACC-B65DE6A711F0}"/>
    <cellStyle name="40% - Énfasis5 4 11" xfId="5253" xr:uid="{34F3C9DA-34A3-459C-8C1D-E22A8B15755E}"/>
    <cellStyle name="40% - Énfasis5 4 11 2" xfId="5254" xr:uid="{E29FC958-2FB2-40D0-A44F-7E1C1045B0ED}"/>
    <cellStyle name="40% - Énfasis5 4 11_Margen" xfId="38405" xr:uid="{635E6FC8-90F6-4270-B0E9-FC1C0F184008}"/>
    <cellStyle name="40% - Énfasis5 4 12" xfId="5255" xr:uid="{FB40154B-5F22-4756-BBF8-1FEF96C038D0}"/>
    <cellStyle name="40% - Énfasis5 4 12 2" xfId="5256" xr:uid="{09A54728-7718-42A1-9FB4-1A91FEDA9A1F}"/>
    <cellStyle name="40% - Énfasis5 4 12_Margen" xfId="38406" xr:uid="{C848954B-38A8-4969-A21D-AB9BAB5E6994}"/>
    <cellStyle name="40% - Énfasis5 4 13" xfId="5257" xr:uid="{A62D0D35-FC82-49C9-967C-E56330B31D69}"/>
    <cellStyle name="40% - Énfasis5 4 13 2" xfId="5258" xr:uid="{647B6D15-B60B-4BFD-89A5-D794B7DDC084}"/>
    <cellStyle name="40% - Énfasis5 4 13_Margen" xfId="38407" xr:uid="{AA0B7279-93FD-466B-9257-10D0E57B2FB7}"/>
    <cellStyle name="40% - Énfasis5 4 14" xfId="5259" xr:uid="{4439919F-D496-48DE-B266-5D61F2226F32}"/>
    <cellStyle name="40% - Énfasis5 4 14 2" xfId="5260" xr:uid="{5F5C4FFD-8723-499A-AAB7-800B5F18E693}"/>
    <cellStyle name="40% - Énfasis5 4 14_Margen" xfId="38408" xr:uid="{D58FEB8B-3416-4B79-B680-BCC88E9A4EC1}"/>
    <cellStyle name="40% - Énfasis5 4 15" xfId="5261" xr:uid="{743A98E3-F875-4B77-8EF4-DF5E4859EF8E}"/>
    <cellStyle name="40% - Énfasis5 4 15 2" xfId="5262" xr:uid="{66201CF8-E134-4EE8-92DC-C788A80469F2}"/>
    <cellStyle name="40% - Énfasis5 4 15_Margen" xfId="38409" xr:uid="{F03A06DA-DDC5-4B56-A508-0FFE2C9759CB}"/>
    <cellStyle name="40% - Énfasis5 4 16" xfId="5263" xr:uid="{38DD01FD-0860-41F9-96A7-9EACCF026F9A}"/>
    <cellStyle name="40% - Énfasis5 4 16 2" xfId="5264" xr:uid="{8B276CBB-015B-49DE-B8C8-B5C8929DC63A}"/>
    <cellStyle name="40% - Énfasis5 4 16_Margen" xfId="38410" xr:uid="{F7BF0AF9-9570-4690-AF1F-2F76D63595FB}"/>
    <cellStyle name="40% - Énfasis5 4 17" xfId="5265" xr:uid="{534B897A-5553-4314-876A-6E2B8D879103}"/>
    <cellStyle name="40% - Énfasis5 4 17 2" xfId="5266" xr:uid="{4427C46E-5F16-4A74-BD91-3607F1E5E663}"/>
    <cellStyle name="40% - Énfasis5 4 17_Margen" xfId="38411" xr:uid="{823CC598-4020-41B3-A482-CB3CFC4DC7F4}"/>
    <cellStyle name="40% - Énfasis5 4 18" xfId="5267" xr:uid="{90B51F7E-55F3-4ACD-95D7-12A33D66BB98}"/>
    <cellStyle name="40% - Énfasis5 4 18 2" xfId="5268" xr:uid="{42A6CE5A-7FA3-4C74-A6F5-7E73565439E3}"/>
    <cellStyle name="40% - Énfasis5 4 18_Margen" xfId="38412" xr:uid="{9319781A-2B31-4B80-B499-9CD010479B93}"/>
    <cellStyle name="40% - Énfasis5 4 19" xfId="5269" xr:uid="{E657214A-5BAE-4C95-A819-EE582C568175}"/>
    <cellStyle name="40% - Énfasis5 4 19 2" xfId="5270" xr:uid="{BA000521-1BF5-4C20-A48E-6E2FEDEC1E8D}"/>
    <cellStyle name="40% - Énfasis5 4 19_Margen" xfId="38413" xr:uid="{5B95BDC5-26DC-4DFA-8FAD-6FD49B7E4069}"/>
    <cellStyle name="40% - Énfasis5 4 2" xfId="5271" xr:uid="{45080764-677B-404F-88E9-6FD3B404E8AB}"/>
    <cellStyle name="40% - Énfasis5 4 2 2" xfId="5272" xr:uid="{40CB01D3-916F-4640-9B33-969BD524C063}"/>
    <cellStyle name="40% - Énfasis5 4 2_Margen" xfId="38414" xr:uid="{EB0CCE47-C0AB-4B0A-BD4C-739790FB8177}"/>
    <cellStyle name="40% - Énfasis5 4 20" xfId="5273" xr:uid="{7E75E2EE-B234-47D5-8F0D-351DB880C0CE}"/>
    <cellStyle name="40% - Énfasis5 4 20 2" xfId="5274" xr:uid="{04C87642-DC5C-4C32-876D-1F97A944C9C1}"/>
    <cellStyle name="40% - Énfasis5 4 20_Margen" xfId="38415" xr:uid="{91B8F9C2-76CF-4759-95E2-83A7AC4A34E6}"/>
    <cellStyle name="40% - Énfasis5 4 21" xfId="5275" xr:uid="{D0D720AB-19EB-4165-ACF2-14A8DC99FE47}"/>
    <cellStyle name="40% - Énfasis5 4 21 2" xfId="5276" xr:uid="{70372CCF-D7DE-488E-9B87-BE2446C8D801}"/>
    <cellStyle name="40% - Énfasis5 4 21_Margen" xfId="38416" xr:uid="{58B7E0D9-4A38-4558-AFE7-40BA923479F7}"/>
    <cellStyle name="40% - Énfasis5 4 22" xfId="5277" xr:uid="{1B448034-DF1C-4C15-A881-75CE06180010}"/>
    <cellStyle name="40% - Énfasis5 4 23" xfId="5278" xr:uid="{AF3D7CCC-2F68-4EB9-878A-855D6F2C2A19}"/>
    <cellStyle name="40% - Énfasis5 4 3" xfId="5279" xr:uid="{E7A24CAA-2B37-4249-B588-2885A5174951}"/>
    <cellStyle name="40% - Énfasis5 4 3 2" xfId="5280" xr:uid="{AEBFCAB9-51F3-42A4-B8FB-63671E0AD8D6}"/>
    <cellStyle name="40% - Énfasis5 4 3_Margen" xfId="38417" xr:uid="{3942D485-D807-4F62-AD02-E24DF9E744A4}"/>
    <cellStyle name="40% - Énfasis5 4 4" xfId="5281" xr:uid="{58360B35-9C63-4B11-A821-3D798A9940BB}"/>
    <cellStyle name="40% - Énfasis5 4 4 2" xfId="5282" xr:uid="{853E58F3-BE95-46AE-9AFE-A12C9CA854C5}"/>
    <cellStyle name="40% - Énfasis5 4 4_Margen" xfId="38418" xr:uid="{016996F3-DF09-452A-B477-E6C4127DA8C9}"/>
    <cellStyle name="40% - Énfasis5 4 5" xfId="5283" xr:uid="{AD85A10C-4349-47B6-BA01-D6FC6FEE5E2F}"/>
    <cellStyle name="40% - Énfasis5 4 5 2" xfId="5284" xr:uid="{4AF7D513-F806-4AD0-A2FE-D62D906B970A}"/>
    <cellStyle name="40% - Énfasis5 4 5_Margen" xfId="38419" xr:uid="{FF2A9BDC-06D1-4E6E-9576-7B37CBA8964E}"/>
    <cellStyle name="40% - Énfasis5 4 6" xfId="5285" xr:uid="{6689CD26-C569-49A4-B2C8-D57F227602A1}"/>
    <cellStyle name="40% - Énfasis5 4 6 2" xfId="5286" xr:uid="{F82B5193-33B2-44CB-8172-014E77F109A9}"/>
    <cellStyle name="40% - Énfasis5 4 6_Margen" xfId="38420" xr:uid="{797AE9E4-6B51-483A-86F7-E46023731216}"/>
    <cellStyle name="40% - Énfasis5 4 7" xfId="5287" xr:uid="{E9B92894-EBBF-4F5D-8507-0F66A1EBACED}"/>
    <cellStyle name="40% - Énfasis5 4 7 2" xfId="5288" xr:uid="{4C544061-6C6E-4281-A06D-366F96DC78B1}"/>
    <cellStyle name="40% - Énfasis5 4 7_Margen" xfId="38421" xr:uid="{0672AB1B-13DB-497F-A0D3-FA8656EDB707}"/>
    <cellStyle name="40% - Énfasis5 4 8" xfId="5289" xr:uid="{9AF6A013-B10F-4A80-BE90-0C1180161190}"/>
    <cellStyle name="40% - Énfasis5 4 8 2" xfId="5290" xr:uid="{E46BA292-A6C0-402C-847C-6EA67F61F7B6}"/>
    <cellStyle name="40% - Énfasis5 4 8_Margen" xfId="38422" xr:uid="{FA99608B-9095-43EF-954A-84CE417A638B}"/>
    <cellStyle name="40% - Énfasis5 4 9" xfId="5291" xr:uid="{2E427458-10DB-4B5E-8678-47D91E582098}"/>
    <cellStyle name="40% - Énfasis5 4 9 2" xfId="5292" xr:uid="{22DC1CF5-36D8-45FF-8B23-CA5C84263911}"/>
    <cellStyle name="40% - Énfasis5 4 9_Margen" xfId="38423" xr:uid="{E7441EF8-EEB2-4787-B6A8-42C546FACEF9}"/>
    <cellStyle name="40% - Énfasis5 4_Margen" xfId="38424" xr:uid="{C6A3693C-CFF3-406A-87E9-33751F3DD232}"/>
    <cellStyle name="40% - Énfasis5 40" xfId="5293" xr:uid="{EEB3FA33-8043-4FA7-90DE-C8E04196F285}"/>
    <cellStyle name="40% - Énfasis5 40 2" xfId="5294" xr:uid="{A548E75A-A17D-40FE-B92F-AFB2C2719094}"/>
    <cellStyle name="40% - Énfasis5 40_Margen" xfId="38425" xr:uid="{E60D1423-618C-49C4-AD5D-DCF103F59796}"/>
    <cellStyle name="40% - Énfasis5 41" xfId="5295" xr:uid="{801C2900-C9BC-4CEA-BFB5-E36A67435D6C}"/>
    <cellStyle name="40% - Énfasis5 41 2" xfId="5296" xr:uid="{C9DD465B-4DFB-4CB9-9D62-A7A9CC74D0D9}"/>
    <cellStyle name="40% - Énfasis5 41_Margen" xfId="38426" xr:uid="{7E545D30-067D-4127-AE91-8F4CF87E02A9}"/>
    <cellStyle name="40% - Énfasis5 42" xfId="5297" xr:uid="{22A7801C-0A8B-44BB-B3C9-51E5B2B67E9F}"/>
    <cellStyle name="40% - Énfasis5 42 2" xfId="5298" xr:uid="{21D2FEA8-71BE-4CF3-B554-94EF821D7245}"/>
    <cellStyle name="40% - Énfasis5 42_Margen" xfId="38427" xr:uid="{27D96931-7B3E-45FC-BBB4-67AEFF77B5C7}"/>
    <cellStyle name="40% - Énfasis5 43" xfId="5299" xr:uid="{EA60F013-8841-4758-8CB0-42B9205018DA}"/>
    <cellStyle name="40% - Énfasis5 43 2" xfId="5300" xr:uid="{920757EB-C982-4D21-9EC1-FCCB8CC1BBE6}"/>
    <cellStyle name="40% - Énfasis5 43_Margen" xfId="38428" xr:uid="{59381A88-D1AD-4E24-A712-3B6113ECC1D9}"/>
    <cellStyle name="40% - Énfasis5 44" xfId="5301" xr:uid="{E264D128-7955-4C52-AF16-C5AE818FA1D8}"/>
    <cellStyle name="40% - Énfasis5 44 2" xfId="5302" xr:uid="{644D02BA-67C4-48A9-8748-CE7B2A44D884}"/>
    <cellStyle name="40% - Énfasis5 44_Margen" xfId="38429" xr:uid="{9A45CA88-D568-42D4-BC5D-1F2E5654E07E}"/>
    <cellStyle name="40% - Énfasis5 45" xfId="5303" xr:uid="{86F1B552-8FA2-4A04-9B0A-D436E55D0A12}"/>
    <cellStyle name="40% - Énfasis5 45 2" xfId="5304" xr:uid="{7D90BBAF-6F04-45B5-85EB-F55689F9C833}"/>
    <cellStyle name="40% - Énfasis5 45_Margen" xfId="38430" xr:uid="{665903DC-2FE7-4CE9-85AB-26CDF6B9C5E0}"/>
    <cellStyle name="40% - Énfasis5 46" xfId="5305" xr:uid="{E73007D7-812E-45F3-8027-DBE69FEBB7C0}"/>
    <cellStyle name="40% - Énfasis5 46 2" xfId="5306" xr:uid="{029D6148-56ED-41C7-AC26-41CC5CA73666}"/>
    <cellStyle name="40% - Énfasis5 46_Margen" xfId="38431" xr:uid="{36AF25D6-23B9-4946-A5A5-62BB4CF0B3CF}"/>
    <cellStyle name="40% - Énfasis5 47" xfId="5307" xr:uid="{51A37C2C-207F-4349-A80B-C9D7C955303D}"/>
    <cellStyle name="40% - Énfasis5 47 2" xfId="5308" xr:uid="{052C6AED-E55F-4FEF-BF62-B0BC847CFDD2}"/>
    <cellStyle name="40% - Énfasis5 47_Margen" xfId="38432" xr:uid="{6B5EA2E9-E0BD-4311-891B-98DE0C94AF45}"/>
    <cellStyle name="40% - Énfasis5 48" xfId="5309" xr:uid="{23117731-CEC2-4FC8-AD6A-3C249E7CBEDB}"/>
    <cellStyle name="40% - Énfasis5 48 2" xfId="5310" xr:uid="{A9B9A16F-3C58-4B1D-90AA-CBEC5650F6A2}"/>
    <cellStyle name="40% - Énfasis5 48_Margen" xfId="38433" xr:uid="{207517CE-9FCC-4E76-814C-00BA764AA95D}"/>
    <cellStyle name="40% - Énfasis5 49" xfId="5311" xr:uid="{5A57A930-15A6-4DD9-AAF8-30F64673E284}"/>
    <cellStyle name="40% - Énfasis5 49 10" xfId="5312" xr:uid="{66912DB4-85BB-483C-88BB-7C3DF9F924A2}"/>
    <cellStyle name="40% - Énfasis5 49 10 2" xfId="5313" xr:uid="{04714332-A544-4A16-A5AC-87414150A659}"/>
    <cellStyle name="40% - Énfasis5 49 10_Margen" xfId="38434" xr:uid="{BC076BBB-79B4-45BD-B66B-4E4CFD829473}"/>
    <cellStyle name="40% - Énfasis5 49 11" xfId="5314" xr:uid="{8F652020-13C6-481E-9745-FD65D68A9923}"/>
    <cellStyle name="40% - Énfasis5 49 11 2" xfId="5315" xr:uid="{D268AF7E-6052-40FE-9603-4822E047C09E}"/>
    <cellStyle name="40% - Énfasis5 49 11_Margen" xfId="38435" xr:uid="{E989F2AF-9888-44A3-927C-D6711E3B5CE4}"/>
    <cellStyle name="40% - Énfasis5 49 12" xfId="5316" xr:uid="{F1BA1180-A4DD-43A4-BE42-D4915C0C2374}"/>
    <cellStyle name="40% - Énfasis5 49 12 2" xfId="5317" xr:uid="{4B386E83-73ED-4693-BF75-7CA44D61AD81}"/>
    <cellStyle name="40% - Énfasis5 49 12_Margen" xfId="38436" xr:uid="{4BCD696A-07B6-406B-B513-7FEF64E4F593}"/>
    <cellStyle name="40% - Énfasis5 49 13" xfId="5318" xr:uid="{F29252C3-C447-44EA-AC26-885A5016456F}"/>
    <cellStyle name="40% - Énfasis5 49 13 2" xfId="5319" xr:uid="{096796E1-3B3F-4346-92A2-A8429D790C9A}"/>
    <cellStyle name="40% - Énfasis5 49 13_Margen" xfId="38437" xr:uid="{AB24559D-8C71-4CF1-B6E9-08C65A93E9C3}"/>
    <cellStyle name="40% - Énfasis5 49 14" xfId="5320" xr:uid="{33C0F44D-D19B-4226-8A9A-6B48824933A2}"/>
    <cellStyle name="40% - Énfasis5 49 14 2" xfId="5321" xr:uid="{0C1931C9-501A-4430-A9E7-5C2A84C454D8}"/>
    <cellStyle name="40% - Énfasis5 49 14_Margen" xfId="38438" xr:uid="{30F283BA-5FA8-4305-96CA-D52E85C84841}"/>
    <cellStyle name="40% - Énfasis5 49 15" xfId="5322" xr:uid="{7B06AD03-70A9-4ED8-8DEC-D4F29E1A1AD7}"/>
    <cellStyle name="40% - Énfasis5 49 15 2" xfId="5323" xr:uid="{6C78DC17-5B0D-4326-B037-708D4E1AD530}"/>
    <cellStyle name="40% - Énfasis5 49 15_Margen" xfId="38439" xr:uid="{EC0B2F69-B57C-4295-8342-6FDED84135CC}"/>
    <cellStyle name="40% - Énfasis5 49 16" xfId="5324" xr:uid="{3A6A994D-11F6-40CD-9B1A-62CDAA334BD4}"/>
    <cellStyle name="40% - Énfasis5 49 16 2" xfId="5325" xr:uid="{DCD83F73-16E1-428D-B081-884E1980FB19}"/>
    <cellStyle name="40% - Énfasis5 49 16_Margen" xfId="38440" xr:uid="{AD9083CE-9603-475E-A6A7-FA104207BA8D}"/>
    <cellStyle name="40% - Énfasis5 49 17" xfId="5326" xr:uid="{98541ADC-E613-414C-8E70-258FB594753F}"/>
    <cellStyle name="40% - Énfasis5 49 17 2" xfId="5327" xr:uid="{FFD7C738-BD91-42F2-9730-7FAD5BBBDE94}"/>
    <cellStyle name="40% - Énfasis5 49 17_Margen" xfId="38441" xr:uid="{ED0D6CA2-E449-4C24-8E2B-458130E493E0}"/>
    <cellStyle name="40% - Énfasis5 49 18" xfId="5328" xr:uid="{14B96BE8-B48C-4D7D-9AD2-B1C7F2C23D67}"/>
    <cellStyle name="40% - Énfasis5 49 18 2" xfId="5329" xr:uid="{8B5053FE-EE65-4440-BE25-1FDDDB1882B3}"/>
    <cellStyle name="40% - Énfasis5 49 18_Margen" xfId="38442" xr:uid="{9D08A846-4D39-4D54-8234-A43795F8D4DF}"/>
    <cellStyle name="40% - Énfasis5 49 19" xfId="5330" xr:uid="{09747EEB-1A6E-4FE4-A5EC-BFC4A647A5BE}"/>
    <cellStyle name="40% - Énfasis5 49 19 2" xfId="5331" xr:uid="{4300BACB-7E7B-468A-ABC1-C2E296CDDD36}"/>
    <cellStyle name="40% - Énfasis5 49 19_Margen" xfId="38443" xr:uid="{3EB0D2B4-1670-4D29-9111-A51B8B7604D9}"/>
    <cellStyle name="40% - Énfasis5 49 2" xfId="5332" xr:uid="{BEEF1C13-FF9C-466A-AD50-548E0622B62B}"/>
    <cellStyle name="40% - Énfasis5 49 2 2" xfId="5333" xr:uid="{4605A9F8-15B1-43A8-8755-DED1E03A4708}"/>
    <cellStyle name="40% - Énfasis5 49 2_Margen" xfId="38444" xr:uid="{1805632C-3F5B-4EBF-9B54-D16FFAA3CB25}"/>
    <cellStyle name="40% - Énfasis5 49 20" xfId="5334" xr:uid="{F50BCED7-8D1B-400D-9351-122142607DF0}"/>
    <cellStyle name="40% - Énfasis5 49 20 2" xfId="5335" xr:uid="{2F904565-9618-4426-8C04-BCDE965B9657}"/>
    <cellStyle name="40% - Énfasis5 49 20_Margen" xfId="38445" xr:uid="{FFA2007B-4156-4A6A-80D4-D1F8441EA24D}"/>
    <cellStyle name="40% - Énfasis5 49 21" xfId="5336" xr:uid="{8F183CF8-6419-430C-B9E8-0033C06A18A3}"/>
    <cellStyle name="40% - Énfasis5 49 21 2" xfId="5337" xr:uid="{3524B99C-0AA0-4C14-9D27-AE32AB00D77B}"/>
    <cellStyle name="40% - Énfasis5 49 21_Margen" xfId="38446" xr:uid="{D90CA05A-4192-4F46-8A34-55E016BCFD43}"/>
    <cellStyle name="40% - Énfasis5 49 22" xfId="5338" xr:uid="{A196AA97-2C68-48E2-9CF6-81F2530E83AC}"/>
    <cellStyle name="40% - Énfasis5 49 3" xfId="5339" xr:uid="{29122907-C65A-43A3-93AE-EEDB9F2392B2}"/>
    <cellStyle name="40% - Énfasis5 49 3 2" xfId="5340" xr:uid="{CD7C03F2-29F5-43AD-BDAF-6623DC33CD1E}"/>
    <cellStyle name="40% - Énfasis5 49 3_Margen" xfId="38447" xr:uid="{32D5E865-96AF-4FA7-8039-CC80EC233038}"/>
    <cellStyle name="40% - Énfasis5 49 4" xfId="5341" xr:uid="{BEC76E91-D07D-43A3-998A-49A644238A2D}"/>
    <cellStyle name="40% - Énfasis5 49 4 2" xfId="5342" xr:uid="{B95DB84B-DE80-4937-9CA6-1B8FE2A769BC}"/>
    <cellStyle name="40% - Énfasis5 49 4_Margen" xfId="38448" xr:uid="{5C043C65-DB3A-4010-864B-76DCA3374776}"/>
    <cellStyle name="40% - Énfasis5 49 5" xfId="5343" xr:uid="{ED828727-6207-4049-85A9-899C10D0A5B4}"/>
    <cellStyle name="40% - Énfasis5 49 5 2" xfId="5344" xr:uid="{9AEBA8D1-EE27-4943-9466-CF4A5D1EAFC7}"/>
    <cellStyle name="40% - Énfasis5 49 5_Margen" xfId="38449" xr:uid="{75B0E622-B220-46F5-B89C-CC0245B4921D}"/>
    <cellStyle name="40% - Énfasis5 49 6" xfId="5345" xr:uid="{2F8A43BB-8A28-4520-A2D1-4980EE69889B}"/>
    <cellStyle name="40% - Énfasis5 49 6 2" xfId="5346" xr:uid="{CB387E0E-E708-41B0-BC8B-320C863EF4BF}"/>
    <cellStyle name="40% - Énfasis5 49 6_Margen" xfId="38450" xr:uid="{7EDF4162-B42F-4378-9CE2-EE92E495E04F}"/>
    <cellStyle name="40% - Énfasis5 49 7" xfId="5347" xr:uid="{C10B0FC3-3807-4BE7-834A-B3F3AA2A8C40}"/>
    <cellStyle name="40% - Énfasis5 49 7 2" xfId="5348" xr:uid="{D0DF3F86-ECBB-4F50-AEF1-B2C4649329AC}"/>
    <cellStyle name="40% - Énfasis5 49 7_Margen" xfId="38451" xr:uid="{E807B910-1D0C-475D-97F3-AA4EC319D80D}"/>
    <cellStyle name="40% - Énfasis5 49 8" xfId="5349" xr:uid="{040B01BA-1D98-4C6D-BDBC-6095219AACD7}"/>
    <cellStyle name="40% - Énfasis5 49 8 2" xfId="5350" xr:uid="{57952B73-E862-4AF9-9383-90797914F3C1}"/>
    <cellStyle name="40% - Énfasis5 49 8_Margen" xfId="38452" xr:uid="{FFF45411-EB9E-4925-90A3-6D90C23A08BA}"/>
    <cellStyle name="40% - Énfasis5 49 9" xfId="5351" xr:uid="{FD239E04-F86D-49C4-A7D7-7709B9604059}"/>
    <cellStyle name="40% - Énfasis5 49 9 2" xfId="5352" xr:uid="{9DD374AE-838C-4762-8CAF-96CF76283502}"/>
    <cellStyle name="40% - Énfasis5 49 9_Margen" xfId="38453" xr:uid="{1C976E38-3D93-4DB0-9240-A93AD777D4F1}"/>
    <cellStyle name="40% - Énfasis5 49_Margen" xfId="38454" xr:uid="{55531E06-D778-4597-BAA2-5DA2D0C4536A}"/>
    <cellStyle name="40% - Énfasis5 5" xfId="5353" xr:uid="{007A142A-4D31-4303-AD32-6EF732049353}"/>
    <cellStyle name="40% - Énfasis5 5 2" xfId="5354" xr:uid="{677DC5E7-68FF-4FB1-8EEA-7044E4BFDC44}"/>
    <cellStyle name="40% - Énfasis5 5 2 2" xfId="5355" xr:uid="{51996213-872D-4640-99AD-61D36236BF03}"/>
    <cellStyle name="40% - Énfasis5 5 2_Margen" xfId="38455" xr:uid="{FAAAAA6A-7303-499C-A382-D3E8F1A471FB}"/>
    <cellStyle name="40% - Énfasis5 5 3" xfId="5356" xr:uid="{8B5DE2AD-8FEA-4FD1-9E2E-C74EA1039200}"/>
    <cellStyle name="40% - Énfasis5 5 4" xfId="5357" xr:uid="{D2D3DA86-ADAB-4550-BDF7-1F5755251860}"/>
    <cellStyle name="40% - Énfasis5 5_Margen" xfId="38456" xr:uid="{9B72B0FF-E5E7-4E59-AAF7-D516999B459D}"/>
    <cellStyle name="40% - Énfasis5 50" xfId="5358" xr:uid="{CB137605-1917-4964-9738-A2A9B9826EE2}"/>
    <cellStyle name="40% - Énfasis5 50 2" xfId="5359" xr:uid="{BE6D6D73-14D4-4D1F-AACB-A01B75B1FC49}"/>
    <cellStyle name="40% - Énfasis5 50_Margen" xfId="38457" xr:uid="{9CBD386A-A817-45FC-9124-9768DB065304}"/>
    <cellStyle name="40% - Énfasis5 51" xfId="5360" xr:uid="{26F8AD84-FB8A-4B20-B695-83501E22D6E6}"/>
    <cellStyle name="40% - Énfasis5 51 2" xfId="5361" xr:uid="{60C4A698-538B-4640-8D5A-5884BC3E52B5}"/>
    <cellStyle name="40% - Énfasis5 51_Margen" xfId="38458" xr:uid="{A2B0E595-0AAD-49F0-9966-22A61E1F4F1C}"/>
    <cellStyle name="40% - Énfasis5 52" xfId="5362" xr:uid="{77ED00A0-FDFD-4E0A-91C5-B716A17158B4}"/>
    <cellStyle name="40% - Énfasis5 52 2" xfId="5363" xr:uid="{17C65C4D-7E6B-46DF-A709-3C488293CB41}"/>
    <cellStyle name="40% - Énfasis5 52_Margen" xfId="38459" xr:uid="{34EAB7A5-3EE4-4B00-8357-DDAC617B21BF}"/>
    <cellStyle name="40% - Énfasis5 53" xfId="5364" xr:uid="{FC8FB358-230F-4F5F-8F04-B8B2AA80C466}"/>
    <cellStyle name="40% - Énfasis5 53 2" xfId="5365" xr:uid="{D3B1B944-D191-4250-BE27-AF6CBDD542E5}"/>
    <cellStyle name="40% - Énfasis5 53_Margen" xfId="38460" xr:uid="{433453C3-5ECC-4086-BF7C-00D3C7F6B723}"/>
    <cellStyle name="40% - Énfasis5 54" xfId="5366" xr:uid="{3405A505-62EA-40AE-BBED-79E5CBA3DF1B}"/>
    <cellStyle name="40% - Énfasis5 54 2" xfId="5367" xr:uid="{7D763C40-CF83-47CA-98C6-9526CDD53C59}"/>
    <cellStyle name="40% - Énfasis5 54_Margen" xfId="38461" xr:uid="{4C3D71F9-B620-425C-9AAE-94EF8FC9B7D0}"/>
    <cellStyle name="40% - Énfasis5 55" xfId="5368" xr:uid="{55A5CC46-B28B-47A8-B0B3-BDA25B127C0E}"/>
    <cellStyle name="40% - Énfasis5 55 2" xfId="5369" xr:uid="{3ACD1623-37D5-41CE-9CBD-FD0F9D313CEE}"/>
    <cellStyle name="40% - Énfasis5 55_Margen" xfId="38462" xr:uid="{1E786F6B-7E2E-4CBB-9CAA-EB47176ECA88}"/>
    <cellStyle name="40% - Énfasis5 56" xfId="5370" xr:uid="{ADAE3508-448D-469D-AC74-EBFBC2755A0B}"/>
    <cellStyle name="40% - Énfasis5 56 2" xfId="5371" xr:uid="{C61663E1-934F-41F0-A3EF-DA5478B667D2}"/>
    <cellStyle name="40% - Énfasis5 56_Margen" xfId="38463" xr:uid="{3D96FB4E-2279-493F-BBE5-476219F185A1}"/>
    <cellStyle name="40% - Énfasis5 57" xfId="5372" xr:uid="{7D0FA122-BCAB-4A20-956B-370771A0BFC2}"/>
    <cellStyle name="40% - Énfasis5 57 2" xfId="5373" xr:uid="{A49D40FE-4190-4A07-9994-E14444894ABC}"/>
    <cellStyle name="40% - Énfasis5 57_Margen" xfId="38464" xr:uid="{594887A8-07D3-4891-9FA4-6E80D5BD9E61}"/>
    <cellStyle name="40% - Énfasis5 58" xfId="5374" xr:uid="{CD40E617-6330-4442-8321-14E06BF3F9AC}"/>
    <cellStyle name="40% - Énfasis5 58 2" xfId="5375" xr:uid="{66AE8546-0759-47B6-9936-32C251DB4661}"/>
    <cellStyle name="40% - Énfasis5 58_Margen" xfId="38465" xr:uid="{F3C16BBC-1CDC-4FAB-A681-CAB9F3D175B9}"/>
    <cellStyle name="40% - Énfasis5 59" xfId="5376" xr:uid="{820207AF-95C8-48F5-B76E-C810EB867601}"/>
    <cellStyle name="40% - Énfasis5 59 2" xfId="5377" xr:uid="{F928453B-D527-418F-86D8-58E952BCD2A0}"/>
    <cellStyle name="40% - Énfasis5 59_Margen" xfId="38466" xr:uid="{3FD08133-3EB9-40D9-AF84-07A95747C221}"/>
    <cellStyle name="40% - Énfasis5 6" xfId="5378" xr:uid="{D64F3397-7728-479D-9DC7-7B50BF01D8BB}"/>
    <cellStyle name="40% - Énfasis5 6 2" xfId="5379" xr:uid="{254EDE52-EA2F-417E-AF59-42B3BB61F7C9}"/>
    <cellStyle name="40% - Énfasis5 6 3" xfId="5380" xr:uid="{1049B1C0-88F1-42F4-968A-923A0563D284}"/>
    <cellStyle name="40% - Énfasis5 6_Margen" xfId="38467" xr:uid="{BD1B31BC-CE7F-45D2-8FFC-C8F485300F84}"/>
    <cellStyle name="40% - Énfasis5 60" xfId="5381" xr:uid="{5BDD5AA1-7FDA-437A-A29C-19927A60C1D1}"/>
    <cellStyle name="40% - Énfasis5 60 2" xfId="5382" xr:uid="{F8175263-B03F-4054-8BAE-73F9F1878CDA}"/>
    <cellStyle name="40% - Énfasis5 60_Margen" xfId="38468" xr:uid="{026DF69D-12C9-4CCC-B7AF-D2F4FE091619}"/>
    <cellStyle name="40% - Énfasis5 61" xfId="5383" xr:uid="{ED9C6111-8F3D-4BC5-9111-E1399F429E14}"/>
    <cellStyle name="40% - Énfasis5 61 2" xfId="5384" xr:uid="{CA62273F-28A1-4316-9A80-F1B3AC51AAA6}"/>
    <cellStyle name="40% - Énfasis5 61_Margen" xfId="38469" xr:uid="{E50FF50F-604B-43CA-A0BB-0C9C94404D88}"/>
    <cellStyle name="40% - Énfasis5 62" xfId="5385" xr:uid="{4530CE52-FF72-4758-90BC-1CFB4ACB47B2}"/>
    <cellStyle name="40% - Énfasis5 62 2" xfId="5386" xr:uid="{28696AAD-6CBE-418E-B430-EB438F4023EE}"/>
    <cellStyle name="40% - Énfasis5 62_Margen" xfId="38470" xr:uid="{61808A00-97C6-41DF-A668-AAEBF48E33CD}"/>
    <cellStyle name="40% - Énfasis5 63" xfId="5387" xr:uid="{E393D252-1672-4130-8EDC-DC00FCBE7864}"/>
    <cellStyle name="40% - Énfasis5 63 2" xfId="5388" xr:uid="{3CC0FE71-8173-43FA-B012-861F97BC918D}"/>
    <cellStyle name="40% - Énfasis5 63_Margen" xfId="38471" xr:uid="{F314A9E0-0E21-4D0B-A0E4-C5AE31A252E2}"/>
    <cellStyle name="40% - Énfasis5 64" xfId="5389" xr:uid="{A85361F2-9461-422A-BFF2-228F7F332553}"/>
    <cellStyle name="40% - Énfasis5 64 2" xfId="5390" xr:uid="{D3E39929-BF77-4018-B5BC-D0B96928D9DA}"/>
    <cellStyle name="40% - Énfasis5 64_Margen" xfId="38472" xr:uid="{65CE02D3-808C-4FCD-A9F6-E98920DB6E0D}"/>
    <cellStyle name="40% - Énfasis5 65" xfId="5391" xr:uid="{59705F0E-A21A-4A46-8071-2FBE3EF95EB5}"/>
    <cellStyle name="40% - Énfasis5 65 2" xfId="5392" xr:uid="{59C11B81-8C69-4D69-A940-73ECAAE76497}"/>
    <cellStyle name="40% - Énfasis5 65_Margen" xfId="38473" xr:uid="{B11A2626-5A56-44A4-B0F7-1FC2BEC48ACB}"/>
    <cellStyle name="40% - Énfasis5 66" xfId="5393" xr:uid="{B9F36A00-0FCD-4B8F-863D-F9707702CF6A}"/>
    <cellStyle name="40% - Énfasis5 66 2" xfId="5394" xr:uid="{48BED84B-CCEF-4FBF-AFD4-19E785C1D09B}"/>
    <cellStyle name="40% - Énfasis5 66_Margen" xfId="38474" xr:uid="{E6C3717A-8D25-4015-8F3F-39271C70FB0B}"/>
    <cellStyle name="40% - Énfasis5 67" xfId="5395" xr:uid="{A91E0C9E-4622-436F-AA7F-8E9AC4BB620E}"/>
    <cellStyle name="40% - Énfasis5 67 2" xfId="5396" xr:uid="{F0712217-EDC2-4711-89E9-050B92173451}"/>
    <cellStyle name="40% - Énfasis5 67_Margen" xfId="38475" xr:uid="{E3E04CA6-7FC6-4E32-A3ED-99315356E0C9}"/>
    <cellStyle name="40% - Énfasis5 68" xfId="5397" xr:uid="{83038419-50FF-4EC5-9EEC-52B769B9B2FF}"/>
    <cellStyle name="40% - Énfasis5 68 2" xfId="5398" xr:uid="{25CCE1CE-955F-4251-ABC3-162BA512D29C}"/>
    <cellStyle name="40% - Énfasis5 68_Margen" xfId="38476" xr:uid="{88EB32CE-1EFE-4140-A668-3F40829A1989}"/>
    <cellStyle name="40% - Énfasis5 69" xfId="5399" xr:uid="{1643442F-B516-41AB-9AD6-31D9900A188D}"/>
    <cellStyle name="40% - Énfasis5 69 2" xfId="5400" xr:uid="{A1717A66-86C1-4914-98FA-AD2D40487838}"/>
    <cellStyle name="40% - Énfasis5 69_Margen" xfId="38477" xr:uid="{6E27E4A0-8D1D-4F93-8D75-40D33ADF4CB4}"/>
    <cellStyle name="40% - Énfasis5 7" xfId="5401" xr:uid="{C4C229DD-7697-4F28-B3E6-3DEC42528FA8}"/>
    <cellStyle name="40% - Énfasis5 7 2" xfId="5402" xr:uid="{4CDA7273-A14D-4D1C-98C0-00123414450C}"/>
    <cellStyle name="40% - Énfasis5 7 3" xfId="5403" xr:uid="{BD396F33-6842-4767-8FE7-13D59AD9E21F}"/>
    <cellStyle name="40% - Énfasis5 7_Margen" xfId="38478" xr:uid="{22DC6A63-8C66-44D9-BEFC-D39E980ADAAE}"/>
    <cellStyle name="40% - Énfasis5 70" xfId="5404" xr:uid="{620E0CE5-1CAD-43F6-9AB7-E33E3FF83FCE}"/>
    <cellStyle name="40% - Énfasis5 70 2" xfId="5405" xr:uid="{F3D12CED-3058-43F8-9B6F-F881A4D401A0}"/>
    <cellStyle name="40% - Énfasis5 70_Margen" xfId="38479" xr:uid="{ED6543AD-0C30-4384-9B95-74F7634AB6DB}"/>
    <cellStyle name="40% - Énfasis5 71" xfId="5406" xr:uid="{7783EABE-1552-4C09-A561-02C1436BA541}"/>
    <cellStyle name="40% - Énfasis5 71 2" xfId="5407" xr:uid="{4CBD5F8B-2F33-4B7D-BD4C-EB12EA29B68B}"/>
    <cellStyle name="40% - Énfasis5 71_Margen" xfId="38480" xr:uid="{3A5E0732-B3E3-494B-ACD0-833B4160A5D2}"/>
    <cellStyle name="40% - Énfasis5 72" xfId="5408" xr:uid="{4099EC36-F990-451B-A3C5-B6BFCC504FF3}"/>
    <cellStyle name="40% - Énfasis5 72 2" xfId="5409" xr:uid="{FD3C6C97-E29A-40BF-9E1D-CACD79351CE8}"/>
    <cellStyle name="40% - Énfasis5 72_Margen" xfId="38481" xr:uid="{03E472D5-C382-4FA2-8F7F-578687527910}"/>
    <cellStyle name="40% - Énfasis5 73" xfId="5410" xr:uid="{B34C1D29-1CB2-4D73-8AB2-3D96FCA60393}"/>
    <cellStyle name="40% - Énfasis5 73 2" xfId="5411" xr:uid="{8B422539-7172-4982-B4CC-9D844DED9707}"/>
    <cellStyle name="40% - Énfasis5 73_Margen" xfId="38482" xr:uid="{FC8041C1-3066-40BF-9E5A-AC1298188581}"/>
    <cellStyle name="40% - Énfasis5 74" xfId="5412" xr:uid="{83C2C510-3C8C-4DB2-B6F9-FCB235752562}"/>
    <cellStyle name="40% - Énfasis5 74 2" xfId="5413" xr:uid="{7EE0C761-AFAB-43F3-90FB-676AA1137506}"/>
    <cellStyle name="40% - Énfasis5 74_Margen" xfId="38483" xr:uid="{B29F2556-312D-460D-9F55-1DA05BA48E08}"/>
    <cellStyle name="40% - Énfasis5 75" xfId="5414" xr:uid="{B019D79E-D165-4431-8DED-AD36B202781F}"/>
    <cellStyle name="40% - Énfasis5 75 2" xfId="5415" xr:uid="{3D39BAC0-1DE7-479E-894C-6ACF2507FAA1}"/>
    <cellStyle name="40% - Énfasis5 75_Margen" xfId="38484" xr:uid="{8B50DFE1-D582-4F28-825C-5F90C7570D5D}"/>
    <cellStyle name="40% - Énfasis5 76" xfId="5416" xr:uid="{CDFFCE0E-A221-4513-9D08-33CE36064714}"/>
    <cellStyle name="40% - Énfasis5 76 2" xfId="5417" xr:uid="{2B19F477-1A70-4B80-9395-7BD4BA3E9E48}"/>
    <cellStyle name="40% - Énfasis5 76_Margen" xfId="38485" xr:uid="{7E717188-6FD0-4FF3-AE3D-3C13FC1CFE32}"/>
    <cellStyle name="40% - Énfasis5 77" xfId="5418" xr:uid="{E030C175-4DFC-47FB-980A-BA3391DC5AD4}"/>
    <cellStyle name="40% - Énfasis5 77 2" xfId="5419" xr:uid="{0C7EA92E-9F85-4AF3-93AB-5BAF95675462}"/>
    <cellStyle name="40% - Énfasis5 77_Margen" xfId="38486" xr:uid="{A57A9403-4E2C-4D9F-AB3F-092C95D1BB98}"/>
    <cellStyle name="40% - Énfasis5 78" xfId="5420" xr:uid="{E04572F3-476E-49E1-82CA-813BE42F4314}"/>
    <cellStyle name="40% - Énfasis5 78 2" xfId="5421" xr:uid="{C9DA1AC8-0F0F-46E3-8B7C-9628B0BD99EB}"/>
    <cellStyle name="40% - Énfasis5 78_Margen" xfId="38487" xr:uid="{DBEB7493-A98C-4D0B-8C95-4DE83BC80EE8}"/>
    <cellStyle name="40% - Énfasis5 79" xfId="5422" xr:uid="{D97DD160-C7F3-4248-99CE-7FE09B7C8503}"/>
    <cellStyle name="40% - Énfasis5 79 2" xfId="5423" xr:uid="{9C704270-67D4-4BB8-8477-441AB737CE48}"/>
    <cellStyle name="40% - Énfasis5 79_Margen" xfId="38488" xr:uid="{0C4379FA-53F2-4501-9D18-EC30CA615F89}"/>
    <cellStyle name="40% - Énfasis5 8" xfId="5424" xr:uid="{80BE1D72-2CE6-4D34-B7F9-4D432794F3DE}"/>
    <cellStyle name="40% - Énfasis5 8 2" xfId="5425" xr:uid="{ED4A3D4C-6D95-4359-8B76-5EBEFB453F91}"/>
    <cellStyle name="40% - Énfasis5 8 3" xfId="5426" xr:uid="{5D83A92C-340E-424E-BA3E-247D0D8AB3AE}"/>
    <cellStyle name="40% - Énfasis5 8_Margen" xfId="38489" xr:uid="{F39ADA9A-192A-4A5A-848C-3F33FB18C04C}"/>
    <cellStyle name="40% - Énfasis5 80" xfId="5427" xr:uid="{000BE889-38B8-46CE-8ED7-C85835F3C413}"/>
    <cellStyle name="40% - Énfasis5 80 2" xfId="5428" xr:uid="{BA66A897-5E81-4E12-A525-53E94B2C734E}"/>
    <cellStyle name="40% - Énfasis5 80_Margen" xfId="38490" xr:uid="{0E7B226A-64A2-419E-9438-ED4F39F01E61}"/>
    <cellStyle name="40% - Énfasis5 81" xfId="5429" xr:uid="{933D2F13-990A-44B6-B889-CC392A53F957}"/>
    <cellStyle name="40% - Énfasis5 81 2" xfId="5430" xr:uid="{33AA3E46-C342-43BC-BCF0-40B71C98E6B9}"/>
    <cellStyle name="40% - Énfasis5 81_Margen" xfId="38491" xr:uid="{768C49DA-9131-4076-82E2-7B50A340BD57}"/>
    <cellStyle name="40% - Énfasis5 82" xfId="5431" xr:uid="{6235F449-BBB0-4727-B6C9-73652A4C437A}"/>
    <cellStyle name="40% - Énfasis5 82 2" xfId="5432" xr:uid="{F1641BD2-FD99-458A-8848-6B6F645F33C8}"/>
    <cellStyle name="40% - Énfasis5 82_Margen" xfId="38492" xr:uid="{B807313B-5B11-40CE-92C5-040B68F353F0}"/>
    <cellStyle name="40% - Énfasis5 83" xfId="5433" xr:uid="{C95072C0-23EA-40A7-9D37-751B35F04C99}"/>
    <cellStyle name="40% - Énfasis5 83 2" xfId="5434" xr:uid="{5CD137F7-B319-4A42-BBD4-6866BB7D4355}"/>
    <cellStyle name="40% - Énfasis5 83_Margen" xfId="38493" xr:uid="{D414CBE8-85F1-4731-A847-1662112AEE11}"/>
    <cellStyle name="40% - Énfasis5 84" xfId="5435" xr:uid="{0D7DEFD8-D2F1-41BB-AB5B-4A1CB14D40B4}"/>
    <cellStyle name="40% - Énfasis5 84 2" xfId="5436" xr:uid="{E1AE0F42-89C7-4505-91E8-EDF39E36C804}"/>
    <cellStyle name="40% - Énfasis5 84_Margen" xfId="38494" xr:uid="{1B6D413B-52D8-4C80-83ED-A62C8C72B0E9}"/>
    <cellStyle name="40% - Énfasis5 85" xfId="5437" xr:uid="{8175B62D-9310-466D-AE61-2BE9C4B2E170}"/>
    <cellStyle name="40% - Énfasis5 85 2" xfId="5438" xr:uid="{CB0CCB32-D117-4897-BE37-264883DA2053}"/>
    <cellStyle name="40% - Énfasis5 85_Margen" xfId="38495" xr:uid="{0651C00B-8ECD-4D1C-8959-9FBAF2B68816}"/>
    <cellStyle name="40% - Énfasis5 86" xfId="5439" xr:uid="{E3A66CA6-F952-4AC0-A332-CF080F96EF9F}"/>
    <cellStyle name="40% - Énfasis5 86 2" xfId="5440" xr:uid="{29169183-8ED8-4224-838B-3E8CAEF50890}"/>
    <cellStyle name="40% - Énfasis5 86_Margen" xfId="38496" xr:uid="{0F4C451E-8A1E-4778-B6A7-DAE7AA1C1A4E}"/>
    <cellStyle name="40% - Énfasis5 87" xfId="5441" xr:uid="{3C1AE3D7-47CF-4BBB-887A-E04968B033C4}"/>
    <cellStyle name="40% - Énfasis5 87 2" xfId="5442" xr:uid="{79AED698-1AB6-44C3-B95F-6EC40525FDAE}"/>
    <cellStyle name="40% - Énfasis5 87_Margen" xfId="38497" xr:uid="{0B307A9F-A72D-4ACD-9178-1EAB244E601A}"/>
    <cellStyle name="40% - Énfasis5 88" xfId="5443" xr:uid="{18BB3BC0-ACC7-426D-ADE6-39C1EEB68AE1}"/>
    <cellStyle name="40% - Énfasis5 88 2" xfId="5444" xr:uid="{9C798901-442D-4A33-B52F-57D773D87313}"/>
    <cellStyle name="40% - Énfasis5 88_Margen" xfId="38498" xr:uid="{AAA2A152-9043-4D01-88CC-B9D3BE6D2674}"/>
    <cellStyle name="40% - Énfasis5 89" xfId="5445" xr:uid="{90E6DD72-30E7-4BE1-A562-9F3CDDA76962}"/>
    <cellStyle name="40% - Énfasis5 89 2" xfId="5446" xr:uid="{7B2B8AED-2721-4B74-A2A3-F48F58FF296F}"/>
    <cellStyle name="40% - Énfasis5 89_Margen" xfId="38499" xr:uid="{92FF7C89-FAED-492C-AE51-833CF959D46C}"/>
    <cellStyle name="40% - Énfasis5 9" xfId="5447" xr:uid="{FE8663E3-FCA4-4B49-AE25-878FE30A8562}"/>
    <cellStyle name="40% - Énfasis5 9 2" xfId="5448" xr:uid="{B3EAF53C-C9BC-42D8-BD26-633CE585AAF5}"/>
    <cellStyle name="40% - Énfasis5 9 3" xfId="5449" xr:uid="{C75C2E3D-4B4E-4471-97AA-A010F733BEF1}"/>
    <cellStyle name="40% - Énfasis5 9_Margen" xfId="38500" xr:uid="{E6698E8F-C739-4DAD-B5AF-829AA63B862E}"/>
    <cellStyle name="40% - Énfasis5 90" xfId="5450" xr:uid="{E94F62A3-3418-483E-B60D-5407882B9691}"/>
    <cellStyle name="40% - Énfasis5 90 2" xfId="5451" xr:uid="{FF7EBCC4-B8D4-42F7-924D-83B20E6F3C73}"/>
    <cellStyle name="40% - Énfasis5 90_Margen" xfId="38501" xr:uid="{5B5BE960-6240-444B-97A3-3FC74B1EA5DB}"/>
    <cellStyle name="40% - Énfasis5 91" xfId="5452" xr:uid="{4D46FE08-B35E-491B-B813-3D20364CAE5F}"/>
    <cellStyle name="40% - Énfasis5 91 2" xfId="5453" xr:uid="{E20E7264-18D6-4F2B-AD48-20A3C9909737}"/>
    <cellStyle name="40% - Énfasis5 91_Margen" xfId="38502" xr:uid="{1B28648D-E444-47E3-9E41-7A69B1F7D5FF}"/>
    <cellStyle name="40% - Énfasis5 92" xfId="5454" xr:uid="{16817344-14DE-4BF9-A99E-CDFFA3AE53BC}"/>
    <cellStyle name="40% - Énfasis5 92 2" xfId="5455" xr:uid="{3045B328-0809-4546-B51F-11FCB8D43AEC}"/>
    <cellStyle name="40% - Énfasis5 92_Margen" xfId="38503" xr:uid="{35348611-874A-4B8A-B0C2-2DC4945F6497}"/>
    <cellStyle name="40% - Énfasis5 93" xfId="5456" xr:uid="{C783099D-7BBD-47CF-9D53-52C1D3ABCB79}"/>
    <cellStyle name="40% - Énfasis5 93 2" xfId="5457" xr:uid="{D65543ED-6633-4F86-B1B9-FC87C45B7741}"/>
    <cellStyle name="40% - Énfasis5 93_Margen" xfId="38504" xr:uid="{FBDB2E2F-C53C-42CB-82AE-482AD2696FF6}"/>
    <cellStyle name="40% - Énfasis5 94" xfId="5458" xr:uid="{8A2D5423-C481-4E04-A624-184BCED10451}"/>
    <cellStyle name="40% - Énfasis5 94 2" xfId="5459" xr:uid="{8C3A5696-1C32-489D-BC35-E26637527767}"/>
    <cellStyle name="40% - Énfasis5 94_Margen" xfId="38505" xr:uid="{4AB2704E-FB78-42F9-9182-30690B44EEC8}"/>
    <cellStyle name="40% - Énfasis5 95" xfId="5460" xr:uid="{8C9A2B1F-E307-472D-A57B-81BA588A2612}"/>
    <cellStyle name="40% - Énfasis5 95 2" xfId="5461" xr:uid="{204BA5C3-4A67-4167-8979-15BC0CB9F952}"/>
    <cellStyle name="40% - Énfasis5 95_Margen" xfId="38506" xr:uid="{AD9DE1CB-34DA-42AD-AF72-7C92EC2359E9}"/>
    <cellStyle name="40% - Énfasis5 96" xfId="5462" xr:uid="{CD7BDD0A-3528-4BD5-84DA-56940B8F0B2B}"/>
    <cellStyle name="40% - Énfasis5 96 2" xfId="5463" xr:uid="{1C7D7FED-5070-4058-8FCA-7421BE00F46E}"/>
    <cellStyle name="40% - Énfasis5 96_Margen" xfId="38507" xr:uid="{48905D1E-7404-403C-BC62-E861080CBB3E}"/>
    <cellStyle name="40% - Énfasis5 97" xfId="5464" xr:uid="{5357DD29-FC9A-4691-9B8E-0480B28F820B}"/>
    <cellStyle name="40% - Énfasis5 97 2" xfId="5465" xr:uid="{DC8F02F2-9CF1-4161-A4D9-B5DA5B5B1843}"/>
    <cellStyle name="40% - Énfasis5 97_Margen" xfId="38508" xr:uid="{0600BEFE-B737-401A-A177-E108ED35F33B}"/>
    <cellStyle name="40% - Énfasis5 98" xfId="5466" xr:uid="{2A578444-9BCA-48BF-890A-4CAD6F9EE921}"/>
    <cellStyle name="40% - Énfasis5 98 2" xfId="5467" xr:uid="{8F3FBA30-A0F6-4DBD-BFD5-2900C55A005C}"/>
    <cellStyle name="40% - Énfasis5 98_Margen" xfId="38509" xr:uid="{4B9B93C2-C43A-46CC-AC28-1A702F4FF634}"/>
    <cellStyle name="40% - Énfasis5 99" xfId="5468" xr:uid="{38C7FE34-2F7D-4F63-946C-D924837616F6}"/>
    <cellStyle name="40% - Énfasis5 99 2" xfId="5469" xr:uid="{9C670150-5E9F-45FB-81F1-CC4EAD404FFB}"/>
    <cellStyle name="40% - Énfasis5 99_Margen" xfId="38510" xr:uid="{99E30063-2CD0-47AA-B9AA-81F643C05311}"/>
    <cellStyle name="40% - Énfasis6 10" xfId="5470" xr:uid="{106F0656-4808-42B8-B69D-8478BE527833}"/>
    <cellStyle name="40% - Énfasis6 10 2" xfId="5471" xr:uid="{10F6A289-1C4E-4F0E-BC2C-0B15E3252E43}"/>
    <cellStyle name="40% - Énfasis6 10 3" xfId="5472" xr:uid="{AA2E2A66-FE17-4BCC-A57C-03D95104E50C}"/>
    <cellStyle name="40% - Énfasis6 10_Margen" xfId="38511" xr:uid="{4BCA280D-AEC6-4D3A-B17A-F9E921C500B0}"/>
    <cellStyle name="40% - Énfasis6 100" xfId="5473" xr:uid="{EBA36690-F7D2-40AB-AD09-4AE80B467FB8}"/>
    <cellStyle name="40% - Énfasis6 100 2" xfId="5474" xr:uid="{EB935686-7BCF-4CFA-899A-BB077E109864}"/>
    <cellStyle name="40% - Énfasis6 100_Margen" xfId="38512" xr:uid="{FE822831-9C44-4DC8-AD32-60FCC9F25977}"/>
    <cellStyle name="40% - Énfasis6 101" xfId="5475" xr:uid="{CDFD791A-3F32-4611-99A3-D9138BC7C634}"/>
    <cellStyle name="40% - Énfasis6 101 2" xfId="5476" xr:uid="{A1542B93-3F3C-45E7-9818-7BDF8C8C5AC3}"/>
    <cellStyle name="40% - Énfasis6 101_Margen" xfId="38513" xr:uid="{E62A4A9F-9E88-43C1-B7A3-9D81265B5BF9}"/>
    <cellStyle name="40% - Énfasis6 102" xfId="5477" xr:uid="{16CC1836-6A7E-4D38-AA2A-6838B31E2826}"/>
    <cellStyle name="40% - Énfasis6 102 2" xfId="5478" xr:uid="{C9659DEA-A134-44A3-8BEC-A8CA17C3C9A2}"/>
    <cellStyle name="40% - Énfasis6 102_Margen" xfId="38514" xr:uid="{0A130CC9-318B-4678-85CA-F7E8D1242FB5}"/>
    <cellStyle name="40% - Énfasis6 103" xfId="5479" xr:uid="{72FA26B2-3966-43DE-94D0-0581518FD2F9}"/>
    <cellStyle name="40% - Énfasis6 103 2" xfId="5480" xr:uid="{D08E876D-AB68-40D9-A2C7-C203C1F9B4D2}"/>
    <cellStyle name="40% - Énfasis6 103_Margen" xfId="38515" xr:uid="{64B10402-DDBC-44AC-A3D3-5FFCA074236E}"/>
    <cellStyle name="40% - Énfasis6 104" xfId="5481" xr:uid="{8A325C24-520A-4D7A-A3D1-DA4B16C83BF9}"/>
    <cellStyle name="40% - Énfasis6 104 2" xfId="5482" xr:uid="{016A1DAE-8BEE-446B-A6D1-EC7AFAA7D334}"/>
    <cellStyle name="40% - Énfasis6 104_Margen" xfId="38516" xr:uid="{30B37FE0-46A0-4879-AC37-226BFAED05F3}"/>
    <cellStyle name="40% - Énfasis6 105" xfId="5483" xr:uid="{D3FA4E71-6EB7-447D-94F1-9013065F20F8}"/>
    <cellStyle name="40% - Énfasis6 105 2" xfId="5484" xr:uid="{8C133D59-9B1A-4C45-9DD8-2B046CF30EBD}"/>
    <cellStyle name="40% - Énfasis6 105_Margen" xfId="38517" xr:uid="{6B53F7F9-0EE8-48F7-924D-877C9E145D06}"/>
    <cellStyle name="40% - Énfasis6 106" xfId="5485" xr:uid="{D6A3A329-201B-4B55-A4A6-3799F78ACCBD}"/>
    <cellStyle name="40% - Énfasis6 106 2" xfId="5486" xr:uid="{4454112A-41AD-46F8-A51D-F5F30C6BB8AE}"/>
    <cellStyle name="40% - Énfasis6 106_Margen" xfId="38518" xr:uid="{0D34B6E0-1689-40DC-B2A1-E92E03E5787A}"/>
    <cellStyle name="40% - Énfasis6 107" xfId="5487" xr:uid="{0BD69FC5-C973-46AB-ABF0-E683DEB07DC6}"/>
    <cellStyle name="40% - Énfasis6 107 2" xfId="5488" xr:uid="{29639F15-0A73-460D-B90C-70938DEECE0B}"/>
    <cellStyle name="40% - Énfasis6 107_Margen" xfId="38519" xr:uid="{49D72C14-F92F-42D6-8F21-1E09954DEC3A}"/>
    <cellStyle name="40% - Énfasis6 108" xfId="5489" xr:uid="{6C49C1AA-3706-4781-A5BD-0F6D9C8A9A0C}"/>
    <cellStyle name="40% - Énfasis6 108 2" xfId="5490" xr:uid="{CE8E20A9-A3BC-4DCA-ABAC-EAE1EA73582C}"/>
    <cellStyle name="40% - Énfasis6 108_Margen" xfId="38520" xr:uid="{F8A3D8C0-0B0E-4C0E-BBE5-35D175F75A36}"/>
    <cellStyle name="40% - Énfasis6 109" xfId="5491" xr:uid="{754B44F4-E2F5-4E4E-8E5C-8E00BFD84F50}"/>
    <cellStyle name="40% - Énfasis6 109 2" xfId="5492" xr:uid="{D5495938-8896-41A0-9BB8-B037891CD20E}"/>
    <cellStyle name="40% - Énfasis6 109_Margen" xfId="38521" xr:uid="{E80B6DCC-B945-47A9-A4CC-C64213A15E52}"/>
    <cellStyle name="40% - Énfasis6 11" xfId="5493" xr:uid="{A8D0E552-C2D8-492C-8709-F2479B1B433D}"/>
    <cellStyle name="40% - Énfasis6 11 2" xfId="5494" xr:uid="{D035A3EA-4A53-42D9-9A42-49F7E76B6673}"/>
    <cellStyle name="40% - Énfasis6 11_Margen" xfId="38522" xr:uid="{6C91BEFB-FED1-4D90-99D0-A4AD05208BC5}"/>
    <cellStyle name="40% - Énfasis6 110" xfId="5495" xr:uid="{9A3640C7-72BC-4E59-B5A9-8B7E35A4A350}"/>
    <cellStyle name="40% - Énfasis6 110 2" xfId="5496" xr:uid="{5970E374-4C42-4D09-8941-20F2140DE11C}"/>
    <cellStyle name="40% - Énfasis6 110_Margen" xfId="38523" xr:uid="{747DCBB9-4E18-4FFD-95BD-6E8B217B50D6}"/>
    <cellStyle name="40% - Énfasis6 111" xfId="5497" xr:uid="{D8AC93A5-A79F-4416-A357-D2FAB0299E3C}"/>
    <cellStyle name="40% - Énfasis6 111 2" xfId="5498" xr:uid="{DC2A3C2B-5B8D-4C53-8E30-48F50068B4E1}"/>
    <cellStyle name="40% - Énfasis6 111_Margen" xfId="38524" xr:uid="{89895BDA-1CD3-47DB-B489-8BDD83304967}"/>
    <cellStyle name="40% - Énfasis6 112" xfId="5499" xr:uid="{4BF2678F-0052-4CCD-8281-B2DE04E910F6}"/>
    <cellStyle name="40% - Énfasis6 112 2" xfId="5500" xr:uid="{C35430C8-6C83-466E-B4FF-0C3F9FBC6116}"/>
    <cellStyle name="40% - Énfasis6 112_Margen" xfId="38525" xr:uid="{72FA7E80-26B1-4EC5-B6D6-E9D38C12F253}"/>
    <cellStyle name="40% - Énfasis6 113" xfId="5501" xr:uid="{A1BF08BC-BBE6-4937-A442-A5B9BC242EC6}"/>
    <cellStyle name="40% - Énfasis6 113 2" xfId="5502" xr:uid="{5B24A763-51EF-4EAF-B219-EC62FF6DCFA0}"/>
    <cellStyle name="40% - Énfasis6 113_Margen" xfId="38526" xr:uid="{018726F7-75A6-469A-A9B5-778B30DE3823}"/>
    <cellStyle name="40% - Énfasis6 114" xfId="5503" xr:uid="{FB4AFB6B-5864-40A0-B766-140C6CEBE4BE}"/>
    <cellStyle name="40% - Énfasis6 114 2" xfId="5504" xr:uid="{193A9384-6FBC-4130-A348-1A1010BDE68F}"/>
    <cellStyle name="40% - Énfasis6 114_Margen" xfId="38527" xr:uid="{B9C3D613-0FAA-4C03-8341-7092F16042F3}"/>
    <cellStyle name="40% - Énfasis6 115" xfId="5505" xr:uid="{BE126F77-6F40-4644-B7CA-F7468CBEE29F}"/>
    <cellStyle name="40% - Énfasis6 115 2" xfId="5506" xr:uid="{8A5B46EE-BFE4-480F-A611-E4D70D3793A0}"/>
    <cellStyle name="40% - Énfasis6 115_Margen" xfId="38528" xr:uid="{E3F75B49-FD19-4C65-97C5-FC531466B644}"/>
    <cellStyle name="40% - Énfasis6 116" xfId="5507" xr:uid="{F6869FC8-EEE7-4557-B615-212C73FC9272}"/>
    <cellStyle name="40% - Énfasis6 116 2" xfId="5508" xr:uid="{91B713BB-300F-4CD3-9F42-EB4751D6C2A3}"/>
    <cellStyle name="40% - Énfasis6 116_Margen" xfId="38529" xr:uid="{002FE643-FC85-46F9-9A33-A0A9CC977325}"/>
    <cellStyle name="40% - Énfasis6 117" xfId="5509" xr:uid="{A4370D61-D6F8-4DCF-BA37-A5D310224CFA}"/>
    <cellStyle name="40% - Énfasis6 117 2" xfId="5510" xr:uid="{697018AB-44CA-45BD-9385-1E25BB976CB0}"/>
    <cellStyle name="40% - Énfasis6 117_Margen" xfId="38530" xr:uid="{CC9633D7-24F2-4B56-97ED-6D07E5E397F9}"/>
    <cellStyle name="40% - Énfasis6 118" xfId="5511" xr:uid="{4AC21823-B89F-4803-9DCA-211DFE7A217F}"/>
    <cellStyle name="40% - Énfasis6 118 2" xfId="5512" xr:uid="{D7CABB42-18A6-4CE2-9317-CFFCBEF1BBBD}"/>
    <cellStyle name="40% - Énfasis6 118_Margen" xfId="38531" xr:uid="{1C70BA33-364F-4E39-BE66-22D62DA4BD0F}"/>
    <cellStyle name="40% - Énfasis6 119" xfId="5513" xr:uid="{C3295CF4-21A9-4233-8D7B-B24284752C23}"/>
    <cellStyle name="40% - Énfasis6 119 2" xfId="5514" xr:uid="{2D8C2B55-2037-4771-9413-9318665FC102}"/>
    <cellStyle name="40% - Énfasis6 119_Margen" xfId="38532" xr:uid="{CA21E728-431D-49A4-8640-EDBA96061E45}"/>
    <cellStyle name="40% - Énfasis6 12" xfId="5515" xr:uid="{32D21F81-5EF6-44F5-AD3B-0E987A316591}"/>
    <cellStyle name="40% - Énfasis6 12 2" xfId="5516" xr:uid="{39B01CDF-713D-4769-BEBB-AD0E1E14AB02}"/>
    <cellStyle name="40% - Énfasis6 12_Margen" xfId="38533" xr:uid="{2AF73FD9-DE4C-44F1-A78C-B29F928F59B4}"/>
    <cellStyle name="40% - Énfasis6 120" xfId="5517" xr:uid="{A1FD293C-1611-4C80-8D29-1DA255A7BCC9}"/>
    <cellStyle name="40% - Énfasis6 120 2" xfId="5518" xr:uid="{3BCB876B-6C3B-4351-A007-C2E50BB8A638}"/>
    <cellStyle name="40% - Énfasis6 120_Margen" xfId="38534" xr:uid="{6B6DE0FC-D5B0-402F-94BB-9659451F1AC4}"/>
    <cellStyle name="40% - Énfasis6 121" xfId="5519" xr:uid="{7563B023-0645-4358-AE6E-7DB5E76071EE}"/>
    <cellStyle name="40% - Énfasis6 121 2" xfId="5520" xr:uid="{C276A89C-EC64-4581-9C3F-933A90F94B41}"/>
    <cellStyle name="40% - Énfasis6 121_Margen" xfId="38535" xr:uid="{AE253EF1-66D2-452E-AB88-AD8EABB93231}"/>
    <cellStyle name="40% - Énfasis6 122" xfId="5521" xr:uid="{C3F6D6B2-31F0-4A98-8D4A-D7B75A752D70}"/>
    <cellStyle name="40% - Énfasis6 122 2" xfId="5522" xr:uid="{01C00FC4-9198-4F96-8ABE-E6CAA73A0715}"/>
    <cellStyle name="40% - Énfasis6 122_Margen" xfId="38536" xr:uid="{86EDA1A7-AEC6-48FB-88F8-35C6EC2B2051}"/>
    <cellStyle name="40% - Énfasis6 123" xfId="5523" xr:uid="{91DB6B43-5D8D-40B0-90CC-BAA9F90C3C6A}"/>
    <cellStyle name="40% - Énfasis6 123 2" xfId="5524" xr:uid="{52C16690-43C2-45EF-82CF-167CF551648A}"/>
    <cellStyle name="40% - Énfasis6 123_Margen" xfId="38537" xr:uid="{9291DE3A-A9B0-4655-9E25-5B712E519137}"/>
    <cellStyle name="40% - Énfasis6 124" xfId="5525" xr:uid="{CE802610-8E87-46C4-9BF5-29F964336D04}"/>
    <cellStyle name="40% - Énfasis6 124 2" xfId="5526" xr:uid="{40766FF4-4D22-4490-9AC3-FDF637CDF241}"/>
    <cellStyle name="40% - Énfasis6 124_Margen" xfId="38538" xr:uid="{64FEE8F4-DB33-469E-B1C6-0C093BB165D2}"/>
    <cellStyle name="40% - Énfasis6 125" xfId="5527" xr:uid="{62871830-F67A-4BE8-9895-69822CF62A25}"/>
    <cellStyle name="40% - Énfasis6 125 2" xfId="5528" xr:uid="{70F56F7E-D4AD-41A9-9A7B-4CD8B580F434}"/>
    <cellStyle name="40% - Énfasis6 125_Margen" xfId="38539" xr:uid="{11906214-A40B-4545-BCE8-C7B8E141AE87}"/>
    <cellStyle name="40% - Énfasis6 126" xfId="5529" xr:uid="{EDA16E5D-EC1D-456E-9ED1-F8A11ED8DBA1}"/>
    <cellStyle name="40% - Énfasis6 126 2" xfId="5530" xr:uid="{78BE2E8A-812B-44AD-AC85-CF3CA57BC53A}"/>
    <cellStyle name="40% - Énfasis6 126_Margen" xfId="38540" xr:uid="{AEF8E651-C554-4B93-9910-839340CDD4AA}"/>
    <cellStyle name="40% - Énfasis6 127" xfId="5531" xr:uid="{8EA5ADA7-B9DD-405E-829B-74D818E578B7}"/>
    <cellStyle name="40% - Énfasis6 127 2" xfId="5532" xr:uid="{BD2F02D7-D185-4F0D-893E-3F5258D0A13F}"/>
    <cellStyle name="40% - Énfasis6 127_Margen" xfId="38541" xr:uid="{1D70510F-5F32-4BC3-95EB-C27D849CD8F8}"/>
    <cellStyle name="40% - Énfasis6 128" xfId="5533" xr:uid="{52A018DD-3AC9-497C-93D4-2F94EA6ED350}"/>
    <cellStyle name="40% - Énfasis6 128 2" xfId="5534" xr:uid="{E8853AF3-4CE9-4AF9-A305-B1BBC85FCD69}"/>
    <cellStyle name="40% - Énfasis6 128_Margen" xfId="38542" xr:uid="{8020E1B5-AB59-48A3-A868-E38D15134977}"/>
    <cellStyle name="40% - Énfasis6 129" xfId="5535" xr:uid="{99DB4008-7501-43C3-896D-149735CE87ED}"/>
    <cellStyle name="40% - Énfasis6 129 2" xfId="5536" xr:uid="{3FF8D824-7D22-48B5-951C-118CF132BDB1}"/>
    <cellStyle name="40% - Énfasis6 129_Margen" xfId="38543" xr:uid="{B8BB570C-1657-476B-BA4A-69A214AE58B3}"/>
    <cellStyle name="40% - Énfasis6 13" xfId="5537" xr:uid="{91760F6D-FB0F-4B3F-A094-8ED70D283261}"/>
    <cellStyle name="40% - Énfasis6 13 2" xfId="5538" xr:uid="{C42C8DF2-96EC-40C2-A7CB-88BE8AED241D}"/>
    <cellStyle name="40% - Énfasis6 13_Margen" xfId="38544" xr:uid="{90268B76-9438-4599-8F3C-6F9890BF0D95}"/>
    <cellStyle name="40% - Énfasis6 130" xfId="5539" xr:uid="{478399E4-B4CA-45F4-BF1E-614FCE0D399C}"/>
    <cellStyle name="40% - Énfasis6 130 2" xfId="5540" xr:uid="{8AD6A314-187B-4F71-BCC8-550806B09238}"/>
    <cellStyle name="40% - Énfasis6 130_Margen" xfId="38545" xr:uid="{39C7F18F-FA81-48A2-8810-287E118A052D}"/>
    <cellStyle name="40% - Énfasis6 131" xfId="5541" xr:uid="{0769C11A-A809-4C4F-B22A-9404BBBED532}"/>
    <cellStyle name="40% - Énfasis6 131 2" xfId="5542" xr:uid="{6B253C96-09AE-453C-A54C-3CE36A0BEBA8}"/>
    <cellStyle name="40% - Énfasis6 131_Margen" xfId="38546" xr:uid="{39302BD4-F4D0-4EEE-9C29-121018AD3592}"/>
    <cellStyle name="40% - Énfasis6 132" xfId="5543" xr:uid="{67A78F2F-6AA5-4088-8EC9-67A7FAD897C1}"/>
    <cellStyle name="40% - Énfasis6 132 2" xfId="5544" xr:uid="{D68211FC-6B34-4954-95BC-78CF7B045D88}"/>
    <cellStyle name="40% - Énfasis6 132_Margen" xfId="38547" xr:uid="{5378273B-A89A-4A94-9FA8-E547BE0843E8}"/>
    <cellStyle name="40% - Énfasis6 133" xfId="5545" xr:uid="{D954A6A4-40BB-4348-AE53-6481BBADB534}"/>
    <cellStyle name="40% - Énfasis6 133 2" xfId="5546" xr:uid="{EA4D6CAE-B6CF-4902-9279-9B8A712A4036}"/>
    <cellStyle name="40% - Énfasis6 133_Margen" xfId="38548" xr:uid="{E98CEC64-EADB-42F5-BBF2-70E2C577F2BC}"/>
    <cellStyle name="40% - Énfasis6 134" xfId="5547" xr:uid="{5B6B8201-AEC3-4AC7-9256-4FEAEDC6A891}"/>
    <cellStyle name="40% - Énfasis6 134 2" xfId="5548" xr:uid="{74BE22C2-D4FB-48B0-8FD0-5945D1864FF6}"/>
    <cellStyle name="40% - Énfasis6 134_Margen" xfId="38549" xr:uid="{E89BC318-F713-45F3-ADD3-26009686EB62}"/>
    <cellStyle name="40% - Énfasis6 135" xfId="5549" xr:uid="{FB252186-F5D2-4E64-AF2F-DA69C9458D32}"/>
    <cellStyle name="40% - Énfasis6 135 2" xfId="5550" xr:uid="{29E9F442-C2BB-4A40-B989-E980D411C0AB}"/>
    <cellStyle name="40% - Énfasis6 135_Margen" xfId="38550" xr:uid="{7E9D4860-F2BA-4C7F-AC6C-157294A1D831}"/>
    <cellStyle name="40% - Énfasis6 136" xfId="5551" xr:uid="{1378043F-E361-41F5-85D8-87490FB9B091}"/>
    <cellStyle name="40% - Énfasis6 136 2" xfId="5552" xr:uid="{FE08EBE9-4020-48F1-84CF-77AADF95271E}"/>
    <cellStyle name="40% - Énfasis6 136_Margen" xfId="38551" xr:uid="{52AAF7C0-ED5B-495A-AFDA-17F1A7F9E273}"/>
    <cellStyle name="40% - Énfasis6 137" xfId="5553" xr:uid="{091F62E6-DCF2-4A32-BC01-04E7D6AA5239}"/>
    <cellStyle name="40% - Énfasis6 137 2" xfId="5554" xr:uid="{7C036319-8A86-4FA5-917B-FA6337C40052}"/>
    <cellStyle name="40% - Énfasis6 137_Margen" xfId="38552" xr:uid="{9DE8597B-3A94-4C6B-BE52-D68B3D56AE21}"/>
    <cellStyle name="40% - Énfasis6 138" xfId="5555" xr:uid="{570560BF-5C03-4C42-8090-576B7B16A8AB}"/>
    <cellStyle name="40% - Énfasis6 138 2" xfId="5556" xr:uid="{8E87D323-0C94-46D4-9855-75EF21E2E24C}"/>
    <cellStyle name="40% - Énfasis6 138_Margen" xfId="38553" xr:uid="{D505E722-B7C0-46EA-B62D-044C95EB7C9D}"/>
    <cellStyle name="40% - Énfasis6 139" xfId="5557" xr:uid="{6AFF3831-46D3-4905-8F47-4E22E61610EC}"/>
    <cellStyle name="40% - Énfasis6 139 2" xfId="5558" xr:uid="{47EEDADB-4FE6-45E4-BE33-73285560966F}"/>
    <cellStyle name="40% - Énfasis6 139_Margen" xfId="38554" xr:uid="{7B8C1520-5AE8-4CA5-BCF2-C319FAD4F4D9}"/>
    <cellStyle name="40% - Énfasis6 14" xfId="5559" xr:uid="{21036294-7AFC-4E16-9841-61224A4ECCD4}"/>
    <cellStyle name="40% - Énfasis6 14 2" xfId="5560" xr:uid="{160DC8FF-6778-4FD9-ACB0-EB1058423699}"/>
    <cellStyle name="40% - Énfasis6 14_Margen" xfId="38555" xr:uid="{BBE22CA1-6B79-4ADA-8B5E-3E218A2F9837}"/>
    <cellStyle name="40% - Énfasis6 140" xfId="5561" xr:uid="{9AC91A19-B307-469D-BAB8-806DFE701F28}"/>
    <cellStyle name="40% - Énfasis6 140 2" xfId="5562" xr:uid="{48BCBBC1-0E68-4C5F-AC2A-AFC07F3A0975}"/>
    <cellStyle name="40% - Énfasis6 140_Margen" xfId="38556" xr:uid="{DF13E3BD-B027-4DA4-BC55-57AB8C9B5A38}"/>
    <cellStyle name="40% - Énfasis6 141" xfId="5563" xr:uid="{2755504A-C547-497E-9BFA-335661EAA560}"/>
    <cellStyle name="40% - Énfasis6 141 2" xfId="5564" xr:uid="{0284DDE3-0F6C-47C8-A471-0B333D487831}"/>
    <cellStyle name="40% - Énfasis6 141_Margen" xfId="38557" xr:uid="{EC00D12B-C422-4B1A-A94C-4ED5EFDA75FE}"/>
    <cellStyle name="40% - Énfasis6 142" xfId="5565" xr:uid="{019B60BE-4275-43DA-A28E-9E72BCC649BB}"/>
    <cellStyle name="40% - Énfasis6 142 2" xfId="5566" xr:uid="{99E4A8FD-8774-439D-9CCB-D246CDBC9B67}"/>
    <cellStyle name="40% - Énfasis6 142_Margen" xfId="38558" xr:uid="{FF27C197-0F4E-4141-8089-2645BA05D1A5}"/>
    <cellStyle name="40% - Énfasis6 143" xfId="5567" xr:uid="{729C5A0E-5589-46A4-AB39-0CC8423F3BCA}"/>
    <cellStyle name="40% - Énfasis6 143 2" xfId="5568" xr:uid="{4A1C349D-97C4-4A8F-B07E-F3A61365DC53}"/>
    <cellStyle name="40% - Énfasis6 143_Margen" xfId="38559" xr:uid="{A3E03B2F-E58C-46D4-99C5-FB8AF23A7BF7}"/>
    <cellStyle name="40% - Énfasis6 144" xfId="5569" xr:uid="{1EAD082F-EBEC-4AA9-ACF5-28996780A29B}"/>
    <cellStyle name="40% - Énfasis6 144 2" xfId="5570" xr:uid="{BB3F9713-E279-4823-9321-47ED473609E7}"/>
    <cellStyle name="40% - Énfasis6 144_Margen" xfId="38560" xr:uid="{F498EF47-05E2-4721-A233-644514042778}"/>
    <cellStyle name="40% - Énfasis6 145" xfId="5571" xr:uid="{09247FCA-E679-43F1-BC7A-2AA2ABF930D5}"/>
    <cellStyle name="40% - Énfasis6 145 2" xfId="5572" xr:uid="{7692BCCA-61AB-4808-A76C-3EACAF550841}"/>
    <cellStyle name="40% - Énfasis6 145_Margen" xfId="38561" xr:uid="{10C3E981-AFD1-41CE-AF5B-8B7E2EB41B44}"/>
    <cellStyle name="40% - Énfasis6 146" xfId="5573" xr:uid="{D791A497-B3C3-47BB-9D2E-2B7E36799294}"/>
    <cellStyle name="40% - Énfasis6 146 2" xfId="5574" xr:uid="{ED0793CB-EEE0-45FE-9739-42F0887420FF}"/>
    <cellStyle name="40% - Énfasis6 146_Margen" xfId="38562" xr:uid="{80077973-902C-425C-94BF-7AD4D582B5C0}"/>
    <cellStyle name="40% - Énfasis6 147" xfId="5575" xr:uid="{F98EEF2E-070A-41ED-ABD4-A1EDA5AC9502}"/>
    <cellStyle name="40% - Énfasis6 147 2" xfId="5576" xr:uid="{4AAEC4AF-07AA-41BA-AC1F-848C631283D9}"/>
    <cellStyle name="40% - Énfasis6 147_Margen" xfId="38563" xr:uid="{5C46DCA5-0FD4-4E03-8B4B-524F1A77D9F2}"/>
    <cellStyle name="40% - Énfasis6 148" xfId="5577" xr:uid="{1465566E-B1F4-48FD-BB05-4EC18AF17BE8}"/>
    <cellStyle name="40% - Énfasis6 148 2" xfId="5578" xr:uid="{718F93E8-C112-4045-8746-62B87B4DEFB5}"/>
    <cellStyle name="40% - Énfasis6 148_Margen" xfId="38564" xr:uid="{4FF9921E-0B60-464C-A348-D92B45BB3649}"/>
    <cellStyle name="40% - Énfasis6 149" xfId="5579" xr:uid="{7A7019F5-F7B6-43BA-8D2C-DE1134D29B13}"/>
    <cellStyle name="40% - Énfasis6 149 2" xfId="5580" xr:uid="{51792F33-E615-4526-A4C5-D5D09C765141}"/>
    <cellStyle name="40% - Énfasis6 149_Margen" xfId="38565" xr:uid="{01793CBB-468C-493C-B5E7-867CC2063CEF}"/>
    <cellStyle name="40% - Énfasis6 15" xfId="5581" xr:uid="{D7C2DD2F-3BB6-4E13-86FF-DBE10F216A66}"/>
    <cellStyle name="40% - Énfasis6 15 2" xfId="5582" xr:uid="{DA657A45-2FAD-41CA-B344-BD5720134B70}"/>
    <cellStyle name="40% - Énfasis6 15_Margen" xfId="38566" xr:uid="{28D6AE1E-C7C4-4032-97CB-5692007273BB}"/>
    <cellStyle name="40% - Énfasis6 150" xfId="5583" xr:uid="{8D9A9EFF-A380-4198-BE1F-1835A8964866}"/>
    <cellStyle name="40% - Énfasis6 150 2" xfId="5584" xr:uid="{C4EA9D81-0688-4D88-B8AA-70FDB20670BD}"/>
    <cellStyle name="40% - Énfasis6 150_Margen" xfId="38567" xr:uid="{87D4986F-E0A8-4C7A-8DCA-3E347044D558}"/>
    <cellStyle name="40% - Énfasis6 151" xfId="5585" xr:uid="{688668B3-050C-4380-A077-8912CBE900D8}"/>
    <cellStyle name="40% - Énfasis6 151 2" xfId="5586" xr:uid="{4F5C2E5F-481F-47A9-BEAB-B525A1A7C60F}"/>
    <cellStyle name="40% - Énfasis6 151_Margen" xfId="38568" xr:uid="{9574E07D-6048-4C41-8EFF-F54A8D33C380}"/>
    <cellStyle name="40% - Énfasis6 152" xfId="5587" xr:uid="{D0231346-2D04-434E-8C1C-E6EE6C21D3FF}"/>
    <cellStyle name="40% - Énfasis6 152 2" xfId="5588" xr:uid="{95754CD9-2DC6-440A-A215-D874598BE1A8}"/>
    <cellStyle name="40% - Énfasis6 152_Margen" xfId="38569" xr:uid="{0FEDE422-65FE-4951-B1A5-5C88CCDB550A}"/>
    <cellStyle name="40% - Énfasis6 153" xfId="5589" xr:uid="{55A91054-9AC0-4AA2-905F-BF012AE9687A}"/>
    <cellStyle name="40% - Énfasis6 153 2" xfId="5590" xr:uid="{89A5F7C1-648D-4B89-8F23-6BD6AE9BEF64}"/>
    <cellStyle name="40% - Énfasis6 153_Margen" xfId="38570" xr:uid="{F3FB6E19-0558-4CB9-A723-CBA43715C129}"/>
    <cellStyle name="40% - Énfasis6 154" xfId="5591" xr:uid="{721650ED-83E1-4E54-8385-C0E8546DB674}"/>
    <cellStyle name="40% - Énfasis6 154 2" xfId="5592" xr:uid="{85E12A70-E86F-4AD4-8750-FCDA1F558042}"/>
    <cellStyle name="40% - Énfasis6 154_Margen" xfId="38571" xr:uid="{2F53C792-9621-4BE7-8E11-375BB1537FB5}"/>
    <cellStyle name="40% - Énfasis6 155" xfId="5593" xr:uid="{83995354-E176-47E2-8021-D18A76F690E3}"/>
    <cellStyle name="40% - Énfasis6 155 2" xfId="5594" xr:uid="{F23BDA79-8576-4056-BB22-AFB13B3EB7A8}"/>
    <cellStyle name="40% - Énfasis6 155_Margen" xfId="38572" xr:uid="{6B6D69B0-4C14-461D-8D64-8C105C3FCB43}"/>
    <cellStyle name="40% - Énfasis6 156" xfId="5595" xr:uid="{A4BCEDC4-C344-4153-B480-016550A5111C}"/>
    <cellStyle name="40% - Énfasis6 156 2" xfId="5596" xr:uid="{4EC4CC94-73DC-4FBB-8772-651F2BC5864B}"/>
    <cellStyle name="40% - Énfasis6 156_Margen" xfId="38573" xr:uid="{2AFE3BFE-BAE6-4B0D-837E-05172E70EB43}"/>
    <cellStyle name="40% - Énfasis6 157" xfId="5597" xr:uid="{04F51A68-83EF-4D83-8E67-C6752E742D6C}"/>
    <cellStyle name="40% - Énfasis6 157 2" xfId="5598" xr:uid="{CA7DFB67-509D-4C3C-A1C0-6C8740D3EA49}"/>
    <cellStyle name="40% - Énfasis6 157_Margen" xfId="38574" xr:uid="{D2EFF84F-AE05-4513-9686-8F7BDCB2A586}"/>
    <cellStyle name="40% - Énfasis6 158" xfId="5599" xr:uid="{B3B5CEEA-C6E8-4DC6-98AE-BAD03C03C19E}"/>
    <cellStyle name="40% - Énfasis6 158 2" xfId="5600" xr:uid="{DE3A15DA-C2E1-4411-A0E5-E3348953D2B8}"/>
    <cellStyle name="40% - Énfasis6 158_Margen" xfId="38575" xr:uid="{2EEBA714-403F-49CC-BC0A-C4F94963BDDA}"/>
    <cellStyle name="40% - Énfasis6 159" xfId="5601" xr:uid="{3F52E29B-CAD4-4251-AF2A-8F8DFD2DB87B}"/>
    <cellStyle name="40% - Énfasis6 159 2" xfId="5602" xr:uid="{91E84DF9-8FAA-484A-925E-5A3EB845CE00}"/>
    <cellStyle name="40% - Énfasis6 159_Margen" xfId="38576" xr:uid="{8797E2F1-3EA6-408B-B93F-9B448A5795D9}"/>
    <cellStyle name="40% - Énfasis6 16" xfId="5603" xr:uid="{2FAE085E-3A43-45E2-A24D-560061F35E20}"/>
    <cellStyle name="40% - Énfasis6 16 2" xfId="5604" xr:uid="{6D615C71-C206-4D91-ACDD-6301C964AF4B}"/>
    <cellStyle name="40% - Énfasis6 16_Margen" xfId="38577" xr:uid="{C5A6913A-2E8D-457C-9D4E-263DA5D3E934}"/>
    <cellStyle name="40% - Énfasis6 160" xfId="5605" xr:uid="{87F0E703-17FD-488C-8909-044ECA8275C3}"/>
    <cellStyle name="40% - Énfasis6 160 2" xfId="5606" xr:uid="{B40AF613-DC29-48BB-A6CF-60A3084A7145}"/>
    <cellStyle name="40% - Énfasis6 160_Margen" xfId="38578" xr:uid="{C344868F-EA72-4780-85AE-5A08A2E9E554}"/>
    <cellStyle name="40% - Énfasis6 161" xfId="5607" xr:uid="{E745F679-05AF-4B48-A56C-13A6D819E071}"/>
    <cellStyle name="40% - Énfasis6 161 2" xfId="5608" xr:uid="{A4946FDF-3AFE-462F-A93D-312B53397E69}"/>
    <cellStyle name="40% - Énfasis6 161_Margen" xfId="38579" xr:uid="{B3EBFAC9-EDE0-4D94-BB28-872202CEC58E}"/>
    <cellStyle name="40% - Énfasis6 162" xfId="5609" xr:uid="{1C4BAEB8-6584-4A31-B839-4A3B27838EE7}"/>
    <cellStyle name="40% - Énfasis6 162 2" xfId="5610" xr:uid="{B025571A-084F-44B8-92F5-5D9A0208AFD9}"/>
    <cellStyle name="40% - Énfasis6 162_Margen" xfId="38580" xr:uid="{5738F510-A3DC-4A71-B8FE-2B484D16C2E1}"/>
    <cellStyle name="40% - Énfasis6 163" xfId="5611" xr:uid="{978FA163-9B5C-4581-9F7C-998FD1E418EE}"/>
    <cellStyle name="40% - Énfasis6 163 2" xfId="5612" xr:uid="{F2EDE600-8753-4AC5-9A55-44E3A5CFE072}"/>
    <cellStyle name="40% - Énfasis6 163_Margen" xfId="38581" xr:uid="{6E571DEC-16D4-4117-BB95-86EDB7684DF4}"/>
    <cellStyle name="40% - Énfasis6 164" xfId="5613" xr:uid="{A47918F4-91BF-4985-BD6E-3BF234C40622}"/>
    <cellStyle name="40% - Énfasis6 164 2" xfId="5614" xr:uid="{2A75B936-10B7-4025-82BF-9E2123705F9E}"/>
    <cellStyle name="40% - Énfasis6 164_Margen" xfId="38582" xr:uid="{C6A9FEFB-02FF-41A1-814E-DDA6AC2C2D6D}"/>
    <cellStyle name="40% - Énfasis6 165" xfId="5615" xr:uid="{CEE28664-0990-43C2-A288-08865F70710B}"/>
    <cellStyle name="40% - Énfasis6 165 2" xfId="5616" xr:uid="{7D2825B3-33D2-44A3-94DF-DC8B7238F01F}"/>
    <cellStyle name="40% - Énfasis6 165_Margen" xfId="38583" xr:uid="{9ECBAF53-7385-49D0-80F5-E929D9EFD409}"/>
    <cellStyle name="40% - Énfasis6 166" xfId="5617" xr:uid="{4013C1D7-A2CB-4C0D-A2C3-19072EA687A7}"/>
    <cellStyle name="40% - Énfasis6 166 2" xfId="5618" xr:uid="{5C5C45D9-7B19-4BEF-8F24-E5C390B75E44}"/>
    <cellStyle name="40% - Énfasis6 166_Margen" xfId="38584" xr:uid="{931073E6-35C2-46C3-9E73-60B9D29E7B42}"/>
    <cellStyle name="40% - Énfasis6 167" xfId="5619" xr:uid="{04745F20-CC61-4A84-9857-8AD611A8BE94}"/>
    <cellStyle name="40% - Énfasis6 167 2" xfId="5620" xr:uid="{8558CEDE-3785-4ADF-8702-A26B2440AC60}"/>
    <cellStyle name="40% - Énfasis6 167_Margen" xfId="38585" xr:uid="{CD2516C8-D4D6-4479-A076-A2BD482DBC60}"/>
    <cellStyle name="40% - Énfasis6 168" xfId="5621" xr:uid="{9792AA88-86AE-427D-B845-C869BD43A0CA}"/>
    <cellStyle name="40% - Énfasis6 168 2" xfId="5622" xr:uid="{B0FB2C1D-D945-4FB3-9219-3364886A4D40}"/>
    <cellStyle name="40% - Énfasis6 168_Margen" xfId="38586" xr:uid="{63CD0D23-4261-4ACF-B9E9-ADF4D3D93EB1}"/>
    <cellStyle name="40% - Énfasis6 169" xfId="5623" xr:uid="{1548B770-1E8C-47D9-88BF-6B53CB947933}"/>
    <cellStyle name="40% - Énfasis6 169 2" xfId="5624" xr:uid="{971F8399-666E-4376-A185-7FD88F3F83AA}"/>
    <cellStyle name="40% - Énfasis6 169_Margen" xfId="38587" xr:uid="{588B0AD1-FFE4-4D3B-94CC-C0A6582038C7}"/>
    <cellStyle name="40% - Énfasis6 17" xfId="5625" xr:uid="{8ED51842-E440-444C-B9B2-D516965BED3E}"/>
    <cellStyle name="40% - Énfasis6 17 2" xfId="5626" xr:uid="{ACABCDC7-0AF9-4C40-95D3-1C6B8A0437E4}"/>
    <cellStyle name="40% - Énfasis6 17_Margen" xfId="38588" xr:uid="{1884C763-5CFB-44E0-B98B-66DD2E302CAF}"/>
    <cellStyle name="40% - Énfasis6 170" xfId="5627" xr:uid="{F63180B0-ECC4-48CD-8BFA-25FA9A37F506}"/>
    <cellStyle name="40% - Énfasis6 170 2" xfId="5628" xr:uid="{B77E31A3-BD41-4295-B50D-9EFC39751C13}"/>
    <cellStyle name="40% - Énfasis6 170_Margen" xfId="38589" xr:uid="{A43AEDC8-8E86-4691-9C1E-7E32CBCFE9B6}"/>
    <cellStyle name="40% - Énfasis6 171" xfId="5629" xr:uid="{8A56783B-DE4A-4BA9-8748-B46E500FF98E}"/>
    <cellStyle name="40% - Énfasis6 171 2" xfId="5630" xr:uid="{7664244E-46D0-4FF8-8BFF-63B0FA82A477}"/>
    <cellStyle name="40% - Énfasis6 171_Margen" xfId="38590" xr:uid="{12AD3F28-0651-4093-BB37-BA24943D4BA3}"/>
    <cellStyle name="40% - Énfasis6 172" xfId="5631" xr:uid="{D1033211-9559-4AFF-83D9-222905033140}"/>
    <cellStyle name="40% - Énfasis6 172 2" xfId="5632" xr:uid="{893461FF-E65E-4975-BC71-70E7E38EE678}"/>
    <cellStyle name="40% - Énfasis6 172_Margen" xfId="38591" xr:uid="{3B159510-D562-496C-AB4C-2FC969E3FE7C}"/>
    <cellStyle name="40% - Énfasis6 173" xfId="5633" xr:uid="{8F3FD11F-F3E9-4A47-B3A5-70EDCD0AD4BE}"/>
    <cellStyle name="40% - Énfasis6 173 2" xfId="5634" xr:uid="{475A938B-948F-4345-AFCB-A3166A36757C}"/>
    <cellStyle name="40% - Énfasis6 173_Margen" xfId="38592" xr:uid="{FC1C4648-FE83-4133-9C9F-A0C7852AD784}"/>
    <cellStyle name="40% - Énfasis6 174" xfId="5635" xr:uid="{26A4B0EB-B3A7-4FF2-8859-14C10BAF444D}"/>
    <cellStyle name="40% - Énfasis6 174 2" xfId="5636" xr:uid="{3B26AF6D-A36F-49BD-A1A6-CB91BFA0C5AE}"/>
    <cellStyle name="40% - Énfasis6 174_Margen" xfId="38593" xr:uid="{80776A95-0B71-4267-BC75-57921BF67504}"/>
    <cellStyle name="40% - Énfasis6 175" xfId="5637" xr:uid="{1868A255-1B06-47B1-960F-5232CDF655F2}"/>
    <cellStyle name="40% - Énfasis6 175 2" xfId="5638" xr:uid="{453D336F-A843-4A6A-91E2-36D02380DA0E}"/>
    <cellStyle name="40% - Énfasis6 175_Margen" xfId="38594" xr:uid="{46172A14-B729-48AB-B606-BBF2ACFB8C54}"/>
    <cellStyle name="40% - Énfasis6 176" xfId="5639" xr:uid="{313A8118-C300-4460-8022-B89BA023325C}"/>
    <cellStyle name="40% - Énfasis6 176 2" xfId="5640" xr:uid="{2BF77EE6-2BAD-43BC-A09B-170088D91FD2}"/>
    <cellStyle name="40% - Énfasis6 176_Margen" xfId="38595" xr:uid="{3FACE517-3219-4228-A6FB-1075623F4069}"/>
    <cellStyle name="40% - Énfasis6 177" xfId="5641" xr:uid="{A4C73326-1AB0-4932-8310-6E74234CCD2C}"/>
    <cellStyle name="40% - Énfasis6 177 2" xfId="5642" xr:uid="{06AA4B19-3EAE-48D8-B503-59072B2BA5D0}"/>
    <cellStyle name="40% - Énfasis6 177_Margen" xfId="38596" xr:uid="{D343A129-85AB-45CC-9C82-9F91FBC5AF23}"/>
    <cellStyle name="40% - Énfasis6 178" xfId="5643" xr:uid="{A9D311D3-75A6-4960-AC8B-93A7FF3CF193}"/>
    <cellStyle name="40% - Énfasis6 178 2" xfId="5644" xr:uid="{C83DB926-2F38-4D3E-95BC-29D9025F4CF0}"/>
    <cellStyle name="40% - Énfasis6 178_Margen" xfId="38597" xr:uid="{3EEE977A-0EC2-4ACF-854B-4E5F9270EDCE}"/>
    <cellStyle name="40% - Énfasis6 179" xfId="5645" xr:uid="{99D2AA6F-F3DE-4D7C-941A-2F9B7C885878}"/>
    <cellStyle name="40% - Énfasis6 179 2" xfId="5646" xr:uid="{4D2CCFA1-E860-4367-817D-482AB248031E}"/>
    <cellStyle name="40% - Énfasis6 179_Margen" xfId="38598" xr:uid="{657E0E31-A487-449D-AADD-064FA4C614F2}"/>
    <cellStyle name="40% - Énfasis6 18" xfId="5647" xr:uid="{D638DE5F-F05A-42B0-8487-DC1BB81EF362}"/>
    <cellStyle name="40% - Énfasis6 18 2" xfId="5648" xr:uid="{FC182575-1AA0-47FB-A4FB-AA3DC2F437B5}"/>
    <cellStyle name="40% - Énfasis6 18_Margen" xfId="38599" xr:uid="{E583191C-D35A-4101-996F-9036EBB8A32F}"/>
    <cellStyle name="40% - Énfasis6 180" xfId="5649" xr:uid="{718DF8BA-7339-4300-9BCF-624BF740FE6F}"/>
    <cellStyle name="40% - Énfasis6 180 2" xfId="5650" xr:uid="{7F3B917F-5521-44CC-B454-58BB7A11C9D8}"/>
    <cellStyle name="40% - Énfasis6 180_Margen" xfId="38600" xr:uid="{720CA2DA-F084-4022-ACFC-16538CC983D1}"/>
    <cellStyle name="40% - Énfasis6 181" xfId="5651" xr:uid="{F785C8E6-CEC0-4CD0-9C4E-A0A11858413F}"/>
    <cellStyle name="40% - Énfasis6 181 2" xfId="5652" xr:uid="{EF1ACE1E-4528-42AC-83C9-983B7FBFEEBB}"/>
    <cellStyle name="40% - Énfasis6 181_Margen" xfId="38601" xr:uid="{8153F87A-807B-4689-B36C-C9724E5DB34F}"/>
    <cellStyle name="40% - Énfasis6 182" xfId="5653" xr:uid="{516E5E15-AC69-498D-8EFC-3B6DA4CB7DEF}"/>
    <cellStyle name="40% - Énfasis6 182 2" xfId="5654" xr:uid="{E70588A1-3F68-4E67-A3CD-DC7B7ACD289C}"/>
    <cellStyle name="40% - Énfasis6 182_Margen" xfId="38602" xr:uid="{0A70E16D-4AAC-432A-A9F0-E4657FD08C6F}"/>
    <cellStyle name="40% - Énfasis6 183" xfId="5655" xr:uid="{6360F775-E430-42D0-B15A-A057A215B048}"/>
    <cellStyle name="40% - Énfasis6 183 2" xfId="5656" xr:uid="{C02D96C8-2F06-4C39-8590-1E438BEF4E90}"/>
    <cellStyle name="40% - Énfasis6 183_Margen" xfId="38603" xr:uid="{A4EE22F4-3470-4673-9A55-1ADAA31561FB}"/>
    <cellStyle name="40% - Énfasis6 184" xfId="5657" xr:uid="{298C564E-37E0-4CC5-84A8-FB491010E3C6}"/>
    <cellStyle name="40% - Énfasis6 184 2" xfId="5658" xr:uid="{E42CD694-CA31-42C4-A5AA-CED7F189322C}"/>
    <cellStyle name="40% - Énfasis6 184_Margen" xfId="38604" xr:uid="{FD7A6D8F-1DFB-4E76-B5B3-B6BCF9B712DB}"/>
    <cellStyle name="40% - Énfasis6 19" xfId="5659" xr:uid="{D2560B86-806B-4738-B13D-7DF896C81A09}"/>
    <cellStyle name="40% - Énfasis6 19 2" xfId="5660" xr:uid="{A508366E-C4C1-4762-8182-B73E4EA13F6F}"/>
    <cellStyle name="40% - Énfasis6 19_Margen" xfId="38605" xr:uid="{90CB6348-CF98-4830-947F-256B6B190830}"/>
    <cellStyle name="40% - Énfasis6 2" xfId="5661" xr:uid="{CA07BA76-515D-4476-90F7-9969961BF7F8}"/>
    <cellStyle name="40% - Énfasis6 2 10" xfId="5662" xr:uid="{752B2C80-4AFE-4AD4-9769-21116003E7EA}"/>
    <cellStyle name="40% - Énfasis6 2 11" xfId="5663" xr:uid="{21D5C932-8790-44CF-AFAB-A8CE023FEEC4}"/>
    <cellStyle name="40% - Énfasis6 2 12" xfId="5664" xr:uid="{750D5A0B-58D2-4C69-9727-A0B3B36520BA}"/>
    <cellStyle name="40% - Énfasis6 2 13" xfId="5665" xr:uid="{E57740DF-91AE-431B-B25D-961334EFF2E9}"/>
    <cellStyle name="40% - Énfasis6 2 14" xfId="5666" xr:uid="{E387AB2C-DD54-4417-BD1C-6D805E2367A0}"/>
    <cellStyle name="40% - Énfasis6 2 15" xfId="5667" xr:uid="{D1C2722E-BF9D-4950-8525-9B7D747E9AED}"/>
    <cellStyle name="40% - Énfasis6 2 16" xfId="5668" xr:uid="{63A8A6E8-7687-46DD-9255-5FC32F4AD30F}"/>
    <cellStyle name="40% - Énfasis6 2 17" xfId="5669" xr:uid="{64FE2CCD-3FD6-4F2D-8016-52F98F705BDB}"/>
    <cellStyle name="40% - Énfasis6 2 18" xfId="5670" xr:uid="{8A44A2BB-FD9A-4BF2-84D5-26538998C345}"/>
    <cellStyle name="40% - Énfasis6 2 19" xfId="49714" xr:uid="{FD522C9E-B4C0-4958-9D80-D882D8458AB5}"/>
    <cellStyle name="40% - Énfasis6 2 2" xfId="5671" xr:uid="{5C1F5905-A32C-4739-908C-27685FCECDCC}"/>
    <cellStyle name="40% - Énfasis6 2 2 2" xfId="5672" xr:uid="{54ACE064-63B4-44C8-BE97-5C064738116B}"/>
    <cellStyle name="40% - Énfasis6 2 2 3" xfId="5673" xr:uid="{D294EE69-EAF5-4737-A69E-961A615BC06C}"/>
    <cellStyle name="40% - Énfasis6 2 2 4" xfId="5674" xr:uid="{69A47A4F-EBEE-4B98-B868-087C22D1504C}"/>
    <cellStyle name="40% - Énfasis6 2 2 5" xfId="5675" xr:uid="{9BC10835-7428-4DA7-A237-E2F47B19E4EA}"/>
    <cellStyle name="40% - Énfasis6 2 3" xfId="5676" xr:uid="{E7437D1A-AB75-4856-9BC1-6F74433A1563}"/>
    <cellStyle name="40% - Énfasis6 2 4" xfId="5677" xr:uid="{96DFE993-58AA-438B-8F2C-454558C52B6B}"/>
    <cellStyle name="40% - Énfasis6 2 5" xfId="5678" xr:uid="{8C86058C-2E07-496D-B101-C2D58394EA6C}"/>
    <cellStyle name="40% - Énfasis6 2 6" xfId="5679" xr:uid="{C6ED4E61-4D4B-4522-8D8A-BAC0EDC01155}"/>
    <cellStyle name="40% - Énfasis6 2 7" xfId="5680" xr:uid="{62B63326-228F-48ED-92FE-E144E903BC76}"/>
    <cellStyle name="40% - Énfasis6 2 8" xfId="5681" xr:uid="{F9FA1180-1EDF-44F7-A866-15D467E541D0}"/>
    <cellStyle name="40% - Énfasis6 2 9" xfId="5682" xr:uid="{6399842D-A25F-45C1-8727-DE62C6B2A05F}"/>
    <cellStyle name="40% - Énfasis6 2_Margen" xfId="38606" xr:uid="{9C15AC6C-C430-4CE0-9445-1750B4502798}"/>
    <cellStyle name="40% - Énfasis6 20" xfId="5683" xr:uid="{B4CE34EA-30F2-4103-A1D8-20F5F16D0391}"/>
    <cellStyle name="40% - Énfasis6 20 2" xfId="5684" xr:uid="{FABA40E4-8A19-4144-AEAE-DE407DD7A433}"/>
    <cellStyle name="40% - Énfasis6 20_Margen" xfId="38607" xr:uid="{D7B70C6E-0E8E-4164-A516-81A584482923}"/>
    <cellStyle name="40% - Énfasis6 21" xfId="5685" xr:uid="{41860C07-163A-4ECB-ABB2-25F6137A5242}"/>
    <cellStyle name="40% - Énfasis6 21 2" xfId="5686" xr:uid="{4B053189-A70A-47E3-826A-F336F917E479}"/>
    <cellStyle name="40% - Énfasis6 21_Margen" xfId="38608" xr:uid="{B39D96F2-3CF9-44D0-BC4C-51765453D90E}"/>
    <cellStyle name="40% - Énfasis6 22" xfId="5687" xr:uid="{C936ED1F-9F8B-488B-8F65-41CB02294644}"/>
    <cellStyle name="40% - Énfasis6 22 2" xfId="5688" xr:uid="{E6FA45D4-C06E-4525-AEFA-FB843E90A5CD}"/>
    <cellStyle name="40% - Énfasis6 22_Margen" xfId="38609" xr:uid="{6034C866-2CFF-45B2-919D-0C7F4D856657}"/>
    <cellStyle name="40% - Énfasis6 23" xfId="5689" xr:uid="{2DDDAD77-E28D-4358-915B-F0DA6E4B7AB1}"/>
    <cellStyle name="40% - Énfasis6 23 2" xfId="5690" xr:uid="{8F1DA19B-970C-460A-AA51-C71F1F3863B6}"/>
    <cellStyle name="40% - Énfasis6 23_Margen" xfId="38610" xr:uid="{7783639E-7888-40C6-AC44-7382F8FFA291}"/>
    <cellStyle name="40% - Énfasis6 24" xfId="5691" xr:uid="{98B9C7DB-55BD-4590-9B8D-6F420EBECBF4}"/>
    <cellStyle name="40% - Énfasis6 24 2" xfId="5692" xr:uid="{37F062C6-9734-4348-8D72-794418DF2D6E}"/>
    <cellStyle name="40% - Énfasis6 24_Margen" xfId="38611" xr:uid="{C5F4E9B4-2AED-4186-8ABF-6E99085E0484}"/>
    <cellStyle name="40% - Énfasis6 25" xfId="5693" xr:uid="{22586322-46BE-4377-9689-C0A4A14F8E6B}"/>
    <cellStyle name="40% - Énfasis6 25 2" xfId="5694" xr:uid="{43111DED-152E-430D-B624-230550FABA75}"/>
    <cellStyle name="40% - Énfasis6 25_Margen" xfId="38612" xr:uid="{0EF7301F-4B94-4B6D-850E-C78536A87917}"/>
    <cellStyle name="40% - Énfasis6 26" xfId="5695" xr:uid="{0C85E2CF-353C-46F6-8521-37A4AFD44756}"/>
    <cellStyle name="40% - Énfasis6 26 2" xfId="5696" xr:uid="{6EA51817-5382-43A3-B696-1470C41268A6}"/>
    <cellStyle name="40% - Énfasis6 26_Margen" xfId="38613" xr:uid="{C5EF958F-A4B3-47FA-88B1-0D7DAA245695}"/>
    <cellStyle name="40% - Énfasis6 27" xfId="5697" xr:uid="{52625B20-C940-4C43-BB88-C01061A140FA}"/>
    <cellStyle name="40% - Énfasis6 27 2" xfId="5698" xr:uid="{03955542-4D05-4182-8C25-6A079536893B}"/>
    <cellStyle name="40% - Énfasis6 27_Margen" xfId="38614" xr:uid="{E69CEF1A-E041-49B9-9B33-B8E4F3FBAAC2}"/>
    <cellStyle name="40% - Énfasis6 28" xfId="5699" xr:uid="{ED958D2B-A17C-4683-B96D-F1BCBE808DED}"/>
    <cellStyle name="40% - Énfasis6 28 2" xfId="5700" xr:uid="{0DF62E5C-3E32-4168-BCFF-03826525BF16}"/>
    <cellStyle name="40% - Énfasis6 28_Margen" xfId="38615" xr:uid="{2D4E5D5B-D77D-42E4-8B44-609053D75A22}"/>
    <cellStyle name="40% - Énfasis6 29" xfId="5701" xr:uid="{28659587-0354-4FD6-9795-433C1B253D69}"/>
    <cellStyle name="40% - Énfasis6 29 2" xfId="5702" xr:uid="{56A1993F-5429-4D42-86C8-71317D01C9DA}"/>
    <cellStyle name="40% - Énfasis6 29_Margen" xfId="38616" xr:uid="{7007F97E-903F-4CE5-BC0D-897DD8C25158}"/>
    <cellStyle name="40% - Énfasis6 3" xfId="5703" xr:uid="{38BBBC32-572D-45F9-AA10-FDFFC6FE722C}"/>
    <cellStyle name="40% - Énfasis6 3 10" xfId="5704" xr:uid="{2B129424-A658-4C95-8189-F7276CACCDE3}"/>
    <cellStyle name="40% - Énfasis6 3 11" xfId="5705" xr:uid="{7371C234-B381-4192-AC7B-144C2EA6B3AC}"/>
    <cellStyle name="40% - Énfasis6 3 12" xfId="5706" xr:uid="{0C345A48-8426-4F66-A5A9-749D9A61300D}"/>
    <cellStyle name="40% - Énfasis6 3 13" xfId="5707" xr:uid="{0869244F-030C-4C27-A462-0A451719E252}"/>
    <cellStyle name="40% - Énfasis6 3 14" xfId="5708" xr:uid="{7320E593-73FB-49F4-9568-88F48151063C}"/>
    <cellStyle name="40% - Énfasis6 3 15" xfId="5709" xr:uid="{A337C768-AA75-408D-8234-10E461BEBA73}"/>
    <cellStyle name="40% - Énfasis6 3 16" xfId="5710" xr:uid="{8F60F921-A560-4764-A574-F99C42FE4C31}"/>
    <cellStyle name="40% - Énfasis6 3 17" xfId="5711" xr:uid="{72060D63-57EE-4767-B6FB-DC279D65078E}"/>
    <cellStyle name="40% - Énfasis6 3 18" xfId="5712" xr:uid="{8E1B856C-B547-450C-B708-046C36820349}"/>
    <cellStyle name="40% - Énfasis6 3 19" xfId="49715" xr:uid="{D9118051-92CB-4715-9C98-1BCC1E733D94}"/>
    <cellStyle name="40% - Énfasis6 3 2" xfId="5713" xr:uid="{7241E3AD-1A51-458B-A4D1-0536E16E1EC5}"/>
    <cellStyle name="40% - Énfasis6 3 2 2" xfId="50682" xr:uid="{BA9C9B4E-87D1-4F3E-B60D-DEACE688CFF1}"/>
    <cellStyle name="40% - Énfasis6 3 3" xfId="5714" xr:uid="{7821DACD-02BF-433E-A242-173ED6FAE03F}"/>
    <cellStyle name="40% - Énfasis6 3 4" xfId="5715" xr:uid="{8D0DE8EC-1F8E-41E0-902E-9898E1A743E3}"/>
    <cellStyle name="40% - Énfasis6 3 5" xfId="5716" xr:uid="{F5A0758A-C235-45D1-9AC1-93AF10D9BBD8}"/>
    <cellStyle name="40% - Énfasis6 3 6" xfId="5717" xr:uid="{52287071-45C9-4F9D-90E7-736CF4FE6EEE}"/>
    <cellStyle name="40% - Énfasis6 3 7" xfId="5718" xr:uid="{3BD7EFDC-FCA1-4021-B4F0-DAFB26B586CE}"/>
    <cellStyle name="40% - Énfasis6 3 8" xfId="5719" xr:uid="{BCC29457-B2C1-4035-B415-8CADDA2EBA02}"/>
    <cellStyle name="40% - Énfasis6 3 9" xfId="5720" xr:uid="{B01760AA-E08D-4A81-BCA1-7C58E669F313}"/>
    <cellStyle name="40% - Énfasis6 3_Margen" xfId="38617" xr:uid="{5CBD0C40-6817-492A-B094-7588A60FB57F}"/>
    <cellStyle name="40% - Énfasis6 30" xfId="5721" xr:uid="{2C10D506-FA73-4E85-AC32-F75D1B5B5A9F}"/>
    <cellStyle name="40% - Énfasis6 30 2" xfId="5722" xr:uid="{2F888AFF-394D-4E05-BEF2-EC90E051B304}"/>
    <cellStyle name="40% - Énfasis6 30_Margen" xfId="38618" xr:uid="{F8340373-33FC-48E9-A761-11CC1E2762E6}"/>
    <cellStyle name="40% - Énfasis6 31" xfId="5723" xr:uid="{8BF0DA41-7FB4-48C4-A346-CAD8397BCA5C}"/>
    <cellStyle name="40% - Énfasis6 31 2" xfId="5724" xr:uid="{11724CD2-7CD9-4B3E-80BA-4FCE28F012DA}"/>
    <cellStyle name="40% - Énfasis6 31_Margen" xfId="38619" xr:uid="{55DFFA4E-A7D3-43E9-8020-13BC51A9E864}"/>
    <cellStyle name="40% - Énfasis6 32" xfId="5725" xr:uid="{A2FAC383-AE09-4CBE-B054-CDC824E8F4CB}"/>
    <cellStyle name="40% - Énfasis6 32 10" xfId="5726" xr:uid="{521A04D3-0ED3-4F62-9D42-4E1B81F771C2}"/>
    <cellStyle name="40% - Énfasis6 32 10 2" xfId="5727" xr:uid="{BAABC56D-C9A8-40E7-A8C1-CB0E6923292B}"/>
    <cellStyle name="40% - Énfasis6 32 10_Margen" xfId="38620" xr:uid="{F5325AD3-D8D7-4665-9730-CAA9DA2C030E}"/>
    <cellStyle name="40% - Énfasis6 32 11" xfId="5728" xr:uid="{1EDADD4A-B200-4426-AD0B-D3B40F20BFC9}"/>
    <cellStyle name="40% - Énfasis6 32 11 2" xfId="5729" xr:uid="{FDC6EB78-F340-414B-AFE7-FCA1B1ED039B}"/>
    <cellStyle name="40% - Énfasis6 32 11_Margen" xfId="38621" xr:uid="{5ECF7A2E-70DB-46B3-ADFF-7E53E81DB27A}"/>
    <cellStyle name="40% - Énfasis6 32 12" xfId="5730" xr:uid="{FECA2985-7F0B-47C6-AD03-E9CD05EADA8D}"/>
    <cellStyle name="40% - Énfasis6 32 12 2" xfId="5731" xr:uid="{8D9DC80F-A371-403A-AE9E-728E19F6F5E1}"/>
    <cellStyle name="40% - Énfasis6 32 12_Margen" xfId="38622" xr:uid="{78D4E714-60E6-4348-9733-ADD4C5D99860}"/>
    <cellStyle name="40% - Énfasis6 32 13" xfId="5732" xr:uid="{46C0078F-8C78-4EE0-9DEB-F55D9E5DE8D4}"/>
    <cellStyle name="40% - Énfasis6 32 13 2" xfId="5733" xr:uid="{AC898001-A50A-4C94-9E3F-13135D6A0BC3}"/>
    <cellStyle name="40% - Énfasis6 32 13_Margen" xfId="38623" xr:uid="{F4BAA914-5A25-4D62-925E-69BBF8B4E6E6}"/>
    <cellStyle name="40% - Énfasis6 32 14" xfId="5734" xr:uid="{AFBB1993-38E9-461E-BF8C-CC27A5FF03E8}"/>
    <cellStyle name="40% - Énfasis6 32 14 2" xfId="5735" xr:uid="{1D78F050-8D3B-4211-A6FE-85B4202CCED6}"/>
    <cellStyle name="40% - Énfasis6 32 14_Margen" xfId="38624" xr:uid="{B0546521-A56A-405A-89C6-E887E2196605}"/>
    <cellStyle name="40% - Énfasis6 32 15" xfId="5736" xr:uid="{4B3D9F84-6F0B-4820-A7AD-629C6A0416E9}"/>
    <cellStyle name="40% - Énfasis6 32 15 2" xfId="5737" xr:uid="{C84FBA5C-19F1-4CBC-B4DA-69DD65AC9D51}"/>
    <cellStyle name="40% - Énfasis6 32 15_Margen" xfId="38625" xr:uid="{3B9B3A27-071D-402D-84DC-6E7ABD086587}"/>
    <cellStyle name="40% - Énfasis6 32 16" xfId="5738" xr:uid="{A11957D6-3FA0-4639-938A-5CE85CD4F32A}"/>
    <cellStyle name="40% - Énfasis6 32 16 2" xfId="5739" xr:uid="{7A726874-340A-4126-929E-5F5069926ABE}"/>
    <cellStyle name="40% - Énfasis6 32 16_Margen" xfId="38626" xr:uid="{4926A323-53F1-48A1-A2BB-C8F7BC2B9962}"/>
    <cellStyle name="40% - Énfasis6 32 17" xfId="5740" xr:uid="{05976060-D941-476A-9AF3-CCC5B4A82DB7}"/>
    <cellStyle name="40% - Énfasis6 32 17 2" xfId="5741" xr:uid="{66C0FA90-F02A-46CE-8F35-18069DF8E606}"/>
    <cellStyle name="40% - Énfasis6 32 17_Margen" xfId="38627" xr:uid="{B3CBE9D9-C3B7-4B2C-8B59-DB0EAFFA4E7D}"/>
    <cellStyle name="40% - Énfasis6 32 18" xfId="5742" xr:uid="{6C848AF4-94F2-4FEF-9332-2BD05DE9AFB5}"/>
    <cellStyle name="40% - Énfasis6 32 18 2" xfId="5743" xr:uid="{E3A21F25-4185-4B5D-A15E-3059025BFB17}"/>
    <cellStyle name="40% - Énfasis6 32 18_Margen" xfId="38628" xr:uid="{EFA435ED-1BE9-465E-B47B-85E58137B51C}"/>
    <cellStyle name="40% - Énfasis6 32 19" xfId="5744" xr:uid="{92B8E21A-C2DF-4DBE-A231-38760ABF5CD1}"/>
    <cellStyle name="40% - Énfasis6 32 19 2" xfId="5745" xr:uid="{0301AFF1-811C-4E04-9F7A-FD087BBDECFC}"/>
    <cellStyle name="40% - Énfasis6 32 19_Margen" xfId="38629" xr:uid="{644FFCE2-59C6-4E9B-858B-5412B8DE7141}"/>
    <cellStyle name="40% - Énfasis6 32 2" xfId="5746" xr:uid="{6F5A00CB-474E-4B62-B7EF-D962C64E02C0}"/>
    <cellStyle name="40% - Énfasis6 32 2 2" xfId="5747" xr:uid="{1E01F023-38FF-4FC9-83C7-D1598EDDA547}"/>
    <cellStyle name="40% - Énfasis6 32 2_Margen" xfId="38630" xr:uid="{F3F0ABAF-E533-4F3E-A142-91CA8B3E7494}"/>
    <cellStyle name="40% - Énfasis6 32 20" xfId="5748" xr:uid="{250DA1F2-6020-4203-AED3-747FA0256495}"/>
    <cellStyle name="40% - Énfasis6 32 20 2" xfId="5749" xr:uid="{F16BC541-AC34-42B9-A769-8850B19FBC0F}"/>
    <cellStyle name="40% - Énfasis6 32 20_Margen" xfId="38631" xr:uid="{4E5A76BA-0E35-46A8-9510-A1E85D489E23}"/>
    <cellStyle name="40% - Énfasis6 32 21" xfId="5750" xr:uid="{6718E6A2-9D2C-4B50-8690-486314B20C0F}"/>
    <cellStyle name="40% - Énfasis6 32 21 2" xfId="5751" xr:uid="{C8658F7A-E1A4-46D9-99A7-2D62B14A9F0C}"/>
    <cellStyle name="40% - Énfasis6 32 21_Margen" xfId="38632" xr:uid="{681ACEBD-645F-4FB7-ABFC-00AC390D9C37}"/>
    <cellStyle name="40% - Énfasis6 32 22" xfId="5752" xr:uid="{B2AC2640-79DE-44B1-B16F-EC82AB1F1DE3}"/>
    <cellStyle name="40% - Énfasis6 32 3" xfId="5753" xr:uid="{C857112C-9046-4379-8A11-EF2625574258}"/>
    <cellStyle name="40% - Énfasis6 32 3 2" xfId="5754" xr:uid="{9005E4AA-7507-4023-8577-14919E640A45}"/>
    <cellStyle name="40% - Énfasis6 32 3_Margen" xfId="38633" xr:uid="{54C6FBEF-7117-4117-8EC5-C8D74B6CA517}"/>
    <cellStyle name="40% - Énfasis6 32 4" xfId="5755" xr:uid="{3DC5D034-676F-4917-9F33-9A7EF34CDF86}"/>
    <cellStyle name="40% - Énfasis6 32 4 2" xfId="5756" xr:uid="{ADC5C38C-C128-49E6-8B20-777BD7BBB2D9}"/>
    <cellStyle name="40% - Énfasis6 32 4_Margen" xfId="38634" xr:uid="{6B741AF2-6848-42E9-93DD-F1BDC993C106}"/>
    <cellStyle name="40% - Énfasis6 32 5" xfId="5757" xr:uid="{0AB533C3-7873-486F-B0BB-29BDA570639C}"/>
    <cellStyle name="40% - Énfasis6 32 5 2" xfId="5758" xr:uid="{A54345DF-438B-4BC5-9B3C-23F4D2BC65B1}"/>
    <cellStyle name="40% - Énfasis6 32 5_Margen" xfId="38635" xr:uid="{C449356A-4390-416D-8AB1-760DB82A303A}"/>
    <cellStyle name="40% - Énfasis6 32 6" xfId="5759" xr:uid="{7BFC1CF3-DF95-45DE-8AA0-3E879504928C}"/>
    <cellStyle name="40% - Énfasis6 32 6 2" xfId="5760" xr:uid="{81F2F8E0-7A45-40EE-8018-0F28DE5B34FE}"/>
    <cellStyle name="40% - Énfasis6 32 6_Margen" xfId="38636" xr:uid="{C59526C6-0E6A-47B8-BEA8-F344DEECC09A}"/>
    <cellStyle name="40% - Énfasis6 32 7" xfId="5761" xr:uid="{A6C1F83B-4D03-4C2B-A64B-5724A32B7522}"/>
    <cellStyle name="40% - Énfasis6 32 7 2" xfId="5762" xr:uid="{30CADD75-AE12-4C56-B122-7E0598A8B782}"/>
    <cellStyle name="40% - Énfasis6 32 7_Margen" xfId="38637" xr:uid="{3BBA6EC1-21E7-43EE-A688-4818427C04E5}"/>
    <cellStyle name="40% - Énfasis6 32 8" xfId="5763" xr:uid="{C61B69F5-FCB6-4E62-ABAB-1FFEB3A54B5C}"/>
    <cellStyle name="40% - Énfasis6 32 8 2" xfId="5764" xr:uid="{DCC8EA1E-BB31-4D31-853A-CA7FA04BC883}"/>
    <cellStyle name="40% - Énfasis6 32 8_Margen" xfId="38638" xr:uid="{9BCE2E7C-3FE1-49A9-9258-09BF7555B333}"/>
    <cellStyle name="40% - Énfasis6 32 9" xfId="5765" xr:uid="{4BFD37C8-AF91-4255-B37D-C56E49DD55EE}"/>
    <cellStyle name="40% - Énfasis6 32 9 2" xfId="5766" xr:uid="{3F81665E-A01E-48A7-946A-6D46855E0CA4}"/>
    <cellStyle name="40% - Énfasis6 32 9_Margen" xfId="38639" xr:uid="{484CDB26-CC15-44C2-A279-2570DEC0D175}"/>
    <cellStyle name="40% - Énfasis6 32_Margen" xfId="38640" xr:uid="{5A09FBCD-75C2-450C-B706-5E19F459A088}"/>
    <cellStyle name="40% - Énfasis6 33" xfId="5767" xr:uid="{A8E2447E-1948-4018-82F2-3A2E07055E9F}"/>
    <cellStyle name="40% - Énfasis6 33 2" xfId="5768" xr:uid="{F0466B6B-5978-48BA-B13E-E006F237A3B5}"/>
    <cellStyle name="40% - Énfasis6 33_Margen" xfId="38641" xr:uid="{8F8338F1-DCE3-43A7-89FC-87734D283007}"/>
    <cellStyle name="40% - Énfasis6 34" xfId="5769" xr:uid="{D4BBF1F5-EDCE-4994-880F-670CBF876089}"/>
    <cellStyle name="40% - Énfasis6 34 2" xfId="5770" xr:uid="{960E4529-7030-4E07-A2E0-C377F4FD7199}"/>
    <cellStyle name="40% - Énfasis6 34_Margen" xfId="38642" xr:uid="{B517C367-C8C9-4665-B86D-B0ABEC0E83D9}"/>
    <cellStyle name="40% - Énfasis6 35" xfId="5771" xr:uid="{11D5BDD1-2C6C-4574-930F-74B6CBF369FE}"/>
    <cellStyle name="40% - Énfasis6 35 2" xfId="5772" xr:uid="{F045A4A1-6FAE-4148-A5CF-76D5EA39D873}"/>
    <cellStyle name="40% - Énfasis6 35_Margen" xfId="38643" xr:uid="{27F2CCAC-7C02-4177-883C-5AD8312AA5E5}"/>
    <cellStyle name="40% - Énfasis6 36" xfId="5773" xr:uid="{BE0EA5B9-5292-48E4-84E4-135726263216}"/>
    <cellStyle name="40% - Énfasis6 36 2" xfId="5774" xr:uid="{DDDA3479-A480-451D-8B0A-882B32C8406A}"/>
    <cellStyle name="40% - Énfasis6 36_Margen" xfId="38644" xr:uid="{D6A16E63-8020-41FA-95AD-E4D3737BAE71}"/>
    <cellStyle name="40% - Énfasis6 37" xfId="5775" xr:uid="{B7E2CA69-3393-4973-88CD-948B1481D226}"/>
    <cellStyle name="40% - Énfasis6 37 2" xfId="5776" xr:uid="{1292B544-27A5-4C0A-B9AB-4F9C064347CE}"/>
    <cellStyle name="40% - Énfasis6 37_Margen" xfId="38645" xr:uid="{5206D7DA-825E-444C-9E5A-8D9A520FE582}"/>
    <cellStyle name="40% - Énfasis6 38" xfId="5777" xr:uid="{E6885B1C-C838-40A7-B75B-602CF93B2FD4}"/>
    <cellStyle name="40% - Énfasis6 38 2" xfId="5778" xr:uid="{BE1A33BA-DD31-4E90-8917-6B9F2FB82E9C}"/>
    <cellStyle name="40% - Énfasis6 38_Margen" xfId="38646" xr:uid="{E34A0946-6B2B-41BA-A84A-A31EF3EC9215}"/>
    <cellStyle name="40% - Énfasis6 39" xfId="5779" xr:uid="{D232FBEC-568C-4CB9-83E2-D4C65A343C64}"/>
    <cellStyle name="40% - Énfasis6 39 2" xfId="5780" xr:uid="{C7CACE54-1B65-48C0-AAF4-21BB1C51F686}"/>
    <cellStyle name="40% - Énfasis6 39_Margen" xfId="38647" xr:uid="{C066F915-4380-40C0-B244-1F74D9D419F0}"/>
    <cellStyle name="40% - Énfasis6 4" xfId="5781" xr:uid="{E04A905B-2087-4583-8086-B2638CD90EA6}"/>
    <cellStyle name="40% - Énfasis6 4 10" xfId="5782" xr:uid="{933C9014-8088-45A8-B0D6-7F3296956FDA}"/>
    <cellStyle name="40% - Énfasis6 4 11" xfId="5783" xr:uid="{D01C62A2-3DBA-4D30-83FC-ACBDE4AB63A7}"/>
    <cellStyle name="40% - Énfasis6 4 12" xfId="5784" xr:uid="{FB51B6C7-3436-44D2-BF5A-7BEA0F69097A}"/>
    <cellStyle name="40% - Énfasis6 4 13" xfId="5785" xr:uid="{CD57F574-1D56-4381-A5C7-A57B87FAFA49}"/>
    <cellStyle name="40% - Énfasis6 4 14" xfId="5786" xr:uid="{B18EF6E2-B8FD-44C7-82A3-E415900AD247}"/>
    <cellStyle name="40% - Énfasis6 4 15" xfId="5787" xr:uid="{53453ED4-1EA4-4504-B1D7-B30B72FA26BB}"/>
    <cellStyle name="40% - Énfasis6 4 16" xfId="5788" xr:uid="{F220657D-22C0-4161-9A8C-2F1A8E78A4A6}"/>
    <cellStyle name="40% - Énfasis6 4 17" xfId="5789" xr:uid="{EE841666-5FB9-493C-BD68-7AA0438EAF89}"/>
    <cellStyle name="40% - Énfasis6 4 18" xfId="5790" xr:uid="{E1B874ED-412C-4C8E-B992-4996E554718D}"/>
    <cellStyle name="40% - Énfasis6 4 2" xfId="5791" xr:uid="{03AEFB87-5C70-4533-9176-870E6D7968F4}"/>
    <cellStyle name="40% - Énfasis6 4 3" xfId="5792" xr:uid="{1721D9C2-70D8-4E19-A085-36280E5125B6}"/>
    <cellStyle name="40% - Énfasis6 4 4" xfId="5793" xr:uid="{1EB1E2C4-186B-4259-BF68-098552F4E0CA}"/>
    <cellStyle name="40% - Énfasis6 4 5" xfId="5794" xr:uid="{9585816C-3DFB-4D8D-85EB-3932ACA765BA}"/>
    <cellStyle name="40% - Énfasis6 4 6" xfId="5795" xr:uid="{017BA00E-D8CD-40DD-8461-A1C591A22595}"/>
    <cellStyle name="40% - Énfasis6 4 7" xfId="5796" xr:uid="{4BCB7AB8-2681-4B22-B2DE-551761DEE375}"/>
    <cellStyle name="40% - Énfasis6 4 8" xfId="5797" xr:uid="{1EA86216-AA91-4D0F-B3C7-4E6241F16497}"/>
    <cellStyle name="40% - Énfasis6 4 9" xfId="5798" xr:uid="{73AD66A7-AB12-48F7-B378-ECA12BAEE355}"/>
    <cellStyle name="40% - Énfasis6 4_Margen" xfId="38648" xr:uid="{C158C755-F309-480E-9A6C-276E5600B58A}"/>
    <cellStyle name="40% - Énfasis6 40" xfId="5799" xr:uid="{1283FC1B-BE85-47F7-8CAF-A51ECE14EF05}"/>
    <cellStyle name="40% - Énfasis6 40 2" xfId="5800" xr:uid="{F1F08925-4DCE-486C-8EC1-35926386867E}"/>
    <cellStyle name="40% - Énfasis6 40_Margen" xfId="38649" xr:uid="{77A362A0-E067-48EC-92DB-F5365206C5FE}"/>
    <cellStyle name="40% - Énfasis6 41" xfId="5801" xr:uid="{79305C76-A44B-464C-BDE8-2329905D44E6}"/>
    <cellStyle name="40% - Énfasis6 41 2" xfId="5802" xr:uid="{72DD5C62-D99D-4EAA-B276-D7DFFB4E1A4E}"/>
    <cellStyle name="40% - Énfasis6 41_Margen" xfId="38650" xr:uid="{CC42FF52-95E7-4D75-B6BC-877FFA026394}"/>
    <cellStyle name="40% - Énfasis6 42" xfId="5803" xr:uid="{10895EB6-4194-4DEB-92E6-EA1A9B53AD55}"/>
    <cellStyle name="40% - Énfasis6 42 2" xfId="5804" xr:uid="{B6C714BD-5E7D-4FAC-A2C9-27843802A7E3}"/>
    <cellStyle name="40% - Énfasis6 42_Margen" xfId="38651" xr:uid="{D8A09E98-1D28-4976-A6CD-31CB97C903A6}"/>
    <cellStyle name="40% - Énfasis6 43" xfId="5805" xr:uid="{55BCA705-564F-4894-BD9F-5F1D2DF0DE24}"/>
    <cellStyle name="40% - Énfasis6 43 2" xfId="5806" xr:uid="{781CF7DE-3224-49A3-9EB5-FE88D53A3B75}"/>
    <cellStyle name="40% - Énfasis6 43_Margen" xfId="38652" xr:uid="{0C788D8D-54A6-4C67-8314-5CB6DEB492CF}"/>
    <cellStyle name="40% - Énfasis6 44" xfId="5807" xr:uid="{8B4E8872-8789-48CC-9A7C-7243C2DFC252}"/>
    <cellStyle name="40% - Énfasis6 44 2" xfId="5808" xr:uid="{628FE3BB-194D-4E54-A473-05273A1A4C15}"/>
    <cellStyle name="40% - Énfasis6 44_Margen" xfId="38653" xr:uid="{1608D3E5-E8BF-4A21-B7DB-C29F30285802}"/>
    <cellStyle name="40% - Énfasis6 45" xfId="5809" xr:uid="{3B15DE76-D034-4955-AC3E-D5CC289C69FB}"/>
    <cellStyle name="40% - Énfasis6 45 10" xfId="5810" xr:uid="{510DCBA4-DEA0-424C-B3C6-A00DC08C3798}"/>
    <cellStyle name="40% - Énfasis6 45 10 2" xfId="5811" xr:uid="{AF911927-02DA-4A4C-AA5F-1BFB3BADF78F}"/>
    <cellStyle name="40% - Énfasis6 45 10_Margen" xfId="38654" xr:uid="{C5DDB586-D1BE-4B0A-8E76-311DBBD92F85}"/>
    <cellStyle name="40% - Énfasis6 45 11" xfId="5812" xr:uid="{414341C9-48CB-4218-9994-8A5E9DAE748C}"/>
    <cellStyle name="40% - Énfasis6 45 11 2" xfId="5813" xr:uid="{2BC08C03-9C9F-4DB2-B9D5-BABDE8BAB8AF}"/>
    <cellStyle name="40% - Énfasis6 45 11_Margen" xfId="38655" xr:uid="{43E9574B-A8D7-45F4-8601-345FEA8A735D}"/>
    <cellStyle name="40% - Énfasis6 45 12" xfId="5814" xr:uid="{3E895518-6556-472B-B4CB-57831919A04D}"/>
    <cellStyle name="40% - Énfasis6 45 12 2" xfId="5815" xr:uid="{D9E865A7-7A0E-44BD-92EC-8E45BA6D74B4}"/>
    <cellStyle name="40% - Énfasis6 45 12_Margen" xfId="38656" xr:uid="{B048AFCE-1260-4569-8356-A332E5AE3B70}"/>
    <cellStyle name="40% - Énfasis6 45 13" xfId="5816" xr:uid="{61ABF9DB-7B69-4587-95CB-91939FD2C181}"/>
    <cellStyle name="40% - Énfasis6 45 13 2" xfId="5817" xr:uid="{DDC5D720-E786-46D3-9AD2-FB2D84647B1C}"/>
    <cellStyle name="40% - Énfasis6 45 13_Margen" xfId="38657" xr:uid="{602F4613-8384-4DF9-95F4-5CDB547F5C9D}"/>
    <cellStyle name="40% - Énfasis6 45 14" xfId="5818" xr:uid="{0B0F5F20-71F6-4683-B243-481733B79B62}"/>
    <cellStyle name="40% - Énfasis6 45 14 2" xfId="5819" xr:uid="{CFABAA1D-5FEE-4215-AF91-9B781ED0D41B}"/>
    <cellStyle name="40% - Énfasis6 45 14_Margen" xfId="38658" xr:uid="{6F96AC39-3F5F-4059-8E0A-78CF180889E5}"/>
    <cellStyle name="40% - Énfasis6 45 15" xfId="5820" xr:uid="{0E47904B-792D-4776-8BAF-A6872D041F66}"/>
    <cellStyle name="40% - Énfasis6 45 15 2" xfId="5821" xr:uid="{A6A23CBB-8A3E-4D41-A889-A62EAE7E6600}"/>
    <cellStyle name="40% - Énfasis6 45 15_Margen" xfId="38659" xr:uid="{9547920E-C907-4346-BDAA-BC0CCD66C08E}"/>
    <cellStyle name="40% - Énfasis6 45 16" xfId="5822" xr:uid="{762D9A41-F013-423F-89DD-ACE6FA11E291}"/>
    <cellStyle name="40% - Énfasis6 45 16 2" xfId="5823" xr:uid="{05979455-9CD1-41CC-AA55-D6E7556D0AA0}"/>
    <cellStyle name="40% - Énfasis6 45 16_Margen" xfId="38660" xr:uid="{6EEABF9F-620E-4AA0-A3ED-8B768AF53CDB}"/>
    <cellStyle name="40% - Énfasis6 45 17" xfId="5824" xr:uid="{F413BDD6-F2A5-40EE-BF3C-AAD5F3D8E01A}"/>
    <cellStyle name="40% - Énfasis6 45 17 2" xfId="5825" xr:uid="{57ABAD74-0A6E-4F2B-A863-BA643E9FF3E8}"/>
    <cellStyle name="40% - Énfasis6 45 17_Margen" xfId="38661" xr:uid="{35AFA9EC-D361-4B41-A2E5-5E52FA454650}"/>
    <cellStyle name="40% - Énfasis6 45 18" xfId="5826" xr:uid="{D5AB560A-ED0D-4150-A138-F9F6EFE591CE}"/>
    <cellStyle name="40% - Énfasis6 45 18 2" xfId="5827" xr:uid="{B63796F2-D368-4DF0-8B88-3D70FB697364}"/>
    <cellStyle name="40% - Énfasis6 45 18_Margen" xfId="38662" xr:uid="{79D5E43D-1FB8-49AD-B5B1-ED3DDEDEC773}"/>
    <cellStyle name="40% - Énfasis6 45 19" xfId="5828" xr:uid="{26E66679-AD2F-4D30-8A4A-5C6BD2EB1421}"/>
    <cellStyle name="40% - Énfasis6 45 19 2" xfId="5829" xr:uid="{068F3958-CB64-4136-9D65-8CE901C08E7C}"/>
    <cellStyle name="40% - Énfasis6 45 19_Margen" xfId="38663" xr:uid="{EFE9CE7A-9B69-49F5-88A8-1B43FBA3CD64}"/>
    <cellStyle name="40% - Énfasis6 45 2" xfId="5830" xr:uid="{6BD0A778-3C74-4EFE-9A91-3C15427BD688}"/>
    <cellStyle name="40% - Énfasis6 45 2 2" xfId="5831" xr:uid="{20F34A4C-AEBE-4EF6-B511-3B761370A0CA}"/>
    <cellStyle name="40% - Énfasis6 45 2_Margen" xfId="38664" xr:uid="{944929FD-415C-40A7-AC25-915E8DBBBC16}"/>
    <cellStyle name="40% - Énfasis6 45 20" xfId="5832" xr:uid="{F0E770FA-D893-4760-9604-022B38826D40}"/>
    <cellStyle name="40% - Énfasis6 45 20 2" xfId="5833" xr:uid="{CDD9AF43-8DF9-4007-808C-808DA6F41D73}"/>
    <cellStyle name="40% - Énfasis6 45 20_Margen" xfId="38665" xr:uid="{506EFC33-05F2-4A5E-99FD-1C865E036197}"/>
    <cellStyle name="40% - Énfasis6 45 21" xfId="5834" xr:uid="{BAC812BD-A57F-46BF-ABB4-D8D09FF7DBA2}"/>
    <cellStyle name="40% - Énfasis6 45 21 2" xfId="5835" xr:uid="{5BE2508A-C15E-4CA9-9DCF-788AF63C5EB3}"/>
    <cellStyle name="40% - Énfasis6 45 21_Margen" xfId="38666" xr:uid="{E2B87B92-3419-412E-9669-2938DE5325DD}"/>
    <cellStyle name="40% - Énfasis6 45 22" xfId="5836" xr:uid="{4310590C-4355-4EC2-BCD3-C831B9C40A73}"/>
    <cellStyle name="40% - Énfasis6 45 3" xfId="5837" xr:uid="{0A1D0A67-D324-4D53-8A67-F5170E5C5948}"/>
    <cellStyle name="40% - Énfasis6 45 3 2" xfId="5838" xr:uid="{B0669656-9EF3-4DA3-A556-F3FD6F9CCF41}"/>
    <cellStyle name="40% - Énfasis6 45 3_Margen" xfId="38667" xr:uid="{C4A212ED-1BEC-4DBA-B899-AE1567D8C908}"/>
    <cellStyle name="40% - Énfasis6 45 4" xfId="5839" xr:uid="{C973E984-AFB8-4527-BC34-80F9805400F9}"/>
    <cellStyle name="40% - Énfasis6 45 4 2" xfId="5840" xr:uid="{49BAC23C-35B8-42EF-948C-55585A7285DE}"/>
    <cellStyle name="40% - Énfasis6 45 4_Margen" xfId="38668" xr:uid="{7E66DE89-72AA-4D54-9B6F-FCCC53B3039C}"/>
    <cellStyle name="40% - Énfasis6 45 5" xfId="5841" xr:uid="{FD240573-A08A-470D-B1D5-956B4FF8A218}"/>
    <cellStyle name="40% - Énfasis6 45 5 2" xfId="5842" xr:uid="{A5DB78F8-DA3E-4A68-B00C-9959C67E6E1B}"/>
    <cellStyle name="40% - Énfasis6 45 5_Margen" xfId="38669" xr:uid="{0D521229-E995-4824-AAF8-98FD77342B50}"/>
    <cellStyle name="40% - Énfasis6 45 6" xfId="5843" xr:uid="{A970945F-3E06-41E1-B07A-1C0C376AFE89}"/>
    <cellStyle name="40% - Énfasis6 45 6 2" xfId="5844" xr:uid="{D9514984-6790-4D37-A851-D97B6723C4DA}"/>
    <cellStyle name="40% - Énfasis6 45 6_Margen" xfId="38670" xr:uid="{F94FCEB6-C7C7-42D0-AEB7-CF71A1780346}"/>
    <cellStyle name="40% - Énfasis6 45 7" xfId="5845" xr:uid="{7F5F2526-0DCE-432A-A021-5C85EB7866A2}"/>
    <cellStyle name="40% - Énfasis6 45 7 2" xfId="5846" xr:uid="{A12ABD22-68D3-4A80-8CE6-E6BD18C4F53D}"/>
    <cellStyle name="40% - Énfasis6 45 7_Margen" xfId="38671" xr:uid="{3235C7B5-00C3-4988-972D-CE04CD740B26}"/>
    <cellStyle name="40% - Énfasis6 45 8" xfId="5847" xr:uid="{0E1DC0EB-AAD8-484F-AC90-EA3F0DCAB2A3}"/>
    <cellStyle name="40% - Énfasis6 45 8 2" xfId="5848" xr:uid="{CEF490BF-86CC-443A-B04D-A60BB3100B86}"/>
    <cellStyle name="40% - Énfasis6 45 8_Margen" xfId="38672" xr:uid="{E081CBB6-36F2-43ED-90D0-3BC15C3D8CC6}"/>
    <cellStyle name="40% - Énfasis6 45 9" xfId="5849" xr:uid="{F0508AAC-8398-4F4B-8AC7-E475B68F3048}"/>
    <cellStyle name="40% - Énfasis6 45 9 2" xfId="5850" xr:uid="{6BB5C7C6-A2A3-4C88-B589-611B42A28E9C}"/>
    <cellStyle name="40% - Énfasis6 45 9_Margen" xfId="38673" xr:uid="{1ECB1D57-05CD-4BF9-AC66-C625E311F5ED}"/>
    <cellStyle name="40% - Énfasis6 45_Margen" xfId="38674" xr:uid="{A4CD96CB-A8D1-48A2-905A-E1C7E0333D26}"/>
    <cellStyle name="40% - Énfasis6 46" xfId="5851" xr:uid="{33E3BB5B-E2F5-4F14-934F-C17B28AE1E5D}"/>
    <cellStyle name="40% - Énfasis6 46 2" xfId="5852" xr:uid="{9D477F3D-2B97-4D5D-B8CA-2A5DF5DF21F1}"/>
    <cellStyle name="40% - Énfasis6 46_Margen" xfId="38675" xr:uid="{610C81B0-6F5C-49D7-96CD-430CAAD455F7}"/>
    <cellStyle name="40% - Énfasis6 47" xfId="5853" xr:uid="{3A77A22F-1F4D-4FCD-AD78-6A61F83A3E24}"/>
    <cellStyle name="40% - Énfasis6 47 2" xfId="5854" xr:uid="{9DC0D299-FD3C-4D80-98C2-EB3B6C8CD4BC}"/>
    <cellStyle name="40% - Énfasis6 47_Margen" xfId="38676" xr:uid="{300068C8-4504-4B0C-B673-D275272CE244}"/>
    <cellStyle name="40% - Énfasis6 48" xfId="5855" xr:uid="{A3AA8513-D7C4-4C8F-9D37-CDB110FD8A0E}"/>
    <cellStyle name="40% - Énfasis6 48 2" xfId="5856" xr:uid="{37F384F3-C0CD-43B0-9201-6DC18F32D1CE}"/>
    <cellStyle name="40% - Énfasis6 48_Margen" xfId="38677" xr:uid="{470F4E70-1825-490A-8563-76EDC5352ED8}"/>
    <cellStyle name="40% - Énfasis6 49" xfId="5857" xr:uid="{8772F8F6-7003-4521-A9EE-4C6C3CE0DDE5}"/>
    <cellStyle name="40% - Énfasis6 49 2" xfId="5858" xr:uid="{13EB4BD5-236E-4230-99A2-273A10658F96}"/>
    <cellStyle name="40% - Énfasis6 49_Margen" xfId="38678" xr:uid="{927CE457-63FC-4536-909A-8C7A1FF0468B}"/>
    <cellStyle name="40% - Énfasis6 5" xfId="5859" xr:uid="{9E96914B-D521-495E-87C0-8A18CDB77316}"/>
    <cellStyle name="40% - Énfasis6 5 2" xfId="5860" xr:uid="{DC6E4F73-20C8-4FAB-ACC2-C8FCFE9B458E}"/>
    <cellStyle name="40% - Énfasis6 5 3" xfId="5861" xr:uid="{A921F05B-002D-452E-AD70-F98D088E9A33}"/>
    <cellStyle name="40% - Énfasis6 5_Margen" xfId="38679" xr:uid="{3B884897-293A-4F49-BD10-B667A27E124A}"/>
    <cellStyle name="40% - Énfasis6 50" xfId="5862" xr:uid="{544B49C4-CE9A-4DD3-8D04-4402F5CFAA21}"/>
    <cellStyle name="40% - Énfasis6 50 2" xfId="5863" xr:uid="{A4FEF834-D1BE-498C-9394-E5FA57F7963C}"/>
    <cellStyle name="40% - Énfasis6 50_Margen" xfId="38680" xr:uid="{CA500F5D-0F60-45D5-A941-A14A170CE574}"/>
    <cellStyle name="40% - Énfasis6 51" xfId="5864" xr:uid="{19B8DDAE-3BC6-4B6D-9F4E-9966DBBA536E}"/>
    <cellStyle name="40% - Énfasis6 51 2" xfId="5865" xr:uid="{B77B0FBA-D03A-44D0-A954-EE4E28C43660}"/>
    <cellStyle name="40% - Énfasis6 51_Margen" xfId="38681" xr:uid="{9851CD14-D77E-4DAB-BC85-02905FED2937}"/>
    <cellStyle name="40% - Énfasis6 52" xfId="5866" xr:uid="{A1B40067-E872-49A0-A136-D410553963DF}"/>
    <cellStyle name="40% - Énfasis6 52 10" xfId="5867" xr:uid="{B36E90AA-5983-45DB-930C-BDFF81D4197D}"/>
    <cellStyle name="40% - Énfasis6 52 10 2" xfId="5868" xr:uid="{88C425C8-A2C0-4FC4-A5A5-0619E103BF7B}"/>
    <cellStyle name="40% - Énfasis6 52 10_Margen" xfId="38682" xr:uid="{863D7E38-F5E1-4B25-94C7-C7E62734787F}"/>
    <cellStyle name="40% - Énfasis6 52 11" xfId="5869" xr:uid="{685015FA-E96C-42AF-AA17-5FCEC8F303FA}"/>
    <cellStyle name="40% - Énfasis6 52 11 2" xfId="5870" xr:uid="{F2339E98-FBA8-4E74-9A38-49380DCEF632}"/>
    <cellStyle name="40% - Énfasis6 52 11_Margen" xfId="38683" xr:uid="{4360485B-A5EB-421B-8613-55D5AA34E34D}"/>
    <cellStyle name="40% - Énfasis6 52 12" xfId="5871" xr:uid="{6EE0EE93-A96B-4394-A3D7-4E45AF77421B}"/>
    <cellStyle name="40% - Énfasis6 52 12 2" xfId="5872" xr:uid="{CCCEEB44-1290-4519-94B7-033E878CF2F0}"/>
    <cellStyle name="40% - Énfasis6 52 12_Margen" xfId="38684" xr:uid="{A4D21CB1-878F-47F8-BD76-3A9225A57BFB}"/>
    <cellStyle name="40% - Énfasis6 52 13" xfId="5873" xr:uid="{98EC8900-AB40-4FB2-9023-DC6FC9EB7EDE}"/>
    <cellStyle name="40% - Énfasis6 52 13 2" xfId="5874" xr:uid="{17848988-7AEC-4E91-8964-AB882CE9FB42}"/>
    <cellStyle name="40% - Énfasis6 52 13_Margen" xfId="38685" xr:uid="{6E1619AD-A1FF-4816-AAA4-6D23234BED30}"/>
    <cellStyle name="40% - Énfasis6 52 14" xfId="5875" xr:uid="{DF4AE02E-0CD7-4456-841E-F94B2D10D026}"/>
    <cellStyle name="40% - Énfasis6 52 14 2" xfId="5876" xr:uid="{907D45C9-A593-476F-A5CF-111EAB5D81AB}"/>
    <cellStyle name="40% - Énfasis6 52 14_Margen" xfId="38686" xr:uid="{C8D57E6A-4BF1-4460-A465-3BC177759DE9}"/>
    <cellStyle name="40% - Énfasis6 52 15" xfId="5877" xr:uid="{427FC4E7-0C7E-48E7-AB17-CD9DF5EFC1A7}"/>
    <cellStyle name="40% - Énfasis6 52 15 2" xfId="5878" xr:uid="{72951610-01F0-49A3-9660-6C804FBBA471}"/>
    <cellStyle name="40% - Énfasis6 52 15_Margen" xfId="38687" xr:uid="{2BC7E48D-4720-435C-BC30-CCDAD860BE5C}"/>
    <cellStyle name="40% - Énfasis6 52 16" xfId="5879" xr:uid="{4F6E5E87-9EBE-4A63-A650-C5293C28C6FA}"/>
    <cellStyle name="40% - Énfasis6 52 16 2" xfId="5880" xr:uid="{9A464AA8-1103-4EE5-AD2C-A30B04F0A643}"/>
    <cellStyle name="40% - Énfasis6 52 16_Margen" xfId="38688" xr:uid="{F206FB23-1B20-4867-A239-99A4E3C3D5CA}"/>
    <cellStyle name="40% - Énfasis6 52 17" xfId="5881" xr:uid="{1BEB2788-DA1E-48F0-A50A-113075DD51D0}"/>
    <cellStyle name="40% - Énfasis6 52 17 2" xfId="5882" xr:uid="{9F066F26-C368-49F1-BC63-D937FB1CC7CF}"/>
    <cellStyle name="40% - Énfasis6 52 17_Margen" xfId="38689" xr:uid="{A55D67EA-2969-401F-A530-205FB0195C3B}"/>
    <cellStyle name="40% - Énfasis6 52 18" xfId="5883" xr:uid="{CA8B2428-1669-4561-A7BD-5B855B8BCB6A}"/>
    <cellStyle name="40% - Énfasis6 52 18 2" xfId="5884" xr:uid="{A5F23D4D-663D-417D-8FC1-2070073BF20D}"/>
    <cellStyle name="40% - Énfasis6 52 18_Margen" xfId="38690" xr:uid="{50099BC0-2F22-4B24-AEF0-28976A04E2D6}"/>
    <cellStyle name="40% - Énfasis6 52 19" xfId="5885" xr:uid="{A2F2A32A-9B3B-4C9C-BF17-E501561C4875}"/>
    <cellStyle name="40% - Énfasis6 52 19 2" xfId="5886" xr:uid="{4305CD8B-39D3-4509-9F23-16A41244DB5F}"/>
    <cellStyle name="40% - Énfasis6 52 19_Margen" xfId="38691" xr:uid="{6D42C0F3-589F-45AA-A667-9083D19BBFF9}"/>
    <cellStyle name="40% - Énfasis6 52 2" xfId="5887" xr:uid="{80EA81B1-46D5-434B-B1A7-4B623CBD0E29}"/>
    <cellStyle name="40% - Énfasis6 52 2 2" xfId="5888" xr:uid="{DD3B6876-1843-41FE-AB50-66B4E2C083B0}"/>
    <cellStyle name="40% - Énfasis6 52 2_Margen" xfId="38692" xr:uid="{7B109B03-FA6D-407F-8A40-185B9FF5798B}"/>
    <cellStyle name="40% - Énfasis6 52 20" xfId="5889" xr:uid="{E964A767-0B4A-46C2-8E4A-D23AE4A5887B}"/>
    <cellStyle name="40% - Énfasis6 52 20 2" xfId="5890" xr:uid="{54575642-F3F0-433D-A7B0-AED7CF101103}"/>
    <cellStyle name="40% - Énfasis6 52 20_Margen" xfId="38693" xr:uid="{07D34D14-44B2-4E3E-9A99-FDFD567FCEF2}"/>
    <cellStyle name="40% - Énfasis6 52 21" xfId="5891" xr:uid="{843CE5A7-A6E7-47E5-9DFE-BBB3066D463E}"/>
    <cellStyle name="40% - Énfasis6 52 21 2" xfId="5892" xr:uid="{41D612C4-986C-49C7-B666-0B2A2D6AE0F2}"/>
    <cellStyle name="40% - Énfasis6 52 21_Margen" xfId="38694" xr:uid="{C655FE19-BD22-4EEB-BF17-7166B6CDF703}"/>
    <cellStyle name="40% - Énfasis6 52 22" xfId="5893" xr:uid="{1174BE9E-6F5C-4F0C-AC91-6B6ABD18242D}"/>
    <cellStyle name="40% - Énfasis6 52 3" xfId="5894" xr:uid="{CB76D886-0869-4DF4-9CC6-6B22D9F22EE5}"/>
    <cellStyle name="40% - Énfasis6 52 3 2" xfId="5895" xr:uid="{062DEFD6-0752-4328-A391-4A506B780E4E}"/>
    <cellStyle name="40% - Énfasis6 52 3_Margen" xfId="38695" xr:uid="{B7F9491D-B87D-444E-9B22-A2F113F92ACB}"/>
    <cellStyle name="40% - Énfasis6 52 4" xfId="5896" xr:uid="{3D38F400-7CA5-47A8-901A-8ADB54E0F2A8}"/>
    <cellStyle name="40% - Énfasis6 52 4 2" xfId="5897" xr:uid="{62A26FB1-32E0-45A2-B069-61428FE53C47}"/>
    <cellStyle name="40% - Énfasis6 52 4_Margen" xfId="38696" xr:uid="{2BBF376B-2979-4C18-8446-58EF14C3B0D9}"/>
    <cellStyle name="40% - Énfasis6 52 5" xfId="5898" xr:uid="{7C912E99-1564-4965-A204-ADCC634821B6}"/>
    <cellStyle name="40% - Énfasis6 52 5 2" xfId="5899" xr:uid="{4FF52802-CC74-4448-97CA-807866E87EDE}"/>
    <cellStyle name="40% - Énfasis6 52 5_Margen" xfId="38697" xr:uid="{1845EDC2-8AAC-4546-AC7A-049689B194D3}"/>
    <cellStyle name="40% - Énfasis6 52 6" xfId="5900" xr:uid="{2877A58E-A9D5-4957-BA9B-94B90D7752A3}"/>
    <cellStyle name="40% - Énfasis6 52 6 2" xfId="5901" xr:uid="{B7B2A231-34F3-48D0-8111-CEB02C9B89E0}"/>
    <cellStyle name="40% - Énfasis6 52 6_Margen" xfId="38698" xr:uid="{33FD6C3F-8022-4F3D-8FC6-DC0E1CF8D304}"/>
    <cellStyle name="40% - Énfasis6 52 7" xfId="5902" xr:uid="{3A324E7E-39A1-4223-81E6-F380BD3582AD}"/>
    <cellStyle name="40% - Énfasis6 52 7 2" xfId="5903" xr:uid="{DA3E5956-C7ED-463E-A79E-6AD3FD8388BA}"/>
    <cellStyle name="40% - Énfasis6 52 7_Margen" xfId="38699" xr:uid="{3F121CA0-AA34-464D-BD4C-23308D46AC1D}"/>
    <cellStyle name="40% - Énfasis6 52 8" xfId="5904" xr:uid="{DC58EA8F-7727-49D6-8C54-36DEEB7C28C0}"/>
    <cellStyle name="40% - Énfasis6 52 8 2" xfId="5905" xr:uid="{90B1B9AB-CD03-41F4-B49E-F472650A06D6}"/>
    <cellStyle name="40% - Énfasis6 52 8_Margen" xfId="38700" xr:uid="{976E12F4-9EAF-47B4-90A7-8153749BF9F9}"/>
    <cellStyle name="40% - Énfasis6 52 9" xfId="5906" xr:uid="{95A33D7D-863E-4FB1-9A23-B960D5A4B068}"/>
    <cellStyle name="40% - Énfasis6 52 9 2" xfId="5907" xr:uid="{9E1DA9EA-0D29-40E4-A07A-FCB6AC0A84BD}"/>
    <cellStyle name="40% - Énfasis6 52 9_Margen" xfId="38701" xr:uid="{3F4D370E-A781-4C35-B7E1-F5AB3D33E20E}"/>
    <cellStyle name="40% - Énfasis6 52_Margen" xfId="38702" xr:uid="{4E7394D3-E5E1-40B2-AF25-134F514F4AFA}"/>
    <cellStyle name="40% - Énfasis6 53" xfId="5908" xr:uid="{3BA1899C-9C3D-4824-9DD2-62B7B58E81C1}"/>
    <cellStyle name="40% - Énfasis6 53 2" xfId="5909" xr:uid="{3EE5B4EA-81A4-41E1-8146-8FBD3A905E47}"/>
    <cellStyle name="40% - Énfasis6 53_Margen" xfId="38703" xr:uid="{C0E012B9-3605-4502-9901-AF29C2533826}"/>
    <cellStyle name="40% - Énfasis6 54" xfId="5910" xr:uid="{CEE21C70-A915-4F2C-A39D-B02FE45EEA90}"/>
    <cellStyle name="40% - Énfasis6 54 2" xfId="5911" xr:uid="{424EBA13-E612-4F4B-8CFA-851778001199}"/>
    <cellStyle name="40% - Énfasis6 54_Margen" xfId="38704" xr:uid="{D660B385-6D7E-42D3-9A91-538A2834BAEE}"/>
    <cellStyle name="40% - Énfasis6 55" xfId="5912" xr:uid="{815CE985-71AF-4F6D-9321-107DA2CEE871}"/>
    <cellStyle name="40% - Énfasis6 55 2" xfId="5913" xr:uid="{ACDE2D7E-FB37-4A5F-A74E-C57FDAFFF000}"/>
    <cellStyle name="40% - Énfasis6 55_Margen" xfId="38705" xr:uid="{18B65D96-35E0-4854-B671-46B8A4273DBE}"/>
    <cellStyle name="40% - Énfasis6 56" xfId="5914" xr:uid="{A07D3778-0254-4B29-AED8-90956DD8B7CA}"/>
    <cellStyle name="40% - Énfasis6 56 2" xfId="5915" xr:uid="{58F3D977-AB62-46A5-A668-F45BF429E24B}"/>
    <cellStyle name="40% - Énfasis6 56_Margen" xfId="38706" xr:uid="{EF93856D-545E-42FC-B3DF-D60EC52371F6}"/>
    <cellStyle name="40% - Énfasis6 57" xfId="5916" xr:uid="{A781BB27-4990-41E1-9FD3-B80DBA9633D6}"/>
    <cellStyle name="40% - Énfasis6 57 2" xfId="5917" xr:uid="{BF58CBC0-4C90-4DF2-9A3B-6D0ACBEB30EC}"/>
    <cellStyle name="40% - Énfasis6 57_Margen" xfId="38707" xr:uid="{51E424E0-4491-4A99-A0DF-6D95B811EB75}"/>
    <cellStyle name="40% - Énfasis6 58" xfId="5918" xr:uid="{438B00DD-C915-40B1-A722-0689E376FED5}"/>
    <cellStyle name="40% - Énfasis6 58 2" xfId="5919" xr:uid="{3CF644C3-9373-49B5-8BE3-0506F6E42885}"/>
    <cellStyle name="40% - Énfasis6 58_Margen" xfId="38708" xr:uid="{C14DFAE6-6EDA-4A2F-A78F-3BD28CA60682}"/>
    <cellStyle name="40% - Énfasis6 59" xfId="5920" xr:uid="{68EAE43B-ED57-48A2-BE3A-C7362C01A61B}"/>
    <cellStyle name="40% - Énfasis6 59 2" xfId="5921" xr:uid="{F62E6636-B36B-4748-BB8B-7A4991809EAA}"/>
    <cellStyle name="40% - Énfasis6 59_Margen" xfId="38709" xr:uid="{96A76D71-C20E-4FFB-A084-0DC07C5DA14F}"/>
    <cellStyle name="40% - Énfasis6 6" xfId="5922" xr:uid="{CFCBF515-0AA3-4446-B78E-DF47BD621E39}"/>
    <cellStyle name="40% - Énfasis6 6 2" xfId="5923" xr:uid="{A02A9993-D21E-42F9-BD64-B6B250E2AEBB}"/>
    <cellStyle name="40% - Énfasis6 6 3" xfId="5924" xr:uid="{40E6BDBD-66DB-4687-B505-68E0AB1BEB30}"/>
    <cellStyle name="40% - Énfasis6 6_Margen" xfId="38710" xr:uid="{D5C725C2-34F6-4A44-AFF4-4DA56FF73E9B}"/>
    <cellStyle name="40% - Énfasis6 60" xfId="5925" xr:uid="{D1F5B1F4-3266-480B-9820-DEF47C884ACC}"/>
    <cellStyle name="40% - Énfasis6 60 2" xfId="5926" xr:uid="{FC860734-6981-40BA-9365-4910BA0208ED}"/>
    <cellStyle name="40% - Énfasis6 60_Margen" xfId="38711" xr:uid="{8DFEF33A-FE0D-4A7E-922B-D23052ECC7E1}"/>
    <cellStyle name="40% - Énfasis6 61" xfId="5927" xr:uid="{70E86661-D2DA-4434-A9F2-88E4C291F4D1}"/>
    <cellStyle name="40% - Énfasis6 61 2" xfId="5928" xr:uid="{82D29537-3350-498C-9850-56A34D65AD2D}"/>
    <cellStyle name="40% - Énfasis6 61_Margen" xfId="38712" xr:uid="{C13081FD-6E26-4F0B-8628-3293AAAE289F}"/>
    <cellStyle name="40% - Énfasis6 62" xfId="5929" xr:uid="{6D7DA02D-F967-4A83-9CC2-F21D83F21B37}"/>
    <cellStyle name="40% - Énfasis6 62 2" xfId="5930" xr:uid="{48D576B1-7696-45F1-A356-F2958227D493}"/>
    <cellStyle name="40% - Énfasis6 62_Margen" xfId="38713" xr:uid="{C8172950-3FC9-4368-8C83-BD50103EB6DF}"/>
    <cellStyle name="40% - Énfasis6 63" xfId="5931" xr:uid="{1D4D7387-DA60-43E0-93F5-AC1599F15B39}"/>
    <cellStyle name="40% - Énfasis6 63 2" xfId="5932" xr:uid="{C3283D03-D090-4AD6-BF09-20FBCF5AC79E}"/>
    <cellStyle name="40% - Énfasis6 63_Margen" xfId="38714" xr:uid="{1D6A5A4F-6C6D-4584-8430-2C6CF12099C2}"/>
    <cellStyle name="40% - Énfasis6 64" xfId="5933" xr:uid="{9C77EC9F-2F81-4EDE-8504-BC7440C28457}"/>
    <cellStyle name="40% - Énfasis6 64 2" xfId="5934" xr:uid="{EC15BCE2-D817-43B7-915F-AA4BC8BECCB2}"/>
    <cellStyle name="40% - Énfasis6 64_Margen" xfId="38715" xr:uid="{D33F0410-EE04-4B2E-B8B8-94DC41CEE3CB}"/>
    <cellStyle name="40% - Énfasis6 65" xfId="5935" xr:uid="{B7D9C730-05E1-4F2F-A59B-F09F9AAA5D14}"/>
    <cellStyle name="40% - Énfasis6 65 2" xfId="5936" xr:uid="{752C4BB7-EC78-4C3C-9D88-285B679A7002}"/>
    <cellStyle name="40% - Énfasis6 65_Margen" xfId="38716" xr:uid="{53FEE23D-A333-4836-91C7-DB88A30263DA}"/>
    <cellStyle name="40% - Énfasis6 66" xfId="5937" xr:uid="{D55A595C-638A-47B8-9164-9B1E60EA41E1}"/>
    <cellStyle name="40% - Énfasis6 66 2" xfId="5938" xr:uid="{5605B519-C12E-430A-9CD9-E69325B3B1CF}"/>
    <cellStyle name="40% - Énfasis6 66_Margen" xfId="38717" xr:uid="{D7F7D986-8E27-4B09-8B06-6183848CDDE2}"/>
    <cellStyle name="40% - Énfasis6 67" xfId="5939" xr:uid="{FF248175-D7C2-4E0A-9CBB-5F46E4DB14F3}"/>
    <cellStyle name="40% - Énfasis6 67 2" xfId="5940" xr:uid="{9406CEA4-4CA4-41F9-BA2E-DD9AFC904E04}"/>
    <cellStyle name="40% - Énfasis6 67_Margen" xfId="38718" xr:uid="{4AE3D470-303D-46D2-98F6-35266CA37926}"/>
    <cellStyle name="40% - Énfasis6 68" xfId="5941" xr:uid="{79BCC99B-9366-47DF-8D2A-0F19C4E76A54}"/>
    <cellStyle name="40% - Énfasis6 68 2" xfId="5942" xr:uid="{AB54E26F-9242-4378-9783-E116DA6DAB8C}"/>
    <cellStyle name="40% - Énfasis6 68_Margen" xfId="38719" xr:uid="{500F2738-7CE0-4852-BD0C-0701E90DE32E}"/>
    <cellStyle name="40% - Énfasis6 69" xfId="5943" xr:uid="{71C79A2F-51A2-4C57-8C56-B02E1FEFC373}"/>
    <cellStyle name="40% - Énfasis6 69 2" xfId="5944" xr:uid="{AFD1CC0A-DF55-489B-942C-6F1C51C81E99}"/>
    <cellStyle name="40% - Énfasis6 69_Margen" xfId="38720" xr:uid="{24D683E7-72F1-4987-A6D0-59E1DBF33906}"/>
    <cellStyle name="40% - Énfasis6 7" xfId="5945" xr:uid="{61232B00-F4C2-40C6-BA09-64CE908B4BA9}"/>
    <cellStyle name="40% - Énfasis6 7 2" xfId="5946" xr:uid="{D95C7200-E2C3-4AAC-83A8-E898A2843B64}"/>
    <cellStyle name="40% - Énfasis6 7 3" xfId="5947" xr:uid="{1C1AC74D-6599-40CB-BFEE-82EBDACCF376}"/>
    <cellStyle name="40% - Énfasis6 7_Margen" xfId="38721" xr:uid="{C5389E5B-B45E-4D8C-8B96-D5ACD98B3F93}"/>
    <cellStyle name="40% - Énfasis6 70" xfId="5948" xr:uid="{95C8B31B-5CCD-47BE-8FF4-C30B1DE41853}"/>
    <cellStyle name="40% - Énfasis6 70 2" xfId="5949" xr:uid="{C450BCEE-D065-41C7-A3EF-1DFD88B4A87D}"/>
    <cellStyle name="40% - Énfasis6 70_Margen" xfId="38722" xr:uid="{3B5E722D-A703-4F97-A744-F503B74104D7}"/>
    <cellStyle name="40% - Énfasis6 71" xfId="5950" xr:uid="{0BCC2273-0CA6-4060-B6D4-83514B51FFBC}"/>
    <cellStyle name="40% - Énfasis6 71 2" xfId="5951" xr:uid="{060B198B-1659-4E29-B0E7-A2B157F3F624}"/>
    <cellStyle name="40% - Énfasis6 71_Margen" xfId="38723" xr:uid="{AE4D095B-C5F4-4729-A869-BF0594709859}"/>
    <cellStyle name="40% - Énfasis6 72" xfId="5952" xr:uid="{223853D3-C151-41DB-85BC-904902357A48}"/>
    <cellStyle name="40% - Énfasis6 72 2" xfId="5953" xr:uid="{9F58A848-6D90-477B-A8BD-0821386A884F}"/>
    <cellStyle name="40% - Énfasis6 72_Margen" xfId="38724" xr:uid="{97B4939D-2DD1-49CF-B4CD-821A41ACCE8A}"/>
    <cellStyle name="40% - Énfasis6 73" xfId="5954" xr:uid="{6568C024-55F6-4050-B347-787237709187}"/>
    <cellStyle name="40% - Énfasis6 73 2" xfId="5955" xr:uid="{96BF6F12-977E-452B-8092-E8DA5954988C}"/>
    <cellStyle name="40% - Énfasis6 73_Margen" xfId="38725" xr:uid="{0E2742AF-A7C1-4F7B-9271-9CCF93C78D15}"/>
    <cellStyle name="40% - Énfasis6 74" xfId="5956" xr:uid="{6394ECD3-2858-4403-8247-500E24BAE09A}"/>
    <cellStyle name="40% - Énfasis6 74 2" xfId="5957" xr:uid="{07F58690-4862-4D85-829A-E87643C32241}"/>
    <cellStyle name="40% - Énfasis6 74_Margen" xfId="38726" xr:uid="{FFDB1303-734F-4AC3-8BB7-64F2F156F2F4}"/>
    <cellStyle name="40% - Énfasis6 75" xfId="5958" xr:uid="{D173B2BC-4BBC-4121-B01F-215053327A95}"/>
    <cellStyle name="40% - Énfasis6 75 2" xfId="5959" xr:uid="{0F44B9E5-856F-4208-83F7-737B8584E218}"/>
    <cellStyle name="40% - Énfasis6 75_Margen" xfId="38727" xr:uid="{BC41EB16-29B8-44F7-B31E-D0E2BD417488}"/>
    <cellStyle name="40% - Énfasis6 76" xfId="5960" xr:uid="{33819D39-1D1A-462F-9584-9DAF23139A41}"/>
    <cellStyle name="40% - Énfasis6 76 2" xfId="5961" xr:uid="{1E949E3F-0258-435D-903B-ED631293EF2B}"/>
    <cellStyle name="40% - Énfasis6 76_Margen" xfId="38728" xr:uid="{00FFACC6-76DF-4C5D-AB7F-A2F388CBD715}"/>
    <cellStyle name="40% - Énfasis6 77" xfId="5962" xr:uid="{19651B3C-31CB-4E85-8E4B-4F808F0B43DA}"/>
    <cellStyle name="40% - Énfasis6 77 2" xfId="5963" xr:uid="{99C85929-9A0B-4F3B-9ACB-10A9E829ACF6}"/>
    <cellStyle name="40% - Énfasis6 77_Margen" xfId="38729" xr:uid="{26525F48-176C-4506-B6C7-25DAADE93808}"/>
    <cellStyle name="40% - Énfasis6 78" xfId="5964" xr:uid="{BC4EEEF3-B065-4A90-A97F-2D53382E9739}"/>
    <cellStyle name="40% - Énfasis6 78 2" xfId="5965" xr:uid="{D8899D49-8C60-47D5-8F13-C07E07798ECC}"/>
    <cellStyle name="40% - Énfasis6 78_Margen" xfId="38730" xr:uid="{295D32FC-A149-456B-A110-D2A83F8DD2F4}"/>
    <cellStyle name="40% - Énfasis6 79" xfId="5966" xr:uid="{7907BCD3-A666-4B4C-B486-1D531DA5F0CC}"/>
    <cellStyle name="40% - Énfasis6 79 2" xfId="5967" xr:uid="{24B965DC-4414-4239-8B21-C82C6A089AD8}"/>
    <cellStyle name="40% - Énfasis6 79_Margen" xfId="38731" xr:uid="{464DCB77-7D88-4736-8D5D-5975D1504D9C}"/>
    <cellStyle name="40% - Énfasis6 8" xfId="5968" xr:uid="{6DAC6CA2-10D0-4664-A860-086389436542}"/>
    <cellStyle name="40% - Énfasis6 8 2" xfId="5969" xr:uid="{4162001E-2B23-4136-B65B-BF5416F6741A}"/>
    <cellStyle name="40% - Énfasis6 8 3" xfId="5970" xr:uid="{1869C9A4-5167-43C1-9106-16434201395D}"/>
    <cellStyle name="40% - Énfasis6 8_Margen" xfId="38732" xr:uid="{0A40EEEC-8C6E-4B3F-89E1-8480EC0FCF52}"/>
    <cellStyle name="40% - Énfasis6 80" xfId="5971" xr:uid="{3B2D38D9-5541-4E48-B4AA-759FFECE2C61}"/>
    <cellStyle name="40% - Énfasis6 80 2" xfId="5972" xr:uid="{5521BAB3-1A86-49F7-BFC5-54C0AE6AABF9}"/>
    <cellStyle name="40% - Énfasis6 80_Margen" xfId="38733" xr:uid="{F0F5BBC8-8409-4B24-8955-1EBA0A945FB4}"/>
    <cellStyle name="40% - Énfasis6 81" xfId="5973" xr:uid="{BE605F50-9FBB-4B53-8625-9FDE9E2139C1}"/>
    <cellStyle name="40% - Énfasis6 81 2" xfId="5974" xr:uid="{EB00FAFF-9F51-4C4D-9F00-3C1524AC6DF3}"/>
    <cellStyle name="40% - Énfasis6 81_Margen" xfId="38734" xr:uid="{2B90F987-168E-44BE-B4F9-DFEAB757CF79}"/>
    <cellStyle name="40% - Énfasis6 82" xfId="5975" xr:uid="{50BC6CA4-BC13-41B7-AD92-2C9E3C630533}"/>
    <cellStyle name="40% - Énfasis6 82 2" xfId="5976" xr:uid="{7B276200-E9D7-45C6-ACCA-536734E36B53}"/>
    <cellStyle name="40% - Énfasis6 82_Margen" xfId="38735" xr:uid="{550C5368-7218-4938-B667-1A68ADDFC465}"/>
    <cellStyle name="40% - Énfasis6 83" xfId="5977" xr:uid="{B376CDC0-4AA6-4F89-A406-327D6E3F148F}"/>
    <cellStyle name="40% - Énfasis6 83 2" xfId="5978" xr:uid="{D4BF32E6-BB92-4ED6-B978-034CD5EA7E70}"/>
    <cellStyle name="40% - Énfasis6 83_Margen" xfId="38736" xr:uid="{43178DFC-2540-428A-AA34-1F30A014ADB2}"/>
    <cellStyle name="40% - Énfasis6 84" xfId="5979" xr:uid="{0508E4B7-B5B7-44E2-8283-DB75C572BE7F}"/>
    <cellStyle name="40% - Énfasis6 84 2" xfId="5980" xr:uid="{466D500C-D3B9-4514-A065-2479DBB5BC72}"/>
    <cellStyle name="40% - Énfasis6 84_Margen" xfId="38737" xr:uid="{7C61454E-1B67-4277-A08B-26B029B242EA}"/>
    <cellStyle name="40% - Énfasis6 85" xfId="5981" xr:uid="{71350157-2963-4595-9F5E-25035736D66F}"/>
    <cellStyle name="40% - Énfasis6 85 2" xfId="5982" xr:uid="{DF9D93E7-243D-4268-BD1B-CFA5FE6063A8}"/>
    <cellStyle name="40% - Énfasis6 85_Margen" xfId="38738" xr:uid="{128A8F9A-5584-4F7B-B6A4-544FCA279640}"/>
    <cellStyle name="40% - Énfasis6 86" xfId="5983" xr:uid="{1AB61424-03F1-4A14-A4D0-9FC1B7D265BD}"/>
    <cellStyle name="40% - Énfasis6 86 2" xfId="5984" xr:uid="{465F2D24-9D30-4A19-B303-FB041930471F}"/>
    <cellStyle name="40% - Énfasis6 86_Margen" xfId="38739" xr:uid="{C0AD200B-C1D8-4947-93CE-9B661BA91953}"/>
    <cellStyle name="40% - Énfasis6 87" xfId="5985" xr:uid="{EC285287-27C0-4666-BCE0-B78428788456}"/>
    <cellStyle name="40% - Énfasis6 87 2" xfId="5986" xr:uid="{7B6E3A4C-519B-4325-8D5B-C7679C74748F}"/>
    <cellStyle name="40% - Énfasis6 87_Margen" xfId="38740" xr:uid="{B799005B-7F25-4F81-9829-F6EB054DA5E9}"/>
    <cellStyle name="40% - Énfasis6 88" xfId="5987" xr:uid="{1E4D1511-5AD4-475F-A237-ED168C57DB19}"/>
    <cellStyle name="40% - Énfasis6 88 2" xfId="5988" xr:uid="{65B0F495-A758-4D45-9257-8E3BBFDC4470}"/>
    <cellStyle name="40% - Énfasis6 88_Margen" xfId="38741" xr:uid="{F39054D6-6E95-4647-A793-C756396FBB1B}"/>
    <cellStyle name="40% - Énfasis6 89" xfId="5989" xr:uid="{68F89D57-4E4C-4AC2-8652-D22B52EE8985}"/>
    <cellStyle name="40% - Énfasis6 89 2" xfId="5990" xr:uid="{1F9195BB-F42B-4BF2-B92C-7BA6344531BC}"/>
    <cellStyle name="40% - Énfasis6 89_Margen" xfId="38742" xr:uid="{AB7647FE-154C-421C-A95B-A6AF09E532FD}"/>
    <cellStyle name="40% - Énfasis6 9" xfId="5991" xr:uid="{4D3BDEDE-69B5-4E49-8560-740E6FBA6218}"/>
    <cellStyle name="40% - Énfasis6 9 2" xfId="5992" xr:uid="{86678657-F7D3-4865-8E7E-AC154759F6B4}"/>
    <cellStyle name="40% - Énfasis6 9 3" xfId="5993" xr:uid="{37857791-E6A2-40DA-A415-0FE719C29882}"/>
    <cellStyle name="40% - Énfasis6 9_Margen" xfId="38743" xr:uid="{1074362E-E3EB-4BB4-B771-11324BA86C3A}"/>
    <cellStyle name="40% - Énfasis6 90" xfId="5994" xr:uid="{FE0AEE7C-914F-410B-AE6C-D41F2D6697E3}"/>
    <cellStyle name="40% - Énfasis6 90 2" xfId="5995" xr:uid="{D1555B97-B1C5-41B2-AE6A-930F16D3B6CE}"/>
    <cellStyle name="40% - Énfasis6 90_Margen" xfId="38744" xr:uid="{E8AFC366-8022-4331-9508-4744DD9D0C36}"/>
    <cellStyle name="40% - Énfasis6 91" xfId="5996" xr:uid="{D758CD80-A155-492D-A222-FCD2987D71C0}"/>
    <cellStyle name="40% - Énfasis6 91 2" xfId="5997" xr:uid="{B14E26F1-F594-46BE-B904-F0463485D277}"/>
    <cellStyle name="40% - Énfasis6 91_Margen" xfId="38745" xr:uid="{89A005C4-77A0-4639-A0F9-E4CD7038C7E5}"/>
    <cellStyle name="40% - Énfasis6 92" xfId="5998" xr:uid="{E272AADE-B90F-4A1C-BF5A-CB690AD293AB}"/>
    <cellStyle name="40% - Énfasis6 92 2" xfId="5999" xr:uid="{DD4AC3AD-CF44-4B0B-BED5-2DF9555E11A3}"/>
    <cellStyle name="40% - Énfasis6 92_Margen" xfId="38746" xr:uid="{07B462E0-750E-43FB-84D6-AF9C79D96280}"/>
    <cellStyle name="40% - Énfasis6 93" xfId="6000" xr:uid="{552298B3-D6DE-4676-A6FC-BA288E0C9A30}"/>
    <cellStyle name="40% - Énfasis6 93 2" xfId="6001" xr:uid="{9C787487-145C-43D2-A3A6-AF406ED0F8BC}"/>
    <cellStyle name="40% - Énfasis6 93_Margen" xfId="38747" xr:uid="{E4AD6FC1-5AF2-4B77-AEFD-B53F41B380A0}"/>
    <cellStyle name="40% - Énfasis6 94" xfId="6002" xr:uid="{D5344D26-828D-4E46-B28F-85C4EB99BB29}"/>
    <cellStyle name="40% - Énfasis6 94 2" xfId="6003" xr:uid="{413802D5-2604-4BB5-9277-553D060BA7F3}"/>
    <cellStyle name="40% - Énfasis6 94_Margen" xfId="38748" xr:uid="{1A7F24C3-580B-43C1-9635-B1B4A839000F}"/>
    <cellStyle name="40% - Énfasis6 95" xfId="6004" xr:uid="{40B5C749-99A2-4198-85ED-BDC4CFCE634D}"/>
    <cellStyle name="40% - Énfasis6 95 2" xfId="6005" xr:uid="{B83636AD-99D9-4FFC-9EF2-A0B9AB0875BD}"/>
    <cellStyle name="40% - Énfasis6 95_Margen" xfId="38749" xr:uid="{BCF64B49-B1ED-4F37-BD45-6462C96A3C49}"/>
    <cellStyle name="40% - Énfasis6 96" xfId="6006" xr:uid="{52AD02B2-1B5B-4766-93F5-12465163DD6A}"/>
    <cellStyle name="40% - Énfasis6 96 2" xfId="6007" xr:uid="{1ED812DF-D066-45C3-B6A1-4E79BF3EFF28}"/>
    <cellStyle name="40% - Énfasis6 96_Margen" xfId="38750" xr:uid="{A83158F1-C3E0-416D-BC40-F97D999E4B52}"/>
    <cellStyle name="40% - Énfasis6 97" xfId="6008" xr:uid="{27959130-3350-4B40-B536-C655864DF094}"/>
    <cellStyle name="40% - Énfasis6 97 2" xfId="6009" xr:uid="{57A4B142-DE6F-4E7F-A4FE-701FC4763B0F}"/>
    <cellStyle name="40% - Énfasis6 97_Margen" xfId="38751" xr:uid="{062920EA-1DC3-46F8-954C-DD2ADB3C6AF8}"/>
    <cellStyle name="40% - Énfasis6 98" xfId="6010" xr:uid="{8BDA8AB9-C2BD-4E68-B2F9-69E385D01D70}"/>
    <cellStyle name="40% - Énfasis6 98 2" xfId="6011" xr:uid="{117124C4-2ECB-4849-BF5E-A2A8B3E4F483}"/>
    <cellStyle name="40% - Énfasis6 98_Margen" xfId="38752" xr:uid="{70E72960-3054-49AF-9C9A-5E845533AA71}"/>
    <cellStyle name="40% - Énfasis6 99" xfId="6012" xr:uid="{F8B899B1-AA6A-497E-A93E-0E1B9BF2EB8D}"/>
    <cellStyle name="40% - Énfasis6 99 2" xfId="6013" xr:uid="{A06029A5-0694-4290-9A05-3E00E106E325}"/>
    <cellStyle name="40% - Énfasis6 99_Margen" xfId="38753" xr:uid="{AE6A500A-BB9A-4AAC-968D-A2A9B441D423}"/>
    <cellStyle name="60% - Accent1" xfId="6014" xr:uid="{C6DFF592-4DCC-4520-97ED-7899F51AF215}"/>
    <cellStyle name="60% - Accent1 2" xfId="6015" xr:uid="{9937F8E3-E11D-423D-B2FC-C9E7766586D8}"/>
    <cellStyle name="60% - Accent1 2 2" xfId="6016" xr:uid="{6B03DF98-8218-46AA-A167-966C9331C144}"/>
    <cellStyle name="60% - Accent1 2 3" xfId="49717" xr:uid="{69960465-9BDD-44E7-A2B3-79EAD904BF28}"/>
    <cellStyle name="60% - Accent1 3" xfId="6017" xr:uid="{CB0BC495-BA60-4459-A671-83CE44891EA9}"/>
    <cellStyle name="60% - Accent1 3 2" xfId="49718" xr:uid="{7E6A8B5C-2EE6-455E-A426-A434E8B5C486}"/>
    <cellStyle name="60% - Accent1_Margen" xfId="38754" xr:uid="{BDE46E18-6B53-499D-8DAC-9A796A41100C}"/>
    <cellStyle name="60% - Accent2" xfId="6018" xr:uid="{6E8E27D0-52FF-4F86-AFC0-3BD14400C0EB}"/>
    <cellStyle name="60% - Accent2 2" xfId="6019" xr:uid="{9D6F4DA6-BF7F-4048-941A-5E5C312F8561}"/>
    <cellStyle name="60% - Accent2 2 2" xfId="49720" xr:uid="{887E232C-2F49-4B4C-BAAB-9D015576D4E2}"/>
    <cellStyle name="60% - Accent2 3" xfId="6020" xr:uid="{EA7EAE6A-308B-4684-8DC2-CB49CE2599B0}"/>
    <cellStyle name="60% - Accent2 3 2" xfId="49721" xr:uid="{F917BAF6-10C6-419E-B82D-F968F51F266C}"/>
    <cellStyle name="60% - Accent2_Margen" xfId="38755" xr:uid="{54F12531-0E5E-4C22-9081-D43679FCAC5A}"/>
    <cellStyle name="60% - Accent3" xfId="6021" xr:uid="{72B41732-1C7A-47B6-8074-A7D2A6AB69BA}"/>
    <cellStyle name="60% - Accent3 2" xfId="6022" xr:uid="{2C2D3C71-7BBF-445B-BDF6-D8FF1B3B01C6}"/>
    <cellStyle name="60% - Accent3 2 2" xfId="6023" xr:uid="{84D83672-5A53-4EBE-9496-BC893EB318F0}"/>
    <cellStyle name="60% - Accent3 2 3" xfId="49723" xr:uid="{37FB67F1-0E3C-4A93-A411-D52E26E22D71}"/>
    <cellStyle name="60% - Accent3 3" xfId="6024" xr:uid="{B6F36A28-0E20-46A9-B677-C5B7EFCF5F29}"/>
    <cellStyle name="60% - Accent3 3 2" xfId="49724" xr:uid="{49431F3C-471E-4EEC-BB1B-6479652EDFF5}"/>
    <cellStyle name="60% - Accent3_Margen" xfId="38756" xr:uid="{F40B17A9-F89C-45DF-BE6A-C9B68A424B4F}"/>
    <cellStyle name="60% - Accent4" xfId="6025" xr:uid="{4B55FCF4-4CFB-492F-82F5-8279EE45D80D}"/>
    <cellStyle name="60% - Accent4 2" xfId="6026" xr:uid="{BBB2B415-98D7-464C-B3C1-05DBAB9E1BE3}"/>
    <cellStyle name="60% - Accent4 2 2" xfId="6027" xr:uid="{AA331353-4FB3-4A62-AF0C-A58776B75A51}"/>
    <cellStyle name="60% - Accent4 2 3" xfId="49726" xr:uid="{01EB5948-B9B8-4FAC-990C-E4A5E2AA015E}"/>
    <cellStyle name="60% - Accent4 3" xfId="6028" xr:uid="{7817B363-71D3-49CD-9852-76760058BB2A}"/>
    <cellStyle name="60% - Accent4 3 2" xfId="49727" xr:uid="{D3F30FE0-EC87-4E30-9B68-9A2BDC72CDFD}"/>
    <cellStyle name="60% - Accent4_Margen" xfId="38757" xr:uid="{7E07A2BB-8B96-4D78-84CA-9DE112B608F8}"/>
    <cellStyle name="60% - Accent5" xfId="6029" xr:uid="{75DFEA7B-8224-4EFF-9E88-91971E9E4EDE}"/>
    <cellStyle name="60% - Accent5 2" xfId="6030" xr:uid="{E7CD5B3E-CA13-440F-9B50-97A84255ED77}"/>
    <cellStyle name="60% - Accent5 2 2" xfId="6031" xr:uid="{D76171BE-09BA-44F8-856B-9889458C24D8}"/>
    <cellStyle name="60% - Accent5 2 3" xfId="49728" xr:uid="{2B910BA7-B043-4A25-AE14-BC6EBB86DE3F}"/>
    <cellStyle name="60% - Accent5 3" xfId="6032" xr:uid="{E63F820B-E2E0-4EE8-88C3-84DDF5D7F3F5}"/>
    <cellStyle name="60% - Accent5 3 2" xfId="49729" xr:uid="{52B418A0-D310-46A6-B8A2-80A8BE8DE6EC}"/>
    <cellStyle name="60% - Accent5_Margen" xfId="38758" xr:uid="{B626DF08-A23D-4E8A-8905-910D64293A96}"/>
    <cellStyle name="60% - Accent6" xfId="6033" xr:uid="{305B85F8-FF61-4B93-A18B-7AB533B8161F}"/>
    <cellStyle name="60% - Accent6 2" xfId="6034" xr:uid="{48ED326A-59E0-4AA9-ABC4-9E6017917397}"/>
    <cellStyle name="60% - Accent6 2 2" xfId="6035" xr:uid="{7F7DF2AC-82A9-4D13-9F3D-E7FAC8754268}"/>
    <cellStyle name="60% - Accent6 2 3" xfId="49731" xr:uid="{3B0C1077-4759-4DB8-97FE-B5495BF92BCD}"/>
    <cellStyle name="60% - Accent6 3" xfId="6036" xr:uid="{67D9B4AA-1642-4264-BEDE-29CDAFB60B9F}"/>
    <cellStyle name="60% - Accent6 3 2" xfId="49732" xr:uid="{61AD1D22-5E39-4FFA-80B2-026FFD000D1D}"/>
    <cellStyle name="60% - Accent6_Margen" xfId="38759" xr:uid="{41B406E6-8392-41BB-A321-158E05C3BABD}"/>
    <cellStyle name="60% - Énfasis1 10" xfId="6037" xr:uid="{01DF1688-7223-4567-B4A9-FEED5AA9B160}"/>
    <cellStyle name="60% - Énfasis1 11" xfId="38760" xr:uid="{72655F2F-8D3B-4E06-9B9B-D170BC968A52}"/>
    <cellStyle name="60% - Énfasis1 12" xfId="38761" xr:uid="{EBC3EF86-BFBE-4E8D-A015-BEFAB772297B}"/>
    <cellStyle name="60% - Énfasis1 13" xfId="38762" xr:uid="{0723F2EC-4D04-478F-AE1E-9F3CF4A8F49E}"/>
    <cellStyle name="60% - Énfasis1 14" xfId="38763" xr:uid="{E3ED1E30-B76B-48BA-9A20-FCF7EFFAB32E}"/>
    <cellStyle name="60% - Énfasis1 15" xfId="38764" xr:uid="{36E45A04-C4A5-432D-A0AF-EAFB09B1EB51}"/>
    <cellStyle name="60% - Énfasis1 16" xfId="38765" xr:uid="{62BC8DF6-9956-4B6D-B028-4014422C77C5}"/>
    <cellStyle name="60% - Énfasis1 17" xfId="38766" xr:uid="{20D7585F-69B9-4D5F-8CC8-EA9300255079}"/>
    <cellStyle name="60% - Énfasis1 18" xfId="38767" xr:uid="{B28D0E2D-9658-4341-B5E1-58B616176E70}"/>
    <cellStyle name="60% - Énfasis1 19" xfId="38768" xr:uid="{2E07E0B9-4B7D-471B-8023-2C84831E52C9}"/>
    <cellStyle name="60% - Énfasis1 2" xfId="6038" xr:uid="{03D46316-F89E-4ACF-B668-33C59723C621}"/>
    <cellStyle name="60% - Énfasis1 2 2" xfId="6039" xr:uid="{7937F582-ECF6-4A7E-B84F-FA2B75E2E85D}"/>
    <cellStyle name="60% - Énfasis1 2 2 2" xfId="6040" xr:uid="{1A01AE6D-7A90-4F48-B3AF-B0AF9D26FC0A}"/>
    <cellStyle name="60% - Énfasis1 2 2 3" xfId="6041" xr:uid="{5A941155-A8D4-4B3A-ABF0-5F1EE01B4BB3}"/>
    <cellStyle name="60% - Énfasis1 2 2 4" xfId="6042" xr:uid="{667B72D9-64B6-482E-87C8-B1A47B306B8C}"/>
    <cellStyle name="60% - Énfasis1 2 3" xfId="6043" xr:uid="{C3CEBABB-ECD3-4A12-A85B-45FB7633346C}"/>
    <cellStyle name="60% - Énfasis1 2 4" xfId="6044" xr:uid="{58FF9B57-88DC-485A-B296-15500C006AF4}"/>
    <cellStyle name="60% - Énfasis1 2 5" xfId="6045" xr:uid="{D1BF0177-554D-4219-BE48-3810D05AEBC2}"/>
    <cellStyle name="60% - Énfasis1 2 6" xfId="49733" xr:uid="{5651BFE9-E6C7-4E47-84EA-2DB3DC0CD6B9}"/>
    <cellStyle name="60% - Énfasis1 2_Margen" xfId="38769" xr:uid="{4A453103-48BA-4823-876D-E626D667F734}"/>
    <cellStyle name="60% - Énfasis1 20" xfId="38770" xr:uid="{3D6A1416-9938-4E1B-BA35-46EFA41557C0}"/>
    <cellStyle name="60% - Énfasis1 21" xfId="38771" xr:uid="{B72FECC4-5591-468C-AC07-B9AB6152779C}"/>
    <cellStyle name="60% - Énfasis1 22" xfId="38772" xr:uid="{CDEBDF8D-853C-456E-B4BA-09311122D0C8}"/>
    <cellStyle name="60% - Énfasis1 23" xfId="38773" xr:uid="{641BCF58-C915-4E0A-B40C-661356F23F02}"/>
    <cellStyle name="60% - Énfasis1 24" xfId="38774" xr:uid="{6D0FCD9B-73AF-4089-806C-302B6CC1F22D}"/>
    <cellStyle name="60% - Énfasis1 25" xfId="38775" xr:uid="{BCCBF8CE-692A-4AF4-A77A-BDEEE4896F4C}"/>
    <cellStyle name="60% - Énfasis1 26" xfId="38776" xr:uid="{6DB892F2-8B91-4DB3-8FAF-770A0C2ED00C}"/>
    <cellStyle name="60% - Énfasis1 27" xfId="38777" xr:uid="{B633AAC6-FD75-4C32-A61E-E00417975846}"/>
    <cellStyle name="60% - Énfasis1 28" xfId="38778" xr:uid="{5E5603C2-4429-4F8E-A4D6-91662C05AE8B}"/>
    <cellStyle name="60% - Énfasis1 29" xfId="38779" xr:uid="{084B5224-AA4E-4373-8CF9-0EC39840883E}"/>
    <cellStyle name="60% - Énfasis1 3" xfId="6046" xr:uid="{EC5698D2-CD08-49DB-8580-FEFD545D0A3E}"/>
    <cellStyle name="60% - Énfasis1 3 2" xfId="6047" xr:uid="{490368A4-F46A-4AD8-9BD6-A906343642DF}"/>
    <cellStyle name="60% - Énfasis1 3 2 2" xfId="50683" xr:uid="{F137912D-81AE-49ED-B738-93DD88FB2942}"/>
    <cellStyle name="60% - Énfasis1 3 3" xfId="6048" xr:uid="{4F965661-D5DA-4F8E-87EE-AE5F0CA79133}"/>
    <cellStyle name="60% - Énfasis1 3 4" xfId="49734" xr:uid="{F6AE6A41-5C27-4061-A150-3B40F7203641}"/>
    <cellStyle name="60% - Énfasis1 3_Margen" xfId="38780" xr:uid="{8AB700E8-1054-4D1F-BE6D-546199804CD2}"/>
    <cellStyle name="60% - Énfasis1 30" xfId="38781" xr:uid="{5F88B8BB-1FF7-4CD8-A6CE-5D8A90B46CA9}"/>
    <cellStyle name="60% - Énfasis1 31" xfId="38782" xr:uid="{69113D66-9F89-44BB-80F4-BB9F7CAADD1C}"/>
    <cellStyle name="60% - Énfasis1 32" xfId="38783" xr:uid="{068F0C31-6218-438B-A242-A343312E60E9}"/>
    <cellStyle name="60% - Énfasis1 33" xfId="38784" xr:uid="{6FC2FEAA-59C2-4EB1-93A2-F5EC7A11633B}"/>
    <cellStyle name="60% - Énfasis1 34" xfId="38785" xr:uid="{C6418D60-E037-4649-983D-628F7F98C7D8}"/>
    <cellStyle name="60% - Énfasis1 35" xfId="38786" xr:uid="{464EC216-C1E9-47B4-8CC6-F20551E78464}"/>
    <cellStyle name="60% - Énfasis1 36" xfId="38787" xr:uid="{FD51661F-207A-430A-B565-5BE8BB0CFCEA}"/>
    <cellStyle name="60% - Énfasis1 37" xfId="38788" xr:uid="{3D1C7D39-DB1E-413E-9883-805C9DED93CB}"/>
    <cellStyle name="60% - Énfasis1 38" xfId="38789" xr:uid="{4C45B49E-7946-4A6F-9F17-2643FE540264}"/>
    <cellStyle name="60% - Énfasis1 39" xfId="38790" xr:uid="{0C1E7ABC-52D1-4369-8B9C-C91842AC1F15}"/>
    <cellStyle name="60% - Énfasis1 4" xfId="6049" xr:uid="{5164B494-A39B-422A-95E5-5603DBF870D5}"/>
    <cellStyle name="60% - Énfasis1 40" xfId="38791" xr:uid="{E38ABACC-7C3A-4A2A-A171-B1801615C06C}"/>
    <cellStyle name="60% - Énfasis1 41" xfId="38792" xr:uid="{2FC0CBAA-9D4C-41E6-ACC7-A0047FC40961}"/>
    <cellStyle name="60% - Énfasis1 42" xfId="38793" xr:uid="{C5F8D648-FD81-43F4-923D-5F2EF7A3D2C4}"/>
    <cellStyle name="60% - Énfasis1 43" xfId="38794" xr:uid="{ADD5C2C5-BED0-4298-A5A9-691F74BDCBE1}"/>
    <cellStyle name="60% - Énfasis1 44" xfId="38795" xr:uid="{3D6711F7-9CBA-4AFC-9E5D-1322207CE434}"/>
    <cellStyle name="60% - Énfasis1 45" xfId="38796" xr:uid="{217BE641-2297-4661-ABAC-A7151AAF84EE}"/>
    <cellStyle name="60% - Énfasis1 46" xfId="38797" xr:uid="{6152DCA6-D5A4-453F-9F46-6EEEAB42D6A2}"/>
    <cellStyle name="60% - Énfasis1 47" xfId="38798" xr:uid="{79F3AD99-958F-4345-9E36-422BEA7F8907}"/>
    <cellStyle name="60% - Énfasis1 48" xfId="38799" xr:uid="{C935AD1D-6ED2-448B-9BB9-69D331353985}"/>
    <cellStyle name="60% - Énfasis1 49" xfId="38800" xr:uid="{77FC62CB-0D1C-4BB5-891D-4DD7E88C8EF4}"/>
    <cellStyle name="60% - Énfasis1 5" xfId="6050" xr:uid="{4FC31A3F-C3ED-4668-B8C4-952090246DBD}"/>
    <cellStyle name="60% - Énfasis1 50" xfId="38801" xr:uid="{F6A7AA11-EDB5-4E1E-BCC0-094595D26C05}"/>
    <cellStyle name="60% - Énfasis1 6" xfId="6051" xr:uid="{898D185C-34D9-42C3-8B25-D4851235C5A2}"/>
    <cellStyle name="60% - Énfasis1 7" xfId="6052" xr:uid="{35DDD484-E2F0-4B8B-91E4-01721AE02496}"/>
    <cellStyle name="60% - Énfasis1 8" xfId="6053" xr:uid="{952CB8CD-0DC4-4327-99D2-CD4BB14E1B63}"/>
    <cellStyle name="60% - Énfasis1 9" xfId="6054" xr:uid="{66C44D8E-E363-483E-89B3-FF281F08B514}"/>
    <cellStyle name="60% - Énfasis2 10" xfId="6055" xr:uid="{D885ECB9-80FC-4B68-AA88-EF3560029F43}"/>
    <cellStyle name="60% - Énfasis2 11" xfId="38802" xr:uid="{1867E401-7E46-48FE-8DDD-6B3AA1295C57}"/>
    <cellStyle name="60% - Énfasis2 12" xfId="38803" xr:uid="{A31E92F6-A1F4-447F-831B-0DDB2CBBA844}"/>
    <cellStyle name="60% - Énfasis2 13" xfId="38804" xr:uid="{5A1C1BF3-CBFC-42B6-9BC9-52EB925587B1}"/>
    <cellStyle name="60% - Énfasis2 14" xfId="38805" xr:uid="{F9F74AE6-FA14-4034-98B1-FED7E317B57E}"/>
    <cellStyle name="60% - Énfasis2 15" xfId="38806" xr:uid="{7647F83C-BB36-4DCB-B523-A500EE996AA1}"/>
    <cellStyle name="60% - Énfasis2 16" xfId="38807" xr:uid="{C7B5365F-2818-4465-B39C-99B771C82CAD}"/>
    <cellStyle name="60% - Énfasis2 17" xfId="38808" xr:uid="{70D216A3-D0D8-4DD7-80B7-40D2A0899C92}"/>
    <cellStyle name="60% - Énfasis2 18" xfId="38809" xr:uid="{1FF73E8F-777F-43A3-A4D9-AFF9C61D69A7}"/>
    <cellStyle name="60% - Énfasis2 19" xfId="38810" xr:uid="{A1993D5C-3EA1-40AE-AD46-86745BD75B80}"/>
    <cellStyle name="60% - Énfasis2 2" xfId="6056" xr:uid="{083B908A-49E1-4B80-83EE-0F71804EB85A}"/>
    <cellStyle name="60% - Énfasis2 2 2" xfId="6057" xr:uid="{41C6E23D-031F-4834-8FF7-64B0A25870F3}"/>
    <cellStyle name="60% - Énfasis2 2 2 2" xfId="38811" xr:uid="{75BC0F18-74F4-4ABA-9C37-0F53B2593848}"/>
    <cellStyle name="60% - Énfasis2 2 3" xfId="6058" xr:uid="{E0964AA7-797A-4B87-A329-A56B84F63702}"/>
    <cellStyle name="60% - Énfasis2 2 4" xfId="6059" xr:uid="{E435E2C9-3E60-4D04-8176-2830CD4279F2}"/>
    <cellStyle name="60% - Énfasis2 2 5" xfId="6060" xr:uid="{82C43D17-3E64-479F-AA69-512AA8705448}"/>
    <cellStyle name="60% - Énfasis2 2 6" xfId="49735" xr:uid="{5A02BBFA-ABFD-43D7-8207-FDD8CB514BCC}"/>
    <cellStyle name="60% - Énfasis2 2_Margen" xfId="38812" xr:uid="{A1618B17-0A0D-40EA-89FE-11DA44751ED4}"/>
    <cellStyle name="60% - Énfasis2 20" xfId="38813" xr:uid="{C763BA41-D73B-4A10-9D7F-21593B98F8C3}"/>
    <cellStyle name="60% - Énfasis2 21" xfId="38814" xr:uid="{0694CE6E-3885-4E76-BBB7-2531F29EF7EC}"/>
    <cellStyle name="60% - Énfasis2 22" xfId="38815" xr:uid="{8A15568E-249A-4F22-9C08-67A367CBBB54}"/>
    <cellStyle name="60% - Énfasis2 23" xfId="38816" xr:uid="{27FC362B-34BE-4411-BCC7-62AC4387D13A}"/>
    <cellStyle name="60% - Énfasis2 24" xfId="38817" xr:uid="{C7EBEFBA-0A12-4C62-8F52-06D5F257B735}"/>
    <cellStyle name="60% - Énfasis2 25" xfId="38818" xr:uid="{5543D91C-3158-4578-BDB4-E9FEE591D74F}"/>
    <cellStyle name="60% - Énfasis2 26" xfId="38819" xr:uid="{8369D1D0-395D-441C-BCEA-C793C33D5247}"/>
    <cellStyle name="60% - Énfasis2 27" xfId="38820" xr:uid="{D8F1599F-5DB2-429F-83A0-DCDA13A3D485}"/>
    <cellStyle name="60% - Énfasis2 28" xfId="38821" xr:uid="{367239FF-4A8D-4E2D-ABB5-21E01E19263E}"/>
    <cellStyle name="60% - Énfasis2 29" xfId="38822" xr:uid="{04FF7096-ED09-40C2-B862-EF6946648AD8}"/>
    <cellStyle name="60% - Énfasis2 3" xfId="6061" xr:uid="{A1637171-BDCC-43E1-B426-F0AD956C050C}"/>
    <cellStyle name="60% - Énfasis2 3 2" xfId="6062" xr:uid="{15867D11-EEAE-463B-8231-64EBBDF6679C}"/>
    <cellStyle name="60% - Énfasis2 3 3" xfId="6063" xr:uid="{4EFC7231-23E8-4A8E-AE14-E9E112D801D5}"/>
    <cellStyle name="60% - Énfasis2 3 4" xfId="49736" xr:uid="{F29ECB19-39D1-4E31-9CAE-034CE5F82C26}"/>
    <cellStyle name="60% - Énfasis2 3_Margen" xfId="38823" xr:uid="{E2FE785B-8BB9-47C0-8887-598163F5F5BC}"/>
    <cellStyle name="60% - Énfasis2 30" xfId="38824" xr:uid="{184FE3C7-F38C-4225-940B-01EF67AECB2D}"/>
    <cellStyle name="60% - Énfasis2 31" xfId="38825" xr:uid="{EE66DBC3-65ED-4277-A8F4-872CF680E075}"/>
    <cellStyle name="60% - Énfasis2 32" xfId="38826" xr:uid="{0130D1E2-27CD-4999-ABE9-A64DE933CC44}"/>
    <cellStyle name="60% - Énfasis2 33" xfId="38827" xr:uid="{356C8365-4F8E-4965-B195-B082B43A5A0C}"/>
    <cellStyle name="60% - Énfasis2 34" xfId="38828" xr:uid="{AAC70EC4-87E3-4227-8328-9CAD252A298D}"/>
    <cellStyle name="60% - Énfasis2 35" xfId="38829" xr:uid="{3A8D0DCA-5F75-4C09-90F9-F077571EFF21}"/>
    <cellStyle name="60% - Énfasis2 36" xfId="38830" xr:uid="{623D8D0A-228B-4AB0-BA7C-D14DD27B7F13}"/>
    <cellStyle name="60% - Énfasis2 37" xfId="38831" xr:uid="{AAEAA4A3-52EA-4BA0-8BBC-0F6B10924360}"/>
    <cellStyle name="60% - Énfasis2 38" xfId="38832" xr:uid="{5F9A3712-7322-48D5-972C-F32B4D9E709B}"/>
    <cellStyle name="60% - Énfasis2 39" xfId="38833" xr:uid="{E9E9C607-8DF2-4BB1-85BF-C8B7AEBCA311}"/>
    <cellStyle name="60% - Énfasis2 4" xfId="6064" xr:uid="{C7BB42E3-57C4-4CE5-A7E5-885223013A3A}"/>
    <cellStyle name="60% - Énfasis2 40" xfId="38834" xr:uid="{8170E748-2A85-4B3C-8A82-0F5ACD1FC2A5}"/>
    <cellStyle name="60% - Énfasis2 41" xfId="38835" xr:uid="{E6DCE4FF-B34E-40B9-982C-70E665505624}"/>
    <cellStyle name="60% - Énfasis2 42" xfId="38836" xr:uid="{BD7408AE-82D3-4AC8-9561-E30530D1D220}"/>
    <cellStyle name="60% - Énfasis2 43" xfId="38837" xr:uid="{1FC3821A-549C-4A44-896D-3920578965DD}"/>
    <cellStyle name="60% - Énfasis2 44" xfId="38838" xr:uid="{28B260D5-B2AA-4DE9-AF75-90B9ACE962DA}"/>
    <cellStyle name="60% - Énfasis2 45" xfId="38839" xr:uid="{CB38BA0C-0C25-43B4-B8AD-45C0E1A92089}"/>
    <cellStyle name="60% - Énfasis2 46" xfId="38840" xr:uid="{B7A5A450-596F-4CE3-BB8F-87128F2FC649}"/>
    <cellStyle name="60% - Énfasis2 47" xfId="38841" xr:uid="{E9A8E99F-08D2-4DCE-97EB-2FC30AB8F85D}"/>
    <cellStyle name="60% - Énfasis2 48" xfId="38842" xr:uid="{A5A80CAD-000F-492B-BB27-5A57105994CD}"/>
    <cellStyle name="60% - Énfasis2 49" xfId="38843" xr:uid="{D7B5C680-BD87-47A4-8E07-CB263976BE27}"/>
    <cellStyle name="60% - Énfasis2 5" xfId="6065" xr:uid="{98CC3563-BE6C-4129-981E-2F241A3B3CFC}"/>
    <cellStyle name="60% - Énfasis2 50" xfId="38844" xr:uid="{55A627C8-1069-4EFD-95A0-83E5DA9360E8}"/>
    <cellStyle name="60% - Énfasis2 6" xfId="6066" xr:uid="{BA364459-D8EE-4AE7-AA50-118B31DDB3E0}"/>
    <cellStyle name="60% - Énfasis2 7" xfId="6067" xr:uid="{70E6732B-D097-4B9F-9903-AAA9B5C92328}"/>
    <cellStyle name="60% - Énfasis2 8" xfId="6068" xr:uid="{922BAE7C-7D11-40C3-B64C-EA3B432E4839}"/>
    <cellStyle name="60% - Énfasis2 9" xfId="6069" xr:uid="{C5702306-7EA0-429A-90D7-2AA718E190FC}"/>
    <cellStyle name="60% - Énfasis3 10" xfId="6070" xr:uid="{CA0FC160-3C1A-4996-BBE7-CEECF26B4A37}"/>
    <cellStyle name="60% - Énfasis3 11" xfId="38845" xr:uid="{948C386A-C02F-4075-B83A-378CF8965309}"/>
    <cellStyle name="60% - Énfasis3 12" xfId="38846" xr:uid="{48A57D74-734C-4FB0-81D4-BAB0D6A0EC79}"/>
    <cellStyle name="60% - Énfasis3 13" xfId="38847" xr:uid="{8E57F9E6-0BD4-4F2E-A9CE-65122902DFC7}"/>
    <cellStyle name="60% - Énfasis3 14" xfId="38848" xr:uid="{62608684-0B2F-433A-A92F-3F8057D01854}"/>
    <cellStyle name="60% - Énfasis3 15" xfId="38849" xr:uid="{B97C2C2D-27AC-4F6A-BC60-9DBF93CC82F5}"/>
    <cellStyle name="60% - Énfasis3 16" xfId="38850" xr:uid="{8DF77820-DEDD-445D-BA83-9D7ABC968D11}"/>
    <cellStyle name="60% - Énfasis3 17" xfId="38851" xr:uid="{DA0F144C-4B99-4D0B-8096-39F4EF8D7A2E}"/>
    <cellStyle name="60% - Énfasis3 18" xfId="38852" xr:uid="{F07449C5-E1A8-4CCC-A082-DB90743411FA}"/>
    <cellStyle name="60% - Énfasis3 19" xfId="38853" xr:uid="{62C0DF62-08F7-4D02-BB1A-B97579AFA01A}"/>
    <cellStyle name="60% - Énfasis3 2" xfId="6071" xr:uid="{50B1F865-7530-4B04-B244-CCC6244967B1}"/>
    <cellStyle name="60% - Énfasis3 2 2" xfId="6072" xr:uid="{3581325C-354A-42A5-AB40-F2605A346669}"/>
    <cellStyle name="60% - Énfasis3 2 2 2" xfId="6073" xr:uid="{99674B95-B2CC-4003-9DE8-AD4A5336BC3B}"/>
    <cellStyle name="60% - Énfasis3 2 2 3" xfId="6074" xr:uid="{66D7B513-21E1-4B83-AB78-3B777C49D34E}"/>
    <cellStyle name="60% - Énfasis3 2 2 4" xfId="6075" xr:uid="{97D7967C-5933-415D-B491-14C6570CEA4A}"/>
    <cellStyle name="60% - Énfasis3 2 2 5" xfId="6076" xr:uid="{F961D2C3-E88A-4BED-89EA-E994C3627550}"/>
    <cellStyle name="60% - Énfasis3 2 3" xfId="6077" xr:uid="{9652FBC9-63B1-45C3-B824-5E438C935C4B}"/>
    <cellStyle name="60% - Énfasis3 2 4" xfId="6078" xr:uid="{5B329600-A365-49E8-B223-C8176CD56995}"/>
    <cellStyle name="60% - Énfasis3 2 5" xfId="6079" xr:uid="{307EA628-50CB-4FA9-84EB-BB8ED3B4E13F}"/>
    <cellStyle name="60% - Énfasis3 2 6" xfId="49737" xr:uid="{4DD68D8A-435F-4448-9446-E82585D033A4}"/>
    <cellStyle name="60% - Énfasis3 2_Margen" xfId="38854" xr:uid="{72E547C0-8CD4-4906-94FF-727C3EB8DCD8}"/>
    <cellStyle name="60% - Énfasis3 20" xfId="38855" xr:uid="{409DFA07-BA85-4104-9BBC-4EC117758A44}"/>
    <cellStyle name="60% - Énfasis3 21" xfId="38856" xr:uid="{9D2AA4C7-5DBB-402A-8257-21605C58A3E1}"/>
    <cellStyle name="60% - Énfasis3 22" xfId="38857" xr:uid="{8CF0CCDF-7A6F-42DA-991D-AF82FB4A96CF}"/>
    <cellStyle name="60% - Énfasis3 23" xfId="38858" xr:uid="{2C37E8AC-F7E8-41ED-9A87-F658A223C87F}"/>
    <cellStyle name="60% - Énfasis3 24" xfId="38859" xr:uid="{C3EFEB62-D5B4-4B5F-A541-91A33445242B}"/>
    <cellStyle name="60% - Énfasis3 25" xfId="38860" xr:uid="{175F40B8-AAC3-4F1C-B1CC-33BE6921057D}"/>
    <cellStyle name="60% - Énfasis3 26" xfId="38861" xr:uid="{DACEB088-699F-4EB4-8768-03E36F94803A}"/>
    <cellStyle name="60% - Énfasis3 27" xfId="38862" xr:uid="{6DE5281C-0ACC-4DF2-AD8B-0AB10285DF7D}"/>
    <cellStyle name="60% - Énfasis3 28" xfId="38863" xr:uid="{0EC73901-3627-4645-8C09-15872D179412}"/>
    <cellStyle name="60% - Énfasis3 29" xfId="38864" xr:uid="{C1DE9CF5-38BD-49FE-9662-DD3C4C795482}"/>
    <cellStyle name="60% - Énfasis3 3" xfId="6080" xr:uid="{6F6BB384-5891-4EE7-981C-7791F751A9C7}"/>
    <cellStyle name="60% - Énfasis3 3 2" xfId="6081" xr:uid="{6B675FDB-8373-4953-A927-7B64ECB16AA1}"/>
    <cellStyle name="60% - Énfasis3 3 3" xfId="6082" xr:uid="{27C96A97-C2CE-4804-BBFB-ECA2BF2CD6FB}"/>
    <cellStyle name="60% - Énfasis3 3_Margen" xfId="38865" xr:uid="{BEB042E6-3741-4C5C-9AD4-FD112095F56C}"/>
    <cellStyle name="60% - Énfasis3 30" xfId="38866" xr:uid="{D310168F-1686-4523-B933-65490C016363}"/>
    <cellStyle name="60% - Énfasis3 31" xfId="38867" xr:uid="{3648DCD7-58E8-4ADB-911A-420635B2FF52}"/>
    <cellStyle name="60% - Énfasis3 32" xfId="38868" xr:uid="{516E8285-6C58-46E1-BBF8-A42B1FF977D7}"/>
    <cellStyle name="60% - Énfasis3 33" xfId="38869" xr:uid="{2A394378-FC4E-4F96-A258-D7A318B54E6E}"/>
    <cellStyle name="60% - Énfasis3 34" xfId="38870" xr:uid="{D1BAA062-08BF-495A-A215-B6AFD704F202}"/>
    <cellStyle name="60% - Énfasis3 35" xfId="38871" xr:uid="{71A48305-74D1-4B8B-8AC4-934330F26BA2}"/>
    <cellStyle name="60% - Énfasis3 36" xfId="38872" xr:uid="{A684B9C6-73D5-4A21-8796-F95511427167}"/>
    <cellStyle name="60% - Énfasis3 37" xfId="38873" xr:uid="{D42F4660-8F11-4A53-A887-19E5A74D6E14}"/>
    <cellStyle name="60% - Énfasis3 38" xfId="38874" xr:uid="{BA40D550-2408-4678-8359-98F72F9916A5}"/>
    <cellStyle name="60% - Énfasis3 39" xfId="38875" xr:uid="{6383420F-3394-4B27-93E1-96864255EF7F}"/>
    <cellStyle name="60% - Énfasis3 4" xfId="6083" xr:uid="{38EC8071-390B-488C-AB1E-3C32DBB518EC}"/>
    <cellStyle name="60% - Énfasis3 40" xfId="38876" xr:uid="{94FB6CB6-FA15-4DE2-97EA-DC9CAC4D3468}"/>
    <cellStyle name="60% - Énfasis3 41" xfId="38877" xr:uid="{34D13FDF-2A16-4467-A58C-C03DE396EB49}"/>
    <cellStyle name="60% - Énfasis3 42" xfId="38878" xr:uid="{65411CEE-BE79-4C68-B1A3-2A6BD3D6EFF9}"/>
    <cellStyle name="60% - Énfasis3 43" xfId="38879" xr:uid="{7968BBFD-743D-42BD-A45F-488F08359590}"/>
    <cellStyle name="60% - Énfasis3 44" xfId="38880" xr:uid="{E7FE5F6D-F972-4881-9F13-D63524C6C868}"/>
    <cellStyle name="60% - Énfasis3 45" xfId="38881" xr:uid="{31D4E444-BF70-45CB-9CC2-3DEA75E1C87F}"/>
    <cellStyle name="60% - Énfasis3 46" xfId="38882" xr:uid="{52A045CB-ABF4-4438-8039-40AC855602CD}"/>
    <cellStyle name="60% - Énfasis3 47" xfId="38883" xr:uid="{B376D237-BD19-4207-BC83-A8DCE350169B}"/>
    <cellStyle name="60% - Énfasis3 48" xfId="38884" xr:uid="{235302F7-7E20-43EE-B8BB-E34B2396DD53}"/>
    <cellStyle name="60% - Énfasis3 49" xfId="38885" xr:uid="{883C1D8B-50A6-4A5E-9B6A-20A16DFC5393}"/>
    <cellStyle name="60% - Énfasis3 5" xfId="6084" xr:uid="{DD386A3E-72A7-40E1-AD8C-E0E4753807FA}"/>
    <cellStyle name="60% - Énfasis3 50" xfId="38886" xr:uid="{08CEDFCB-DD4B-4D01-A85F-7797EEE65144}"/>
    <cellStyle name="60% - Énfasis3 6" xfId="6085" xr:uid="{659FB3EC-31A8-4E84-957D-0524EB4C3E32}"/>
    <cellStyle name="60% - Énfasis3 7" xfId="6086" xr:uid="{7E205045-8CC9-4D4C-98BD-B675EE70D1F9}"/>
    <cellStyle name="60% - Énfasis3 8" xfId="6087" xr:uid="{3AE29BA7-2765-46DA-8B1C-C4FF96B2D06D}"/>
    <cellStyle name="60% - Énfasis3 9" xfId="6088" xr:uid="{2485CEA5-EFE8-4617-8086-25306822864B}"/>
    <cellStyle name="60% - Énfasis4 10" xfId="6089" xr:uid="{7854E769-689E-4B14-B74A-73A2035BD178}"/>
    <cellStyle name="60% - Énfasis4 11" xfId="38887" xr:uid="{E91EDED1-0AC3-4C31-B5D1-C5C25CE8D19F}"/>
    <cellStyle name="60% - Énfasis4 12" xfId="38888" xr:uid="{0F52C1E6-DF6F-4CC4-BA4C-5E31670626CA}"/>
    <cellStyle name="60% - Énfasis4 13" xfId="38889" xr:uid="{6B1647BF-344C-411C-8B22-E4F15286922C}"/>
    <cellStyle name="60% - Énfasis4 14" xfId="38890" xr:uid="{FD5F4FE9-26F3-4802-865E-FADD70714545}"/>
    <cellStyle name="60% - Énfasis4 15" xfId="38891" xr:uid="{844C5C1D-7700-4E67-8A1D-F8006E7DADBD}"/>
    <cellStyle name="60% - Énfasis4 16" xfId="38892" xr:uid="{1C894CAF-3C47-472A-87C1-0C1BEE8215D4}"/>
    <cellStyle name="60% - Énfasis4 17" xfId="38893" xr:uid="{64946D34-7456-4B84-8FD8-0326F0178BB1}"/>
    <cellStyle name="60% - Énfasis4 18" xfId="38894" xr:uid="{B4D011AC-B2F6-4907-B697-5E9310B3DABE}"/>
    <cellStyle name="60% - Énfasis4 19" xfId="38895" xr:uid="{928E9710-D06A-4865-BA6A-EB0E913DD42B}"/>
    <cellStyle name="60% - Énfasis4 2" xfId="6090" xr:uid="{ABA5028E-AC57-4351-B911-AB0D0FB94D00}"/>
    <cellStyle name="60% - Énfasis4 2 2" xfId="6091" xr:uid="{E4879D5B-7B1B-4B13-BCEB-C270DCFB4F21}"/>
    <cellStyle name="60% - Énfasis4 2 2 2" xfId="6092" xr:uid="{5A9AA519-65A1-4E93-A93F-D60A151961A0}"/>
    <cellStyle name="60% - Énfasis4 2 2 3" xfId="6093" xr:uid="{4BDC5D3E-F766-4B07-97C3-541959D7876F}"/>
    <cellStyle name="60% - Énfasis4 2 2 4" xfId="6094" xr:uid="{E9C2EB9D-F64B-47C1-9DA4-C28F0503105C}"/>
    <cellStyle name="60% - Énfasis4 2 2 5" xfId="6095" xr:uid="{A31DC142-E6A1-4525-B3CD-8CD67423FCEB}"/>
    <cellStyle name="60% - Énfasis4 2 3" xfId="6096" xr:uid="{B7DF3787-B23A-4795-9881-104145D5EF51}"/>
    <cellStyle name="60% - Énfasis4 2 4" xfId="6097" xr:uid="{B97F8D3A-F288-410A-AA2C-55C88C53E2B2}"/>
    <cellStyle name="60% - Énfasis4 2 5" xfId="6098" xr:uid="{AE1A672A-8826-4A92-8102-3A4E0E1FA17E}"/>
    <cellStyle name="60% - Énfasis4 2 6" xfId="49738" xr:uid="{402F4945-2B3A-4EDA-9343-9C7A095D584A}"/>
    <cellStyle name="60% - Énfasis4 2_Margen" xfId="38896" xr:uid="{FE03A678-CB0F-438F-8961-21DB644982E3}"/>
    <cellStyle name="60% - Énfasis4 20" xfId="38897" xr:uid="{25BEDD5A-CC95-4AB0-8ED2-77E765F200DF}"/>
    <cellStyle name="60% - Énfasis4 21" xfId="38898" xr:uid="{99CAA809-A3BE-4F72-82E5-A09E9C3C88C7}"/>
    <cellStyle name="60% - Énfasis4 22" xfId="38899" xr:uid="{89257DCF-AF02-490C-B51E-7570E07C45B0}"/>
    <cellStyle name="60% - Énfasis4 23" xfId="38900" xr:uid="{BE2906CC-452A-4B99-951B-BCFE947420E6}"/>
    <cellStyle name="60% - Énfasis4 24" xfId="38901" xr:uid="{AD1C236C-9506-4E8D-AE63-D8F641801CD4}"/>
    <cellStyle name="60% - Énfasis4 25" xfId="38902" xr:uid="{23494863-66F5-4304-B0ED-13F750C861D5}"/>
    <cellStyle name="60% - Énfasis4 26" xfId="38903" xr:uid="{0EE2B071-F1F3-4E2F-A5A7-5E916AFDE335}"/>
    <cellStyle name="60% - Énfasis4 27" xfId="38904" xr:uid="{6C2B49B9-0080-4564-8DD0-0164717765E4}"/>
    <cellStyle name="60% - Énfasis4 28" xfId="38905" xr:uid="{752A0DD3-C545-4F3A-8E29-67522C6E5CB6}"/>
    <cellStyle name="60% - Énfasis4 29" xfId="38906" xr:uid="{DA44C09E-DE54-4635-9BB2-97AC201D9651}"/>
    <cellStyle name="60% - Énfasis4 3" xfId="6099" xr:uid="{D1BF5662-2C6F-427B-A4D2-83CE355DDF64}"/>
    <cellStyle name="60% - Énfasis4 3 2" xfId="6100" xr:uid="{25B5D5ED-B7AA-45A5-BAC7-104501CB2BE7}"/>
    <cellStyle name="60% - Énfasis4 3 3" xfId="6101" xr:uid="{E6C14B9B-2847-4CF0-AD6A-A811823BAD33}"/>
    <cellStyle name="60% - Énfasis4 3_Margen" xfId="38907" xr:uid="{AD226F47-62E7-4C2E-8F7D-EA0E3AC72B80}"/>
    <cellStyle name="60% - Énfasis4 30" xfId="38908" xr:uid="{FA6453E7-6350-4668-8218-E85DA5135286}"/>
    <cellStyle name="60% - Énfasis4 31" xfId="38909" xr:uid="{A0CE1E40-E2F4-46F6-837F-6CB73FA6159F}"/>
    <cellStyle name="60% - Énfasis4 32" xfId="38910" xr:uid="{C29CFB24-22A0-44FD-8481-ADE9F41AD07F}"/>
    <cellStyle name="60% - Énfasis4 33" xfId="38911" xr:uid="{4B76760D-9FB0-401D-9ACF-0996785504CD}"/>
    <cellStyle name="60% - Énfasis4 34" xfId="38912" xr:uid="{643B739C-8327-4F6F-8368-96D962130F31}"/>
    <cellStyle name="60% - Énfasis4 35" xfId="38913" xr:uid="{D94D4191-B9A6-4FF1-96B5-B4F5BEBD6BD6}"/>
    <cellStyle name="60% - Énfasis4 36" xfId="38914" xr:uid="{A503F950-4A2D-40C1-B4D4-83A04AE681AD}"/>
    <cellStyle name="60% - Énfasis4 37" xfId="38915" xr:uid="{95210307-F9F7-4F60-9DE4-E75EE9B70CDD}"/>
    <cellStyle name="60% - Énfasis4 38" xfId="38916" xr:uid="{A52ED5A9-795F-4E6F-B92A-9C0E1DD80D6A}"/>
    <cellStyle name="60% - Énfasis4 39" xfId="38917" xr:uid="{65CC4F71-691C-4501-9DDB-31CF6EF73BAF}"/>
    <cellStyle name="60% - Énfasis4 4" xfId="6102" xr:uid="{9E5526B1-BA8B-418E-8708-36FEC57FE93E}"/>
    <cellStyle name="60% - Énfasis4 40" xfId="38918" xr:uid="{E50E5A5A-A02A-4373-B623-0C4A8B54AFE1}"/>
    <cellStyle name="60% - Énfasis4 41" xfId="38919" xr:uid="{34EAC734-DC46-47E9-98F6-FFAE67076E09}"/>
    <cellStyle name="60% - Énfasis4 42" xfId="38920" xr:uid="{6C5690AC-A0D3-4AE2-9049-E69D704A7BDD}"/>
    <cellStyle name="60% - Énfasis4 43" xfId="38921" xr:uid="{584A93F1-FAC3-4F03-BAA5-96334DA4846A}"/>
    <cellStyle name="60% - Énfasis4 44" xfId="38922" xr:uid="{0C0DB452-7C91-494E-AFAC-880B3A10F129}"/>
    <cellStyle name="60% - Énfasis4 45" xfId="38923" xr:uid="{B5519527-67E4-4E0B-A2A5-7FB4C6226F07}"/>
    <cellStyle name="60% - Énfasis4 46" xfId="38924" xr:uid="{7FFCFB83-6601-47B1-BBA2-462DD15D3E64}"/>
    <cellStyle name="60% - Énfasis4 47" xfId="38925" xr:uid="{CB4130CB-2669-4F0F-9005-12A473873446}"/>
    <cellStyle name="60% - Énfasis4 48" xfId="38926" xr:uid="{05E1C3C6-7E48-4758-BDEF-EA86DAEE5470}"/>
    <cellStyle name="60% - Énfasis4 49" xfId="38927" xr:uid="{B2E64DCB-FFB9-452B-BBD8-785607F227DB}"/>
    <cellStyle name="60% - Énfasis4 5" xfId="6103" xr:uid="{139BD25E-F92C-40EB-B441-67A394C2F027}"/>
    <cellStyle name="60% - Énfasis4 50" xfId="38928" xr:uid="{AC3AFA36-D93F-4B5B-ADDD-43192659A902}"/>
    <cellStyle name="60% - Énfasis4 6" xfId="6104" xr:uid="{3124F869-2B00-468C-9619-6BD76E45034C}"/>
    <cellStyle name="60% - Énfasis4 7" xfId="6105" xr:uid="{CF786458-4287-4A42-AB57-A23B26622C2F}"/>
    <cellStyle name="60% - Énfasis4 8" xfId="6106" xr:uid="{65499211-7D47-4579-8242-93F5244D649A}"/>
    <cellStyle name="60% - Énfasis4 9" xfId="6107" xr:uid="{E13D9081-92E3-4F02-9E59-44544D2AC948}"/>
    <cellStyle name="60% - Énfasis5 10" xfId="6108" xr:uid="{F0150313-9CB3-48C9-90FD-87A0F2C83125}"/>
    <cellStyle name="60% - Énfasis5 11" xfId="38929" xr:uid="{C49A5BDA-DE1D-4ED3-A056-98629BD5D494}"/>
    <cellStyle name="60% - Énfasis5 12" xfId="38930" xr:uid="{36D983BD-B02B-46A3-9D70-DCE974A18109}"/>
    <cellStyle name="60% - Énfasis5 13" xfId="38931" xr:uid="{F329A8F9-7C91-4B2A-AB7F-628DCF73E918}"/>
    <cellStyle name="60% - Énfasis5 14" xfId="38932" xr:uid="{4209A994-E02A-43CE-B870-539EFD7E3458}"/>
    <cellStyle name="60% - Énfasis5 15" xfId="38933" xr:uid="{0021F8CB-3B32-4CEE-B38E-430F4F1DD4E0}"/>
    <cellStyle name="60% - Énfasis5 16" xfId="38934" xr:uid="{FB959894-E961-4D04-8E85-905CB919901E}"/>
    <cellStyle name="60% - Énfasis5 17" xfId="38935" xr:uid="{A028FB66-256C-48AD-B61E-DCD64721B322}"/>
    <cellStyle name="60% - Énfasis5 18" xfId="38936" xr:uid="{55028DF8-A0AD-44C9-ADCA-7F5EF38EC78B}"/>
    <cellStyle name="60% - Énfasis5 19" xfId="38937" xr:uid="{4524451B-B93D-4704-A400-0E96119AA1AD}"/>
    <cellStyle name="60% - Énfasis5 2" xfId="6109" xr:uid="{46C25949-6432-4150-BA35-83466D187B37}"/>
    <cellStyle name="60% - Énfasis5 2 2" xfId="6110" xr:uid="{9B79A595-87B5-4D17-9343-539BD7991D9C}"/>
    <cellStyle name="60% - Énfasis5 2 2 2" xfId="6111" xr:uid="{F2910848-B40D-4AE0-933E-8D43D711A1DF}"/>
    <cellStyle name="60% - Énfasis5 2 2 3" xfId="6112" xr:uid="{13FC5B03-852C-4266-8755-76E5E21774F3}"/>
    <cellStyle name="60% - Énfasis5 2 2 4" xfId="6113" xr:uid="{016EBF5E-0AE1-49F1-8ED8-BAA5161056B1}"/>
    <cellStyle name="60% - Énfasis5 2 3" xfId="6114" xr:uid="{83CBA724-5E4A-46DA-BAA8-8035DB125A34}"/>
    <cellStyle name="60% - Énfasis5 2 4" xfId="6115" xr:uid="{702BE091-C3C8-404D-8D7B-658E382CE2CA}"/>
    <cellStyle name="60% - Énfasis5 2 5" xfId="6116" xr:uid="{7E576757-4705-4B07-A2B2-FA449561B5DE}"/>
    <cellStyle name="60% - Énfasis5 2 6" xfId="49739" xr:uid="{7B1366E6-AE41-43EC-8F00-ED945ED1D4A0}"/>
    <cellStyle name="60% - Énfasis5 2_Margen" xfId="38938" xr:uid="{42E0D0AB-48F2-4221-B140-CF5BA5C8BFA0}"/>
    <cellStyle name="60% - Énfasis5 20" xfId="38939" xr:uid="{FA81F0D4-7A58-4741-A89D-153619F1D5F0}"/>
    <cellStyle name="60% - Énfasis5 21" xfId="38940" xr:uid="{DAEDFEFD-3681-454B-875C-06E1C2247153}"/>
    <cellStyle name="60% - Énfasis5 22" xfId="38941" xr:uid="{3093302C-40E5-4B84-A56C-62E312A3D46C}"/>
    <cellStyle name="60% - Énfasis5 23" xfId="38942" xr:uid="{B46078CD-C189-4577-A200-4DBE54EB4222}"/>
    <cellStyle name="60% - Énfasis5 24" xfId="38943" xr:uid="{27850242-AF04-45C9-8B76-634AABB11E5A}"/>
    <cellStyle name="60% - Énfasis5 25" xfId="38944" xr:uid="{B66CDACF-52D1-48F0-AA8C-615BE838D569}"/>
    <cellStyle name="60% - Énfasis5 26" xfId="38945" xr:uid="{D48E54FF-EC65-4AA1-B1B3-D4285F3AC6D5}"/>
    <cellStyle name="60% - Énfasis5 27" xfId="38946" xr:uid="{CE384A3A-91E8-4614-89B4-D2E55D902E06}"/>
    <cellStyle name="60% - Énfasis5 28" xfId="38947" xr:uid="{FB66BD0D-DE79-4AC3-897D-9587DBE8AFBA}"/>
    <cellStyle name="60% - Énfasis5 29" xfId="38948" xr:uid="{F2C3A04F-9E7E-4093-986A-31046BC525CF}"/>
    <cellStyle name="60% - Énfasis5 3" xfId="6117" xr:uid="{122C979F-4647-4302-A537-49F291D46E26}"/>
    <cellStyle name="60% - Énfasis5 3 2" xfId="6118" xr:uid="{DA83851F-089E-44C1-A5EB-CE8AEE73DF71}"/>
    <cellStyle name="60% - Énfasis5 3 2 2" xfId="50684" xr:uid="{737BDA47-98B7-4499-80AA-7A44EB8CCCB2}"/>
    <cellStyle name="60% - Énfasis5 3 3" xfId="6119" xr:uid="{554EBC33-CF6D-43C1-B94A-D4DCB12EDB47}"/>
    <cellStyle name="60% - Énfasis5 3 4" xfId="49740" xr:uid="{13D8D544-A753-4278-993A-AD79EEC2230A}"/>
    <cellStyle name="60% - Énfasis5 3_Margen" xfId="38949" xr:uid="{36AD0311-D575-4173-A371-DF590154EE63}"/>
    <cellStyle name="60% - Énfasis5 30" xfId="38950" xr:uid="{D9A548DF-C962-4E86-A134-EF138B96A2AF}"/>
    <cellStyle name="60% - Énfasis5 31" xfId="38951" xr:uid="{FDBB1F0C-E058-4451-B544-907A9D588793}"/>
    <cellStyle name="60% - Énfasis5 32" xfId="38952" xr:uid="{141B41ED-750C-484C-BA2D-698C5DC5D1D5}"/>
    <cellStyle name="60% - Énfasis5 33" xfId="38953" xr:uid="{4F9BCE14-025F-40B0-A955-C723F8AF1378}"/>
    <cellStyle name="60% - Énfasis5 34" xfId="38954" xr:uid="{2BAB977B-000D-492A-930F-37AEAA756DB0}"/>
    <cellStyle name="60% - Énfasis5 35" xfId="38955" xr:uid="{49D28401-DB5B-4366-B9CB-E7C1B922120C}"/>
    <cellStyle name="60% - Énfasis5 36" xfId="38956" xr:uid="{40C34CF8-C7DD-42DC-B119-86FA47D4AAEA}"/>
    <cellStyle name="60% - Énfasis5 37" xfId="38957" xr:uid="{919A9314-C143-4FCC-A827-E898C82D2C87}"/>
    <cellStyle name="60% - Énfasis5 38" xfId="38958" xr:uid="{3C6913AD-7AEE-4475-8221-A0ED85B6B7C2}"/>
    <cellStyle name="60% - Énfasis5 39" xfId="38959" xr:uid="{F948978B-59D7-40BD-84C5-812B70497611}"/>
    <cellStyle name="60% - Énfasis5 4" xfId="6120" xr:uid="{380AA2D4-1BE8-4E15-9547-6D7857EA5828}"/>
    <cellStyle name="60% - Énfasis5 40" xfId="38960" xr:uid="{50D12723-1000-4D03-8238-0ED97C90D953}"/>
    <cellStyle name="60% - Énfasis5 41" xfId="38961" xr:uid="{3BB4D762-3E5F-4BE9-B6C7-CF82D5563F88}"/>
    <cellStyle name="60% - Énfasis5 42" xfId="38962" xr:uid="{A9A48BAC-17F0-4A99-9D32-3C460F6AE044}"/>
    <cellStyle name="60% - Énfasis5 43" xfId="38963" xr:uid="{C3ADF2AF-490A-4809-BB99-F294DEE942B2}"/>
    <cellStyle name="60% - Énfasis5 44" xfId="38964" xr:uid="{1654D13B-BF96-4FD0-97E7-1E8E21FD45C7}"/>
    <cellStyle name="60% - Énfasis5 45" xfId="38965" xr:uid="{805B4A4B-90D7-4B60-BD25-1E9B1FA3A93B}"/>
    <cellStyle name="60% - Énfasis5 46" xfId="38966" xr:uid="{82C8B014-8C13-42A0-80C2-0AB4D8A6B67D}"/>
    <cellStyle name="60% - Énfasis5 47" xfId="38967" xr:uid="{283D64F6-7800-464D-9AF4-FE98E2D65F46}"/>
    <cellStyle name="60% - Énfasis5 48" xfId="38968" xr:uid="{2CB9A24B-9A55-4C01-8F27-081F15989F45}"/>
    <cellStyle name="60% - Énfasis5 49" xfId="38969" xr:uid="{B00C56BD-B558-4AAA-947C-7D8DE3EB37B6}"/>
    <cellStyle name="60% - Énfasis5 5" xfId="6121" xr:uid="{81BA21F2-618A-4B06-A022-D1EB89026111}"/>
    <cellStyle name="60% - Énfasis5 50" xfId="38970" xr:uid="{3691D2D6-0460-48D9-AD8C-8FDF0514657C}"/>
    <cellStyle name="60% - Énfasis5 6" xfId="6122" xr:uid="{B0EF3809-C3D6-40B5-9BE8-9EE62AD6E671}"/>
    <cellStyle name="60% - Énfasis5 7" xfId="6123" xr:uid="{A6297F1B-6348-4300-988E-5B887BCFA16A}"/>
    <cellStyle name="60% - Énfasis5 8" xfId="6124" xr:uid="{2F52619C-30AE-40EE-B497-C4D388672C1A}"/>
    <cellStyle name="60% - Énfasis5 9" xfId="6125" xr:uid="{CA47773E-5E02-42DB-8B10-F8979ACB95EB}"/>
    <cellStyle name="60% - Énfasis6 10" xfId="6126" xr:uid="{69B96E46-B2E8-412B-91EE-E8E147DD019F}"/>
    <cellStyle name="60% - Énfasis6 11" xfId="38971" xr:uid="{62745E1D-4B02-4C9F-8DED-E5D90D68FE50}"/>
    <cellStyle name="60% - Énfasis6 12" xfId="38972" xr:uid="{2247318F-9C66-447F-BD70-519F0FBA2984}"/>
    <cellStyle name="60% - Énfasis6 13" xfId="38973" xr:uid="{38C4A955-1616-4D0D-9682-079A7AE1DD0F}"/>
    <cellStyle name="60% - Énfasis6 14" xfId="38974" xr:uid="{482CF4AD-6D08-4B0D-B041-432E281AC6EB}"/>
    <cellStyle name="60% - Énfasis6 15" xfId="38975" xr:uid="{6970A0BF-F4F2-4F11-A401-76AE14962436}"/>
    <cellStyle name="60% - Énfasis6 16" xfId="38976" xr:uid="{5658ACE9-D267-4171-8664-FE92D41D88A4}"/>
    <cellStyle name="60% - Énfasis6 17" xfId="38977" xr:uid="{79DB3E03-450F-4ACD-9AB4-0B65E483A6E2}"/>
    <cellStyle name="60% - Énfasis6 18" xfId="38978" xr:uid="{123B6F7A-F0C6-475B-974B-F392CC0BFB9E}"/>
    <cellStyle name="60% - Énfasis6 19" xfId="38979" xr:uid="{07CF3769-2AE5-425D-A2E6-AE35A8D332B9}"/>
    <cellStyle name="60% - Énfasis6 2" xfId="6127" xr:uid="{46F1D9AA-8C75-42D9-BB05-F35AC88750AF}"/>
    <cellStyle name="60% - Énfasis6 2 2" xfId="6128" xr:uid="{02DDF588-C3FD-4D2D-A584-5EE8CAC29FEF}"/>
    <cellStyle name="60% - Énfasis6 2 2 2" xfId="6129" xr:uid="{E5A92536-36A3-4E8E-A315-D190CF65BA20}"/>
    <cellStyle name="60% - Énfasis6 2 2 3" xfId="6130" xr:uid="{4DA28871-5B6C-4E89-A38E-22E4B89B85D3}"/>
    <cellStyle name="60% - Énfasis6 2 2 4" xfId="6131" xr:uid="{0DA06500-8E29-4702-8628-35035ADB8804}"/>
    <cellStyle name="60% - Énfasis6 2 2 5" xfId="6132" xr:uid="{3C58D9CB-ABCE-4219-87B6-9191AA62444B}"/>
    <cellStyle name="60% - Énfasis6 2 3" xfId="6133" xr:uid="{55E1FF51-5CB1-4D41-9610-F6BD8754FF35}"/>
    <cellStyle name="60% - Énfasis6 2 4" xfId="6134" xr:uid="{B5AA4674-9EF2-4E26-864D-AD23AF8B9065}"/>
    <cellStyle name="60% - Énfasis6 2 5" xfId="6135" xr:uid="{D6D814E9-3DCA-476C-A828-DDD9E8604385}"/>
    <cellStyle name="60% - Énfasis6 2 6" xfId="49741" xr:uid="{BE8F9F62-1A01-4D39-8B98-DBD4FB6FA346}"/>
    <cellStyle name="60% - Énfasis6 2_Margen" xfId="38980" xr:uid="{3136FA84-28A7-4CEA-9E4C-7B20E4A9FEB5}"/>
    <cellStyle name="60% - Énfasis6 20" xfId="38981" xr:uid="{79B00DD6-BDED-44D3-B5CB-7C70B43A4947}"/>
    <cellStyle name="60% - Énfasis6 21" xfId="38982" xr:uid="{02364DDC-FCE9-41DC-A877-BFE2C8981AC4}"/>
    <cellStyle name="60% - Énfasis6 22" xfId="38983" xr:uid="{A1D471FD-23F4-423B-B766-06E413150B89}"/>
    <cellStyle name="60% - Énfasis6 23" xfId="38984" xr:uid="{C06E5C8A-95D1-43F7-9A56-16672CE7A7CC}"/>
    <cellStyle name="60% - Énfasis6 24" xfId="38985" xr:uid="{DBE94C86-680C-4761-A9EA-B3C2B3C76C8C}"/>
    <cellStyle name="60% - Énfasis6 25" xfId="38986" xr:uid="{0C1FF8E4-16C5-4FC1-A37B-FCED7CFDAC94}"/>
    <cellStyle name="60% - Énfasis6 26" xfId="38987" xr:uid="{A669822C-E544-4DA3-9F0A-6BA347CF1E80}"/>
    <cellStyle name="60% - Énfasis6 27" xfId="38988" xr:uid="{0F332CE6-7288-4EE7-8D4F-681F5646DE90}"/>
    <cellStyle name="60% - Énfasis6 28" xfId="38989" xr:uid="{BAC02DF4-601A-4C72-BAC0-58DBB27EA861}"/>
    <cellStyle name="60% - Énfasis6 29" xfId="38990" xr:uid="{886F1BE9-5138-4DD8-A30E-E50F0BC03E56}"/>
    <cellStyle name="60% - Énfasis6 3" xfId="6136" xr:uid="{82117D79-FF7A-42B6-B737-3173C0C053BB}"/>
    <cellStyle name="60% - Énfasis6 3 2" xfId="6137" xr:uid="{49E14321-A5F4-4261-A680-FC7FF6D7879D}"/>
    <cellStyle name="60% - Énfasis6 3 3" xfId="6138" xr:uid="{1B81DC41-F4A9-4AE4-A75D-839D8375DCAC}"/>
    <cellStyle name="60% - Énfasis6 3_Margen" xfId="38991" xr:uid="{19D1F102-2D16-4156-BE8A-9480281CED64}"/>
    <cellStyle name="60% - Énfasis6 30" xfId="38992" xr:uid="{92A84A0B-8CAA-4CF7-9A56-578D65B16381}"/>
    <cellStyle name="60% - Énfasis6 31" xfId="38993" xr:uid="{5A370FC7-9967-453E-AB62-1E21D6719AE2}"/>
    <cellStyle name="60% - Énfasis6 32" xfId="38994" xr:uid="{11F493B0-ECBE-4998-BE37-77C8848E5AB1}"/>
    <cellStyle name="60% - Énfasis6 33" xfId="38995" xr:uid="{0DD1BBDC-5BBE-4E70-AE5C-2359B1145878}"/>
    <cellStyle name="60% - Énfasis6 34" xfId="38996" xr:uid="{7481129E-60A7-4CCB-9AA7-FD2005DCB570}"/>
    <cellStyle name="60% - Énfasis6 35" xfId="38997" xr:uid="{342908DB-5A0C-454D-9076-B3F3D96C4B88}"/>
    <cellStyle name="60% - Énfasis6 36" xfId="38998" xr:uid="{9571BF5F-8D41-47C8-B970-3A1BAD389A0A}"/>
    <cellStyle name="60% - Énfasis6 37" xfId="38999" xr:uid="{51C224BF-D533-4DFC-AE2F-56638797F6C8}"/>
    <cellStyle name="60% - Énfasis6 38" xfId="39000" xr:uid="{3F33605D-6932-4D51-97D9-3F2266182B02}"/>
    <cellStyle name="60% - Énfasis6 39" xfId="39001" xr:uid="{CD8216F0-9EA2-43ED-BB91-0FC1750FFE41}"/>
    <cellStyle name="60% - Énfasis6 4" xfId="6139" xr:uid="{C18179AE-2914-46EE-8732-818F8FB44FBA}"/>
    <cellStyle name="60% - Énfasis6 40" xfId="39002" xr:uid="{69E0141F-8338-4DE5-92ED-2D3C8E14DB4D}"/>
    <cellStyle name="60% - Énfasis6 41" xfId="39003" xr:uid="{971E02FF-2ECA-406D-821F-C986ABB488E9}"/>
    <cellStyle name="60% - Énfasis6 42" xfId="39004" xr:uid="{004EF6B3-79F9-4597-95CF-961C9FAE1FCD}"/>
    <cellStyle name="60% - Énfasis6 43" xfId="39005" xr:uid="{A34FB342-067C-4DC5-BFFA-07ECC5C06A7C}"/>
    <cellStyle name="60% - Énfasis6 44" xfId="39006" xr:uid="{84BF0A02-7149-42E9-B9FB-19A2F7D074EA}"/>
    <cellStyle name="60% - Énfasis6 45" xfId="39007" xr:uid="{5CA97B76-07A1-4DF4-935D-68311910454F}"/>
    <cellStyle name="60% - Énfasis6 46" xfId="39008" xr:uid="{A37EC90E-1B93-44BA-94E6-5209473371FF}"/>
    <cellStyle name="60% - Énfasis6 47" xfId="39009" xr:uid="{BDFE3F80-F3AB-47A6-9830-B2744DFCD275}"/>
    <cellStyle name="60% - Énfasis6 48" xfId="39010" xr:uid="{5F076625-995D-445A-A761-99A0C9A3D85C}"/>
    <cellStyle name="60% - Énfasis6 49" xfId="39011" xr:uid="{5C5CD387-9E37-4037-ADE1-49D43681AD49}"/>
    <cellStyle name="60% - Énfasis6 5" xfId="6140" xr:uid="{DAC62A26-3229-47A4-80EC-DBFE8C8C6111}"/>
    <cellStyle name="60% - Énfasis6 50" xfId="39012" xr:uid="{9BE3A965-357D-45E2-B525-8F8492618041}"/>
    <cellStyle name="60% - Énfasis6 6" xfId="6141" xr:uid="{E54DBFB7-7386-4EE6-ADC6-461AFF1965F4}"/>
    <cellStyle name="60% - Énfasis6 7" xfId="6142" xr:uid="{6AD6272A-7DD8-47D6-A4B0-3C8DBA458479}"/>
    <cellStyle name="60% - Énfasis6 8" xfId="6143" xr:uid="{ACE0B7B2-77AC-4D4E-AABB-CB3A9B95102B}"/>
    <cellStyle name="60% - Énfasis6 9" xfId="6144" xr:uid="{6AB0B769-5328-4D45-BE3D-25AF6556C4CE}"/>
    <cellStyle name="Accent1" xfId="6145" xr:uid="{4E026665-EDD7-4CC8-A058-D2779472ACC4}"/>
    <cellStyle name="Accent1 - 20%" xfId="6146" xr:uid="{4881C3F4-C2B8-4ACC-888F-9DA1018AB608}"/>
    <cellStyle name="Accent1 - 20% 10" xfId="6147" xr:uid="{54725725-B60C-4EFE-A40E-C7142D236A6B}"/>
    <cellStyle name="Accent1 - 20% 2" xfId="6148" xr:uid="{F1B07790-9E34-4DA7-B713-183A0062B3A2}"/>
    <cellStyle name="Accent1 - 20% 3" xfId="6149" xr:uid="{E41AEE4E-7295-465A-833E-BFEB324BCAAD}"/>
    <cellStyle name="Accent1 - 20% 3 2" xfId="6150" xr:uid="{2DB70E28-E5EF-4677-A0C1-26BA6E7DD427}"/>
    <cellStyle name="Accent1 - 20% 3 3" xfId="49744" xr:uid="{84BEFCB7-DEC2-4E23-85BE-56F974867FE2}"/>
    <cellStyle name="Accent1 - 20% 4" xfId="6151" xr:uid="{68B77655-2228-4F0F-B8A1-69ED9F7C6012}"/>
    <cellStyle name="Accent1 - 20% 5" xfId="6152" xr:uid="{D647D843-ADBE-4109-BD7C-6EABA1ABEC12}"/>
    <cellStyle name="Accent1 - 20% 6" xfId="6153" xr:uid="{A0AC2241-2E67-4437-B883-C0F1A4F26A93}"/>
    <cellStyle name="Accent1 - 20% 7" xfId="6154" xr:uid="{899024C0-9086-4B69-B871-A95E9B8DA02E}"/>
    <cellStyle name="Accent1 - 20% 8" xfId="6155" xr:uid="{7FBB95E3-CC15-42EC-9A70-10B9DA7BAC9F}"/>
    <cellStyle name="Accent1 - 20% 9" xfId="6156" xr:uid="{30B12A4A-CC35-4434-A1DF-2448489A0021}"/>
    <cellStyle name="Accent1 - 20%_Margen" xfId="39013" xr:uid="{DBFB9A0D-794A-45DE-90AD-339E26976C85}"/>
    <cellStyle name="Accent1 - 40%" xfId="6157" xr:uid="{E8C1CE17-9B66-49CB-B9E9-A06168C182BE}"/>
    <cellStyle name="Accent1 - 40% 10" xfId="6158" xr:uid="{1A9C2113-2E8E-46A2-AB47-D053C1D8094E}"/>
    <cellStyle name="Accent1 - 40% 2" xfId="6159" xr:uid="{408F1E31-2400-4A3F-BDC1-02D89444EFE1}"/>
    <cellStyle name="Accent1 - 40% 3" xfId="6160" xr:uid="{89499C77-89B6-42B8-989D-1529DD2C70FD}"/>
    <cellStyle name="Accent1 - 40% 3 2" xfId="6161" xr:uid="{31C519E1-206E-467F-8CB0-0101C64D4AC6}"/>
    <cellStyle name="Accent1 - 40% 3 3" xfId="49746" xr:uid="{86189297-DA19-41CB-A2A9-AA33464426EC}"/>
    <cellStyle name="Accent1 - 40% 4" xfId="6162" xr:uid="{B5CF81C4-2ED9-4CD3-803A-51A7EDD8CF88}"/>
    <cellStyle name="Accent1 - 40% 5" xfId="6163" xr:uid="{4FCF5FBD-4B7D-42DE-B936-8AA4ADB42808}"/>
    <cellStyle name="Accent1 - 40% 6" xfId="6164" xr:uid="{19ADC036-9EA6-447B-9EA9-53A84E63BE87}"/>
    <cellStyle name="Accent1 - 40% 7" xfId="6165" xr:uid="{3E259CBB-1553-4E5D-AB17-C250448A669E}"/>
    <cellStyle name="Accent1 - 40% 8" xfId="6166" xr:uid="{7E69EEB9-8674-4F4A-8FD2-DEFDBBB3EA7C}"/>
    <cellStyle name="Accent1 - 40% 9" xfId="6167" xr:uid="{F460AC66-A014-4FD3-A9FE-41370E7F9524}"/>
    <cellStyle name="Accent1 - 40%_Margen" xfId="39014" xr:uid="{E7BC2C4A-D98C-404C-82D8-19C82047C7ED}"/>
    <cellStyle name="Accent1 - 60%" xfId="6168" xr:uid="{CA6D18AC-E867-40FB-A335-883264ADF388}"/>
    <cellStyle name="Accent1 - 60% 10" xfId="6169" xr:uid="{3ED129B9-A222-4DC0-B2AE-4D71F90BFFDB}"/>
    <cellStyle name="Accent1 - 60% 2" xfId="6170" xr:uid="{56E395EF-DB9D-4CA0-ADCC-4E31C05FC7F6}"/>
    <cellStyle name="Accent1 - 60% 3" xfId="6171" xr:uid="{0AF5D982-A4E3-4FFE-B37C-958124A809E8}"/>
    <cellStyle name="Accent1 - 60% 3 2" xfId="6172" xr:uid="{CE159614-6C3E-4E62-87F2-DE4A32E146C8}"/>
    <cellStyle name="Accent1 - 60% 3 3" xfId="49749" xr:uid="{6759AB26-577A-4C94-B2E3-9B1CBCDB8B50}"/>
    <cellStyle name="Accent1 - 60% 4" xfId="6173" xr:uid="{E4472A08-D13A-4A6D-A30E-24F4D9222D0B}"/>
    <cellStyle name="Accent1 - 60% 5" xfId="6174" xr:uid="{6F6B3AF3-572B-4179-9578-44ECAF33EC11}"/>
    <cellStyle name="Accent1 - 60% 6" xfId="6175" xr:uid="{D0BE8245-E1D4-446F-BC06-C04324C9D951}"/>
    <cellStyle name="Accent1 - 60% 7" xfId="6176" xr:uid="{B223080C-668D-4C32-9F39-17C8A0492808}"/>
    <cellStyle name="Accent1 - 60% 8" xfId="6177" xr:uid="{824A4BBF-429E-4A21-9CF7-ACE1BA0A3C11}"/>
    <cellStyle name="Accent1 - 60% 9" xfId="6178" xr:uid="{5A7AD3D4-6E2C-467E-B66E-F8079C18D7B2}"/>
    <cellStyle name="Accent1 - 60%_Margen" xfId="39015" xr:uid="{374BF004-ED66-4993-BFA9-1F0AF469178F}"/>
    <cellStyle name="Accent1 10" xfId="6179" xr:uid="{A11FA533-D0CE-4BB8-BC60-5AB3D40267FB}"/>
    <cellStyle name="Accent1 11" xfId="6180" xr:uid="{AE607276-DEBB-42D3-95EF-E26DDA982E24}"/>
    <cellStyle name="Accent1 12" xfId="6181" xr:uid="{3B9FDCF6-C3FB-47AE-AFA3-3EB03D6A968E}"/>
    <cellStyle name="Accent1 13" xfId="6182" xr:uid="{53C69ED8-B287-4590-A3C8-FF40EB4B26A8}"/>
    <cellStyle name="Accent1 14" xfId="6183" xr:uid="{9A672BE2-046E-49EB-AE1F-99F403D59DCB}"/>
    <cellStyle name="Accent1 15" xfId="6184" xr:uid="{6F075FBB-566F-44F6-8E0C-272BA32D05FB}"/>
    <cellStyle name="Accent1 16" xfId="6185" xr:uid="{84E21EF1-DC7A-413C-96BA-0F0DDC06A40F}"/>
    <cellStyle name="Accent1 17" xfId="6186" xr:uid="{D6B73778-ECE9-414E-B67C-B56A9E4A6F0A}"/>
    <cellStyle name="Accent1 18" xfId="6187" xr:uid="{096C1D63-6551-4F78-88E8-599A3474534F}"/>
    <cellStyle name="Accent1 2" xfId="6188" xr:uid="{41B3D810-F8E8-46F0-9EA0-6A2EB5F48C46}"/>
    <cellStyle name="Accent1 2 2" xfId="6189" xr:uid="{8C1183F2-E2AF-4518-AF6A-80C53D4A3579}"/>
    <cellStyle name="Accent1 2 3" xfId="49750" xr:uid="{ECDA1D6F-7CA9-49FE-BCE5-8F3AA41D3E42}"/>
    <cellStyle name="Accent1 3" xfId="6190" xr:uid="{B03B23DC-D803-42BD-9FB6-07AC32237CC3}"/>
    <cellStyle name="Accent1 3 2" xfId="49751" xr:uid="{80D02CDB-D214-4C8B-9077-B4E44C9FB78A}"/>
    <cellStyle name="Accent1 4" xfId="6191" xr:uid="{5B763132-06B7-4940-A336-0A1DBFE6459C}"/>
    <cellStyle name="Accent1 5" xfId="6192" xr:uid="{BC7A1BFF-8A39-42A9-AA01-A5A20DB69974}"/>
    <cellStyle name="Accent1 6" xfId="6193" xr:uid="{CC26E867-CC52-4389-AC45-B890A8562C8C}"/>
    <cellStyle name="Accent1 7" xfId="6194" xr:uid="{8127A175-D236-47E0-BD14-2FE2F56C4E09}"/>
    <cellStyle name="Accent1 8" xfId="6195" xr:uid="{CD319FE7-B9B5-47CC-AB19-2B0F7DBDB9EE}"/>
    <cellStyle name="Accent1 9" xfId="6196" xr:uid="{4A3CB88C-3AE8-40DA-B583-4AD4E6B7F8AA}"/>
    <cellStyle name="Accent1_Copia de 2009_Modelo_Requerimiento (Con Ppto Semi_Final)" xfId="6197" xr:uid="{46EB7169-373D-4272-9DC5-3A12CF8DA830}"/>
    <cellStyle name="Accent2" xfId="6198" xr:uid="{5211D124-C653-47A9-AB9D-5DFEA4A84947}"/>
    <cellStyle name="Accent2 - 20%" xfId="6199" xr:uid="{B24C2DCB-6BA6-4F2F-9198-60685AEB9681}"/>
    <cellStyle name="Accent2 - 20% 10" xfId="6200" xr:uid="{DFECC9BA-0E20-4D91-A384-8744F7CC1902}"/>
    <cellStyle name="Accent2 - 20% 2" xfId="6201" xr:uid="{674270BD-A111-4045-A295-E845AB57FD87}"/>
    <cellStyle name="Accent2 - 20% 3" xfId="6202" xr:uid="{8C14BE28-FD90-4EC1-BE31-8ADE7E0F759F}"/>
    <cellStyle name="Accent2 - 20% 3 2" xfId="6203" xr:uid="{3D4B3666-AEED-4D2F-8DFE-6EFDB34F4F93}"/>
    <cellStyle name="Accent2 - 20% 3 3" xfId="49754" xr:uid="{E85F3315-AAFA-41F4-B432-7C8239F67589}"/>
    <cellStyle name="Accent2 - 20% 4" xfId="6204" xr:uid="{37850031-0725-4186-BE07-ACE95F0E8E04}"/>
    <cellStyle name="Accent2 - 20% 5" xfId="6205" xr:uid="{AE84CC54-24FA-4643-B4F3-C3E2C1A96EE2}"/>
    <cellStyle name="Accent2 - 20% 6" xfId="6206" xr:uid="{7E0BA2EB-3FE2-452A-9C1B-9C0EA904E83F}"/>
    <cellStyle name="Accent2 - 20% 7" xfId="6207" xr:uid="{9B3A9B80-F08E-4594-9333-944FE6F99BDD}"/>
    <cellStyle name="Accent2 - 20% 8" xfId="6208" xr:uid="{4DDAE832-C318-455D-AF8B-05CEC1084496}"/>
    <cellStyle name="Accent2 - 20% 9" xfId="6209" xr:uid="{6BD1BB29-1883-4C4F-8F2C-4A43C70B04DE}"/>
    <cellStyle name="Accent2 - 20%_Margen" xfId="39016" xr:uid="{599FCDED-A820-4FF8-B26B-685854393AD8}"/>
    <cellStyle name="Accent2 - 40%" xfId="6210" xr:uid="{23766468-906D-41FC-8DC1-6836E0AE36AB}"/>
    <cellStyle name="Accent2 - 40% 10" xfId="6211" xr:uid="{302B21E3-5807-40C0-8758-128DA5AF22DB}"/>
    <cellStyle name="Accent2 - 40% 2" xfId="6212" xr:uid="{F6BC2947-C39B-43C1-BAF4-46F6FCB7E931}"/>
    <cellStyle name="Accent2 - 40% 3" xfId="6213" xr:uid="{BA56E643-FC73-4CB5-9703-7324549B5AA1}"/>
    <cellStyle name="Accent2 - 40% 3 2" xfId="6214" xr:uid="{3D0F38C5-83BD-4262-AC17-638E01ECC36B}"/>
    <cellStyle name="Accent2 - 40% 3 3" xfId="49756" xr:uid="{56FF7CB5-CD48-41A9-B6D2-846BF5D2A788}"/>
    <cellStyle name="Accent2 - 40% 4" xfId="6215" xr:uid="{6DAE5491-7B0B-44C6-9E70-D9E6D0C23ABC}"/>
    <cellStyle name="Accent2 - 40% 5" xfId="6216" xr:uid="{33337942-B666-4609-99A9-3784F97D779C}"/>
    <cellStyle name="Accent2 - 40% 6" xfId="6217" xr:uid="{A02E8D36-3CA9-4B08-964E-733822E8C43C}"/>
    <cellStyle name="Accent2 - 40% 7" xfId="6218" xr:uid="{DD6D73E0-824E-43A5-A003-00427A7B8D3C}"/>
    <cellStyle name="Accent2 - 40% 8" xfId="6219" xr:uid="{66E46626-B47C-4671-B73B-4D58FA97BF7A}"/>
    <cellStyle name="Accent2 - 40% 9" xfId="6220" xr:uid="{AC759B33-DC3D-44D2-9DC8-B2947C942EE8}"/>
    <cellStyle name="Accent2 - 40%_Margen" xfId="39017" xr:uid="{7CDCD3ED-DD30-4663-82C6-993305D3C056}"/>
    <cellStyle name="Accent2 - 60%" xfId="6221" xr:uid="{D6180FD2-4F8D-470D-8FB8-619068E74B63}"/>
    <cellStyle name="Accent2 - 60% 10" xfId="6222" xr:uid="{A820A8D2-FB3D-4D7A-B23B-07D46077E40F}"/>
    <cellStyle name="Accent2 - 60% 2" xfId="6223" xr:uid="{28821A1A-F6B2-4BB1-BA4D-FEFCC354EC9C}"/>
    <cellStyle name="Accent2 - 60% 3" xfId="6224" xr:uid="{FEEB9AB2-C243-4B48-956A-CD6982ED90D9}"/>
    <cellStyle name="Accent2 - 60% 3 2" xfId="6225" xr:uid="{100866FB-CDD9-48A1-BD12-C83070668A8A}"/>
    <cellStyle name="Accent2 - 60% 3 3" xfId="49758" xr:uid="{6FB9BD32-0C7B-4D28-B7F1-CDA7B1098C5D}"/>
    <cellStyle name="Accent2 - 60% 4" xfId="6226" xr:uid="{A22A5FF4-C12D-4534-A110-87904544BCE4}"/>
    <cellStyle name="Accent2 - 60% 5" xfId="6227" xr:uid="{BD7BDB38-A30E-46A2-A3CA-F39192236C24}"/>
    <cellStyle name="Accent2 - 60% 6" xfId="6228" xr:uid="{5F80833B-2F18-4647-94B2-5F17D77BE1B7}"/>
    <cellStyle name="Accent2 - 60% 7" xfId="6229" xr:uid="{4D889B02-95D1-4F92-825C-CD9B21E62D80}"/>
    <cellStyle name="Accent2 - 60% 8" xfId="6230" xr:uid="{91F4098A-5391-4BB8-8C29-91AAF7D2CE2B}"/>
    <cellStyle name="Accent2 - 60% 9" xfId="6231" xr:uid="{D76C33CB-DF08-4917-8BC2-3538D0D3A86A}"/>
    <cellStyle name="Accent2 - 60%_Margen" xfId="39018" xr:uid="{F0F9631B-00ED-485D-87CE-15E36E4CF5E2}"/>
    <cellStyle name="Accent2 10" xfId="6232" xr:uid="{BA462851-488F-4423-9AE3-49379030D385}"/>
    <cellStyle name="Accent2 11" xfId="6233" xr:uid="{31670A67-332E-43AE-8499-504527976D9A}"/>
    <cellStyle name="Accent2 12" xfId="6234" xr:uid="{849A5EBC-D2A1-44FA-BFBA-51438EBEC080}"/>
    <cellStyle name="Accent2 13" xfId="6235" xr:uid="{CC25041F-8519-4946-B74C-ACEA5D536ABC}"/>
    <cellStyle name="Accent2 14" xfId="6236" xr:uid="{6C99DD12-0E9B-4E17-B1C5-4A193B8EBA34}"/>
    <cellStyle name="Accent2 15" xfId="6237" xr:uid="{A3973165-3699-44AD-BED4-7CA3DBC95392}"/>
    <cellStyle name="Accent2 16" xfId="6238" xr:uid="{6F3ABE98-C693-4779-AFAB-DB33666B03F1}"/>
    <cellStyle name="Accent2 17" xfId="6239" xr:uid="{133EC353-0D92-48CC-B698-A12D54782C36}"/>
    <cellStyle name="Accent2 18" xfId="6240" xr:uid="{20989E67-F840-4295-B41B-658D4DD4CFE4}"/>
    <cellStyle name="Accent2 2" xfId="6241" xr:uid="{B88E5FD4-8A25-447E-B8E6-3C6229FA4F88}"/>
    <cellStyle name="Accent2 2 2" xfId="49759" xr:uid="{5B940C50-DFF6-4A9D-BF9F-234B50DB5D21}"/>
    <cellStyle name="Accent2 3" xfId="6242" xr:uid="{E0F1245F-AA1E-4900-B9D4-5A198E0FC141}"/>
    <cellStyle name="Accent2 3 2" xfId="49760" xr:uid="{836BF98B-32C0-4994-B5E1-6389D655DBB7}"/>
    <cellStyle name="Accent2 4" xfId="6243" xr:uid="{1C6A556E-58B0-416B-8A22-D9DC4702ED0F}"/>
    <cellStyle name="Accent2 5" xfId="6244" xr:uid="{9AA10B62-12BB-416F-AA82-856B6B0F9599}"/>
    <cellStyle name="Accent2 6" xfId="6245" xr:uid="{D2EE73DA-920E-4A14-BE24-8DD35B61118A}"/>
    <cellStyle name="Accent2 7" xfId="6246" xr:uid="{EFA1EC0C-1BB2-443B-95AA-196CC5E3A6B7}"/>
    <cellStyle name="Accent2 8" xfId="6247" xr:uid="{101C35C7-2F44-4640-81C0-48C5CF56A525}"/>
    <cellStyle name="Accent2 9" xfId="6248" xr:uid="{93C4EE87-04DF-4BE3-857D-B6EF31154EFC}"/>
    <cellStyle name="Accent2_Copia de 2009_Modelo_Requerimiento (Con Ppto Semi_Final)" xfId="6249" xr:uid="{DCBBC4DF-1537-49A1-A77E-1C6F63AAFEFD}"/>
    <cellStyle name="Accent3" xfId="6250" xr:uid="{137573B5-4515-4F6F-A0B3-080D24B7879C}"/>
    <cellStyle name="Accent3 - 20%" xfId="6251" xr:uid="{AE201CF6-68D5-40C5-9FAD-A12EAF415EC6}"/>
    <cellStyle name="Accent3 - 20% 10" xfId="6252" xr:uid="{B4941AEC-38FC-4153-83FF-3313AE1FAA85}"/>
    <cellStyle name="Accent3 - 20% 2" xfId="6253" xr:uid="{75BC6B6A-1B28-4A4A-8F22-5155474DA49E}"/>
    <cellStyle name="Accent3 - 20% 3" xfId="6254" xr:uid="{C6A70365-9695-4809-B1A8-6C481C721E54}"/>
    <cellStyle name="Accent3 - 20% 3 2" xfId="6255" xr:uid="{EC81E84F-7087-4EF2-B81B-1EAE211DCC20}"/>
    <cellStyle name="Accent3 - 20% 3 3" xfId="49762" xr:uid="{FD589F1A-DFDD-44F7-84DE-C0E03A6F2991}"/>
    <cellStyle name="Accent3 - 20% 4" xfId="6256" xr:uid="{DB61B2EF-A3B0-4680-A75E-D5CCA1506FAC}"/>
    <cellStyle name="Accent3 - 20% 5" xfId="6257" xr:uid="{5885EEEF-B95A-422D-A076-ACA7782D447C}"/>
    <cellStyle name="Accent3 - 20% 6" xfId="6258" xr:uid="{002DADA0-D6B8-491D-9B28-10B7AD38B950}"/>
    <cellStyle name="Accent3 - 20% 7" xfId="6259" xr:uid="{10D7353C-8EE1-4C32-977B-853837C38E70}"/>
    <cellStyle name="Accent3 - 20% 8" xfId="6260" xr:uid="{7827AF4B-56E4-4178-9002-CC48FD5BC3F2}"/>
    <cellStyle name="Accent3 - 20% 9" xfId="6261" xr:uid="{5891388A-9EFB-4C9C-A861-BD4D2C06E124}"/>
    <cellStyle name="Accent3 - 20%_Margen" xfId="39019" xr:uid="{0DDB8546-3ABF-49A0-9256-8054724FD28D}"/>
    <cellStyle name="Accent3 - 40%" xfId="6262" xr:uid="{8CF956C6-9512-40F7-AB00-F526B4F92A2D}"/>
    <cellStyle name="Accent3 - 40% 10" xfId="6263" xr:uid="{A17C7397-C32F-4445-8B56-E9122F91E8B0}"/>
    <cellStyle name="Accent3 - 40% 2" xfId="6264" xr:uid="{FCA75FFE-DD99-4324-83C8-4BB38E404F38}"/>
    <cellStyle name="Accent3 - 40% 3" xfId="6265" xr:uid="{3E7249D3-EC6E-4CDD-9DCF-D7DBD4E18D5D}"/>
    <cellStyle name="Accent3 - 40% 3 2" xfId="6266" xr:uid="{8D610309-F0A0-4316-ABDD-B1B1C0941E1E}"/>
    <cellStyle name="Accent3 - 40% 3 3" xfId="49763" xr:uid="{B80EF375-6415-417D-A2D0-FCA5704C1269}"/>
    <cellStyle name="Accent3 - 40% 4" xfId="6267" xr:uid="{141EB7EC-D117-4F64-B053-346C9BF8F852}"/>
    <cellStyle name="Accent3 - 40% 5" xfId="6268" xr:uid="{76A574FA-133F-4738-A73A-A0F4D8C2487C}"/>
    <cellStyle name="Accent3 - 40% 6" xfId="6269" xr:uid="{0D06A648-BE64-48E7-B8AF-BCF5917B5744}"/>
    <cellStyle name="Accent3 - 40% 7" xfId="6270" xr:uid="{3F9D0C7E-6408-478A-A022-FE7D5F80D408}"/>
    <cellStyle name="Accent3 - 40% 8" xfId="6271" xr:uid="{AC895A07-6F4D-47B1-922E-4580022A3949}"/>
    <cellStyle name="Accent3 - 40% 9" xfId="6272" xr:uid="{75C5880E-3670-43E5-967C-1443AAD53DFD}"/>
    <cellStyle name="Accent3 - 40%_Margen" xfId="39020" xr:uid="{22E5368F-10BF-47C7-BFCC-C188E52D1D8E}"/>
    <cellStyle name="Accent3 - 60%" xfId="6273" xr:uid="{AE4115E5-EEA1-42E1-8DF1-C6B9AF3A6C27}"/>
    <cellStyle name="Accent3 - 60% 10" xfId="6274" xr:uid="{2D3DB449-FE43-4DF1-AD32-CADCBBEEBF8D}"/>
    <cellStyle name="Accent3 - 60% 2" xfId="6275" xr:uid="{7A0DE0D5-9076-4C4B-9BE7-A280150667B2}"/>
    <cellStyle name="Accent3 - 60% 3" xfId="6276" xr:uid="{3A0EE089-876C-498D-84FE-DB04423FA9FD}"/>
    <cellStyle name="Accent3 - 60% 3 2" xfId="6277" xr:uid="{3FABD1BB-4740-4EF3-9391-C67B7F68E44B}"/>
    <cellStyle name="Accent3 - 60% 3 3" xfId="49764" xr:uid="{B0D4CC4D-CAAC-4191-BC3F-663D6BF6C34C}"/>
    <cellStyle name="Accent3 - 60% 4" xfId="6278" xr:uid="{6F9FD002-5DCC-48EE-A583-589FF0BCEEB0}"/>
    <cellStyle name="Accent3 - 60% 5" xfId="6279" xr:uid="{656F8827-37AE-437D-AD5E-E7D5E09DE0DA}"/>
    <cellStyle name="Accent3 - 60% 6" xfId="6280" xr:uid="{4D883B85-590F-4FB4-B14C-1406A72D68AC}"/>
    <cellStyle name="Accent3 - 60% 7" xfId="6281" xr:uid="{DDAD93F8-6022-49A8-BFB9-DAA3A89C6D83}"/>
    <cellStyle name="Accent3 - 60% 8" xfId="6282" xr:uid="{93BB4600-357D-4547-999C-0875EE60712E}"/>
    <cellStyle name="Accent3 - 60% 9" xfId="6283" xr:uid="{4EC1482C-DB71-47BE-B721-A3FA3F0556AD}"/>
    <cellStyle name="Accent3 - 60%_Margen" xfId="39021" xr:uid="{9B695652-629F-4BEF-9D9C-D1D5EB0EA5A6}"/>
    <cellStyle name="Accent3 10" xfId="6284" xr:uid="{37004129-0824-436C-A39E-74EAEE825A8E}"/>
    <cellStyle name="Accent3 11" xfId="6285" xr:uid="{06491AE1-15F5-47D5-A15E-EC769AC76860}"/>
    <cellStyle name="Accent3 12" xfId="6286" xr:uid="{515DE53B-0E3A-4863-AE7C-A868AF457A24}"/>
    <cellStyle name="Accent3 13" xfId="6287" xr:uid="{325FB4E7-A017-4177-98C1-239B216C914A}"/>
    <cellStyle name="Accent3 14" xfId="6288" xr:uid="{0D39AEDE-1665-4552-8986-1EC9724B0B7F}"/>
    <cellStyle name="Accent3 15" xfId="6289" xr:uid="{8ECD6F98-3AFD-4074-80FF-044C73451DA1}"/>
    <cellStyle name="Accent3 16" xfId="6290" xr:uid="{5322BEA3-70F9-4C7F-A178-2266F6EB0B5E}"/>
    <cellStyle name="Accent3 17" xfId="6291" xr:uid="{8E02ACE1-7D7A-4E8E-9282-291F8C67BF86}"/>
    <cellStyle name="Accent3 18" xfId="6292" xr:uid="{CBE6F457-0496-46D4-AC85-2715CFB0CB39}"/>
    <cellStyle name="Accent3 2" xfId="6293" xr:uid="{69B2BC65-FB08-48E9-B5CC-EEEE642D6347}"/>
    <cellStyle name="Accent3 2 2" xfId="49766" xr:uid="{FC8E3710-4442-4B00-86EE-3E0DC55AF035}"/>
    <cellStyle name="Accent3 3" xfId="6294" xr:uid="{1EF08E3D-5217-4DBB-AF5D-EDE7DE1885E3}"/>
    <cellStyle name="Accent3 3 2" xfId="49767" xr:uid="{AFDAC355-833D-47FF-99C4-B53B6DBC0D1D}"/>
    <cellStyle name="Accent3 4" xfId="6295" xr:uid="{DC047DA9-D624-4033-A2E7-5BD02C615F55}"/>
    <cellStyle name="Accent3 5" xfId="6296" xr:uid="{2AF2C6A2-F85B-4B8D-8106-34214965C5E9}"/>
    <cellStyle name="Accent3 6" xfId="6297" xr:uid="{7EA585CF-78BC-43D6-A0C5-2000C94B750D}"/>
    <cellStyle name="Accent3 7" xfId="6298" xr:uid="{5D4228FD-602B-44E0-B495-353684DD02A4}"/>
    <cellStyle name="Accent3 8" xfId="6299" xr:uid="{AC236BBD-E9C0-4E9A-A444-BCB9C4BF909A}"/>
    <cellStyle name="Accent3 9" xfId="6300" xr:uid="{E2109A08-05AD-4B39-93E6-C12711B70368}"/>
    <cellStyle name="Accent3_BALCOM_CON_BCPSUBS" xfId="6301" xr:uid="{27651618-C722-4B64-BB30-50B32EBDBC29}"/>
    <cellStyle name="Accent4" xfId="6302" xr:uid="{12275195-7512-43A0-A1EC-3274122404AA}"/>
    <cellStyle name="Accent4 - 20%" xfId="6303" xr:uid="{20382C64-8F1E-4D35-BEED-24DB7347CDDA}"/>
    <cellStyle name="Accent4 - 20% 10" xfId="6304" xr:uid="{6D9CBAF1-2821-4874-B535-108DED05AF5D}"/>
    <cellStyle name="Accent4 - 20% 2" xfId="6305" xr:uid="{55F5D655-5685-4ECE-8725-D6A27F7D219E}"/>
    <cellStyle name="Accent4 - 20% 3" xfId="6306" xr:uid="{4F341CAD-6EE9-4805-8493-B3C01267DAF5}"/>
    <cellStyle name="Accent4 - 20% 3 2" xfId="6307" xr:uid="{C33C1240-B5E4-4E40-AEAB-AA18B1D973C5}"/>
    <cellStyle name="Accent4 - 20% 3 3" xfId="49768" xr:uid="{4891C9DE-C62F-49B7-83A8-0ACC588A92BC}"/>
    <cellStyle name="Accent4 - 20% 4" xfId="6308" xr:uid="{6A96E244-2D18-43CC-ADD7-EAC5D6F8825B}"/>
    <cellStyle name="Accent4 - 20% 5" xfId="6309" xr:uid="{6271F0D2-61F5-4598-8C3B-9E2783C29F0B}"/>
    <cellStyle name="Accent4 - 20% 6" xfId="6310" xr:uid="{8D6E7CC3-70A7-4EAE-9DA9-3DBB76B2D4BD}"/>
    <cellStyle name="Accent4 - 20% 7" xfId="6311" xr:uid="{17D97372-F6A8-4275-8635-4E1D1A13B881}"/>
    <cellStyle name="Accent4 - 20% 8" xfId="6312" xr:uid="{4677FA33-34FA-4740-BA8C-B6EED5CD37EB}"/>
    <cellStyle name="Accent4 - 20% 9" xfId="6313" xr:uid="{3DBB3A0F-1D07-469B-88DF-A0995661911D}"/>
    <cellStyle name="Accent4 - 20%_Margen" xfId="39022" xr:uid="{E29BF26D-8655-4D3F-BD41-B756353D1333}"/>
    <cellStyle name="Accent4 - 40%" xfId="6314" xr:uid="{D54A5EF6-97F6-4074-808E-E1C0474DAEBE}"/>
    <cellStyle name="Accent4 - 40% 10" xfId="6315" xr:uid="{1CA2D94F-9697-4E16-BE91-B5F82A606599}"/>
    <cellStyle name="Accent4 - 40% 2" xfId="6316" xr:uid="{24EE15E9-8364-4CD0-8597-2AA28F954950}"/>
    <cellStyle name="Accent4 - 40% 3" xfId="6317" xr:uid="{7F6F05F1-331E-49B2-934A-4C9B49A3497C}"/>
    <cellStyle name="Accent4 - 40% 3 2" xfId="6318" xr:uid="{D683BA61-F882-41AD-A716-1B3787A4336C}"/>
    <cellStyle name="Accent4 - 40% 3 3" xfId="49770" xr:uid="{B74FD8C3-6753-4D8C-B7AC-CEE19F9DAC50}"/>
    <cellStyle name="Accent4 - 40% 4" xfId="6319" xr:uid="{4CE2BDAA-818B-4B37-9257-2045306EB0AA}"/>
    <cellStyle name="Accent4 - 40% 5" xfId="6320" xr:uid="{A8FDDF30-9E5C-4420-9449-13603738E53D}"/>
    <cellStyle name="Accent4 - 40% 6" xfId="6321" xr:uid="{02DDE0CC-09D8-47C8-8BAB-DE6921E86049}"/>
    <cellStyle name="Accent4 - 40% 7" xfId="6322" xr:uid="{EFFB0A5A-5DBF-4F89-B0B1-C3CBB8EEF384}"/>
    <cellStyle name="Accent4 - 40% 8" xfId="6323" xr:uid="{779783DE-D23C-42C3-B039-7228F28F3151}"/>
    <cellStyle name="Accent4 - 40% 9" xfId="6324" xr:uid="{8916377D-90E5-4DC5-A924-CC38BC7B471D}"/>
    <cellStyle name="Accent4 - 40%_Margen" xfId="39023" xr:uid="{F2859EA3-2413-45A1-ABE2-0970DA3494C8}"/>
    <cellStyle name="Accent4 - 60%" xfId="6325" xr:uid="{7DE75174-1794-4CBF-9DB8-C8B94F021932}"/>
    <cellStyle name="Accent4 - 60% 10" xfId="6326" xr:uid="{DA862C23-E519-477B-AFCD-A0018AC12D6C}"/>
    <cellStyle name="Accent4 - 60% 2" xfId="6327" xr:uid="{33D65E2A-4C1D-4A0B-BD80-816F9EFB6D5D}"/>
    <cellStyle name="Accent4 - 60% 3" xfId="6328" xr:uid="{E45DD2C4-664F-422A-A9F2-8A12AE0E8CCC}"/>
    <cellStyle name="Accent4 - 60% 3 2" xfId="6329" xr:uid="{8C181C2E-6734-49AB-A3D3-54C114407311}"/>
    <cellStyle name="Accent4 - 60% 3 3" xfId="49771" xr:uid="{BF53064E-DFB8-4689-88C2-B83C3F375D2D}"/>
    <cellStyle name="Accent4 - 60% 4" xfId="6330" xr:uid="{A50C485C-F4D5-4DD1-BF35-D9482A9CDBAD}"/>
    <cellStyle name="Accent4 - 60% 5" xfId="6331" xr:uid="{10C85B7D-F351-45A9-B581-554FC030A1D7}"/>
    <cellStyle name="Accent4 - 60% 6" xfId="6332" xr:uid="{6D8F7177-2B29-4B44-A20B-8A40A39FD5F4}"/>
    <cellStyle name="Accent4 - 60% 7" xfId="6333" xr:uid="{407760B9-784F-451B-920D-A19F3F1806BC}"/>
    <cellStyle name="Accent4 - 60% 8" xfId="6334" xr:uid="{2A717984-3971-405C-9885-D937366C0D00}"/>
    <cellStyle name="Accent4 - 60% 9" xfId="6335" xr:uid="{B82B68B4-9719-435B-ABA8-D3DA63A563DB}"/>
    <cellStyle name="Accent4 - 60%_Margen" xfId="39024" xr:uid="{DD7FF588-8BDA-40C0-9310-6170C9771B2D}"/>
    <cellStyle name="Accent4 10" xfId="6336" xr:uid="{4FACB623-2CD0-489C-A70B-F099D4409263}"/>
    <cellStyle name="Accent4 11" xfId="6337" xr:uid="{393F21E8-1D85-41BB-B8D2-731334B42443}"/>
    <cellStyle name="Accent4 12" xfId="6338" xr:uid="{DAA46812-AF7A-4B8F-8B3D-7C0F780A0C3F}"/>
    <cellStyle name="Accent4 13" xfId="6339" xr:uid="{06A5FF90-16CF-480B-9A8E-33FF0D5D57CD}"/>
    <cellStyle name="Accent4 14" xfId="6340" xr:uid="{0983BCE6-11C0-4E6A-B2C5-8BA600F715C3}"/>
    <cellStyle name="Accent4 15" xfId="6341" xr:uid="{EE244EA9-6871-42ED-92F9-2D89A0383629}"/>
    <cellStyle name="Accent4 16" xfId="6342" xr:uid="{D51A3E33-4779-4A89-BCB4-148EC8D8D83B}"/>
    <cellStyle name="Accent4 17" xfId="6343" xr:uid="{CEA656F6-BC16-4A60-9882-F0371B959512}"/>
    <cellStyle name="Accent4 18" xfId="6344" xr:uid="{DD280EFC-D991-45A5-BA02-00775AF98233}"/>
    <cellStyle name="Accent4 2" xfId="6345" xr:uid="{146142AA-288F-415E-8463-A49D7195258A}"/>
    <cellStyle name="Accent4 2 2" xfId="6346" xr:uid="{5B8D3753-F8A8-4FA9-B355-81EC0FF624DB}"/>
    <cellStyle name="Accent4 2 3" xfId="49772" xr:uid="{5B6FA46D-A0E3-4664-993C-8211260AB216}"/>
    <cellStyle name="Accent4 3" xfId="6347" xr:uid="{1D1204D8-0119-49A9-9531-BA1E72FAE47F}"/>
    <cellStyle name="Accent4 3 2" xfId="49773" xr:uid="{3174BB53-3510-4E2D-9732-4E6C268D61A0}"/>
    <cellStyle name="Accent4 4" xfId="6348" xr:uid="{B7840FCC-467A-4260-96BA-DCB82BAE2739}"/>
    <cellStyle name="Accent4 5" xfId="6349" xr:uid="{AD03EC92-F679-434B-829A-595F1BA4FC30}"/>
    <cellStyle name="Accent4 6" xfId="6350" xr:uid="{BF2BF93C-26D0-46A2-B658-6B3E74F41BB5}"/>
    <cellStyle name="Accent4 7" xfId="6351" xr:uid="{AB2E5BF1-9703-4B8A-BA25-42A06A61EB4E}"/>
    <cellStyle name="Accent4 8" xfId="6352" xr:uid="{D133E946-A7BD-4401-AA02-D236D365ECDC}"/>
    <cellStyle name="Accent4 9" xfId="6353" xr:uid="{CD1076F3-AE85-40BC-963B-D014D2FAF073}"/>
    <cellStyle name="Accent4_BALCOM_CON_BCPSUBS" xfId="6354" xr:uid="{6F9227A0-FECC-465E-9B96-FD28165F054E}"/>
    <cellStyle name="Accent5" xfId="6355" xr:uid="{1C9E51EB-AE81-43C4-9C4B-A11BEF900A69}"/>
    <cellStyle name="Accent5 - 20%" xfId="6356" xr:uid="{EECA555F-8378-484A-B703-303F1C13748C}"/>
    <cellStyle name="Accent5 - 20% 10" xfId="6357" xr:uid="{DF9F0AED-6501-4AF4-8C8F-CCF837AC1D90}"/>
    <cellStyle name="Accent5 - 20% 2" xfId="6358" xr:uid="{9C39D1DA-8164-4806-A3B8-437871EF2FB7}"/>
    <cellStyle name="Accent5 - 20% 3" xfId="6359" xr:uid="{6300B231-E37B-4505-BA79-817C57981ACA}"/>
    <cellStyle name="Accent5 - 20% 3 2" xfId="6360" xr:uid="{0A86C172-DD3D-4D17-BB68-42EA8DD3C2E9}"/>
    <cellStyle name="Accent5 - 20% 3 3" xfId="49775" xr:uid="{CD7B8C6C-D5B7-4682-9AD7-D8E0E83165AD}"/>
    <cellStyle name="Accent5 - 20% 4" xfId="6361" xr:uid="{246AE986-91BA-40C9-8AD2-D0E96A004C46}"/>
    <cellStyle name="Accent5 - 20% 5" xfId="6362" xr:uid="{FC42AB9B-1E13-44AC-9386-F8626B18EEE4}"/>
    <cellStyle name="Accent5 - 20% 6" xfId="6363" xr:uid="{0294A6DE-642E-4EFD-9C52-50979E5A05E8}"/>
    <cellStyle name="Accent5 - 20% 7" xfId="6364" xr:uid="{9A47D58A-64AA-40DC-8E25-0B2D0A430977}"/>
    <cellStyle name="Accent5 - 20% 8" xfId="6365" xr:uid="{DC04CBF2-1816-4A9B-BE71-0FF944163CBF}"/>
    <cellStyle name="Accent5 - 20% 9" xfId="6366" xr:uid="{C9C1CEE4-160B-4759-B580-CDA862364A65}"/>
    <cellStyle name="Accent5 - 20%_Margen" xfId="39025" xr:uid="{F56057FA-BFC0-4635-9958-56CA885CEC48}"/>
    <cellStyle name="Accent5 - 40%" xfId="6367" xr:uid="{5568A04F-AB8D-4E9E-ACF1-A9D88EC174A8}"/>
    <cellStyle name="Accent5 - 40% 2" xfId="6368" xr:uid="{2ED0B8F3-A74C-4B25-AD95-F2D1FF20DDE0}"/>
    <cellStyle name="Accent5 - 40%_Margen" xfId="39026" xr:uid="{CA5BD171-ABF8-4F73-AC34-7B6A6BBC31DB}"/>
    <cellStyle name="Accent5 - 60%" xfId="6369" xr:uid="{D9BF9CB6-C03C-4964-8789-173AD0C7CD2E}"/>
    <cellStyle name="Accent5 - 60% 10" xfId="6370" xr:uid="{C29CD819-9C6C-4A63-944B-CC433FB873B2}"/>
    <cellStyle name="Accent5 - 60% 2" xfId="6371" xr:uid="{0342CEEE-F643-44E9-A5B5-9A3B07C56A64}"/>
    <cellStyle name="Accent5 - 60% 3" xfId="6372" xr:uid="{9B9AE84B-2DF2-453D-A926-95EB139AC205}"/>
    <cellStyle name="Accent5 - 60% 3 2" xfId="6373" xr:uid="{14483505-5962-4B7D-B139-C4A89B41A937}"/>
    <cellStyle name="Accent5 - 60% 3 3" xfId="49776" xr:uid="{9E281DE4-957F-494C-8593-4F4CD8E2AE2A}"/>
    <cellStyle name="Accent5 - 60% 4" xfId="6374" xr:uid="{8D9379F4-A285-44BC-88CD-EC0AAE22FB0D}"/>
    <cellStyle name="Accent5 - 60% 5" xfId="6375" xr:uid="{8E2F9F2A-4598-4BD4-9017-909A550E38D9}"/>
    <cellStyle name="Accent5 - 60% 6" xfId="6376" xr:uid="{4E24906D-25BC-4ACB-B03A-F1273F4A70D4}"/>
    <cellStyle name="Accent5 - 60% 7" xfId="6377" xr:uid="{1113BC5B-93C7-41E6-82F1-40D30E5E2A2B}"/>
    <cellStyle name="Accent5 - 60% 8" xfId="6378" xr:uid="{F2201623-D98D-45BA-B7C3-221A3DFAF3F2}"/>
    <cellStyle name="Accent5 - 60% 9" xfId="6379" xr:uid="{D7010AAA-99E1-469E-937F-430069B7558C}"/>
    <cellStyle name="Accent5 - 60%_Margen" xfId="39027" xr:uid="{5F515B9D-92E8-4BE6-B47D-6A333C2FDA1A}"/>
    <cellStyle name="Accent5 10" xfId="6380" xr:uid="{46FB6ADD-84FE-4009-AD5E-AB73CEBC799B}"/>
    <cellStyle name="Accent5 11" xfId="6381" xr:uid="{8020562D-0976-497E-AF95-8CD82C16D0A2}"/>
    <cellStyle name="Accent5 12" xfId="6382" xr:uid="{223F3883-BEB0-4625-B953-711FF1D2DBD6}"/>
    <cellStyle name="Accent5 13" xfId="6383" xr:uid="{7552253C-716D-4B22-907C-406045DFC49D}"/>
    <cellStyle name="Accent5 14" xfId="6384" xr:uid="{CADDC22B-9E4E-47F5-ADB8-6F37BAA2EF44}"/>
    <cellStyle name="Accent5 15" xfId="6385" xr:uid="{6EAFD64B-B943-48B0-9565-D71F8800A67B}"/>
    <cellStyle name="Accent5 16" xfId="6386" xr:uid="{F24E8445-E45D-4066-A729-7746679DC449}"/>
    <cellStyle name="Accent5 17" xfId="6387" xr:uid="{08A5AA1B-3F7C-4BA7-90EE-CB00161196A7}"/>
    <cellStyle name="Accent5 18" xfId="6388" xr:uid="{14A95336-7B23-41AE-8CDC-2C652ED6C340}"/>
    <cellStyle name="Accent5 2" xfId="6389" xr:uid="{5D19B203-B0CA-4AC7-93FB-03F5BA6783C5}"/>
    <cellStyle name="Accent5 2 2" xfId="49777" xr:uid="{1DAD58CC-4401-41A0-87A9-E195983B7500}"/>
    <cellStyle name="Accent5 3" xfId="6390" xr:uid="{4B83CF70-7005-4382-86F2-F33F2CB5180D}"/>
    <cellStyle name="Accent5 3 2" xfId="49778" xr:uid="{D31BD2B0-B26B-4517-B143-6581F25B410C}"/>
    <cellStyle name="Accent5 4" xfId="6391" xr:uid="{3E201A07-7D16-4DE4-9822-4DE3D07A353F}"/>
    <cellStyle name="Accent5 5" xfId="6392" xr:uid="{CBDB1595-1935-4341-AA44-3C23AC16DD61}"/>
    <cellStyle name="Accent5 6" xfId="6393" xr:uid="{30CBB9E0-95D5-49D2-8EAF-3BAE3604A993}"/>
    <cellStyle name="Accent5 7" xfId="6394" xr:uid="{2DF741B4-8056-4680-A03D-1DD2CBA9EB80}"/>
    <cellStyle name="Accent5 8" xfId="6395" xr:uid="{AECAF40C-E81D-4D46-8F00-A4121061FDFE}"/>
    <cellStyle name="Accent5 9" xfId="6396" xr:uid="{14E49AD1-2A4F-4456-AC80-C956F4B694F6}"/>
    <cellStyle name="Accent5_BALCOM_CON_BCPSUBS" xfId="6397" xr:uid="{08788DEB-FEB3-4669-BDF5-02781F00A048}"/>
    <cellStyle name="Accent6" xfId="6398" xr:uid="{ABA2202B-9790-4F48-87D3-F2CC7805F9F4}"/>
    <cellStyle name="Accent6 - 20%" xfId="6399" xr:uid="{52BF340B-411B-4C75-BE97-87BE4AEC98F8}"/>
    <cellStyle name="Accent6 - 20% 2" xfId="6400" xr:uid="{9C72AB4D-CB6B-4BAD-94B1-8394E02BD92B}"/>
    <cellStyle name="Accent6 - 20%_Margen" xfId="39028" xr:uid="{FCB3C1B3-EBC7-4EB6-80A7-68D2CA2AB09A}"/>
    <cellStyle name="Accent6 - 40%" xfId="6401" xr:uid="{F5A6CEC8-7324-4D97-98DD-8AFD066CF7A1}"/>
    <cellStyle name="Accent6 - 40% 10" xfId="6402" xr:uid="{EE0BC605-0A5C-4F2A-9355-8BCC319C7612}"/>
    <cellStyle name="Accent6 - 40% 2" xfId="6403" xr:uid="{AE3AC1F8-81EE-4C1F-9D9D-0C5C4F7E4B6D}"/>
    <cellStyle name="Accent6 - 40% 3" xfId="6404" xr:uid="{AE4DFC84-9A2B-4978-BFB1-7180AEAD664B}"/>
    <cellStyle name="Accent6 - 40% 3 2" xfId="6405" xr:uid="{5AD2A3BA-AB7C-4502-8545-10E5E07A09E3}"/>
    <cellStyle name="Accent6 - 40% 3 3" xfId="49779" xr:uid="{6BB4162D-0E3E-43A9-A685-CD63B699330E}"/>
    <cellStyle name="Accent6 - 40% 4" xfId="6406" xr:uid="{41B1A237-3A57-40D2-8A36-39612EDEC737}"/>
    <cellStyle name="Accent6 - 40% 5" xfId="6407" xr:uid="{1CE963ED-0144-4DE5-BAB4-4F478F030506}"/>
    <cellStyle name="Accent6 - 40% 6" xfId="6408" xr:uid="{5C90240E-D0A0-46A6-B1F2-BF82164609D4}"/>
    <cellStyle name="Accent6 - 40% 7" xfId="6409" xr:uid="{1CC2C380-2A99-43CD-ADBE-3573EAE10128}"/>
    <cellStyle name="Accent6 - 40% 8" xfId="6410" xr:uid="{1E26E351-69B6-4749-BAC9-7A23449504D6}"/>
    <cellStyle name="Accent6 - 40% 9" xfId="6411" xr:uid="{662868EF-C506-4ED9-85F1-F0F24CDA479B}"/>
    <cellStyle name="Accent6 - 40%_Margen" xfId="39029" xr:uid="{41924227-F62D-48D2-8A94-F28C5CB5480C}"/>
    <cellStyle name="Accent6 - 60%" xfId="6412" xr:uid="{CAACAED3-5FA6-4762-BA6D-222A6F7421B1}"/>
    <cellStyle name="Accent6 - 60% 10" xfId="6413" xr:uid="{E7BFA7D6-DB78-41E9-AC60-C278B9B35E68}"/>
    <cellStyle name="Accent6 - 60% 2" xfId="6414" xr:uid="{132A1768-DD73-48D1-8444-B6FD0DBC607A}"/>
    <cellStyle name="Accent6 - 60% 3" xfId="6415" xr:uid="{EE8565FF-ED1D-4FC7-BCD9-680411C08515}"/>
    <cellStyle name="Accent6 - 60% 3 2" xfId="6416" xr:uid="{9DD6C39F-302C-4296-AFA3-9A12A4805D2C}"/>
    <cellStyle name="Accent6 - 60% 3 3" xfId="49780" xr:uid="{B684C450-7DE4-4D98-9BF2-FBE544C2487F}"/>
    <cellStyle name="Accent6 - 60% 4" xfId="6417" xr:uid="{A66B8ECE-A84F-40D5-ADFE-65B682F6A3D2}"/>
    <cellStyle name="Accent6 - 60% 5" xfId="6418" xr:uid="{DCFDBF75-0E7A-4249-8889-05B7E92D8F69}"/>
    <cellStyle name="Accent6 - 60% 6" xfId="6419" xr:uid="{D9C6B4C2-CBB7-4735-9FA4-48070E51F014}"/>
    <cellStyle name="Accent6 - 60% 7" xfId="6420" xr:uid="{C203EFDF-0ECC-4BAC-AFF3-7D3542A47F57}"/>
    <cellStyle name="Accent6 - 60% 8" xfId="6421" xr:uid="{3F01E502-36B9-4FEC-8F1F-B9735C871054}"/>
    <cellStyle name="Accent6 - 60% 9" xfId="6422" xr:uid="{CA6079D9-713A-43C1-832E-C9725ECEC3EE}"/>
    <cellStyle name="Accent6 - 60%_Margen" xfId="39030" xr:uid="{C58EB9FC-4552-4F29-94B3-A1F1AC90E8BF}"/>
    <cellStyle name="Accent6 10" xfId="6423" xr:uid="{90C8C23D-2249-4C7A-A5FB-A2B5CF6B7E6B}"/>
    <cellStyle name="Accent6 11" xfId="6424" xr:uid="{13B9806F-8A62-4CB6-A83F-8CF2FB983F65}"/>
    <cellStyle name="Accent6 12" xfId="6425" xr:uid="{A4778BFC-D1FC-4027-B58C-3592390C9DF0}"/>
    <cellStyle name="Accent6 13" xfId="6426" xr:uid="{4C736CD8-3345-4C68-8C76-909156D129FD}"/>
    <cellStyle name="Accent6 14" xfId="6427" xr:uid="{2B42F105-05DE-4C8D-9D3B-98DA5ABFFF58}"/>
    <cellStyle name="Accent6 15" xfId="6428" xr:uid="{287704F7-97D0-41E1-A8C7-7865D39AD7DC}"/>
    <cellStyle name="Accent6 16" xfId="6429" xr:uid="{67C48404-3E4D-4A12-941D-3E7302033304}"/>
    <cellStyle name="Accent6 17" xfId="6430" xr:uid="{923F3B7E-67EE-4480-A3AE-50185420C5EB}"/>
    <cellStyle name="Accent6 18" xfId="6431" xr:uid="{9F58D092-21EE-4D45-B988-1052AE6F371A}"/>
    <cellStyle name="Accent6 2" xfId="6432" xr:uid="{FDF1A019-3380-4F61-BC5D-F2C79DB89C57}"/>
    <cellStyle name="Accent6 2 2" xfId="6433" xr:uid="{35FA7E75-1EC0-4E3B-A61C-7D91DE2BAA0A}"/>
    <cellStyle name="Accent6 2 3" xfId="49781" xr:uid="{D9FEF43E-E923-4336-856A-85A3D8689426}"/>
    <cellStyle name="Accent6 3" xfId="6434" xr:uid="{791A6C39-1256-4408-A778-7ECB56250F89}"/>
    <cellStyle name="Accent6 3 2" xfId="49782" xr:uid="{197C4C21-D39F-4B51-88E6-D683290CFA46}"/>
    <cellStyle name="Accent6 4" xfId="6435" xr:uid="{62FFEE26-A0DC-40EF-988D-6F40626EACCD}"/>
    <cellStyle name="Accent6 5" xfId="6436" xr:uid="{6908D1C1-7A5C-4429-B67D-A080EEAF0BD3}"/>
    <cellStyle name="Accent6 6" xfId="6437" xr:uid="{2832E792-5166-49DF-AAB6-EB8E6A8E1809}"/>
    <cellStyle name="Accent6 7" xfId="6438" xr:uid="{23B2CCAE-CD75-43F6-9760-B2006637A041}"/>
    <cellStyle name="Accent6 8" xfId="6439" xr:uid="{06EC9E31-1280-4192-AB4F-E12CE368F4AB}"/>
    <cellStyle name="Accent6 9" xfId="6440" xr:uid="{E440F3C9-14AF-47E7-A8D2-DBF0F060A0A4}"/>
    <cellStyle name="Accent6_BALCOM_CON_BCPSUBS" xfId="6441" xr:uid="{31730BA6-291C-41E6-A982-B5B5EBE05CFE}"/>
    <cellStyle name="args.style" xfId="6442" xr:uid="{13E8B5D0-77A0-4D58-8A79-9B20F9A08312}"/>
    <cellStyle name="args.style 2" xfId="6443" xr:uid="{E4FB546A-A077-4F43-8D57-91733C56EEC9}"/>
    <cellStyle name="args.style_Margen" xfId="39031" xr:uid="{C64EE71F-18A9-4D2C-8195-53D46BAD71C9}"/>
    <cellStyle name="Bad" xfId="6444" xr:uid="{E06B32F5-2C69-4AD2-A9A1-16C6CBB50573}"/>
    <cellStyle name="Bad 2" xfId="6445" xr:uid="{34B1C8EE-6566-483A-A3EC-A7D2E2921D87}"/>
    <cellStyle name="Bad 2 2" xfId="6446" xr:uid="{87925B36-3365-4316-818C-1B87D85DABFA}"/>
    <cellStyle name="Bad 2 3" xfId="49783" xr:uid="{F3215DEB-9230-4B36-B4B6-15A53FBE7C78}"/>
    <cellStyle name="Bad 3" xfId="6447" xr:uid="{B1C6621A-25C3-49F6-948E-7C8F3862412D}"/>
    <cellStyle name="Bad 3 2" xfId="49784" xr:uid="{6750A5CA-61E5-4828-998F-E626FFA609CD}"/>
    <cellStyle name="Bad_Margen" xfId="39032" xr:uid="{DE19B37A-039F-495F-87BC-DE0BF2714333}"/>
    <cellStyle name="Body" xfId="6448" xr:uid="{9C5C8403-4A49-4A89-B5E8-D563C0A06838}"/>
    <cellStyle name="Buena 10" xfId="6449" xr:uid="{0B44633D-A83E-4DA3-A062-22791BCB52EE}"/>
    <cellStyle name="Buena 11" xfId="6450" xr:uid="{EE4B70EE-E8FF-439E-A17D-89B0F5651736}"/>
    <cellStyle name="Buena 12" xfId="39033" xr:uid="{F1B9C547-A595-4D79-B1B8-DCF306EB8865}"/>
    <cellStyle name="Buena 13" xfId="39034" xr:uid="{57E53D4E-59A8-45D9-84AB-60A9D1159DE4}"/>
    <cellStyle name="Buena 14" xfId="39035" xr:uid="{2FD4C899-EF49-418E-8056-0A70241150CC}"/>
    <cellStyle name="Buena 15" xfId="39036" xr:uid="{542EA019-498F-4CEA-9B72-951C92F3BED6}"/>
    <cellStyle name="Buena 16" xfId="39037" xr:uid="{07328025-03FE-4F6C-AA81-861D0C87B709}"/>
    <cellStyle name="Buena 17" xfId="39038" xr:uid="{123AA7CD-DEBB-4949-8BEF-3D8E4EFCDF7E}"/>
    <cellStyle name="Buena 18" xfId="39039" xr:uid="{5D3CD4BE-5D33-4F09-9191-C98B1824A047}"/>
    <cellStyle name="Buena 19" xfId="39040" xr:uid="{A6847597-6ED1-48E2-8CB3-6F8E1EC5BE57}"/>
    <cellStyle name="Buena 2" xfId="6451" xr:uid="{538561EE-BCF0-4F54-9291-CBEAD9FABA91}"/>
    <cellStyle name="Buena 2 2" xfId="6452" xr:uid="{48284486-306C-4EE5-A63A-3B42242D7535}"/>
    <cellStyle name="Buena 2 2 2" xfId="39041" xr:uid="{DD140CA5-5C55-4D95-A00F-2C5A5B52209C}"/>
    <cellStyle name="Buena 2 3" xfId="6453" xr:uid="{084104FD-7232-47FC-A2FA-4512BCAC41A0}"/>
    <cellStyle name="Buena 2 4" xfId="6454" xr:uid="{421C8512-6965-422B-95C5-71B4A50FF57C}"/>
    <cellStyle name="Buena 2 5" xfId="6455" xr:uid="{B8005551-EF5A-4C53-9787-45663DCAF3AC}"/>
    <cellStyle name="Buena 2_Margen" xfId="39042" xr:uid="{BFB616AB-F976-431E-8B31-927583989875}"/>
    <cellStyle name="Buena 20" xfId="39043" xr:uid="{C28366D4-7B3A-4DC7-94C3-825464F980B2}"/>
    <cellStyle name="Buena 21" xfId="39044" xr:uid="{F87FFCEA-531E-4DC4-8217-0BA8D9594BA7}"/>
    <cellStyle name="Buena 22" xfId="39045" xr:uid="{0C16F96E-4440-4F47-929B-8CE6CB323B17}"/>
    <cellStyle name="Buena 23" xfId="39046" xr:uid="{037643CB-38BC-4590-9CCE-75CF431CED01}"/>
    <cellStyle name="Buena 24" xfId="39047" xr:uid="{BEFAF33D-AF61-4404-B53B-C55D7DF19756}"/>
    <cellStyle name="Buena 25" xfId="39048" xr:uid="{C091A4CF-3B0A-4A28-908E-407744635B1E}"/>
    <cellStyle name="Buena 26" xfId="39049" xr:uid="{2070D072-5A31-465E-AD60-A3C43FA8C155}"/>
    <cellStyle name="Buena 27" xfId="39050" xr:uid="{EE3FBB71-A5E3-4824-B51A-C93B32FDDEB9}"/>
    <cellStyle name="Buena 28" xfId="39051" xr:uid="{75B8EB30-92E4-4262-B80C-56AB6F660A5B}"/>
    <cellStyle name="Buena 29" xfId="39052" xr:uid="{62BC3937-BAB5-44F5-9ED9-E2CFFF1668DA}"/>
    <cellStyle name="Buena 3" xfId="6456" xr:uid="{CFD01D73-A86B-4B73-B291-F2CF063E822B}"/>
    <cellStyle name="Buena 3 2" xfId="6457" xr:uid="{92A38D34-89E7-4C18-839B-A332E29BD8D8}"/>
    <cellStyle name="Buena 3 2 2" xfId="6458" xr:uid="{EBA4696C-3E87-44C6-8087-D7ACAD92FF64}"/>
    <cellStyle name="Buena 3 2 3" xfId="6459" xr:uid="{273FD38D-AA76-4958-BF13-F39F02BC30CC}"/>
    <cellStyle name="Buena 3 2 4" xfId="6460" xr:uid="{9E1C1687-F092-49A4-9ED4-AEB1781BFD8F}"/>
    <cellStyle name="Buena 3 3" xfId="6461" xr:uid="{FA3B78DD-B6D0-435C-B868-A9E192A1E97C}"/>
    <cellStyle name="Buena 3 3 2" xfId="51854" xr:uid="{FB8B45C6-B90F-47E6-BDCC-E15C24B67971}"/>
    <cellStyle name="Buena 3 4" xfId="49786" xr:uid="{018C70A0-B0B8-413C-ACEF-587B7CA8F560}"/>
    <cellStyle name="Buena 3_Margen" xfId="39053" xr:uid="{40AED11F-D237-48C7-A9DE-D38348AD3B98}"/>
    <cellStyle name="Buena 30" xfId="39054" xr:uid="{CA8C67DE-D4C3-49AF-9D6D-4F57AB16CED0}"/>
    <cellStyle name="Buena 31" xfId="39055" xr:uid="{28CB5D27-D098-474F-8214-8335C4226F23}"/>
    <cellStyle name="Buena 32" xfId="39056" xr:uid="{BD9493D1-8131-42DC-80AF-5874C9D670E7}"/>
    <cellStyle name="Buena 33" xfId="39057" xr:uid="{71D45385-B529-4119-86DA-C271C09815AF}"/>
    <cellStyle name="Buena 34" xfId="39058" xr:uid="{890AF6DE-4468-4C31-8EDD-CC20117F3531}"/>
    <cellStyle name="Buena 35" xfId="39059" xr:uid="{20A70385-291C-4ED8-9789-76CF457FD23C}"/>
    <cellStyle name="Buena 36" xfId="39060" xr:uid="{F6776BB6-3917-4101-BE41-E9239A88D696}"/>
    <cellStyle name="Buena 37" xfId="39061" xr:uid="{AA1704E7-4E68-4BFC-BB92-AA0EE14B2DFB}"/>
    <cellStyle name="Buena 38" xfId="39062" xr:uid="{D42A273B-B998-438B-804D-769F8C56C5BD}"/>
    <cellStyle name="Buena 39" xfId="39063" xr:uid="{40520AF1-7C47-4062-9AC1-FAE2F2FC2703}"/>
    <cellStyle name="Buena 4" xfId="6462" xr:uid="{4B9B2DAF-9E2C-45A6-9240-9B7709CCA8CD}"/>
    <cellStyle name="Buena 4 2" xfId="6463" xr:uid="{0B3DA083-A455-46C0-8D9F-2C4D810473A3}"/>
    <cellStyle name="Buena 4 2 2" xfId="50685" xr:uid="{CD644F46-8E1B-40F6-B941-336BBDB081E0}"/>
    <cellStyle name="Buena 4 3" xfId="6464" xr:uid="{506E1F59-225B-48C3-BF5A-83515EB11E25}"/>
    <cellStyle name="Buena 4 4" xfId="49789" xr:uid="{B9CECC25-3248-4E20-926E-4885403F4CD2}"/>
    <cellStyle name="Buena 40" xfId="39064" xr:uid="{C662B944-E500-4FDF-B708-14315FFFDD97}"/>
    <cellStyle name="Buena 41" xfId="39065" xr:uid="{6BE0777D-034B-40AE-B06B-950BE506F4E5}"/>
    <cellStyle name="Buena 42" xfId="39066" xr:uid="{89CFFDE8-F3C2-4443-BFB0-5BF0203475C8}"/>
    <cellStyle name="Buena 43" xfId="39067" xr:uid="{90FE45E8-0649-4C35-9AC9-9C6C414EBEC1}"/>
    <cellStyle name="Buena 44" xfId="39068" xr:uid="{EA50182B-6B42-4E03-8A57-6AEC2CC1CA1F}"/>
    <cellStyle name="Buena 45" xfId="39069" xr:uid="{4913B1EE-7917-47F1-B996-70B1DF4A40CF}"/>
    <cellStyle name="Buena 46" xfId="39070" xr:uid="{C10EAD0E-3B12-4AD8-99AF-7C3D85DF6CE6}"/>
    <cellStyle name="Buena 47" xfId="39071" xr:uid="{28E2240F-45D6-4948-BBE3-0082DCE0A447}"/>
    <cellStyle name="Buena 48" xfId="39072" xr:uid="{5D84F3F9-70B5-4E27-AF1A-52AD887217C9}"/>
    <cellStyle name="Buena 49" xfId="39073" xr:uid="{7D714C86-62B4-46FB-A6CE-5192F1AB175B}"/>
    <cellStyle name="Buena 5" xfId="6465" xr:uid="{DDA20ED8-7DC1-4B21-8DD8-36841674D32A}"/>
    <cellStyle name="Buena 5 2" xfId="6466" xr:uid="{BEE173F6-A033-4EC4-BCFD-94F8F0C0812D}"/>
    <cellStyle name="Buena 50" xfId="39074" xr:uid="{E795A5CE-34C8-4ACD-BAA5-4E7039D624B2}"/>
    <cellStyle name="Buena 6" xfId="6467" xr:uid="{DA997D2F-76E2-496D-BEEF-94B3C561B3A2}"/>
    <cellStyle name="Buena 7" xfId="6468" xr:uid="{981C0799-21E3-40BA-B89B-10727EB5B21F}"/>
    <cellStyle name="Buena 8" xfId="6469" xr:uid="{850CF74B-723D-4046-9105-7D0F480FC11B}"/>
    <cellStyle name="Buena 9" xfId="6470" xr:uid="{46820FEE-D140-45BB-AA0A-F4B88E2ECF33}"/>
    <cellStyle name="C00A" xfId="6471" xr:uid="{AA8B89F6-EE8C-438C-B821-513068D5FF54}"/>
    <cellStyle name="C00B" xfId="6472" xr:uid="{11CE8257-AFCA-49FB-98F3-83B05E199D9F}"/>
    <cellStyle name="C00L" xfId="6473" xr:uid="{99E75B58-FF91-4182-8E6F-A87A0FC61296}"/>
    <cellStyle name="C00L 2" xfId="6474" xr:uid="{B6F323B1-96D1-4F82-88D4-A5AAEDEAB69B}"/>
    <cellStyle name="C00L_Margen" xfId="39075" xr:uid="{CE7C5855-9D29-4AC3-A95C-234C368DC5D4}"/>
    <cellStyle name="C01A" xfId="6475" xr:uid="{BD8C9A87-355D-4917-97F3-3B49CF96BB4C}"/>
    <cellStyle name="C01B" xfId="6476" xr:uid="{F8F50699-8886-471A-8F3D-C600924E9320}"/>
    <cellStyle name="C01B 2" xfId="6477" xr:uid="{066D44E8-9FD8-4FD3-8EE4-A5D990B3AA7C}"/>
    <cellStyle name="C01B_Margen" xfId="39076" xr:uid="{6E6FB7A6-FBB6-4FFC-9536-88CCE28AF91F}"/>
    <cellStyle name="C01H" xfId="6478" xr:uid="{1CC09BFD-B387-4DE4-8064-DAFE89CDF5B0}"/>
    <cellStyle name="C01H 2" xfId="6479" xr:uid="{904FAEB4-FB0D-4F07-B8D3-250AF4E92D5C}"/>
    <cellStyle name="C01H_Margen" xfId="39077" xr:uid="{DCB1DC48-C74C-4DF7-AFA6-7C264CCE3E05}"/>
    <cellStyle name="C01L" xfId="6480" xr:uid="{BDC4643C-6988-4AF0-9DC3-E46893E91876}"/>
    <cellStyle name="C01L 2" xfId="6481" xr:uid="{D5E75C8E-D5EB-4F71-A7D0-5928469FB156}"/>
    <cellStyle name="C01L_Margen" xfId="39078" xr:uid="{7CECFBF3-F72C-4238-95F3-3082495900F7}"/>
    <cellStyle name="C02A" xfId="6482" xr:uid="{233397C8-DB14-44AF-901C-4BAD5AF84131}"/>
    <cellStyle name="C02A 2" xfId="6483" xr:uid="{9E1C275F-FDB7-4D63-9E20-05A4A92841C3}"/>
    <cellStyle name="C02A 2 2" xfId="6484" xr:uid="{E2781080-5F2D-4027-B62C-B7D77886B063}"/>
    <cellStyle name="C02A 2 3" xfId="6485" xr:uid="{BC84F7C3-E25A-4DBC-B39F-AF3BA292ABB2}"/>
    <cellStyle name="C02A 2 4" xfId="6486" xr:uid="{5B53B876-783B-49CF-9907-C4ED1639C5A3}"/>
    <cellStyle name="C02A 2 5" xfId="6487" xr:uid="{336A26F8-B284-4C03-8CB9-6EBEF40B988B}"/>
    <cellStyle name="C02A 2 6" xfId="6488" xr:uid="{D777450C-5A96-440B-926B-937BE990A815}"/>
    <cellStyle name="C02A 2 7" xfId="6489" xr:uid="{42315DEB-D244-4742-B4E6-722B00A21985}"/>
    <cellStyle name="C02A 2 8" xfId="6490" xr:uid="{F9AC202A-C61A-4B11-889E-9C6A6E7911A3}"/>
    <cellStyle name="C02A 2_Margen" xfId="39079" xr:uid="{94C33712-6AA0-4ED4-9C37-164F68928BEA}"/>
    <cellStyle name="C02A 3" xfId="6491" xr:uid="{2D2D3FF7-3B1D-4F22-9B7A-A38EA2884B2F}"/>
    <cellStyle name="C02A 4" xfId="6492" xr:uid="{0D9179ED-D011-46B0-8D3F-BB0E1CD968FF}"/>
    <cellStyle name="C02A 5" xfId="6493" xr:uid="{BA74A895-50BA-4C1C-A2E5-F979E56733D5}"/>
    <cellStyle name="C02A 6" xfId="6494" xr:uid="{16640673-FC7F-4BC5-9B4B-2483A858FCB9}"/>
    <cellStyle name="C02A 7" xfId="6495" xr:uid="{E8F0B8A9-ACA0-4389-B5CA-30DED463B4CE}"/>
    <cellStyle name="C02A 8" xfId="6496" xr:uid="{A595DC99-0A92-4766-89A1-3CBACA58CDBE}"/>
    <cellStyle name="C02A 9" xfId="6497" xr:uid="{D8A716F0-C145-4CD8-A270-EFD398D5C449}"/>
    <cellStyle name="C02A_Margen" xfId="39080" xr:uid="{EE6EA03A-8AE2-49E2-B12C-10D2245F340F}"/>
    <cellStyle name="C02B" xfId="6498" xr:uid="{2F2C027F-39D4-41F3-A750-C84D5219C8A0}"/>
    <cellStyle name="C02B 2" xfId="6499" xr:uid="{3CAC1185-AC69-4A9D-BF95-15150102BC6F}"/>
    <cellStyle name="C02B_Margen" xfId="39081" xr:uid="{E672A49F-342F-4662-909F-4430CE1504BA}"/>
    <cellStyle name="C02H" xfId="6500" xr:uid="{BB1923CE-B4EF-4032-A276-6DE96B7BD65E}"/>
    <cellStyle name="C02H 2" xfId="6501" xr:uid="{7234C3A0-3FAB-4971-9B0E-1D1178F00A59}"/>
    <cellStyle name="C02H_Margen" xfId="39082" xr:uid="{8654BA2F-976D-4BD5-9FFA-BE38C50C1F6C}"/>
    <cellStyle name="C02L" xfId="6502" xr:uid="{5D5B11A8-FE3D-43BC-9A83-E92E1CD372E0}"/>
    <cellStyle name="C02L 2" xfId="6503" xr:uid="{35655C3D-1AC5-4F5A-B736-FEBE3014191F}"/>
    <cellStyle name="C02L_Margen" xfId="39083" xr:uid="{09FB8B79-7642-40B1-9F92-FAAC8595C8BE}"/>
    <cellStyle name="C03A" xfId="6504" xr:uid="{5DDAAA89-9FDC-4241-BA51-2C26E2E19649}"/>
    <cellStyle name="C03B" xfId="6505" xr:uid="{B75BE65E-0A01-4DB2-A87D-765DE4840742}"/>
    <cellStyle name="C03B 2" xfId="6506" xr:uid="{EF202B8C-F626-4E97-9240-B650256CABAA}"/>
    <cellStyle name="C03B_Margen" xfId="39084" xr:uid="{BF6E17DC-C24F-46E5-B4E7-4333E81AFFCD}"/>
    <cellStyle name="C03H" xfId="6507" xr:uid="{11E06AA6-AA72-449E-8BD5-B57EEF91ADF1}"/>
    <cellStyle name="C03H 2" xfId="6508" xr:uid="{F8F987F3-8452-4F39-A796-9216C143E8EA}"/>
    <cellStyle name="C03H_Margen" xfId="39085" xr:uid="{0BBD3B6F-7D58-439A-8CDF-1C3B59BF5808}"/>
    <cellStyle name="C03L" xfId="6509" xr:uid="{FE893B23-1958-45CF-BADD-38DDE2B9EF94}"/>
    <cellStyle name="C03L 2" xfId="6510" xr:uid="{60391367-F170-404A-ABBC-3A7502C8A300}"/>
    <cellStyle name="C03L_Margen" xfId="39086" xr:uid="{7CAB40CA-8A44-488F-9924-D8C3771C2FC5}"/>
    <cellStyle name="C04A" xfId="6511" xr:uid="{1721FF71-3A44-46A9-86D8-766CC8ACE3C1}"/>
    <cellStyle name="C04B" xfId="6512" xr:uid="{9952B836-103C-4996-8326-79C6D4AF413A}"/>
    <cellStyle name="C04B 2" xfId="6513" xr:uid="{B511FB2C-68B7-42EE-B6C2-61AF041DB681}"/>
    <cellStyle name="C04B_Margen" xfId="39087" xr:uid="{7E7AC62F-6314-4ECF-8E36-DC0BCEFC6674}"/>
    <cellStyle name="C04H" xfId="6514" xr:uid="{F9AF3A91-530C-469E-BAAA-0800AD20724F}"/>
    <cellStyle name="C04H 2" xfId="6515" xr:uid="{2E4D447E-417D-4C30-82D6-0C864A9563D6}"/>
    <cellStyle name="C04H_Margen" xfId="39088" xr:uid="{61CA05A7-9E8B-4887-B46B-D44EA0997798}"/>
    <cellStyle name="C04L" xfId="6516" xr:uid="{7E745AC5-72D8-4BFD-8D50-90122250B1D6}"/>
    <cellStyle name="C04L 2" xfId="6517" xr:uid="{9ECB4736-4295-474D-AB72-F2A792CA3893}"/>
    <cellStyle name="C04L_Margen" xfId="39089" xr:uid="{918053D1-2A1B-4C6B-AA97-7607A85B006E}"/>
    <cellStyle name="C05A" xfId="6518" xr:uid="{70697E55-6003-422A-BD3B-D0DE24C5B68B}"/>
    <cellStyle name="C05B" xfId="6519" xr:uid="{DC8E4148-9A15-4FC0-9B03-FD9D1551688D}"/>
    <cellStyle name="C05B 2" xfId="6520" xr:uid="{4C9A14FE-0A10-4D44-95D7-5DD5985821BD}"/>
    <cellStyle name="C05B_Margen" xfId="39090" xr:uid="{CB74CD2F-7505-4602-BB65-2B8D93A8F0B6}"/>
    <cellStyle name="C05H" xfId="6521" xr:uid="{B313DF23-E2E0-417D-8AFB-59BD552488B8}"/>
    <cellStyle name="C05H 2" xfId="6522" xr:uid="{5ED48539-69FB-47F9-B73D-66C9EBB26EBA}"/>
    <cellStyle name="C05H_Margen" xfId="39091" xr:uid="{38749006-2DA3-488B-9E86-A1F5DB19D39D}"/>
    <cellStyle name="C05L" xfId="6523" xr:uid="{DA269EDC-A065-4C38-8639-E1C9E26D3DCC}"/>
    <cellStyle name="C05L 2" xfId="6524" xr:uid="{C71B32F6-8CA8-4979-8C12-265FAE3E4577}"/>
    <cellStyle name="C05L_Margen" xfId="39092" xr:uid="{E59EA779-BF32-4B5F-AF5C-BF482E6D217E}"/>
    <cellStyle name="C06A" xfId="6525" xr:uid="{36E324B7-65AA-489B-817D-E543A97D320E}"/>
    <cellStyle name="C06B" xfId="6526" xr:uid="{F7E1129B-ABB5-4B51-92F6-FC143F3EAEEF}"/>
    <cellStyle name="C06B 2" xfId="6527" xr:uid="{A39A3B6C-97A7-4C97-9A42-37D2A2523EE9}"/>
    <cellStyle name="C06B_Margen" xfId="39093" xr:uid="{51456675-483C-4B4F-B007-853D814E1182}"/>
    <cellStyle name="C06H" xfId="6528" xr:uid="{54BBD40D-3D45-4D58-BE65-2661FE1E652C}"/>
    <cellStyle name="C06H 2" xfId="6529" xr:uid="{4D475F48-E881-442B-9E43-58250196BF64}"/>
    <cellStyle name="C06H_Margen" xfId="39094" xr:uid="{54D14207-8F2A-4190-A0B0-B45FF5A3C6DD}"/>
    <cellStyle name="C06L" xfId="6530" xr:uid="{748E0622-2E1E-4F12-BEE0-D4EB19582367}"/>
    <cellStyle name="C06L 2" xfId="6531" xr:uid="{39040873-9C2E-4D93-8DBC-4E7D5C6C27C3}"/>
    <cellStyle name="C06L_Margen" xfId="39095" xr:uid="{8FAF7F14-C72F-478A-A7F3-C9321534B875}"/>
    <cellStyle name="C07A" xfId="6532" xr:uid="{0AF6DBE5-418B-49A3-8017-9B757366751B}"/>
    <cellStyle name="C07B" xfId="6533" xr:uid="{46B17556-AD5E-4DF0-917F-E4E3162015E2}"/>
    <cellStyle name="C07B 2" xfId="6534" xr:uid="{70AF2C1C-748F-4967-830A-A2BE1D35A82E}"/>
    <cellStyle name="C07B_Margen" xfId="39096" xr:uid="{E1AF2CE9-50C7-40CE-8903-35007E75D9A6}"/>
    <cellStyle name="C07H" xfId="6535" xr:uid="{0111BFD9-F282-471F-A8B5-B3E9C6270D9D}"/>
    <cellStyle name="C07H 2" xfId="6536" xr:uid="{A4177EB3-659A-4077-B88A-449E42AF2FE7}"/>
    <cellStyle name="C07H_Margen" xfId="39097" xr:uid="{2F251586-6C89-4BEF-9C29-0836A026F27F}"/>
    <cellStyle name="C07L" xfId="6537" xr:uid="{99870A83-2F94-4CEA-8F43-7D13B173756B}"/>
    <cellStyle name="C07L 2" xfId="6538" xr:uid="{D87C416E-D392-486B-B0D7-A5E5D4836E4A}"/>
    <cellStyle name="C07L_Margen" xfId="39098" xr:uid="{1B74E566-E27B-48E9-A8ED-9B302BC4EE0B}"/>
    <cellStyle name="Calc Currency (0)" xfId="6539" xr:uid="{A009FCA7-ED83-4163-B0ED-181201E3205F}"/>
    <cellStyle name="Calc Currency (0) 10" xfId="6540" xr:uid="{9762BC23-E5EA-4A59-9D75-ED4B01597D4A}"/>
    <cellStyle name="Calc Currency (0) 11" xfId="6541" xr:uid="{6CAA4891-F3D9-49C6-BD44-CEDA350D48C2}"/>
    <cellStyle name="Calc Currency (0) 12" xfId="6542" xr:uid="{64726AFF-9824-4E59-A73B-C11D912340AC}"/>
    <cellStyle name="Calc Currency (0) 13" xfId="6543" xr:uid="{EA734A4F-4F37-4429-A572-1343913C7397}"/>
    <cellStyle name="Calc Currency (0) 14" xfId="6544" xr:uid="{35B2392E-8193-4E3D-B324-4EFB66A5282E}"/>
    <cellStyle name="Calc Currency (0) 15" xfId="6545" xr:uid="{8FBE3343-673F-42EE-AFFB-7636123B7E66}"/>
    <cellStyle name="Calc Currency (0) 16" xfId="6546" xr:uid="{1D841329-465F-4108-B3E2-8B2CFD482A3A}"/>
    <cellStyle name="Calc Currency (0) 17" xfId="6547" xr:uid="{604AF872-AE5F-43AF-B9B9-CDA2AAD97AC0}"/>
    <cellStyle name="Calc Currency (0) 18" xfId="6548" xr:uid="{27BC2932-EAE1-4983-A81C-90005B354CB5}"/>
    <cellStyle name="Calc Currency (0) 19" xfId="6549" xr:uid="{486883FF-5558-49E7-BF15-0FB5AD0A3224}"/>
    <cellStyle name="Calc Currency (0) 2" xfId="6550" xr:uid="{7A388901-5E3C-4F1F-80D3-64C9A5D414CF}"/>
    <cellStyle name="Calc Currency (0) 2 2" xfId="6551" xr:uid="{12B3D8C3-CD7C-46E3-AF70-291BD4853292}"/>
    <cellStyle name="Calc Currency (0) 2 3" xfId="6552" xr:uid="{F027E571-769F-494B-B71E-7B62ED7C4173}"/>
    <cellStyle name="Calc Currency (0) 20" xfId="6553" xr:uid="{258F2787-7F3B-4346-85D8-627C36B6A945}"/>
    <cellStyle name="Calc Currency (0) 21" xfId="6554" xr:uid="{991E7E61-05A6-4A94-89C9-000484495699}"/>
    <cellStyle name="Calc Currency (0) 22" xfId="6555" xr:uid="{E2877970-9029-4CC7-AD59-4E001144D061}"/>
    <cellStyle name="Calc Currency (0) 23" xfId="6556" xr:uid="{D1BC44F5-2F32-4413-92BF-F2CECF6610D3}"/>
    <cellStyle name="Calc Currency (0) 24" xfId="6557" xr:uid="{7F33E886-6119-4FD2-96B1-64E0979BA539}"/>
    <cellStyle name="Calc Currency (0) 25" xfId="6558" xr:uid="{61D56240-881A-4998-8581-DA7458ED6067}"/>
    <cellStyle name="Calc Currency (0) 26" xfId="6559" xr:uid="{785D3105-73AE-4FC5-927D-8FEDC5D36260}"/>
    <cellStyle name="Calc Currency (0) 27" xfId="6560" xr:uid="{2D30241A-A050-4167-93BD-AE74B0B7F9DE}"/>
    <cellStyle name="Calc Currency (0) 28" xfId="6561" xr:uid="{DD94A2AA-6D12-44EA-ACF5-70CC2ABA733D}"/>
    <cellStyle name="Calc Currency (0) 29" xfId="6562" xr:uid="{E039D49F-B70D-4C93-8CDD-30F05B371438}"/>
    <cellStyle name="Calc Currency (0) 29 2" xfId="6563" xr:uid="{E87AC2AD-F05D-4EDD-8747-D3540FD4CFE8}"/>
    <cellStyle name="Calc Currency (0) 3" xfId="6564" xr:uid="{E3DFE5E2-D23C-40DE-A9E2-8D01C456463B}"/>
    <cellStyle name="Calc Currency (0) 3 2" xfId="6565" xr:uid="{8AC4903F-CBB3-4C73-BE3F-6EAC5211A711}"/>
    <cellStyle name="Calc Currency (0) 3 3" xfId="6566" xr:uid="{9E6ADB74-C1ED-4BA3-BD3D-D1110ACA634D}"/>
    <cellStyle name="Calc Currency (0) 30" xfId="6567" xr:uid="{E9867AA7-6F7D-4811-AFE1-23024D0A3F76}"/>
    <cellStyle name="Calc Currency (0) 31" xfId="6568" xr:uid="{044ABA87-A790-4DA7-B4ED-C56B0967656C}"/>
    <cellStyle name="Calc Currency (0) 32" xfId="6569" xr:uid="{231783EB-DF9C-4C44-8991-CCAA89261D79}"/>
    <cellStyle name="Calc Currency (0) 33" xfId="6570" xr:uid="{F3CF6C03-2E82-4506-86DC-FD1295D89557}"/>
    <cellStyle name="Calc Currency (0) 34" xfId="6571" xr:uid="{62D1F763-AD52-4AA7-A6AD-00D61CD5FFA8}"/>
    <cellStyle name="Calc Currency (0) 35" xfId="6572" xr:uid="{84BA746C-8924-4ABA-985A-FE4499E77B1C}"/>
    <cellStyle name="Calc Currency (0) 36" xfId="6573" xr:uid="{F1E191E2-D842-4708-85AF-4FA595086BD1}"/>
    <cellStyle name="Calc Currency (0) 37" xfId="6574" xr:uid="{C6BCBAA1-67D4-492F-8C1A-B723EC3DB061}"/>
    <cellStyle name="Calc Currency (0) 38" xfId="6575" xr:uid="{6C58E692-9B80-41A0-8925-76E16FBF36CB}"/>
    <cellStyle name="Calc Currency (0) 39" xfId="6576" xr:uid="{AAEBB0C9-CE83-486E-A014-502DF0C89004}"/>
    <cellStyle name="Calc Currency (0) 4" xfId="6577" xr:uid="{6E626C7C-2E47-4E6C-B5B4-3A8D4DD2E95E}"/>
    <cellStyle name="Calc Currency (0) 4 2" xfId="6578" xr:uid="{5A89034F-D0C8-4297-AEEB-8A14130883A4}"/>
    <cellStyle name="Calc Currency (0) 4 3" xfId="6579" xr:uid="{F3E47549-02E1-4297-9F74-697DE43F4282}"/>
    <cellStyle name="Calc Currency (0) 40" xfId="6580" xr:uid="{04A86396-519C-4727-99BB-79AD81E6E638}"/>
    <cellStyle name="Calc Currency (0) 41" xfId="6581" xr:uid="{8776C369-ACF9-4817-9472-7F04EBF52AA9}"/>
    <cellStyle name="Calc Currency (0) 42" xfId="6582" xr:uid="{BB84D3D5-6204-4C51-ADE6-2E6E32552198}"/>
    <cellStyle name="Calc Currency (0) 43" xfId="6583" xr:uid="{48999E75-CB26-40B2-AA32-46F091C43363}"/>
    <cellStyle name="Calc Currency (0) 44" xfId="6584" xr:uid="{216E33E2-7B7A-40A7-BEC6-3C6E1988FB97}"/>
    <cellStyle name="Calc Currency (0) 45" xfId="6585" xr:uid="{595C879E-243B-405F-9EA5-82AA5B141C17}"/>
    <cellStyle name="Calc Currency (0) 46" xfId="6586" xr:uid="{6A3FC579-C962-4176-A976-98F08A720453}"/>
    <cellStyle name="Calc Currency (0) 47" xfId="6587" xr:uid="{8FD9B8C2-6C29-4D9D-B396-D22CBBD49472}"/>
    <cellStyle name="Calc Currency (0) 48" xfId="6588" xr:uid="{8DF9ED03-8039-471D-A617-0AFDB6EF44BC}"/>
    <cellStyle name="Calc Currency (0) 49" xfId="6589" xr:uid="{88A8A18C-3FA0-420A-8D24-A5C2FA59BBB4}"/>
    <cellStyle name="Calc Currency (0) 5" xfId="6590" xr:uid="{37DCF987-A3A0-4196-A987-35B21781B9E2}"/>
    <cellStyle name="Calc Currency (0) 5 2" xfId="6591" xr:uid="{6351F74A-5394-4278-84F9-A454D97B0772}"/>
    <cellStyle name="Calc Currency (0) 5 3" xfId="6592" xr:uid="{84357902-9673-420A-819A-E08F2403AB01}"/>
    <cellStyle name="Calc Currency (0) 50" xfId="6593" xr:uid="{03A7F19A-35BD-4B67-96AE-472FE2DBA60F}"/>
    <cellStyle name="Calc Currency (0) 51" xfId="6594" xr:uid="{4B27D0B6-39CF-40E6-A0AF-1EF9EB3A54CE}"/>
    <cellStyle name="Calc Currency (0) 52" xfId="6595" xr:uid="{C80805EB-9ACA-40B0-A993-F80D766A7A43}"/>
    <cellStyle name="Calc Currency (0) 53" xfId="6596" xr:uid="{09554075-C9F4-4867-851E-4A3D5CA9326B}"/>
    <cellStyle name="Calc Currency (0) 54" xfId="6597" xr:uid="{10349D9A-04C2-4389-806A-C07C39DECB89}"/>
    <cellStyle name="Calc Currency (0) 55" xfId="6598" xr:uid="{53411517-96D3-45F7-987A-19012FD901AB}"/>
    <cellStyle name="Calc Currency (0) 56" xfId="6599" xr:uid="{3E3951C8-2DB5-4A55-8806-3E30812B4088}"/>
    <cellStyle name="Calc Currency (0) 57" xfId="6600" xr:uid="{AA38E2A2-0031-4B48-9A14-C8C4F810DC58}"/>
    <cellStyle name="Calc Currency (0) 58" xfId="6601" xr:uid="{D877E357-2C60-4605-863A-3F7117EDF7F4}"/>
    <cellStyle name="Calc Currency (0) 6" xfId="6602" xr:uid="{F6402866-4287-470D-BA1B-9684B797667C}"/>
    <cellStyle name="Calc Currency (0) 7" xfId="6603" xr:uid="{07FD4B62-5244-4629-8011-9328C012734E}"/>
    <cellStyle name="Calc Currency (0) 8" xfId="6604" xr:uid="{879CAB18-1F78-4357-AABC-451DF2C3BF2C}"/>
    <cellStyle name="Calc Currency (0) 9" xfId="6605" xr:uid="{E922DC9F-016A-4DC3-996F-39E659032410}"/>
    <cellStyle name="Calculation" xfId="6606" xr:uid="{95369EE3-6A1A-4ABF-AFA5-6F20F17E4929}"/>
    <cellStyle name="Calculation 2" xfId="6607" xr:uid="{6BCDB9AC-3D40-46B0-B012-5638E7C0800C}"/>
    <cellStyle name="Calculation 2 2" xfId="6608" xr:uid="{828256F4-5F3F-42C5-A975-770E6D882F82}"/>
    <cellStyle name="Calculation 2 3" xfId="49792" xr:uid="{F84FE5F7-4989-472D-9CA7-B114D25479C3}"/>
    <cellStyle name="Calculation 3" xfId="6609" xr:uid="{42EAF8F0-E0B5-44D7-BEA0-9D2DC7833131}"/>
    <cellStyle name="Calculation 3 2" xfId="49793" xr:uid="{A9D8A598-B525-4494-8181-DA93F2CC88F5}"/>
    <cellStyle name="Calculation 4" xfId="6610" xr:uid="{5A2148F0-58E0-4B46-A62F-C373718AD76A}"/>
    <cellStyle name="Calculation 5" xfId="39099" xr:uid="{AD530D65-9ED3-4A12-B595-16049CA09EB4}"/>
    <cellStyle name="Calculation_Margen" xfId="39100" xr:uid="{7E274221-0AB6-4A80-867F-57880B16DE1D}"/>
    <cellStyle name="Cálculo 10" xfId="6611" xr:uid="{FDAC23DB-2126-4AAE-AEFA-DDE161CFA5FC}"/>
    <cellStyle name="Cálculo 11" xfId="6612" xr:uid="{F4489E2E-6402-4859-BE77-70D4348F4A38}"/>
    <cellStyle name="Cálculo 12" xfId="39101" xr:uid="{E63CBE10-FE4E-493F-A5C6-F202CBE48C6E}"/>
    <cellStyle name="Cálculo 13" xfId="39102" xr:uid="{8D592B93-D021-4436-A182-8FC078387573}"/>
    <cellStyle name="Cálculo 14" xfId="39103" xr:uid="{7E1D0EAA-C2B7-4412-84FA-C783D2F2D994}"/>
    <cellStyle name="Cálculo 15" xfId="39104" xr:uid="{D06B8F3B-ABDE-4B17-A2CE-4B2B822F98A9}"/>
    <cellStyle name="Cálculo 16" xfId="39105" xr:uid="{42D7D123-A9B6-4A86-A354-0B83B10E83F4}"/>
    <cellStyle name="Cálculo 17" xfId="39106" xr:uid="{72EE6A8C-596B-4F24-9843-E10B6C71A964}"/>
    <cellStyle name="Cálculo 18" xfId="39107" xr:uid="{B99F8505-D324-4A1A-81E4-FFDA3D045593}"/>
    <cellStyle name="Cálculo 19" xfId="39108" xr:uid="{B9612CD1-67E3-4334-90D5-35A7E20EC673}"/>
    <cellStyle name="Cálculo 2" xfId="6613" xr:uid="{950DFC94-1446-496D-8383-B6C2947FFFBF}"/>
    <cellStyle name="Cálculo 2 2" xfId="6614" xr:uid="{E8A97F81-9208-4EC0-AB69-633AD01D08AB}"/>
    <cellStyle name="Cálculo 2 2 2" xfId="39109" xr:uid="{47A80BC0-88DF-4935-8F13-8A3276F8EA18}"/>
    <cellStyle name="Cálculo 2 3" xfId="6615" xr:uid="{CF10CA80-33C6-4506-8D33-A43F2F03574E}"/>
    <cellStyle name="Cálculo 2 4" xfId="6616" xr:uid="{23A61764-4CB7-4BC7-BEBE-94FD47EB4D5E}"/>
    <cellStyle name="Cálculo 2 5" xfId="6617" xr:uid="{A302BFD8-147F-44A6-9A2D-6248D506642A}"/>
    <cellStyle name="Cálculo 2_Margen" xfId="39110" xr:uid="{93604A97-80A5-438A-94BC-2BC320931D7F}"/>
    <cellStyle name="Cálculo 20" xfId="39111" xr:uid="{7CE67355-F18C-4B20-9014-928E9EFE1FF6}"/>
    <cellStyle name="Cálculo 21" xfId="39112" xr:uid="{E1988B30-22FC-4DD9-974D-1DD54A3A1517}"/>
    <cellStyle name="Cálculo 22" xfId="39113" xr:uid="{9CDADF3D-564F-4FC7-8D03-2C4E70C9B886}"/>
    <cellStyle name="Cálculo 23" xfId="39114" xr:uid="{C8E40126-834C-4DF1-91F4-940808FB5140}"/>
    <cellStyle name="Cálculo 24" xfId="39115" xr:uid="{848C2F9A-EE82-4A20-8995-E7AF51505A52}"/>
    <cellStyle name="Cálculo 25" xfId="39116" xr:uid="{83C83E3A-F7FF-4E8F-B764-A5E0B3656F09}"/>
    <cellStyle name="Cálculo 26" xfId="39117" xr:uid="{F28B0721-43E5-4561-8177-7F901158260D}"/>
    <cellStyle name="Cálculo 27" xfId="39118" xr:uid="{4F077A7B-62DE-4C04-94BA-FAD33092CA24}"/>
    <cellStyle name="Cálculo 28" xfId="39119" xr:uid="{04D84C48-4585-40E8-9593-F078B026CE2B}"/>
    <cellStyle name="Cálculo 29" xfId="39120" xr:uid="{6E082B34-A0AA-4AB7-B4EA-3F0832B6721F}"/>
    <cellStyle name="Cálculo 3" xfId="6618" xr:uid="{D1DBF908-9A46-4376-95AB-05CDFE06E2EA}"/>
    <cellStyle name="Cálculo 3 2" xfId="6619" xr:uid="{55CFAA8E-1785-4966-80AF-19092932C034}"/>
    <cellStyle name="Cálculo 3 2 2" xfId="6620" xr:uid="{93D5A286-C100-4443-B2E3-B7C20147E9A0}"/>
    <cellStyle name="Cálculo 3 2 3" xfId="6621" xr:uid="{861C4979-867C-45D6-BF21-20A9512A397B}"/>
    <cellStyle name="Cálculo 3 2 4" xfId="6622" xr:uid="{83CD97DF-9DDA-4138-BD01-2A23BE9DFE7F}"/>
    <cellStyle name="Cálculo 3 3" xfId="6623" xr:uid="{9AC2A329-D1F6-4404-95DC-0A4E66021DC2}"/>
    <cellStyle name="Cálculo 3 3 2" xfId="51836" xr:uid="{EE2E08C8-2FF3-4BA6-B980-00FC2F5A6A21}"/>
    <cellStyle name="Cálculo 3 4" xfId="49794" xr:uid="{4558E1A4-1CA1-48C2-8D98-FE5B968B3A55}"/>
    <cellStyle name="Cálculo 3_Margen" xfId="39121" xr:uid="{0DC98C42-A98B-4BC8-B3A9-ADBB84E6D742}"/>
    <cellStyle name="Cálculo 30" xfId="39122" xr:uid="{D41D71DA-0B51-4719-BEB8-066315013824}"/>
    <cellStyle name="Cálculo 31" xfId="39123" xr:uid="{77AC80EE-175A-45F0-B6A3-EDDA2DD33398}"/>
    <cellStyle name="Cálculo 32" xfId="39124" xr:uid="{27825DDC-62A1-49BB-AC16-C3A097DAAE57}"/>
    <cellStyle name="Cálculo 33" xfId="39125" xr:uid="{8AEAC685-23C6-4A5E-B687-E485BC7BAF74}"/>
    <cellStyle name="Cálculo 34" xfId="39126" xr:uid="{AA9FAF4C-8A55-458A-95BF-16E0CD81D029}"/>
    <cellStyle name="Cálculo 35" xfId="39127" xr:uid="{3E7553D2-C8AA-4964-9497-FF0CDAD7B98A}"/>
    <cellStyle name="Cálculo 36" xfId="39128" xr:uid="{7E67318D-F6B9-461E-895A-69DD3161CCFC}"/>
    <cellStyle name="Cálculo 37" xfId="39129" xr:uid="{4516542A-C977-4975-93FF-215A992EB34C}"/>
    <cellStyle name="Cálculo 38" xfId="39130" xr:uid="{5A0E4463-10E8-45A9-921B-572AB0BE2BA2}"/>
    <cellStyle name="Cálculo 39" xfId="39131" xr:uid="{0C512C39-D491-47D4-8C9B-F7289AA79E0D}"/>
    <cellStyle name="Cálculo 4" xfId="6624" xr:uid="{064D7418-2E0C-4ECB-8E9F-F61BADF0685F}"/>
    <cellStyle name="Cálculo 4 2" xfId="6625" xr:uid="{E05E7211-B4F8-484A-9E67-7520924B2C28}"/>
    <cellStyle name="Cálculo 4 2 2" xfId="50686" xr:uid="{B61CE461-A2C8-46EA-93F2-C48AF8D2D1FF}"/>
    <cellStyle name="Cálculo 4 3" xfId="6626" xr:uid="{927DB3E0-B0A3-4C6A-BCF7-CFFFE58C9640}"/>
    <cellStyle name="Cálculo 4 4" xfId="49795" xr:uid="{3CFC7097-A2E4-4CE5-95D8-E626DD2C4928}"/>
    <cellStyle name="Cálculo 40" xfId="39132" xr:uid="{9E52CEAD-2214-4851-9009-DD006DFF0179}"/>
    <cellStyle name="Cálculo 41" xfId="39133" xr:uid="{2308FEC8-42E4-41CA-B9F2-C0AFAC5A5051}"/>
    <cellStyle name="Cálculo 42" xfId="39134" xr:uid="{852C5B57-DB33-4511-A5A2-98C794BDAA35}"/>
    <cellStyle name="Cálculo 43" xfId="39135" xr:uid="{7094E706-15C0-4586-9AB2-C4C3EF88E8EB}"/>
    <cellStyle name="Cálculo 44" xfId="39136" xr:uid="{97815BAB-2583-44D0-945E-A55E9243C18C}"/>
    <cellStyle name="Cálculo 45" xfId="39137" xr:uid="{5C32DAF5-AEE1-4CEF-909D-B5B7CE93C706}"/>
    <cellStyle name="Cálculo 46" xfId="39138" xr:uid="{67B5B4F0-FBA9-4005-B861-ADFC96F62CE1}"/>
    <cellStyle name="Cálculo 47" xfId="39139" xr:uid="{3E5B6B20-9E80-4908-88C4-AABFFB7A79B2}"/>
    <cellStyle name="Cálculo 48" xfId="39140" xr:uid="{B96E2819-6195-4DE0-B077-EAF4ED1EB3A9}"/>
    <cellStyle name="Cálculo 49" xfId="39141" xr:uid="{45B25038-54D8-4480-B316-6B96DF6FF1C9}"/>
    <cellStyle name="Cálculo 5" xfId="6627" xr:uid="{85B1D852-6DC6-4B37-9EA2-C8D503B06019}"/>
    <cellStyle name="Cálculo 5 2" xfId="6628" xr:uid="{D8EA65DB-9267-4E66-AFB3-8C71EADC072C}"/>
    <cellStyle name="Cálculo 50" xfId="39142" xr:uid="{5BE9702F-BE98-4630-B858-7B92EB62438C}"/>
    <cellStyle name="Cálculo 6" xfId="6629" xr:uid="{53FC32F3-B446-4FF5-A7A7-7304A73F83EB}"/>
    <cellStyle name="Cálculo 7" xfId="6630" xr:uid="{DF9E5D30-5AB4-4D56-BCA4-6FADC50ED7F1}"/>
    <cellStyle name="Cálculo 8" xfId="6631" xr:uid="{11555147-150C-41EB-BBC8-9267F4C8EE43}"/>
    <cellStyle name="Cálculo 9" xfId="6632" xr:uid="{9D8705EF-CF1A-417F-8975-E1B5DEB2B5EA}"/>
    <cellStyle name="Cancel" xfId="6633" xr:uid="{493190EF-F2F1-478C-8002-E40187F4D1DF}"/>
    <cellStyle name="Cancel 10" xfId="6634" xr:uid="{B54180F7-B01A-4BDB-9027-8D511B9DC6D6}"/>
    <cellStyle name="Cancel 11" xfId="6635" xr:uid="{1BEEA516-6E33-4B7D-902F-11F8A0B54E4F}"/>
    <cellStyle name="Cancel 12" xfId="6636" xr:uid="{6F476BE5-C857-4039-A837-208CC9FE4120}"/>
    <cellStyle name="Cancel 13" xfId="6637" xr:uid="{75D14603-6EB0-4C32-AE9B-C6E31BE71948}"/>
    <cellStyle name="Cancel 14" xfId="6638" xr:uid="{4E03F90E-C4CA-499F-83FE-2D38D4B3C9CE}"/>
    <cellStyle name="Cancel 15" xfId="6639" xr:uid="{07A885AD-7324-4330-9FF6-90DB82DEDDD6}"/>
    <cellStyle name="Cancel 16" xfId="6640" xr:uid="{1A804553-8FC7-4CB5-B04E-BB8934BB06A4}"/>
    <cellStyle name="Cancel 16 2" xfId="6641" xr:uid="{413839E7-6FDB-4F44-B020-81091DF833A9}"/>
    <cellStyle name="Cancel 16 3" xfId="6642" xr:uid="{7CF243F5-83F3-4663-A11B-D97D8575E875}"/>
    <cellStyle name="Cancel 16 4" xfId="6643" xr:uid="{7FBF7DCC-464E-4227-9304-E2CD91B759B8}"/>
    <cellStyle name="Cancel 16_Margen" xfId="39143" xr:uid="{676126B6-B770-40AE-AB1A-C2F3850D2C48}"/>
    <cellStyle name="Cancel 17" xfId="6644" xr:uid="{AF419C6E-C6CA-4EBB-B5C6-8B0B88DA8D32}"/>
    <cellStyle name="Cancel 18" xfId="6645" xr:uid="{B01B80FF-C34A-4FCA-A808-E195C2FAFDCA}"/>
    <cellStyle name="Cancel 19" xfId="6646" xr:uid="{BEE5CC06-1B79-4BC4-B50E-BFD207DE2454}"/>
    <cellStyle name="Cancel 2" xfId="6647" xr:uid="{54768CAA-2DAB-440B-BDE3-10BC07D0541F}"/>
    <cellStyle name="Cancel 2 10" xfId="6648" xr:uid="{5B7C97BB-D9C3-4927-8215-3EE5CBC71D4E}"/>
    <cellStyle name="Cancel 2 11" xfId="6649" xr:uid="{11846119-DEC0-4AB4-8A7F-B6F5961AFF25}"/>
    <cellStyle name="Cancel 2 12" xfId="6650" xr:uid="{F681951C-8745-4566-B7F1-E62334A9CE76}"/>
    <cellStyle name="Cancel 2 13" xfId="6651" xr:uid="{CCFBD794-1D30-49D2-A218-9BEF5EE1A1F8}"/>
    <cellStyle name="Cancel 2 14" xfId="6652" xr:uid="{21776821-1F53-4F10-93AD-5951BF06482D}"/>
    <cellStyle name="Cancel 2 15" xfId="6653" xr:uid="{9BDE78BD-2961-4483-872A-E84A209C5A2E}"/>
    <cellStyle name="Cancel 2 16" xfId="6654" xr:uid="{62F63CF7-24FA-4DBE-93F4-82B6CACDE6E5}"/>
    <cellStyle name="Cancel 2 17" xfId="6655" xr:uid="{A3DCD8A0-A628-4677-BCB0-E5B8FABFFDA7}"/>
    <cellStyle name="Cancel 2 18" xfId="6656" xr:uid="{58DC1965-6CB8-4B31-800A-1F765A7B9650}"/>
    <cellStyle name="Cancel 2 19" xfId="6657" xr:uid="{AEF00F0E-9807-416A-8898-DF2EDBC070A9}"/>
    <cellStyle name="Cancel 2 2" xfId="6658" xr:uid="{5C3D028F-0EC5-4E19-AF83-E32BC14B4A60}"/>
    <cellStyle name="Cancel 2 2 10" xfId="6659" xr:uid="{A8BB264E-6BC6-45B5-B690-E645DAF6E049}"/>
    <cellStyle name="Cancel 2 2 11" xfId="6660" xr:uid="{B5A414B2-A0F9-4E22-B636-9CB18EF24FC6}"/>
    <cellStyle name="Cancel 2 2 12" xfId="6661" xr:uid="{0AB9E66A-DF21-414C-89B0-5EB7D5AD5AB1}"/>
    <cellStyle name="Cancel 2 2 13" xfId="6662" xr:uid="{7399737B-9458-4AA3-98E9-AD9B02D82E72}"/>
    <cellStyle name="Cancel 2 2 14" xfId="6663" xr:uid="{73A520D0-F8D7-445B-966C-BFB01F79B538}"/>
    <cellStyle name="Cancel 2 2 15" xfId="6664" xr:uid="{7D4BEF72-0B1A-4D4D-B8B8-A18084090CC2}"/>
    <cellStyle name="Cancel 2 2 16" xfId="6665" xr:uid="{D5659C5F-A44E-49FE-A9F3-71A6E3A58418}"/>
    <cellStyle name="Cancel 2 2 17" xfId="6666" xr:uid="{5B427398-E392-462D-8CC0-5A5C9C0348E1}"/>
    <cellStyle name="Cancel 2 2 18" xfId="6667" xr:uid="{7CE242BD-8965-4E72-95B3-3E1259645544}"/>
    <cellStyle name="Cancel 2 2 19" xfId="6668" xr:uid="{9F499E44-AAFE-405B-8DA7-D8C1FE3EFB47}"/>
    <cellStyle name="Cancel 2 2 2" xfId="6669" xr:uid="{E1DFF0E0-9422-4589-9BE2-494D7E320A78}"/>
    <cellStyle name="Cancel 2 2 20" xfId="6670" xr:uid="{8B9CACC3-99AA-48F6-A8D1-20A90C6A7496}"/>
    <cellStyle name="Cancel 2 2 21" xfId="6671" xr:uid="{CEC5CCC3-C9EF-4287-BBB1-EAE26536CA39}"/>
    <cellStyle name="Cancel 2 2 22" xfId="6672" xr:uid="{8F01B4BF-1585-4132-B5A6-90AF06C0AC5F}"/>
    <cellStyle name="Cancel 2 2 23" xfId="6673" xr:uid="{C34A1CD8-52EC-4A46-85E9-A24389C0B2B4}"/>
    <cellStyle name="Cancel 2 2 24" xfId="6674" xr:uid="{07313D98-B320-4A21-B6D1-6CFF378E9C42}"/>
    <cellStyle name="Cancel 2 2 25" xfId="6675" xr:uid="{FD240709-FC9A-424F-91E5-005431C88A9C}"/>
    <cellStyle name="Cancel 2 2 26" xfId="6676" xr:uid="{C61776BE-53B6-400F-BB56-50763A01B3B6}"/>
    <cellStyle name="Cancel 2 2 27" xfId="6677" xr:uid="{E093B495-E0D4-4BA8-BE00-E64F5989304F}"/>
    <cellStyle name="Cancel 2 2 28" xfId="6678" xr:uid="{95B72BF4-DCA0-40E8-BA2B-2447F3BECA42}"/>
    <cellStyle name="Cancel 2 2 29" xfId="6679" xr:uid="{F045076F-9BF4-4B1E-BCDF-6CC222E5224E}"/>
    <cellStyle name="Cancel 2 2 3" xfId="6680" xr:uid="{3EF66620-C37F-4B0E-A0EA-2D13B2F6F755}"/>
    <cellStyle name="Cancel 2 2 30" xfId="6681" xr:uid="{CF559AD8-47AF-4B75-BDB0-9C27AB960DA6}"/>
    <cellStyle name="Cancel 2 2 31" xfId="6682" xr:uid="{A2278319-D3D2-4401-9A4E-58DC323CE7D1}"/>
    <cellStyle name="Cancel 2 2 32" xfId="6683" xr:uid="{54D908F0-F43C-4A4A-9941-7FE00F280F8C}"/>
    <cellStyle name="Cancel 2 2 33" xfId="6684" xr:uid="{A5B9F218-F890-4F17-8452-7F74CFFB1BB0}"/>
    <cellStyle name="Cancel 2 2 4" xfId="6685" xr:uid="{FFEC8307-F22B-4A7A-A938-A6B06E3935E7}"/>
    <cellStyle name="Cancel 2 2 5" xfId="6686" xr:uid="{831781F6-CCC3-40AE-B765-D19378C89460}"/>
    <cellStyle name="Cancel 2 2 6" xfId="6687" xr:uid="{841E9037-7FFF-420A-92CB-C9F981F1CEF2}"/>
    <cellStyle name="Cancel 2 2 7" xfId="6688" xr:uid="{06F76C06-8FB2-43A8-881C-9A5022B4AB30}"/>
    <cellStyle name="Cancel 2 2 8" xfId="6689" xr:uid="{239864EC-7AF2-463A-B9B6-CF6039BFB80B}"/>
    <cellStyle name="Cancel 2 2 9" xfId="6690" xr:uid="{BD51EC76-EC92-4152-B3CA-70E388CA825E}"/>
    <cellStyle name="Cancel 2 2_Margen" xfId="39144" xr:uid="{391BF7F0-0260-4944-B464-9A623AB62029}"/>
    <cellStyle name="Cancel 2 20" xfId="6691" xr:uid="{30D08836-3C0F-4C6F-BB59-187022C52072}"/>
    <cellStyle name="Cancel 2 21" xfId="6692" xr:uid="{A3E9F33C-7FBA-4457-A151-F21781832CBE}"/>
    <cellStyle name="Cancel 2 22" xfId="6693" xr:uid="{5F77930A-B232-4E32-A684-6F480224F0C8}"/>
    <cellStyle name="Cancel 2 23" xfId="6694" xr:uid="{9DF91227-4C02-4D0E-9361-6A919940653B}"/>
    <cellStyle name="Cancel 2 24" xfId="6695" xr:uid="{9F83E340-CE5A-4C5D-85C8-783DC37A27FE}"/>
    <cellStyle name="Cancel 2 25" xfId="6696" xr:uid="{63EECCD1-898D-4147-BA7F-2A194497C046}"/>
    <cellStyle name="Cancel 2 26" xfId="6697" xr:uid="{D178DA4E-C478-4780-BDEB-2E45611321C2}"/>
    <cellStyle name="Cancel 2 27" xfId="6698" xr:uid="{F7727058-DB0F-4086-BD61-0C13A797913C}"/>
    <cellStyle name="Cancel 2 28" xfId="6699" xr:uid="{42CCE214-9280-4E9D-AC53-93E107D13770}"/>
    <cellStyle name="Cancel 2 29" xfId="6700" xr:uid="{3D142748-0DBD-44A0-AC2B-3751177C22F4}"/>
    <cellStyle name="Cancel 2 3" xfId="6701" xr:uid="{9220A1D3-99A8-445C-806D-16F35B018329}"/>
    <cellStyle name="Cancel 2 3 10" xfId="6702" xr:uid="{D88BB6C6-9F9C-4E3A-AEFE-E8BE6FEB6BA6}"/>
    <cellStyle name="Cancel 2 3 11" xfId="6703" xr:uid="{531A3254-F138-4050-BE7F-36794C6B70F1}"/>
    <cellStyle name="Cancel 2 3 12" xfId="6704" xr:uid="{9C391CD0-A1A6-45AC-BBB3-8D5B3EE43470}"/>
    <cellStyle name="Cancel 2 3 13" xfId="6705" xr:uid="{AAF023C0-3946-4E70-8C0D-31BA3EFDCF62}"/>
    <cellStyle name="Cancel 2 3 14" xfId="6706" xr:uid="{3FE55A01-78EF-4034-882E-80240E2D085D}"/>
    <cellStyle name="Cancel 2 3 15" xfId="6707" xr:uid="{C42A21DA-5238-4801-9023-053FA17FAEC9}"/>
    <cellStyle name="Cancel 2 3 16" xfId="6708" xr:uid="{84E4CFB4-DEE4-4D83-B252-84BB32252572}"/>
    <cellStyle name="Cancel 2 3 17" xfId="6709" xr:uid="{EEC326EA-827B-4A33-8FA0-6B1702AE81A6}"/>
    <cellStyle name="Cancel 2 3 18" xfId="6710" xr:uid="{EAB55C72-EEFA-4A86-B5D9-4F7B75BD6F7C}"/>
    <cellStyle name="Cancel 2 3 19" xfId="6711" xr:uid="{FCECEC2F-7054-46C9-B2E2-EB68AE447538}"/>
    <cellStyle name="Cancel 2 3 2" xfId="6712" xr:uid="{2B00948A-E6FE-4727-A7D7-A4B1F57AB54A}"/>
    <cellStyle name="Cancel 2 3 2 2" xfId="6713" xr:uid="{0FA4A336-49FB-4FA7-93E2-754DE4C4E8EA}"/>
    <cellStyle name="Cancel 2 3 2_Margen" xfId="39145" xr:uid="{37B057B0-B812-47DC-9CA9-C265531E0C45}"/>
    <cellStyle name="Cancel 2 3 20" xfId="6714" xr:uid="{AB4F951A-87A8-4009-A63A-50EF81F2B136}"/>
    <cellStyle name="Cancel 2 3 21" xfId="6715" xr:uid="{0FD29819-C5EC-4E0C-B49E-8A855688E7DB}"/>
    <cellStyle name="Cancel 2 3 22" xfId="6716" xr:uid="{FE4633FD-6B88-47D5-8ECA-1CA0CB4FD5E5}"/>
    <cellStyle name="Cancel 2 3 23" xfId="6717" xr:uid="{A01F02A8-72D0-485A-B6D3-58ED3AEB703E}"/>
    <cellStyle name="Cancel 2 3 24" xfId="6718" xr:uid="{EE1B866F-BE88-48C1-95BF-46955B5BBBCF}"/>
    <cellStyle name="Cancel 2 3 25" xfId="6719" xr:uid="{1D75BFBE-C144-4458-A67A-A3A88F67F70F}"/>
    <cellStyle name="Cancel 2 3 26" xfId="6720" xr:uid="{B751D3DC-1AF7-48A7-92DE-20297470CB26}"/>
    <cellStyle name="Cancel 2 3 27" xfId="6721" xr:uid="{2070D7D5-16C8-4DC9-9E59-74A631DFF5D9}"/>
    <cellStyle name="Cancel 2 3 28" xfId="6722" xr:uid="{7CF0EBBB-3A11-4BF7-9B4A-63CC04AEBF0E}"/>
    <cellStyle name="Cancel 2 3 29" xfId="6723" xr:uid="{D636D4D5-0FE9-4104-A0D9-E6FD2082E6B1}"/>
    <cellStyle name="Cancel 2 3 3" xfId="6724" xr:uid="{E958F675-9341-4F27-98F3-3165E63B1955}"/>
    <cellStyle name="Cancel 2 3 30" xfId="6725" xr:uid="{1C2437F2-DE32-4ECA-B4DC-B057F5A54A8D}"/>
    <cellStyle name="Cancel 2 3 31" xfId="6726" xr:uid="{68FF8E19-897B-4823-ABC7-787CEA8D6EC3}"/>
    <cellStyle name="Cancel 2 3 4" xfId="6727" xr:uid="{10DB5701-33CD-46E3-9BC8-DC844BBBFA7A}"/>
    <cellStyle name="Cancel 2 3 5" xfId="6728" xr:uid="{E519453D-F8B9-40D9-A8B6-9BA22FE71C54}"/>
    <cellStyle name="Cancel 2 3 6" xfId="6729" xr:uid="{DF0868CA-ABA7-4117-9786-F2E030013BBF}"/>
    <cellStyle name="Cancel 2 3 7" xfId="6730" xr:uid="{DFEE8DA6-780D-46E1-9C87-5CE6D23BF693}"/>
    <cellStyle name="Cancel 2 3 8" xfId="6731" xr:uid="{51DB47FC-9546-41AC-9564-A57312F2037C}"/>
    <cellStyle name="Cancel 2 3 9" xfId="6732" xr:uid="{DCC42C89-7114-483A-BA25-BE13F058FF5F}"/>
    <cellStyle name="Cancel 2 3_Margen" xfId="39146" xr:uid="{2BCDFF65-D165-4B03-A9ED-A45DFD27822A}"/>
    <cellStyle name="Cancel 2 30" xfId="6733" xr:uid="{07B44967-2CC6-43BF-9D9B-20B3B038E83C}"/>
    <cellStyle name="Cancel 2 31" xfId="6734" xr:uid="{9D7755B9-C1F8-4500-A2CE-BD8075010305}"/>
    <cellStyle name="Cancel 2 32" xfId="6735" xr:uid="{DB376097-2249-4BF2-9BA5-F6FBBCEA8CA9}"/>
    <cellStyle name="Cancel 2 33" xfId="6736" xr:uid="{61C9786A-4E3A-468B-8023-00A2A3FD7F13}"/>
    <cellStyle name="Cancel 2 34" xfId="6737" xr:uid="{7C2C6A38-2AF8-4E4A-B152-DC7410FC53E5}"/>
    <cellStyle name="Cancel 2 35" xfId="6738" xr:uid="{EC252483-E02D-4AD9-80EC-3BB2209458B0}"/>
    <cellStyle name="Cancel 2 36" xfId="6739" xr:uid="{543CAC01-0B29-4521-9963-B0A8FF55C969}"/>
    <cellStyle name="Cancel 2 37" xfId="6740" xr:uid="{A801B345-3CE8-43AC-8999-6C80DC479123}"/>
    <cellStyle name="Cancel 2 38" xfId="6741" xr:uid="{AF8C3D09-BB30-4033-97F7-A5D2994278FD}"/>
    <cellStyle name="Cancel 2 39" xfId="6742" xr:uid="{1A863164-D15F-4F72-A531-3656D818BAA4}"/>
    <cellStyle name="Cancel 2 4" xfId="6743" xr:uid="{4D8E680D-2A32-42D3-90E1-714B1C3ED0FD}"/>
    <cellStyle name="Cancel 2 40" xfId="6744" xr:uid="{6873CBC0-A964-4144-82F2-28C387076C9F}"/>
    <cellStyle name="Cancel 2 41" xfId="6745" xr:uid="{826C5650-5A4D-43A6-A6AD-8CF37ACE787F}"/>
    <cellStyle name="Cancel 2 42" xfId="6746" xr:uid="{BA2B808A-D97B-43A6-9C75-883EB9C54720}"/>
    <cellStyle name="Cancel 2 43" xfId="6747" xr:uid="{C7B10EEF-D003-4249-B947-53E7AFADEF0F}"/>
    <cellStyle name="Cancel 2 44" xfId="6748" xr:uid="{139902DF-98EC-4536-ACD8-0975602DF9B1}"/>
    <cellStyle name="Cancel 2 45" xfId="6749" xr:uid="{900FC804-3AD7-405C-86EA-BA7D05B1F188}"/>
    <cellStyle name="Cancel 2 5" xfId="6750" xr:uid="{1438FA35-57DF-4E32-BCF3-55913F99F339}"/>
    <cellStyle name="Cancel 2 6" xfId="6751" xr:uid="{402E7387-E9A9-4B6A-A0C4-9ACCA4AD5E67}"/>
    <cellStyle name="Cancel 2 7" xfId="6752" xr:uid="{E6CF50B2-0630-43D0-9AE6-1401BC28837F}"/>
    <cellStyle name="Cancel 2 8" xfId="6753" xr:uid="{78EB0FC0-CB54-4628-8A68-742270580C14}"/>
    <cellStyle name="Cancel 2 9" xfId="6754" xr:uid="{D1796C1C-1BFD-4F9D-9233-7463A8380605}"/>
    <cellStyle name="Cancel 2_Margen" xfId="39147" xr:uid="{7CCE5A15-BB5B-41DF-9067-790AB80139A1}"/>
    <cellStyle name="Cancel 20" xfId="6755" xr:uid="{B7389E4A-CFCC-42BE-A86B-CF1A26A5FCEA}"/>
    <cellStyle name="Cancel 21" xfId="6756" xr:uid="{4E06E4F2-FD5A-46E2-BF6A-7C0E7280C7C9}"/>
    <cellStyle name="Cancel 22" xfId="6757" xr:uid="{C1C60661-0290-4586-9E01-20C4379DE37A}"/>
    <cellStyle name="Cancel 23" xfId="6758" xr:uid="{621ED4E5-7F34-41FF-AB6D-EFBD460CBFBB}"/>
    <cellStyle name="Cancel 24" xfId="6759" xr:uid="{B9CACAF7-B161-4569-81A5-395EA2F16B0D}"/>
    <cellStyle name="Cancel 25" xfId="6760" xr:uid="{FFD0F710-9F57-446C-8DA9-D4C4DFFF1D26}"/>
    <cellStyle name="Cancel 26" xfId="6761" xr:uid="{B4654108-C6D7-44ED-A12E-BA8145DDAE38}"/>
    <cellStyle name="Cancel 27" xfId="6762" xr:uid="{52EF4259-7009-42B7-AA58-5E33397A6C3F}"/>
    <cellStyle name="Cancel 28" xfId="6763" xr:uid="{94F1EEB1-7D4E-4864-9C3E-95AD91AC726F}"/>
    <cellStyle name="Cancel 29" xfId="6764" xr:uid="{1B652094-44B9-47CE-A2AF-AC27DA2E8972}"/>
    <cellStyle name="Cancel 3" xfId="6765" xr:uid="{894FAFB6-E232-4350-BB65-CA338BE0490C}"/>
    <cellStyle name="Cancel 30" xfId="6766" xr:uid="{E42765A0-C5D2-4526-810B-C84F73EEE5B3}"/>
    <cellStyle name="Cancel 31" xfId="6767" xr:uid="{5ADFBEA6-74F4-49B5-89EA-2189DDBC9E6A}"/>
    <cellStyle name="Cancel 32" xfId="6768" xr:uid="{77A5FE8A-62B1-430E-AB7D-7334EBABF46F}"/>
    <cellStyle name="Cancel 33" xfId="6769" xr:uid="{09CC21D0-C311-406A-AC52-EC05C0F8AF38}"/>
    <cellStyle name="Cancel 34" xfId="6770" xr:uid="{7F28A3A8-C287-4891-A283-A09882218DC2}"/>
    <cellStyle name="Cancel 35" xfId="6771" xr:uid="{83BD7A25-5ABB-44C3-B5F4-757B45393931}"/>
    <cellStyle name="Cancel 36" xfId="6772" xr:uid="{E9983505-91BD-48DB-A9F6-1DFDE011EF6B}"/>
    <cellStyle name="Cancel 37" xfId="6773" xr:uid="{7FEDCC83-AF84-4808-A08B-73B2FFC3A800}"/>
    <cellStyle name="Cancel 38" xfId="6774" xr:uid="{444008DF-A889-49B6-8226-F12D0AABBE54}"/>
    <cellStyle name="Cancel 39" xfId="6775" xr:uid="{8BC4118A-7DA1-4072-B9E2-9C146665E83F}"/>
    <cellStyle name="Cancel 4" xfId="6776" xr:uid="{284811C9-5999-4AF6-86D1-F51A2ECE3009}"/>
    <cellStyle name="Cancel 4 2" xfId="6777" xr:uid="{630F19C5-C707-4631-8BFC-32A17D31D68D}"/>
    <cellStyle name="Cancel 4 3" xfId="6778" xr:uid="{D24FD345-30C0-4F8F-8569-22A47745E8DE}"/>
    <cellStyle name="Cancel 4 4" xfId="6779" xr:uid="{E84FB951-DBF0-4550-851B-49517C4F3927}"/>
    <cellStyle name="Cancel 4 5" xfId="6780" xr:uid="{175E6807-4784-484D-9AAC-A95AAA6AF2EC}"/>
    <cellStyle name="Cancel 4 6" xfId="6781" xr:uid="{791F1536-4A38-4ABC-ABD6-C1F99453DBB9}"/>
    <cellStyle name="Cancel 4 7" xfId="6782" xr:uid="{3A0AD293-7879-4CD2-9FEF-619880B04611}"/>
    <cellStyle name="Cancel 4 8" xfId="6783" xr:uid="{6B531F69-69BA-4F93-BB41-9553EBBA3C39}"/>
    <cellStyle name="Cancel 4_Margen" xfId="39148" xr:uid="{B14D1245-0FA3-4C0D-A6FF-A7D57B3E541F}"/>
    <cellStyle name="Cancel 40" xfId="6784" xr:uid="{88B3AD1B-A2F2-469D-935F-10D99E78358A}"/>
    <cellStyle name="Cancel 41" xfId="6785" xr:uid="{1362468F-FB2D-4822-8A2D-C84847D23F67}"/>
    <cellStyle name="Cancel 42" xfId="6786" xr:uid="{51A1D1BC-3EF5-4603-9E88-205E5636FD9A}"/>
    <cellStyle name="Cancel 43" xfId="6787" xr:uid="{03845D52-E65F-4FBB-B107-C7A6B64118FA}"/>
    <cellStyle name="Cancel 44" xfId="6788" xr:uid="{A14F0EDB-B6E8-4003-91C8-3817A375168F}"/>
    <cellStyle name="Cancel 45" xfId="6789" xr:uid="{6FDB8985-6C44-494A-B186-CCD4705C3E5F}"/>
    <cellStyle name="Cancel 46" xfId="6790" xr:uid="{DFC13C33-2234-4FC4-B87E-0FD63FB8F232}"/>
    <cellStyle name="Cancel 47" xfId="49796" xr:uid="{5DA53F96-A4A9-46A2-BEC6-A041628D4DFF}"/>
    <cellStyle name="Cancel 48" xfId="50488" xr:uid="{26B4FE48-9254-4576-80E6-BDB477032FA8}"/>
    <cellStyle name="Cancel 49" xfId="53447" xr:uid="{91F7F6B5-D1C8-480F-9D75-2DEA915A8F07}"/>
    <cellStyle name="Cancel 5" xfId="6791" xr:uid="{F2269BAF-A779-4813-AAA8-71DE2ABA8A85}"/>
    <cellStyle name="Cancel 6" xfId="6792" xr:uid="{1DA2E588-977E-4147-B7C6-C85E3A801636}"/>
    <cellStyle name="Cancel 7" xfId="6793" xr:uid="{85132A88-B4EC-414E-A637-5F45F3164CB5}"/>
    <cellStyle name="Cancel 8" xfId="6794" xr:uid="{CECD494B-6656-4F52-BD44-F19C58A8AE96}"/>
    <cellStyle name="Cancel 9" xfId="6795" xr:uid="{7EF43B66-DBA4-445D-8A9D-719A48982045}"/>
    <cellStyle name="Cancel_05-02-10" xfId="6796" xr:uid="{65A3214B-75F9-4B93-9B90-486811D6BDA7}"/>
    <cellStyle name="Celda de comprobación 10" xfId="6797" xr:uid="{27D746F0-F59D-434D-ACC5-4D4A1E55FFCC}"/>
    <cellStyle name="Celda de comprobación 11" xfId="6798" xr:uid="{7321467D-DC27-466A-BF4C-3778CF74F556}"/>
    <cellStyle name="Celda de comprobación 12" xfId="39149" xr:uid="{B27C4AE1-1707-48CF-80FF-6D6C419F4E52}"/>
    <cellStyle name="Celda de comprobación 13" xfId="39150" xr:uid="{AB951462-D718-499D-A3B5-FC8BFB93D272}"/>
    <cellStyle name="Celda de comprobación 14" xfId="39151" xr:uid="{BEA4CA74-E9EC-431C-87B4-2C9DC5D0E050}"/>
    <cellStyle name="Celda de comprobación 15" xfId="39152" xr:uid="{6BF83C78-2103-40FE-9DA3-1ACFCD905C3D}"/>
    <cellStyle name="Celda de comprobación 16" xfId="39153" xr:uid="{150FDB8A-EA3C-4BD2-9BFD-4FF2FC9241E6}"/>
    <cellStyle name="Celda de comprobación 17" xfId="39154" xr:uid="{2FE6B38B-46A8-4180-9267-09B2089FD04B}"/>
    <cellStyle name="Celda de comprobación 18" xfId="39155" xr:uid="{C20106EC-A77C-4EBE-B64A-AC12B5BE701E}"/>
    <cellStyle name="Celda de comprobación 19" xfId="39156" xr:uid="{8A0ECFE8-BC32-456F-B13D-F74ECC9A8E97}"/>
    <cellStyle name="Celda de comprobación 2" xfId="6799" xr:uid="{7F4E12C5-1632-4472-8CB6-B88463FA0C73}"/>
    <cellStyle name="Celda de comprobación 2 2" xfId="6800" xr:uid="{C685CDEA-2D0D-424C-A8A9-87FB4B791640}"/>
    <cellStyle name="Celda de comprobación 2 2 2" xfId="39157" xr:uid="{5E463ADA-06E4-482B-BBB0-A5FC68EA0A06}"/>
    <cellStyle name="Celda de comprobación 2 3" xfId="6801" xr:uid="{0A8A0416-8396-417C-8554-5BA2933E4C39}"/>
    <cellStyle name="Celda de comprobación 2 4" xfId="6802" xr:uid="{7EEF1CC2-46A6-4CEE-8241-BD88000C1C32}"/>
    <cellStyle name="Celda de comprobación 2 5" xfId="6803" xr:uid="{50C10CD8-3FD8-4FF8-A533-412851E89B0D}"/>
    <cellStyle name="Celda de comprobación 2_Margen" xfId="39158" xr:uid="{F8501D00-9AD9-4482-847B-B07A6BE8F6A1}"/>
    <cellStyle name="Celda de comprobación 20" xfId="39159" xr:uid="{D316B3D3-2FD0-418C-B86D-A3765325A3B0}"/>
    <cellStyle name="Celda de comprobación 21" xfId="39160" xr:uid="{EAA3D9DE-750A-4B2F-B349-FDCB8784D90E}"/>
    <cellStyle name="Celda de comprobación 22" xfId="39161" xr:uid="{99DE7559-36BE-4A23-A3D8-F1A4F67725A2}"/>
    <cellStyle name="Celda de comprobación 23" xfId="39162" xr:uid="{5BC9ADB9-470B-45D6-A89E-A36066E61AD3}"/>
    <cellStyle name="Celda de comprobación 24" xfId="39163" xr:uid="{ED1786B3-71F5-46BD-8529-C5DA4119C6BF}"/>
    <cellStyle name="Celda de comprobación 25" xfId="39164" xr:uid="{E31A85AD-3F70-4527-95BC-A606DC1A838C}"/>
    <cellStyle name="Celda de comprobación 26" xfId="39165" xr:uid="{0BFF9A6F-C80A-4C5A-A5EC-C415C6517EF1}"/>
    <cellStyle name="Celda de comprobación 27" xfId="39166" xr:uid="{A8F91C59-E39C-44A8-877F-921D3F1BFEE5}"/>
    <cellStyle name="Celda de comprobación 28" xfId="39167" xr:uid="{E964C1CF-71D4-46DE-B24A-FE875D94748A}"/>
    <cellStyle name="Celda de comprobación 29" xfId="39168" xr:uid="{8785CC62-92A6-4F1E-B5E6-808F8CB34F5F}"/>
    <cellStyle name="Celda de comprobación 3" xfId="6804" xr:uid="{516707AE-A456-46D6-AB85-5C355E1F9E8D}"/>
    <cellStyle name="Celda de comprobación 3 2" xfId="6805" xr:uid="{FFC8E72C-484E-4BF7-8526-863EFECF233C}"/>
    <cellStyle name="Celda de comprobación 3 2 2" xfId="49798" xr:uid="{28801C5A-9E8D-4380-A85E-DA8D1D7662FD}"/>
    <cellStyle name="Celda de comprobación 3 3" xfId="6806" xr:uid="{E672E536-6887-4D78-84ED-9CFA0AAF9705}"/>
    <cellStyle name="Celda de comprobación 3 3 2" xfId="51835" xr:uid="{1E5D6F4D-A9EC-4A09-BC60-97F448570851}"/>
    <cellStyle name="Celda de comprobación 3 4" xfId="49797" xr:uid="{063FECFD-A2F4-4730-8E03-65D075D50646}"/>
    <cellStyle name="Celda de comprobación 3_Margen" xfId="39169" xr:uid="{72D4BCC9-B0FB-4845-8C43-8F8E63D74138}"/>
    <cellStyle name="Celda de comprobación 30" xfId="39170" xr:uid="{78289C5B-5903-4F97-9C25-FB51459D647E}"/>
    <cellStyle name="Celda de comprobación 31" xfId="39171" xr:uid="{47AFEB6E-3804-4E1E-84FF-47712295EF31}"/>
    <cellStyle name="Celda de comprobación 32" xfId="39172" xr:uid="{A8118D0F-9C1D-408F-B809-65A60EABE0C8}"/>
    <cellStyle name="Celda de comprobación 33" xfId="39173" xr:uid="{A6BDFB7F-DF90-4AD3-8701-100144F00B4F}"/>
    <cellStyle name="Celda de comprobación 34" xfId="39174" xr:uid="{8DE67022-EE9A-4522-9A10-D6B21E450642}"/>
    <cellStyle name="Celda de comprobación 35" xfId="39175" xr:uid="{8DB9A2A5-01B6-44A6-99AC-ABDA8C4D4B5D}"/>
    <cellStyle name="Celda de comprobación 36" xfId="39176" xr:uid="{C228D70A-0C9B-4F0C-BF58-4759F4F6BEA2}"/>
    <cellStyle name="Celda de comprobación 37" xfId="39177" xr:uid="{8D43D424-BBBD-4E95-820A-15830D00E1DB}"/>
    <cellStyle name="Celda de comprobación 38" xfId="39178" xr:uid="{66DA4984-0F4E-4B2E-BCE9-764451E1F78B}"/>
    <cellStyle name="Celda de comprobación 39" xfId="39179" xr:uid="{D8A3C411-3485-42A8-A8FA-7F9E178A2D26}"/>
    <cellStyle name="Celda de comprobación 4" xfId="6807" xr:uid="{556E6F6F-08D6-444E-8E86-E8B12269B1C1}"/>
    <cellStyle name="Celda de comprobación 4 2" xfId="6808" xr:uid="{B3900FCC-BCE6-4E7D-A2E1-FAA1F06A7648}"/>
    <cellStyle name="Celda de comprobación 4 2 2" xfId="51834" xr:uid="{FB249CDF-4C47-4377-B9A0-E73AC534CE2A}"/>
    <cellStyle name="Celda de comprobación 4 3" xfId="49799" xr:uid="{7F2183CD-98E1-4308-AD84-84740BEAAB10}"/>
    <cellStyle name="Celda de comprobación 40" xfId="39180" xr:uid="{52BCB028-A5BE-4E04-9E3C-5E163027C472}"/>
    <cellStyle name="Celda de comprobación 41" xfId="39181" xr:uid="{0FACC466-3283-41D9-9331-71D050A51B5D}"/>
    <cellStyle name="Celda de comprobación 42" xfId="39182" xr:uid="{E5FA9BC5-C1C2-4F6B-BF37-DF8F39391C9A}"/>
    <cellStyle name="Celda de comprobación 43" xfId="39183" xr:uid="{AE36BF1F-163B-4BCD-B49B-8E8AE45D02BD}"/>
    <cellStyle name="Celda de comprobación 44" xfId="39184" xr:uid="{C96CFC3B-6FB9-4050-B945-3026D75A6297}"/>
    <cellStyle name="Celda de comprobación 45" xfId="39185" xr:uid="{2FB35165-F6E6-4078-8FC5-839C7CA165D4}"/>
    <cellStyle name="Celda de comprobación 46" xfId="39186" xr:uid="{25EF3BF6-2DC2-4077-A78F-A541FB16EEFD}"/>
    <cellStyle name="Celda de comprobación 47" xfId="39187" xr:uid="{85CDFD71-1C58-451F-A0CC-648757682204}"/>
    <cellStyle name="Celda de comprobación 48" xfId="39188" xr:uid="{1A8A3912-343F-4147-9319-8F1EAD3AE983}"/>
    <cellStyle name="Celda de comprobación 49" xfId="39189" xr:uid="{EF9A52BF-DE7A-4FC4-9406-1024A3D7A8D7}"/>
    <cellStyle name="Celda de comprobación 5" xfId="6809" xr:uid="{3999148A-A51D-40B0-BE31-8D14B41E851A}"/>
    <cellStyle name="Celda de comprobación 5 2" xfId="6810" xr:uid="{AE5B6160-90AB-4E29-91B5-55EC8EF206D6}"/>
    <cellStyle name="Celda de comprobación 50" xfId="39190" xr:uid="{63E8F294-2AEA-4BF6-9467-4339C2B1907B}"/>
    <cellStyle name="Celda de comprobación 6" xfId="6811" xr:uid="{FAF457A6-EFA0-46E9-9E95-F689646CFFCC}"/>
    <cellStyle name="Celda de comprobación 7" xfId="6812" xr:uid="{7284A1C4-787D-406A-A0AA-93F4B3E9D985}"/>
    <cellStyle name="Celda de comprobación 8" xfId="6813" xr:uid="{9D2E644C-79A7-48A0-91F3-025E4C2287D1}"/>
    <cellStyle name="Celda de comprobación 9" xfId="6814" xr:uid="{CDFB0A6B-CF9B-4EAC-AADF-AF1677A37827}"/>
    <cellStyle name="Celda vinculada 10" xfId="6815" xr:uid="{2949E252-EDDD-4A04-B1D1-F3DF53FF0618}"/>
    <cellStyle name="Celda vinculada 11" xfId="6816" xr:uid="{283863FD-D277-422F-930F-68537EB7609D}"/>
    <cellStyle name="Celda vinculada 12" xfId="39191" xr:uid="{95803BAC-BF25-4005-A294-C73CC9DC6CB4}"/>
    <cellStyle name="Celda vinculada 13" xfId="39192" xr:uid="{EBFF3052-B859-42DA-BE6A-238F41B1C61D}"/>
    <cellStyle name="Celda vinculada 14" xfId="39193" xr:uid="{120693D2-107D-4950-9B34-65851763C535}"/>
    <cellStyle name="Celda vinculada 15" xfId="39194" xr:uid="{27415638-0208-4CE8-97C5-64C1F5BBBC1E}"/>
    <cellStyle name="Celda vinculada 16" xfId="39195" xr:uid="{E4F2350D-24E0-4D82-A312-6116B7DFB988}"/>
    <cellStyle name="Celda vinculada 17" xfId="39196" xr:uid="{593EFEB3-0DEE-4C6C-AF95-8C796E4511A9}"/>
    <cellStyle name="Celda vinculada 18" xfId="39197" xr:uid="{96D30A84-1E88-4ABF-B8E4-61E80AF09ED1}"/>
    <cellStyle name="Celda vinculada 19" xfId="39198" xr:uid="{2DB560C3-3335-4899-A4D9-D226C50DADDC}"/>
    <cellStyle name="Celda vinculada 2" xfId="6817" xr:uid="{C7E5342F-B2CA-493C-9172-1C41834FF02E}"/>
    <cellStyle name="Celda vinculada 2 2" xfId="6818" xr:uid="{053633DC-48DC-463B-A205-A639E27B9D92}"/>
    <cellStyle name="Celda vinculada 2 2 2" xfId="39199" xr:uid="{81DF3CAF-6921-42EF-B89F-AA8FA9FFB751}"/>
    <cellStyle name="Celda vinculada 2 3" xfId="6819" xr:uid="{1189CEAB-EBE2-4608-B60C-ABC945EE9C5B}"/>
    <cellStyle name="Celda vinculada 2 4" xfId="6820" xr:uid="{F7C4D182-0DD6-444F-8AC6-816D1EDDA2F6}"/>
    <cellStyle name="Celda vinculada 2 5" xfId="6821" xr:uid="{724558F3-ECC0-443A-8907-E6AE43DF87BD}"/>
    <cellStyle name="Celda vinculada 2_Margen" xfId="39200" xr:uid="{3D6C7721-786E-4157-B920-B927E1E8DEE6}"/>
    <cellStyle name="Celda vinculada 20" xfId="39201" xr:uid="{8FBD4C3F-5090-4A27-B0FB-69F624072AEA}"/>
    <cellStyle name="Celda vinculada 21" xfId="39202" xr:uid="{E28E670A-1DF2-4D2D-B51F-8F430C01BFF5}"/>
    <cellStyle name="Celda vinculada 22" xfId="39203" xr:uid="{8C79AE82-4D01-4E14-9DDB-A4969EB99DE0}"/>
    <cellStyle name="Celda vinculada 23" xfId="39204" xr:uid="{359731D8-1502-4F6C-AB01-71306544A6AA}"/>
    <cellStyle name="Celda vinculada 24" xfId="39205" xr:uid="{382DC494-F1C6-4EDE-B94C-157C590E729A}"/>
    <cellStyle name="Celda vinculada 25" xfId="39206" xr:uid="{5395924D-F9FA-495B-90FD-6DF7A478B2BB}"/>
    <cellStyle name="Celda vinculada 26" xfId="39207" xr:uid="{6614D70D-99AA-44DB-90E6-F631A47AB57D}"/>
    <cellStyle name="Celda vinculada 27" xfId="39208" xr:uid="{2AD386C8-0934-4E22-9380-F5C62ADC5E0B}"/>
    <cellStyle name="Celda vinculada 28" xfId="39209" xr:uid="{B02283E1-6C0F-4405-B6E6-8C5BCD802A4D}"/>
    <cellStyle name="Celda vinculada 29" xfId="39210" xr:uid="{E461DC39-AA6E-407F-AE7E-BF61E6736E85}"/>
    <cellStyle name="Celda vinculada 3" xfId="6822" xr:uid="{59014A26-ED5C-48E7-B2CC-BF0566DF63AE}"/>
    <cellStyle name="Celda vinculada 3 2" xfId="6823" xr:uid="{584FB905-1F26-4283-AB70-12E243D83B23}"/>
    <cellStyle name="Celda vinculada 3 2 2" xfId="6824" xr:uid="{4C209C6A-FD65-4490-BDF8-2DA3010A97EB}"/>
    <cellStyle name="Celda vinculada 3 2 3" xfId="6825" xr:uid="{00ABE953-FA4C-4FF5-8832-83E25125F273}"/>
    <cellStyle name="Celda vinculada 3 2 4" xfId="6826" xr:uid="{6A4B41AC-9934-4174-802E-7C3DEEB46432}"/>
    <cellStyle name="Celda vinculada 3 3" xfId="6827" xr:uid="{A37DB818-6402-4BCA-898E-F993BD401E77}"/>
    <cellStyle name="Celda vinculada 3 3 2" xfId="51833" xr:uid="{79B9EF5F-D7A1-4711-A044-4076E4602DCA}"/>
    <cellStyle name="Celda vinculada 3 4" xfId="49800" xr:uid="{E1D194A8-E010-4D40-9201-97B87AA1530D}"/>
    <cellStyle name="Celda vinculada 3_Margen" xfId="39211" xr:uid="{075F1FDF-4D7F-4ECF-AADB-1140BA051DAB}"/>
    <cellStyle name="Celda vinculada 30" xfId="39212" xr:uid="{B28CEB34-5305-42E3-8C2B-7B02B5F9E600}"/>
    <cellStyle name="Celda vinculada 31" xfId="39213" xr:uid="{7EF8035E-DC88-47A5-A31D-0C5408B9EF61}"/>
    <cellStyle name="Celda vinculada 32" xfId="39214" xr:uid="{3BF932AB-1CB9-4C50-9B60-65B8131DE232}"/>
    <cellStyle name="Celda vinculada 33" xfId="39215" xr:uid="{96526730-0FB0-4D5D-A8D7-622F7A8A0561}"/>
    <cellStyle name="Celda vinculada 34" xfId="39216" xr:uid="{D05EE7D8-9C0A-4D3A-B398-1026A523CAB5}"/>
    <cellStyle name="Celda vinculada 35" xfId="39217" xr:uid="{6F5823D6-C77E-42F9-81F0-960A73E6BB95}"/>
    <cellStyle name="Celda vinculada 36" xfId="39218" xr:uid="{C6149C82-E383-4FB0-877E-AE7E196EB934}"/>
    <cellStyle name="Celda vinculada 37" xfId="39219" xr:uid="{5D251570-C9A4-4C3D-9D79-E21818A0E9D0}"/>
    <cellStyle name="Celda vinculada 38" xfId="39220" xr:uid="{E2ADF307-254D-4F44-A778-72BCBBC0079A}"/>
    <cellStyle name="Celda vinculada 39" xfId="39221" xr:uid="{681EBD66-4A1C-4DB1-9AA0-C5C10BA7F015}"/>
    <cellStyle name="Celda vinculada 4" xfId="6828" xr:uid="{9CE1710A-BE35-478F-BBA0-68224D819781}"/>
    <cellStyle name="Celda vinculada 4 2" xfId="6829" xr:uid="{41AECD65-CE2D-4C87-9E68-CDC18F6325C7}"/>
    <cellStyle name="Celda vinculada 4 2 2" xfId="6830" xr:uid="{AE99F406-D3C1-411A-99C1-F2F69A83E5F9}"/>
    <cellStyle name="Celda vinculada 4 3" xfId="6831" xr:uid="{E4406A90-8FCF-45BA-BBAD-AF84D6786D32}"/>
    <cellStyle name="Celda vinculada 4 3 2" xfId="6832" xr:uid="{E8A1A618-42DF-4C89-8BCD-4A5761EA46AF}"/>
    <cellStyle name="Celda vinculada 4 4" xfId="6833" xr:uid="{CBF2AD62-908A-4D76-BEB0-DA41F0EB3CCA}"/>
    <cellStyle name="Celda vinculada 4 5" xfId="6834" xr:uid="{65A00DC3-E135-4BEE-9F6A-511F9E12238E}"/>
    <cellStyle name="Celda vinculada 4 6" xfId="6835" xr:uid="{8934BFE2-C3EE-49BE-82A4-321CBA7B3764}"/>
    <cellStyle name="Celda vinculada 40" xfId="39222" xr:uid="{DF1DDECA-7A44-4978-AEF0-DBA94376A347}"/>
    <cellStyle name="Celda vinculada 41" xfId="39223" xr:uid="{B70F71A0-1F87-486D-88A7-0705296AB6B9}"/>
    <cellStyle name="Celda vinculada 42" xfId="39224" xr:uid="{3343415B-A6AB-44FE-9002-A10C59A366E0}"/>
    <cellStyle name="Celda vinculada 43" xfId="39225" xr:uid="{909D0A7B-1566-4EE9-894C-B53B8E196509}"/>
    <cellStyle name="Celda vinculada 44" xfId="39226" xr:uid="{99912E9F-DC88-4B4B-88A4-29B82CAECE97}"/>
    <cellStyle name="Celda vinculada 45" xfId="39227" xr:uid="{C8BA7916-52E4-4F8F-A64D-16F3D6893A5B}"/>
    <cellStyle name="Celda vinculada 46" xfId="39228" xr:uid="{8EFC21BC-72AB-4D28-A8DA-9A9486FCE1DD}"/>
    <cellStyle name="Celda vinculada 47" xfId="39229" xr:uid="{F8719577-D022-4D01-8701-C3AA54964C0C}"/>
    <cellStyle name="Celda vinculada 48" xfId="39230" xr:uid="{B2345847-9ADA-4AC5-B593-D47A4DAC13FA}"/>
    <cellStyle name="Celda vinculada 49" xfId="39231" xr:uid="{5BF6F4D0-B230-408E-AECA-843505D246AE}"/>
    <cellStyle name="Celda vinculada 5" xfId="6836" xr:uid="{AC2A3F4F-951A-465B-9EBA-E51ECA1F55A0}"/>
    <cellStyle name="Celda vinculada 5 2" xfId="6837" xr:uid="{B7CA1DEF-A491-4F20-9315-DD0BA981B2B1}"/>
    <cellStyle name="Celda vinculada 50" xfId="39232" xr:uid="{CEB7BE13-49A3-462A-BDC1-C3E938391C28}"/>
    <cellStyle name="Celda vinculada 6" xfId="6838" xr:uid="{34E9FAED-D3F2-4B89-9104-17162764F462}"/>
    <cellStyle name="Celda vinculada 7" xfId="6839" xr:uid="{87C0562A-161A-4A44-93CC-373DF73C0541}"/>
    <cellStyle name="Celda vinculada 8" xfId="6840" xr:uid="{36FA6FC2-6645-4A39-87E5-B36EAFAF3E97}"/>
    <cellStyle name="Celda vinculada 9" xfId="6841" xr:uid="{8EDB85B6-6BBC-40CF-A6D5-73685749EDEB}"/>
    <cellStyle name="Check Cell" xfId="6842" xr:uid="{51AB28AE-A53B-425F-9758-D98599A1A3B1}"/>
    <cellStyle name="Check Cell 2" xfId="6843" xr:uid="{396EABEE-9027-42F2-BE29-4B87252B9D8C}"/>
    <cellStyle name="Check Cell 2 2" xfId="49801" xr:uid="{B231A3D9-3B39-4D94-87FE-461E7846F3D8}"/>
    <cellStyle name="Check Cell 3" xfId="6844" xr:uid="{C78D9751-C35C-4563-A8CA-865F1F6E9368}"/>
    <cellStyle name="Check Cell 3 2" xfId="49802" xr:uid="{CBEE3B3B-70DF-4E6E-8B1F-59B601220176}"/>
    <cellStyle name="Check Cell_Margen" xfId="39233" xr:uid="{2F500CD0-2DC7-488D-B2EA-C0B04BCDF48B}"/>
    <cellStyle name="Comma" xfId="12" xr:uid="{CC065BED-03AA-6E4D-801F-85EA3C15638D}"/>
    <cellStyle name="Comma [0]_ SG&amp;A Bridge " xfId="6845" xr:uid="{6451C74A-01D2-4CBC-9422-06AE688690B5}"/>
    <cellStyle name="Comma 2" xfId="6846" xr:uid="{9F33E86B-5A04-404F-B805-274E3F7F0838}"/>
    <cellStyle name="Comma 2 2" xfId="39234" xr:uid="{6CBCA2C4-ECBA-43E8-91B2-0F6714A1018F}"/>
    <cellStyle name="Comma 2 2 2" xfId="25" xr:uid="{516754B9-F388-4D40-A7A5-F05A8FBFB2D6}"/>
    <cellStyle name="Comma 2 3" xfId="39235" xr:uid="{860163B0-2C8F-46BC-BD1F-D6463098B2BA}"/>
    <cellStyle name="Comma 2 4" xfId="49803" xr:uid="{1E911E39-C22E-4790-ABBB-DD04B8327B67}"/>
    <cellStyle name="Comma 3" xfId="53" xr:uid="{6F7B1F1A-DFCC-418D-92C9-46B2B33BD8D0}"/>
    <cellStyle name="Comma_ SG&amp;A Bridge " xfId="6847" xr:uid="{A801363B-0FC3-4D0A-B47F-9A7270C8709B}"/>
    <cellStyle name="Comma0 - Modelo1" xfId="6848" xr:uid="{A0925BF4-58DC-4EE7-9CC4-10786716E92D}"/>
    <cellStyle name="Comma0 - Modelo1 2" xfId="6849" xr:uid="{3EA7BAD6-C0CA-43CD-833E-60DC109D34DF}"/>
    <cellStyle name="Comma0 - Modelo1_Margen" xfId="39236" xr:uid="{AEDD8FD6-1B91-49A0-BF4F-940DFC59C530}"/>
    <cellStyle name="Comma0 - Style1" xfId="6850" xr:uid="{02012DD3-071F-4C1D-B6F5-42C0F95AED5D}"/>
    <cellStyle name="Comma0 - Style1 2" xfId="6851" xr:uid="{C8B981EE-3D21-4738-8D15-4AD293D3603C}"/>
    <cellStyle name="Comma0 - Style1_Margen" xfId="39237" xr:uid="{92FCA993-8700-4161-8BB0-D168087EEEDD}"/>
    <cellStyle name="Comma0 - Style2" xfId="6852" xr:uid="{63AE8E86-FCE9-4505-BD21-EFC3806DB1ED}"/>
    <cellStyle name="Comma0 - Style2 2" xfId="6853" xr:uid="{D6AC47DD-52E0-41C1-AC18-D4C768C963BA}"/>
    <cellStyle name="Comma1 - Modelo2" xfId="6854" xr:uid="{63251C00-BE98-4132-A5A6-4109A5A1AAE7}"/>
    <cellStyle name="Comma1 - Modelo2 2" xfId="6855" xr:uid="{8DA2B8E1-8442-48BA-A0AA-2D79F3DE1008}"/>
    <cellStyle name="Comma1 - Modelo2_Margen" xfId="39238" xr:uid="{3141E334-CD6F-42FC-A38E-11B7E0977EA6}"/>
    <cellStyle name="Comma1 - Style1" xfId="6856" xr:uid="{30341002-AC3B-49B1-B038-CC322D208BE0}"/>
    <cellStyle name="Comma1 - Style1 2" xfId="6857" xr:uid="{1DDDB9CB-82CA-49F4-960D-60FF15691DEB}"/>
    <cellStyle name="Comma1 - Style2" xfId="6858" xr:uid="{D81E74EF-AE03-442C-96D0-5BD57C1BD943}"/>
    <cellStyle name="Comma1 - Style2 2" xfId="6859" xr:uid="{32B98791-EC9B-4BB0-8A30-7FF432659A64}"/>
    <cellStyle name="Comma1 - Style2_Margen" xfId="39239" xr:uid="{9710EE41-DD90-4465-96BC-12A51FAD76DB}"/>
    <cellStyle name="Copied" xfId="6860" xr:uid="{B4D5E413-79F4-48E4-A4C3-14AF8EA570B8}"/>
    <cellStyle name="Copied 2" xfId="6861" xr:uid="{563B3A5A-8910-4AAA-9FD0-7F3E7D8B29E3}"/>
    <cellStyle name="Copied 2 2" xfId="6862" xr:uid="{FC65A158-9615-4912-9110-246845D9F650}"/>
    <cellStyle name="Copied_Margen" xfId="39240" xr:uid="{E8537AD4-905C-473A-9E71-2B8256E4DF04}"/>
    <cellStyle name="COST1" xfId="6863" xr:uid="{E59213CE-CDDB-4C1A-9FE6-DDD958405E3A}"/>
    <cellStyle name="COST1 2" xfId="6864" xr:uid="{BBE4A09A-8F4E-4B78-8546-5496E93EC3CB}"/>
    <cellStyle name="COST1_Margen" xfId="39241" xr:uid="{9A8D99EA-07A1-41B6-9440-463B2CC64F97}"/>
    <cellStyle name="CUADRO - Style1" xfId="6865" xr:uid="{BA6C0006-4F1C-47CD-AB50-60ADF228BBB5}"/>
    <cellStyle name="CUERPO - Style2" xfId="6866" xr:uid="{F59BA8E2-FF10-473C-851E-5D82FBD873C7}"/>
    <cellStyle name="Currency [0]_ SG&amp;A Bridge " xfId="6867" xr:uid="{975B30E1-B67A-4897-A136-4FD91D6FA12B}"/>
    <cellStyle name="Currency 2" xfId="6868" xr:uid="{93D21C62-EED3-4A6E-A273-663E0EE8B267}"/>
    <cellStyle name="Currency 2 2" xfId="49804" xr:uid="{EAD8EB19-2A9B-433D-A035-3EF61FE7F609}"/>
    <cellStyle name="Currency 3" xfId="6869" xr:uid="{5C05E182-88DB-49E5-B270-CBCBD811827B}"/>
    <cellStyle name="Currency_ SG&amp;A Bridge " xfId="6870" xr:uid="{654634A0-99DD-42B2-938F-A040CE02EB36}"/>
    <cellStyle name="Dia" xfId="6871" xr:uid="{1B7578D5-003F-4226-8E78-3C0EF96185A8}"/>
    <cellStyle name="Dia 2" xfId="6872" xr:uid="{C074416F-2CBF-481F-B306-2BBF1ABAF3DB}"/>
    <cellStyle name="Dia_Margen" xfId="39242" xr:uid="{B4003735-A214-4463-A022-1D9096E107E0}"/>
    <cellStyle name="Diseño" xfId="6873" xr:uid="{88C9037A-7189-4C74-8A36-72CBCB9B39C3}"/>
    <cellStyle name="Diseño 10" xfId="6874" xr:uid="{65DE72B9-4FF5-4F23-BFE2-6858D2BD192B}"/>
    <cellStyle name="Diseño 10 2" xfId="6875" xr:uid="{0B032E69-3CC7-4B9D-8A1D-D573C6C7FC74}"/>
    <cellStyle name="Diseño 11" xfId="6876" xr:uid="{DFB7B333-B8B5-4E77-8CD2-81DD17E60CB6}"/>
    <cellStyle name="Diseño 11 2" xfId="6877" xr:uid="{AB9DB624-DA5F-45B5-80E0-689C2EB30757}"/>
    <cellStyle name="Diseño 12" xfId="6878" xr:uid="{3178324F-B907-4443-8041-994EF9D61A39}"/>
    <cellStyle name="Diseño 12 2" xfId="6879" xr:uid="{02A5BC2B-4756-411F-AF87-C91A508AB44F}"/>
    <cellStyle name="Diseño 13" xfId="6880" xr:uid="{F1A6F5B9-595E-4005-86C1-75279FE57B0B}"/>
    <cellStyle name="Diseño 14" xfId="6881" xr:uid="{0C3F9752-6637-4E9A-BB10-BB21E3AFF498}"/>
    <cellStyle name="Diseño 15" xfId="6882" xr:uid="{3C86E62A-822A-4212-83B1-C00A9FBC773E}"/>
    <cellStyle name="Diseño 16" xfId="6883" xr:uid="{B6D1B261-7A45-4553-964B-FDE2EB61D112}"/>
    <cellStyle name="Diseño 17" xfId="6884" xr:uid="{2CBF5F76-16D7-49B8-9A27-9C2A6400C422}"/>
    <cellStyle name="Diseño 18" xfId="6885" xr:uid="{5C0568FE-998A-4CAC-9297-F597FBB45D33}"/>
    <cellStyle name="Diseño 19" xfId="6886" xr:uid="{10DE57C8-43E3-4656-8C52-AE83FDD80387}"/>
    <cellStyle name="Diseño 2" xfId="6887" xr:uid="{BA3D5C70-55D9-4CA9-9179-189D148FF2C0}"/>
    <cellStyle name="Diseño 2 2" xfId="6888" xr:uid="{1B6D73B0-B977-4B51-BF54-044456CFE82C}"/>
    <cellStyle name="Diseño 2 2 2" xfId="49805" xr:uid="{FC924EEE-9EC2-442E-9252-3A5D8A26B6DE}"/>
    <cellStyle name="Diseño 2_Margen" xfId="39243" xr:uid="{2ECA1091-A7F0-4EEC-AAC5-F2EB558BC899}"/>
    <cellStyle name="Diseño 20" xfId="6889" xr:uid="{85C54A49-2775-456B-B7C1-65B0D9606C68}"/>
    <cellStyle name="Diseño 21" xfId="6890" xr:uid="{F498694A-9B17-4A42-BA07-AB1A482FFF7E}"/>
    <cellStyle name="Diseño 22" xfId="6891" xr:uid="{D3D4C377-42BB-4B5D-AD52-13EB5D6022C2}"/>
    <cellStyle name="Diseño 23" xfId="6892" xr:uid="{10859A11-904B-40D3-A327-3C73A57F5819}"/>
    <cellStyle name="Diseño 24" xfId="6893" xr:uid="{B2D56F88-E725-43A4-BD37-AB6D56385C7E}"/>
    <cellStyle name="Diseño 25" xfId="6894" xr:uid="{C81F83D4-F17E-4CAD-ADAA-1D0ABF661D49}"/>
    <cellStyle name="Diseño 26" xfId="6895" xr:uid="{A5934ED7-3908-4CA8-83B3-37CBCDD79179}"/>
    <cellStyle name="Diseño 27" xfId="6896" xr:uid="{FD3B9E9F-CF14-4CD1-8366-3B071B1441EC}"/>
    <cellStyle name="Diseño 28" xfId="6897" xr:uid="{266C7DE1-EC66-4D7B-ADB7-5B3CB5EAB395}"/>
    <cellStyle name="Diseño 29" xfId="6898" xr:uid="{9036F6CE-B46C-401C-8624-83646B39B5F6}"/>
    <cellStyle name="Diseño 29 2" xfId="6899" xr:uid="{1AEB062C-FE2D-45A5-8B6D-0D040F5DE2FE}"/>
    <cellStyle name="Diseño 3" xfId="6900" xr:uid="{3D6F9B8B-969F-4FFD-90DE-E041C1F14979}"/>
    <cellStyle name="Diseño 3 2" xfId="6901" xr:uid="{52BB558E-EC1C-442A-8A3B-F6EBB848FE42}"/>
    <cellStyle name="Diseño 3 2 2" xfId="49806" xr:uid="{F5126219-9465-484A-8326-BC9BDC94B151}"/>
    <cellStyle name="Diseño 3_Margen" xfId="39244" xr:uid="{A94E88CE-A131-4EE1-8C97-B2E81BFB646C}"/>
    <cellStyle name="Diseño 30" xfId="6902" xr:uid="{EC500C04-0360-4323-82C6-2392663E70E2}"/>
    <cellStyle name="Diseño 31" xfId="6903" xr:uid="{99D6EB0F-3072-49DC-A733-E3694A605D90}"/>
    <cellStyle name="Diseño 32" xfId="6904" xr:uid="{E4ECAE23-B0C3-42BD-9C84-225EE36A57CC}"/>
    <cellStyle name="Diseño 33" xfId="6905" xr:uid="{A3AAF175-1B43-441F-A06C-8C21E39122A9}"/>
    <cellStyle name="Diseño 34" xfId="6906" xr:uid="{EFAB6970-3B42-4F50-ADD1-7B4C0A0A9636}"/>
    <cellStyle name="Diseño 35" xfId="6907" xr:uid="{535A83BC-7374-4751-9ED3-E35A1DBD1475}"/>
    <cellStyle name="Diseño 36" xfId="6908" xr:uid="{5F1220FC-B1B0-4A63-8E92-CF89AA7FC46E}"/>
    <cellStyle name="Diseño 37" xfId="6909" xr:uid="{891D6884-7EE1-4224-8C55-D1D49C8204E3}"/>
    <cellStyle name="Diseño 38" xfId="6910" xr:uid="{9D46B538-700E-4D6F-9C92-F1A56AF07A5C}"/>
    <cellStyle name="Diseño 39" xfId="6911" xr:uid="{4CD6C2DD-5D61-42C7-83BE-4C0AE9687FDB}"/>
    <cellStyle name="Diseño 4" xfId="6912" xr:uid="{44D4949B-CD8C-40DF-8F92-87BDC0A8AB53}"/>
    <cellStyle name="Diseño 4 2" xfId="6913" xr:uid="{B5CE48BE-D8B7-484E-8EC9-7A65001CE321}"/>
    <cellStyle name="Diseño 4_Margen" xfId="39245" xr:uid="{5F8D7AAC-6D90-4D4B-9F9C-903EA015CD96}"/>
    <cellStyle name="Diseño 40" xfId="6914" xr:uid="{DBD92116-D934-4015-8021-72BC4E8C18ED}"/>
    <cellStyle name="Diseño 41" xfId="6915" xr:uid="{6E88D914-F040-484E-ABFF-D1967DC4C994}"/>
    <cellStyle name="Diseño 42" xfId="6916" xr:uid="{43E20A29-208E-4879-9839-05FFDFE9C1CC}"/>
    <cellStyle name="Diseño 43" xfId="6917" xr:uid="{D3FD6018-EB5B-4FF5-9437-21F207412E5A}"/>
    <cellStyle name="Diseño 44" xfId="6918" xr:uid="{F0BF8792-F25A-471C-888B-67931BA379D7}"/>
    <cellStyle name="Diseño 45" xfId="6919" xr:uid="{33F50370-A9C9-49DD-A14A-E958178961F2}"/>
    <cellStyle name="Diseño 46" xfId="6920" xr:uid="{7D7F05FD-7DCD-4259-A399-E7EE75952B5E}"/>
    <cellStyle name="Diseño 47" xfId="6921" xr:uid="{7A83F75C-AEB4-4750-A351-9B83E40BDEE3}"/>
    <cellStyle name="Diseño 48" xfId="6922" xr:uid="{2C2207C6-60EB-48DA-95A5-7B92DAB3C55E}"/>
    <cellStyle name="Diseño 49" xfId="6923" xr:uid="{B3267D7A-A6E9-4A70-8682-E23484D11149}"/>
    <cellStyle name="Diseño 5" xfId="6924" xr:uid="{0FDB812D-ECB8-41D4-8292-0EC72270AA01}"/>
    <cellStyle name="Diseño 5 2" xfId="6925" xr:uid="{474BCB43-B89E-42F4-A467-36302C3D7C37}"/>
    <cellStyle name="Diseño 5_Margen" xfId="39246" xr:uid="{E444240E-7271-4D79-B43D-5CCCD5D0539A}"/>
    <cellStyle name="Diseño 50" xfId="6926" xr:uid="{3446F807-2913-453B-9976-D3CAF0BF443D}"/>
    <cellStyle name="Diseño 51" xfId="6927" xr:uid="{F7240706-57BB-46AA-9232-97F83930E00C}"/>
    <cellStyle name="Diseño 52" xfId="6928" xr:uid="{D84C13D1-1735-42B6-9A8C-404DD12B57C6}"/>
    <cellStyle name="Diseño 53" xfId="6929" xr:uid="{844218C8-FD06-4A47-AB92-5C65FF4668E8}"/>
    <cellStyle name="Diseño 54" xfId="6930" xr:uid="{6CAA27E2-BFCE-4741-90D1-ECFB01327495}"/>
    <cellStyle name="Diseño 55" xfId="6931" xr:uid="{EA571593-E030-46D8-AF90-B6C71E45649B}"/>
    <cellStyle name="Diseño 56" xfId="6932" xr:uid="{905F53EF-37B0-41E1-B0BF-627DB0DBA17E}"/>
    <cellStyle name="Diseño 57" xfId="6933" xr:uid="{5E296278-61F8-4FB2-882C-442A70DADA11}"/>
    <cellStyle name="Diseño 58" xfId="6934" xr:uid="{746AD66D-7F68-458A-BCDA-9F615BA0E3D0}"/>
    <cellStyle name="Diseño 6" xfId="6935" xr:uid="{28154C60-3AC3-4BBE-A08D-30DFD3B92828}"/>
    <cellStyle name="Diseño 6 2" xfId="6936" xr:uid="{4047EFB7-290F-4EBE-A40B-351DC24E7375}"/>
    <cellStyle name="Diseño 6_Margen" xfId="39247" xr:uid="{440A123C-A318-4EF3-9768-205A938BF5B7}"/>
    <cellStyle name="Diseño 7" xfId="6937" xr:uid="{4A42F4D1-D9B1-4D45-918F-71FDF265C43E}"/>
    <cellStyle name="Diseño 7 2" xfId="6938" xr:uid="{967B5CF9-D8BC-42BE-9CA5-636C190570F5}"/>
    <cellStyle name="Diseño 7_Margen" xfId="39248" xr:uid="{36FE6532-C8E5-4E1E-B16C-EE9D9F93984A}"/>
    <cellStyle name="Diseño 8" xfId="6939" xr:uid="{9A9A0AD9-97DE-4FB0-9CBA-7311B7783332}"/>
    <cellStyle name="Diseño 8 2" xfId="6940" xr:uid="{478CFFD3-5FD9-4F2C-B062-29AE4FE62F50}"/>
    <cellStyle name="Diseño 8_Margen" xfId="39249" xr:uid="{263E76C3-C221-4BE4-91C2-7DEC9D3EF227}"/>
    <cellStyle name="Diseño 9" xfId="6941" xr:uid="{E470A1E8-B611-417C-9D2C-225305D8F0A2}"/>
    <cellStyle name="Diseño 9 2" xfId="6942" xr:uid="{8A1FBF24-7255-4AA0-943F-40E576F2E60E}"/>
    <cellStyle name="Diseño 9_Margen" xfId="39250" xr:uid="{62AA6CF2-CCE3-4F8E-A301-312E7AC5F85D}"/>
    <cellStyle name="Diseño_Margen" xfId="39251" xr:uid="{D1866DFC-0613-4BE8-93B7-B3280B8A40CA}"/>
    <cellStyle name="Emphasis 1" xfId="6943" xr:uid="{BDFC72B6-4F85-4847-8C66-381A8075440E}"/>
    <cellStyle name="Emphasis 1 10" xfId="6944" xr:uid="{CE53FAE5-E69D-4499-AE46-DFBDD9DDE9CE}"/>
    <cellStyle name="Emphasis 1 2" xfId="6945" xr:uid="{EB5AD2A6-D9D5-4573-82E9-D9A4CE4AD05B}"/>
    <cellStyle name="Emphasis 1 3" xfId="6946" xr:uid="{DE522F29-D56C-4A5C-AD4A-565BCC06562A}"/>
    <cellStyle name="Emphasis 1 3 2" xfId="6947" xr:uid="{9D23FB8C-021C-41CC-AD2C-917B8EF6C473}"/>
    <cellStyle name="Emphasis 1 3 3" xfId="49807" xr:uid="{4EC0B032-C5F8-4022-AF72-B57E19F84A7E}"/>
    <cellStyle name="Emphasis 1 4" xfId="6948" xr:uid="{E0F8D723-EEAC-4DAD-85CB-D87BD9A68CC9}"/>
    <cellStyle name="Emphasis 1 5" xfId="6949" xr:uid="{23553BAE-A169-4A53-8BB3-0C38BDC5B12F}"/>
    <cellStyle name="Emphasis 1 6" xfId="6950" xr:uid="{24563473-2E0F-41C1-AF63-7ECA5CEC4CF6}"/>
    <cellStyle name="Emphasis 1 7" xfId="6951" xr:uid="{524292AB-E93C-4FD3-A072-C70A90599B9C}"/>
    <cellStyle name="Emphasis 1 8" xfId="6952" xr:uid="{866C733C-3EA3-457B-A9FA-278A21369D5D}"/>
    <cellStyle name="Emphasis 1 9" xfId="6953" xr:uid="{C7C291DF-750D-445B-8AD4-4F6192D7E1D8}"/>
    <cellStyle name="Emphasis 1_Margen" xfId="39252" xr:uid="{926A2CFD-C064-492C-9212-2E759047BC74}"/>
    <cellStyle name="Emphasis 2" xfId="6954" xr:uid="{F15DED9B-1A09-4E76-922B-8DE1599D8955}"/>
    <cellStyle name="Emphasis 2 10" xfId="6955" xr:uid="{7ECEDEA3-E922-4C9C-AFEA-EA91E5711DA4}"/>
    <cellStyle name="Emphasis 2 2" xfId="6956" xr:uid="{E1196857-F5FC-48D6-A3CA-DA538EB33A5D}"/>
    <cellStyle name="Emphasis 2 3" xfId="6957" xr:uid="{F9A8AB72-361D-4D04-951C-FC1B1C5E1D97}"/>
    <cellStyle name="Emphasis 2 3 2" xfId="6958" xr:uid="{97054557-E2AC-4CAA-A266-A3FA7F0231B0}"/>
    <cellStyle name="Emphasis 2 3 3" xfId="49808" xr:uid="{7AF7813C-D9C7-40F2-955C-73D1C423CD5C}"/>
    <cellStyle name="Emphasis 2 4" xfId="6959" xr:uid="{99DECCB2-11E6-446D-BE59-A124737FC33C}"/>
    <cellStyle name="Emphasis 2 5" xfId="6960" xr:uid="{65916C88-8379-4830-BEE2-0D19EC76882A}"/>
    <cellStyle name="Emphasis 2 6" xfId="6961" xr:uid="{6F2A2C9A-7B2B-484E-8084-26240B06B561}"/>
    <cellStyle name="Emphasis 2 7" xfId="6962" xr:uid="{DE7E8F07-476B-4228-922A-4DE682465352}"/>
    <cellStyle name="Emphasis 2 8" xfId="6963" xr:uid="{6C5B9DFC-BA09-4C18-8DF7-484B0CAE0D45}"/>
    <cellStyle name="Emphasis 2 9" xfId="6964" xr:uid="{F902477F-101B-48DD-AF43-A68CFAD40AA1}"/>
    <cellStyle name="Emphasis 2_Margen" xfId="39253" xr:uid="{2F8DA68A-1A05-46B8-9F62-3F5E26766BCD}"/>
    <cellStyle name="Emphasis 3" xfId="6965" xr:uid="{C5CE1F50-0D4A-42EF-8720-AB9B9E1DD52F}"/>
    <cellStyle name="Emphasis 3 2" xfId="6966" xr:uid="{F31B2CC7-84B8-46B1-B47A-88DD92897D6C}"/>
    <cellStyle name="Emphasis 3_Margen" xfId="39254" xr:uid="{C7EA9950-19DF-4D3D-8713-79E170FA1BC1}"/>
    <cellStyle name="Encabez1" xfId="6967" xr:uid="{4F032738-B484-4BC1-8F82-5854E088CE86}"/>
    <cellStyle name="Encabez1 2" xfId="6968" xr:uid="{42F45AF9-7C7D-4635-97FC-54BA8B258363}"/>
    <cellStyle name="Encabez1_Margen" xfId="39255" xr:uid="{00B8FABD-874C-4F51-A1E7-81D90F267D3B}"/>
    <cellStyle name="Encabez2" xfId="6969" xr:uid="{A030A0EE-21F8-4A9A-BFB1-6DD98B5107C5}"/>
    <cellStyle name="Encabez2 2" xfId="6970" xr:uid="{6A1F9351-CE04-4690-A7AC-ECBDACAB446B}"/>
    <cellStyle name="Encabez2_Margen" xfId="39256" xr:uid="{658DE90E-4656-4AC2-B9C9-80349D06745C}"/>
    <cellStyle name="Encabezado 4 10" xfId="6971" xr:uid="{EE025060-E478-4FBF-B28A-8D7B4BDB5E69}"/>
    <cellStyle name="Encabezado 4 11" xfId="6972" xr:uid="{95246742-D78D-435F-BA76-F1A7E15A7741}"/>
    <cellStyle name="Encabezado 4 12" xfId="39257" xr:uid="{73C8B62F-A522-43FA-99F2-95923F10FD18}"/>
    <cellStyle name="Encabezado 4 13" xfId="39258" xr:uid="{D4A62869-6569-481A-84B9-26F2A173A337}"/>
    <cellStyle name="Encabezado 4 14" xfId="39259" xr:uid="{79EEFE35-8910-4409-BB2E-C0F8D9ADB137}"/>
    <cellStyle name="Encabezado 4 15" xfId="39260" xr:uid="{CEEC6DDC-2020-4C4C-9E76-E968E61FED89}"/>
    <cellStyle name="Encabezado 4 16" xfId="39261" xr:uid="{7AA00FC4-BBA4-4FFE-AC77-10D584025EEE}"/>
    <cellStyle name="Encabezado 4 17" xfId="39262" xr:uid="{94943D99-F4FB-47C9-A3F3-60D66E3AFEC1}"/>
    <cellStyle name="Encabezado 4 18" xfId="39263" xr:uid="{2403C09A-29C5-4AEF-A858-DB66C0C8DB1B}"/>
    <cellStyle name="Encabezado 4 19" xfId="39264" xr:uid="{0ED4B3E1-E242-4BA3-AF42-E587338C6AAB}"/>
    <cellStyle name="Encabezado 4 2" xfId="6973" xr:uid="{7D2FDB10-47CA-49E8-8A1C-696424496A32}"/>
    <cellStyle name="Encabezado 4 2 2" xfId="6974" xr:uid="{E0991545-69EF-456F-8615-A53FFD6B6DD6}"/>
    <cellStyle name="Encabezado 4 2 2 2" xfId="39265" xr:uid="{FB7335B1-0FCE-45CE-9971-3BB837E9DAB9}"/>
    <cellStyle name="Encabezado 4 2 3" xfId="6975" xr:uid="{EEDDF470-CE2B-4153-BFAA-56F9C40C2B84}"/>
    <cellStyle name="Encabezado 4 2 4" xfId="6976" xr:uid="{46356D85-859E-486B-A3B3-8E004E78C12D}"/>
    <cellStyle name="Encabezado 4 2 5" xfId="6977" xr:uid="{CC714A04-DBDE-4632-B488-C8F086EB48DE}"/>
    <cellStyle name="Encabezado 4 2_Margen" xfId="39266" xr:uid="{32DFE2BC-6AD8-4CBA-A785-BABD4E4D1826}"/>
    <cellStyle name="Encabezado 4 20" xfId="39267" xr:uid="{6F41BECD-6F83-4E34-B08E-E9537930C51E}"/>
    <cellStyle name="Encabezado 4 21" xfId="39268" xr:uid="{29BA679B-2E64-4637-B153-D3A0F94D8C5C}"/>
    <cellStyle name="Encabezado 4 22" xfId="39269" xr:uid="{F755F264-BE56-4FB4-8B71-532A20716D16}"/>
    <cellStyle name="Encabezado 4 23" xfId="39270" xr:uid="{D8A12FB6-C860-46AA-B9BD-80CDA4DE488A}"/>
    <cellStyle name="Encabezado 4 24" xfId="39271" xr:uid="{54EB6BB5-4570-47D7-BD33-2C84F016AF1C}"/>
    <cellStyle name="Encabezado 4 25" xfId="39272" xr:uid="{86A90B45-93DB-43F1-8486-2BC05AD9D982}"/>
    <cellStyle name="Encabezado 4 26" xfId="39273" xr:uid="{4BBE883B-7417-4962-9CB2-8FAC1A002BEC}"/>
    <cellStyle name="Encabezado 4 27" xfId="39274" xr:uid="{7114EC27-014D-477F-98A7-07EE49128F52}"/>
    <cellStyle name="Encabezado 4 28" xfId="39275" xr:uid="{8FB550CF-A7DD-4742-83BA-853AE1C9B03F}"/>
    <cellStyle name="Encabezado 4 29" xfId="39276" xr:uid="{B254747E-12F4-48C1-904C-E21038DE2580}"/>
    <cellStyle name="Encabezado 4 3" xfId="6978" xr:uid="{D72B3F0C-0861-4F07-B081-172A386812EF}"/>
    <cellStyle name="Encabezado 4 3 2" xfId="6979" xr:uid="{05C74DFC-E77E-4455-9AC8-73F65AA4B916}"/>
    <cellStyle name="Encabezado 4 3 2 2" xfId="6980" xr:uid="{C4747593-AA41-4630-8233-A70EEC793ED3}"/>
    <cellStyle name="Encabezado 4 3 2 3" xfId="6981" xr:uid="{0E7DC34E-C12F-45D6-8F8D-E65B15FC91C7}"/>
    <cellStyle name="Encabezado 4 3 2 4" xfId="6982" xr:uid="{D74C39E4-5757-40A7-9BB4-2CA89C1ECBE8}"/>
    <cellStyle name="Encabezado 4 3 3" xfId="6983" xr:uid="{5DA1DC4B-7CEC-4413-9773-15B5FEE12E62}"/>
    <cellStyle name="Encabezado 4 3 3 2" xfId="51828" xr:uid="{E5A82825-79D0-4D30-B1F6-9A5449D70667}"/>
    <cellStyle name="Encabezado 4 3 4" xfId="49809" xr:uid="{8D08B244-B2FD-4CB0-BD70-2A814F3190CE}"/>
    <cellStyle name="Encabezado 4 3_Margen" xfId="39277" xr:uid="{1874B737-55A8-41FB-B85C-A52D8913A770}"/>
    <cellStyle name="Encabezado 4 30" xfId="39278" xr:uid="{087780C7-9F7E-42AB-9D97-5B21FEF1FB4D}"/>
    <cellStyle name="Encabezado 4 31" xfId="39279" xr:uid="{18BE3BD8-458C-4129-96DF-E56BDDE5C390}"/>
    <cellStyle name="Encabezado 4 32" xfId="39280" xr:uid="{4A1BAF1E-EE92-443A-B11D-D8DBBA308D56}"/>
    <cellStyle name="Encabezado 4 33" xfId="39281" xr:uid="{B2180739-412F-4854-9D12-1FA9787777CC}"/>
    <cellStyle name="Encabezado 4 34" xfId="39282" xr:uid="{9897945E-5827-47C6-8E89-F4DED8160A57}"/>
    <cellStyle name="Encabezado 4 35" xfId="39283" xr:uid="{336CBC4A-D47B-4619-84DF-CF0208A7B91C}"/>
    <cellStyle name="Encabezado 4 36" xfId="39284" xr:uid="{9E215944-055B-4853-B91B-81CFDC7AE05F}"/>
    <cellStyle name="Encabezado 4 37" xfId="39285" xr:uid="{686ECE0A-7744-4FCD-B891-379763E9961D}"/>
    <cellStyle name="Encabezado 4 38" xfId="39286" xr:uid="{1024D66E-DB5D-4EAA-88B6-A6C2B79D2B24}"/>
    <cellStyle name="Encabezado 4 39" xfId="39287" xr:uid="{ADDF5453-A0CF-4ABE-AB3B-CF56F296DE9D}"/>
    <cellStyle name="Encabezado 4 4" xfId="6984" xr:uid="{7A9D20BC-FC27-46C5-8DBC-AD0AFEF90B96}"/>
    <cellStyle name="Encabezado 4 4 2" xfId="6985" xr:uid="{7BDDC53A-34F9-4971-8ED1-828480115802}"/>
    <cellStyle name="Encabezado 4 4 2 2" xfId="6986" xr:uid="{C0FC8FFE-825D-47D6-B900-BCC1B6A41B83}"/>
    <cellStyle name="Encabezado 4 4 3" xfId="6987" xr:uid="{CBCDCB4B-AB15-4AFB-A47C-D488E2D31F60}"/>
    <cellStyle name="Encabezado 4 4 3 2" xfId="6988" xr:uid="{F419DD2E-7322-40B3-88B8-59420F18D240}"/>
    <cellStyle name="Encabezado 4 4 4" xfId="6989" xr:uid="{D91C9E4E-0018-4DF6-953D-F6A178204B16}"/>
    <cellStyle name="Encabezado 4 4 5" xfId="6990" xr:uid="{71AA2C05-933A-40CC-9D97-252711B6AB4C}"/>
    <cellStyle name="Encabezado 4 40" xfId="39288" xr:uid="{BF2B2A42-43C9-4FB0-9E1C-1AB30DD28B35}"/>
    <cellStyle name="Encabezado 4 41" xfId="39289" xr:uid="{CCCC9490-F180-4A42-AB1E-F3A2097BFD8B}"/>
    <cellStyle name="Encabezado 4 42" xfId="39290" xr:uid="{CDBFF5F4-5E26-405F-8841-64C613490323}"/>
    <cellStyle name="Encabezado 4 43" xfId="39291" xr:uid="{104A54B8-FAA7-4755-92A1-5AE421652BB6}"/>
    <cellStyle name="Encabezado 4 44" xfId="39292" xr:uid="{170106B1-243C-4125-A0BD-690A912E34E9}"/>
    <cellStyle name="Encabezado 4 45" xfId="39293" xr:uid="{54717B13-79E1-41B6-9D99-12227E184564}"/>
    <cellStyle name="Encabezado 4 46" xfId="39294" xr:uid="{3EABC25A-AFC3-4E90-B114-5585E076987B}"/>
    <cellStyle name="Encabezado 4 47" xfId="39295" xr:uid="{A1771871-00ED-421F-AB87-24A7B9F91641}"/>
    <cellStyle name="Encabezado 4 48" xfId="39296" xr:uid="{05569596-0984-49A4-86E9-9F5597F9D91F}"/>
    <cellStyle name="Encabezado 4 49" xfId="39297" xr:uid="{017BA01A-E350-4360-BB76-C2BF2E0A5093}"/>
    <cellStyle name="Encabezado 4 5" xfId="6991" xr:uid="{B5AE3D67-D83D-4929-B8E4-D7EECB2D7FD9}"/>
    <cellStyle name="Encabezado 4 5 2" xfId="6992" xr:uid="{D497D95E-3E96-4DC9-B7B6-C9ED7E585C37}"/>
    <cellStyle name="Encabezado 4 50" xfId="39298" xr:uid="{1FAD13E3-07AE-43FC-A1C8-4BE06EC189E6}"/>
    <cellStyle name="Encabezado 4 6" xfId="6993" xr:uid="{7E50D66B-4467-4EEA-99D9-79E03E1F1DC2}"/>
    <cellStyle name="Encabezado 4 7" xfId="6994" xr:uid="{CBFA89C8-80B8-41CF-9260-F981DFA63EA7}"/>
    <cellStyle name="Encabezado 4 8" xfId="6995" xr:uid="{F04EC70F-BAB3-420E-8E18-FB5648BC1346}"/>
    <cellStyle name="Encabezado 4 9" xfId="6996" xr:uid="{A0F16800-1E9F-4FDE-945B-4F44BE7AE639}"/>
    <cellStyle name="Énfasis1 10" xfId="6997" xr:uid="{8FA84613-DB38-4A36-B6FE-2F57F7D168D7}"/>
    <cellStyle name="Énfasis1 11" xfId="6998" xr:uid="{48D12727-141F-4BCC-AC3B-1B284A02E30A}"/>
    <cellStyle name="Énfasis1 12" xfId="39299" xr:uid="{2EDF9ECD-1137-4EE6-95EE-F730AEC76B05}"/>
    <cellStyle name="Énfasis1 13" xfId="39300" xr:uid="{BB9CC650-38FB-4CB8-AE4D-1BB766B1B8BE}"/>
    <cellStyle name="Énfasis1 14" xfId="39301" xr:uid="{099FA6EA-3124-43C3-BA27-7C0DE2720A6B}"/>
    <cellStyle name="Énfasis1 15" xfId="39302" xr:uid="{1D56DBDA-D0D2-4084-985C-E5298C1BD266}"/>
    <cellStyle name="Énfasis1 16" xfId="39303" xr:uid="{D8AADF03-D372-422E-B824-331B92B0D0C4}"/>
    <cellStyle name="Énfasis1 17" xfId="39304" xr:uid="{AF89ED47-2CD7-43B9-9F5A-C1BBD93339ED}"/>
    <cellStyle name="Énfasis1 18" xfId="39305" xr:uid="{9AF49651-33FE-4BDE-AFDB-898D777ED891}"/>
    <cellStyle name="Énfasis1 19" xfId="39306" xr:uid="{60E0CD81-9724-4CB7-9722-0D5DE447457B}"/>
    <cellStyle name="Énfasis1 2" xfId="6999" xr:uid="{587C92F2-222A-466C-A07B-89D90ED7F423}"/>
    <cellStyle name="Énfasis1 2 2" xfId="7000" xr:uid="{1BBA8977-56E1-4D33-B775-ACDAF04BE34D}"/>
    <cellStyle name="Énfasis1 2 2 2" xfId="39307" xr:uid="{5D6D8283-FB99-4BB9-944F-9984BC8F5802}"/>
    <cellStyle name="Énfasis1 2 3" xfId="7001" xr:uid="{1CBC5C33-38C8-48B5-B39A-79D547E28BCF}"/>
    <cellStyle name="Énfasis1 2 4" xfId="7002" xr:uid="{B5892AA0-9F98-4389-9802-E3F4BD0F29E4}"/>
    <cellStyle name="Énfasis1 2 5" xfId="7003" xr:uid="{B90C7AA3-0E2D-4FA4-BFCC-AFA74DCA4816}"/>
    <cellStyle name="Énfasis1 2_Margen" xfId="39308" xr:uid="{6D2CAAF5-5840-4ED8-9BFC-6BAD39FFFB9C}"/>
    <cellStyle name="Énfasis1 20" xfId="39309" xr:uid="{9DF420EF-4CD6-4351-973F-451E15C5187B}"/>
    <cellStyle name="Énfasis1 21" xfId="39310" xr:uid="{16B7A9FE-D3D6-419B-8CA1-0B8BDA31E449}"/>
    <cellStyle name="Énfasis1 22" xfId="39311" xr:uid="{A7716FCE-3B71-4315-998F-7595B09D4E4E}"/>
    <cellStyle name="Énfasis1 23" xfId="39312" xr:uid="{E9ECBF9B-8D6E-4AC7-B095-7CE0EC9B9CA7}"/>
    <cellStyle name="Énfasis1 24" xfId="39313" xr:uid="{C9CC272E-07A3-4B5C-B283-3FE15635BDAA}"/>
    <cellStyle name="Énfasis1 25" xfId="39314" xr:uid="{A04EE434-6625-4DCC-BAF7-6248CC361EBF}"/>
    <cellStyle name="Énfasis1 26" xfId="39315" xr:uid="{DA01AF96-E967-4394-8B7A-CE2B69D28102}"/>
    <cellStyle name="Énfasis1 27" xfId="39316" xr:uid="{42F90E2D-51FC-47FA-BE5B-6DA3DC55843A}"/>
    <cellStyle name="Énfasis1 28" xfId="39317" xr:uid="{DEC8D84E-2CF7-4438-80E5-FE054635707A}"/>
    <cellStyle name="Énfasis1 29" xfId="39318" xr:uid="{0F9620A1-4922-440E-9266-3B51F0A2AD27}"/>
    <cellStyle name="Énfasis1 3" xfId="7004" xr:uid="{7AF59EC5-D94F-4DC1-BA79-51469459BBC0}"/>
    <cellStyle name="Énfasis1 3 2" xfId="7005" xr:uid="{1A3BDED7-BBB9-4B84-9AE8-5D7AE3ED40C5}"/>
    <cellStyle name="Énfasis1 3 2 2" xfId="7006" xr:uid="{8AB5BE72-A192-49E6-A18F-5BD3D60E6515}"/>
    <cellStyle name="Énfasis1 3 2 3" xfId="7007" xr:uid="{652BED7F-7F4C-4ACE-A439-9A853A980DBA}"/>
    <cellStyle name="Énfasis1 3 2 4" xfId="7008" xr:uid="{829378B3-7390-4752-BF0E-336F31733F4D}"/>
    <cellStyle name="Énfasis1 3 3" xfId="7009" xr:uid="{7248E141-05A5-410C-B134-994418E21D7D}"/>
    <cellStyle name="Énfasis1 3 3 2" xfId="51826" xr:uid="{FB5B401F-343B-49A7-B3EA-8A848928D9CD}"/>
    <cellStyle name="Énfasis1 3 4" xfId="49816" xr:uid="{9538E28A-8D3A-4A9E-A9F9-E4D3A391F58B}"/>
    <cellStyle name="Énfasis1 3_Margen" xfId="39319" xr:uid="{5A159491-45C8-45A4-9EEC-285F284E34CE}"/>
    <cellStyle name="Énfasis1 30" xfId="39320" xr:uid="{2A54051C-04F8-4D38-8A84-641A29820FD6}"/>
    <cellStyle name="Énfasis1 31" xfId="39321" xr:uid="{0177718C-F842-462F-BD5D-9FD605717104}"/>
    <cellStyle name="Énfasis1 32" xfId="39322" xr:uid="{5F38780A-6E0B-42EB-A55E-A4E2EB246E1C}"/>
    <cellStyle name="Énfasis1 33" xfId="39323" xr:uid="{47CFD9F3-6148-4576-B47B-CB66033F696E}"/>
    <cellStyle name="Énfasis1 34" xfId="39324" xr:uid="{D6D189C5-C1CE-4A6E-955A-B85F6FECFC35}"/>
    <cellStyle name="Énfasis1 35" xfId="39325" xr:uid="{4587A10A-3A3A-4418-8C3E-685AB0CEDD57}"/>
    <cellStyle name="Énfasis1 36" xfId="39326" xr:uid="{8886612B-DC5B-4D1C-A20C-ECA63A07CEA3}"/>
    <cellStyle name="Énfasis1 37" xfId="39327" xr:uid="{76605096-E8F4-4036-ACF2-C2CBD329CFD9}"/>
    <cellStyle name="Énfasis1 38" xfId="39328" xr:uid="{1E8C1D8E-E8E3-4166-88BB-0DA99AD6E6F4}"/>
    <cellStyle name="Énfasis1 39" xfId="39329" xr:uid="{0268760A-1C10-4548-AE06-A49E235104F1}"/>
    <cellStyle name="Énfasis1 4" xfId="7010" xr:uid="{2BD174F0-8DFB-4312-B2F7-86D1C7419F4A}"/>
    <cellStyle name="Énfasis1 4 2" xfId="7011" xr:uid="{CC8CAA16-E7D0-466F-8E03-E19F6F7E47CC}"/>
    <cellStyle name="Énfasis1 4 2 2" xfId="50689" xr:uid="{D0C3D5AA-C8EA-4BDE-8316-F496D07D33D3}"/>
    <cellStyle name="Énfasis1 4 3" xfId="7012" xr:uid="{D80CE8F0-2257-474E-ABFB-097091A3E80B}"/>
    <cellStyle name="Énfasis1 4 4" xfId="49819" xr:uid="{CF7D4235-2E0F-4F15-8551-EAF521C5A5A7}"/>
    <cellStyle name="Énfasis1 40" xfId="39330" xr:uid="{F0142F36-8BB7-4ED1-9289-21A478518093}"/>
    <cellStyle name="Énfasis1 41" xfId="39331" xr:uid="{FF20EF6A-CD4F-468A-B7C0-6E195BADBA61}"/>
    <cellStyle name="Énfasis1 42" xfId="39332" xr:uid="{D65A80D2-33A8-40E6-88D3-F030F2953356}"/>
    <cellStyle name="Énfasis1 43" xfId="39333" xr:uid="{D8D0EDB6-0D13-44B8-A363-EC01FE2774C9}"/>
    <cellStyle name="Énfasis1 44" xfId="39334" xr:uid="{AD4FDB00-C1CF-458E-BE7B-DE30DE6639E7}"/>
    <cellStyle name="Énfasis1 45" xfId="39335" xr:uid="{D3AB6DA4-2C0D-40E1-8962-1A5DC53C3034}"/>
    <cellStyle name="Énfasis1 46" xfId="39336" xr:uid="{62034572-A88F-44B3-9584-3F04A56E817C}"/>
    <cellStyle name="Énfasis1 47" xfId="39337" xr:uid="{5E6D0724-30C0-4E9F-AD0D-DE6C4E139472}"/>
    <cellStyle name="Énfasis1 48" xfId="39338" xr:uid="{280525AD-6A24-4055-9EDF-AF67D5794359}"/>
    <cellStyle name="Énfasis1 49" xfId="39339" xr:uid="{7C3AFB5A-9501-4A8B-98FD-275AB0EB7885}"/>
    <cellStyle name="Énfasis1 5" xfId="7013" xr:uid="{3BB67836-5786-4282-8A58-89F1288500F5}"/>
    <cellStyle name="Énfasis1 5 2" xfId="7014" xr:uid="{D825D39C-70E6-4ECD-BB9A-E05023B5B603}"/>
    <cellStyle name="Énfasis1 50" xfId="39340" xr:uid="{2800EC25-48CE-4091-B0A8-3E35702EC45C}"/>
    <cellStyle name="Énfasis1 6" xfId="7015" xr:uid="{D266E237-D75C-4CAE-8023-EE5C2081692A}"/>
    <cellStyle name="Énfasis1 7" xfId="7016" xr:uid="{81C15444-E7C6-4644-84FA-36C13E7FCAAD}"/>
    <cellStyle name="Énfasis1 8" xfId="7017" xr:uid="{4585A848-2A87-42DC-9820-2A4348183850}"/>
    <cellStyle name="Énfasis1 9" xfId="7018" xr:uid="{0EBFA73E-02E3-4450-8961-75AF61D9CB0F}"/>
    <cellStyle name="Énfasis2 10" xfId="7019" xr:uid="{F733BBAE-A651-4EA9-A173-812CA4593270}"/>
    <cellStyle name="Énfasis2 11" xfId="7020" xr:uid="{DE6E2774-0FCA-46B4-A051-33B2E87B5782}"/>
    <cellStyle name="Énfasis2 12" xfId="39341" xr:uid="{9073DA25-8CA2-4E8B-9D55-D570C1A1648E}"/>
    <cellStyle name="Énfasis2 13" xfId="39342" xr:uid="{CBD48CD8-C3E8-4438-B1BC-4476FC729790}"/>
    <cellStyle name="Énfasis2 14" xfId="39343" xr:uid="{FC555353-D74B-44AF-95A6-B7A2590E8FB9}"/>
    <cellStyle name="Énfasis2 15" xfId="39344" xr:uid="{36F63A1B-6518-43A0-8F35-4BCFA400764C}"/>
    <cellStyle name="Énfasis2 16" xfId="39345" xr:uid="{0BA6B4F2-7567-46E0-9A29-1EA165E88619}"/>
    <cellStyle name="Énfasis2 17" xfId="39346" xr:uid="{AD104933-6B57-435D-A41F-217FF482E5B6}"/>
    <cellStyle name="Énfasis2 18" xfId="39347" xr:uid="{3087456D-C613-4484-8183-1BFAD99D96E3}"/>
    <cellStyle name="Énfasis2 19" xfId="39348" xr:uid="{5FAB6AEE-CDDE-43E3-903F-7D5AF985D689}"/>
    <cellStyle name="Énfasis2 2" xfId="7021" xr:uid="{C37A58B0-5D1B-43AE-83C3-97C882343CDD}"/>
    <cellStyle name="Énfasis2 2 2" xfId="7022" xr:uid="{807820D9-98F4-4C8F-BCA7-AF54977AAE55}"/>
    <cellStyle name="Énfasis2 2 2 2" xfId="39349" xr:uid="{AD7A5D21-FDE2-4C74-8382-32F58F0358F5}"/>
    <cellStyle name="Énfasis2 2 3" xfId="7023" xr:uid="{B37C52BE-2F05-49D6-84D6-36C682434474}"/>
    <cellStyle name="Énfasis2 2 4" xfId="7024" xr:uid="{8648C63A-9054-4C2D-9179-5F97D26BB497}"/>
    <cellStyle name="Énfasis2 2 5" xfId="7025" xr:uid="{28DE496E-DD6E-4390-8B04-9AFA0EE9CE7B}"/>
    <cellStyle name="Énfasis2 2_Margen" xfId="39350" xr:uid="{C29531B1-CE82-4794-94F0-2D3D41F658AD}"/>
    <cellStyle name="Énfasis2 20" xfId="39351" xr:uid="{6271E155-012C-454F-B0F8-27E8BEAE1D7A}"/>
    <cellStyle name="Énfasis2 21" xfId="39352" xr:uid="{651280E2-674F-460A-9545-7D2B597AA933}"/>
    <cellStyle name="Énfasis2 22" xfId="39353" xr:uid="{761EBEDE-75DA-4899-8B45-EEF391325AD3}"/>
    <cellStyle name="Énfasis2 23" xfId="39354" xr:uid="{D7AB048D-AB57-42C1-9A26-8E7A38F6FA7C}"/>
    <cellStyle name="Énfasis2 24" xfId="39355" xr:uid="{CAE9B28D-74CF-43DF-8999-725B66F327E2}"/>
    <cellStyle name="Énfasis2 25" xfId="39356" xr:uid="{6325D07E-B766-49DD-9C79-E85C0DB68753}"/>
    <cellStyle name="Énfasis2 26" xfId="39357" xr:uid="{0233C6AC-D31C-4130-89ED-996BCB30B923}"/>
    <cellStyle name="Énfasis2 27" xfId="39358" xr:uid="{99910457-AF0B-40DF-8F99-CB2990A6EB87}"/>
    <cellStyle name="Énfasis2 28" xfId="39359" xr:uid="{D5E93AB2-FFBA-499B-8C86-9E1943996C88}"/>
    <cellStyle name="Énfasis2 29" xfId="39360" xr:uid="{DA111182-ABD3-4F87-BB4D-E627DDE65E28}"/>
    <cellStyle name="Énfasis2 3" xfId="7026" xr:uid="{4A82D34B-1E85-469D-8349-15144A7D333F}"/>
    <cellStyle name="Énfasis2 3 2" xfId="7027" xr:uid="{63A53C17-C54F-44F7-8FA1-2233C1CD6BA1}"/>
    <cellStyle name="Énfasis2 3 2 2" xfId="49822" xr:uid="{2416796D-9275-4B64-897E-A3D874991990}"/>
    <cellStyle name="Énfasis2 3 3" xfId="7028" xr:uid="{CA34D8CE-5121-44EC-923B-8390B43B69F2}"/>
    <cellStyle name="Énfasis2 3 3 2" xfId="51823" xr:uid="{EE5A955C-159F-44CA-9ADC-96CEF40C87D2}"/>
    <cellStyle name="Énfasis2 3 4" xfId="49821" xr:uid="{2283A330-9ACE-466F-8466-55690C2D63BC}"/>
    <cellStyle name="Énfasis2 3_Margen" xfId="39361" xr:uid="{DEA3B108-6911-4E21-8C84-A5AABA325623}"/>
    <cellStyle name="Énfasis2 30" xfId="39362" xr:uid="{CA671F69-52E2-474C-82FF-EB27C087BFF2}"/>
    <cellStyle name="Énfasis2 31" xfId="39363" xr:uid="{AD66E44F-4154-40A2-ADC8-ADFF51B292EA}"/>
    <cellStyle name="Énfasis2 32" xfId="39364" xr:uid="{F68A1AF6-82B3-452E-A366-181A3689FC38}"/>
    <cellStyle name="Énfasis2 33" xfId="39365" xr:uid="{CD7CDD18-3762-49DA-A740-5A7C6B80336C}"/>
    <cellStyle name="Énfasis2 34" xfId="39366" xr:uid="{C1B8D2CD-AE89-413D-81BE-3275EC6B44EB}"/>
    <cellStyle name="Énfasis2 35" xfId="39367" xr:uid="{110FF8FB-FD34-463B-B151-A3B95F8BB896}"/>
    <cellStyle name="Énfasis2 36" xfId="39368" xr:uid="{2A5CBEE3-FA34-47A1-9BB0-B34BE979F2A0}"/>
    <cellStyle name="Énfasis2 37" xfId="39369" xr:uid="{0E8DFCF7-1C51-4451-AE42-6E85EA67AAAC}"/>
    <cellStyle name="Énfasis2 38" xfId="39370" xr:uid="{F6E51793-6ADB-4C51-81B1-AE5B36DDE337}"/>
    <cellStyle name="Énfasis2 39" xfId="39371" xr:uid="{3AF4CC47-A629-49AA-80B8-8AC5F6AC3372}"/>
    <cellStyle name="Énfasis2 4" xfId="7029" xr:uid="{A50C0C9B-BF7B-47A8-A0D0-B5E3FA56A8F1}"/>
    <cellStyle name="Énfasis2 4 2" xfId="7030" xr:uid="{D2D10F47-3E27-4EC3-9DA9-347426BB9C6F}"/>
    <cellStyle name="Énfasis2 4 2 2" xfId="51822" xr:uid="{160D5FAA-B2DC-4E9B-A07A-54BC95629F5E}"/>
    <cellStyle name="Énfasis2 4 3" xfId="49823" xr:uid="{98ADE7A5-EE97-44E2-B37D-60C07C7A0BFE}"/>
    <cellStyle name="Énfasis2 40" xfId="39372" xr:uid="{98804149-4AB5-4BA0-8C09-E6CF12400CE7}"/>
    <cellStyle name="Énfasis2 41" xfId="39373" xr:uid="{190AC5AE-D069-426A-A481-CF2E4CA40920}"/>
    <cellStyle name="Énfasis2 42" xfId="39374" xr:uid="{C3C2B86C-A752-41BA-B9ED-55A29239FDC4}"/>
    <cellStyle name="Énfasis2 43" xfId="39375" xr:uid="{C8F314C6-1CF5-457F-AF94-4869503A3F91}"/>
    <cellStyle name="Énfasis2 44" xfId="39376" xr:uid="{EFB8336A-5640-4339-8B20-F67C33FCB121}"/>
    <cellStyle name="Énfasis2 45" xfId="39377" xr:uid="{188475B2-B000-4838-BF5E-C71BDDD52F16}"/>
    <cellStyle name="Énfasis2 46" xfId="39378" xr:uid="{107869B0-3C0E-4FFA-99B6-444D2C8AA245}"/>
    <cellStyle name="Énfasis2 47" xfId="39379" xr:uid="{CB54816E-F02E-404C-9FA3-16102667E239}"/>
    <cellStyle name="Énfasis2 48" xfId="39380" xr:uid="{BEEDEA77-B331-4BD7-B9A3-4EB499D83677}"/>
    <cellStyle name="Énfasis2 49" xfId="39381" xr:uid="{E735A933-9ABD-4266-99E1-296127DDA3B5}"/>
    <cellStyle name="Énfasis2 5" xfId="7031" xr:uid="{5D00C28E-6AAF-47A1-A76C-1C8198662917}"/>
    <cellStyle name="Énfasis2 5 2" xfId="7032" xr:uid="{3DAE6958-D2A5-459D-92D9-B5932991F0A1}"/>
    <cellStyle name="Énfasis2 50" xfId="39382" xr:uid="{32206688-CDEF-4DB4-9045-5ED06487C9E1}"/>
    <cellStyle name="Énfasis2 6" xfId="7033" xr:uid="{E388AF8D-71EB-4D70-B980-09852A422D5B}"/>
    <cellStyle name="Énfasis2 7" xfId="7034" xr:uid="{BCA45B1A-734E-4FAD-BBCA-585E3BD3EDBB}"/>
    <cellStyle name="Énfasis2 8" xfId="7035" xr:uid="{F2E83226-AB60-4C61-B8A1-0ADC64D3817D}"/>
    <cellStyle name="Énfasis2 9" xfId="7036" xr:uid="{EC9BD427-8863-42AB-A435-8E2E42FB8843}"/>
    <cellStyle name="Énfasis3 10" xfId="7037" xr:uid="{760C1B76-0093-426A-A28A-374626676BC0}"/>
    <cellStyle name="Énfasis3 11" xfId="7038" xr:uid="{4C4DAC05-EA32-41D3-8808-0136AEB33881}"/>
    <cellStyle name="Énfasis3 12" xfId="39383" xr:uid="{1834EACC-E097-4F63-A687-206A64C813EC}"/>
    <cellStyle name="Énfasis3 13" xfId="39384" xr:uid="{21ADA61A-077B-41D7-9FE6-45407AF5CE62}"/>
    <cellStyle name="Énfasis3 14" xfId="39385" xr:uid="{352ECEDD-DC1C-4F37-9F36-829C6888A334}"/>
    <cellStyle name="Énfasis3 15" xfId="39386" xr:uid="{792F4886-895E-4600-B0A9-E7FA55BBE65B}"/>
    <cellStyle name="Énfasis3 16" xfId="39387" xr:uid="{9D0AB1DA-6540-44BA-9F11-093DB6CDFD19}"/>
    <cellStyle name="Énfasis3 17" xfId="39388" xr:uid="{D43B9DB9-4FA5-4A05-B6C4-544964B05359}"/>
    <cellStyle name="Énfasis3 18" xfId="39389" xr:uid="{1EE97446-E22D-4357-98EF-B37E85AE44CE}"/>
    <cellStyle name="Énfasis3 19" xfId="39390" xr:uid="{27ADA436-6DE0-46A0-B50D-21A07268BAF4}"/>
    <cellStyle name="Énfasis3 2" xfId="7039" xr:uid="{AF857C70-C2E2-43A5-A06D-6017B33FA954}"/>
    <cellStyle name="Énfasis3 2 2" xfId="7040" xr:uid="{D145768E-A444-4DAA-B1DE-8AF50BC4B00A}"/>
    <cellStyle name="Énfasis3 2 2 2" xfId="39391" xr:uid="{88FF4ABB-09A5-4D62-A8D1-55D1D44F826F}"/>
    <cellStyle name="Énfasis3 2 3" xfId="7041" xr:uid="{D97C4546-5BCB-4207-A448-CBADDEF3027F}"/>
    <cellStyle name="Énfasis3 2 4" xfId="7042" xr:uid="{C562E666-B60A-4A78-831E-ADCBCC1AB1FD}"/>
    <cellStyle name="Énfasis3 2 5" xfId="7043" xr:uid="{AC22974D-58CA-4968-8244-25411810679A}"/>
    <cellStyle name="Énfasis3 2_Margen" xfId="39392" xr:uid="{40525742-3953-4C80-9C5E-118EAF6BA766}"/>
    <cellStyle name="Énfasis3 20" xfId="39393" xr:uid="{13ACCE28-608C-4034-A228-FD87836BB7B8}"/>
    <cellStyle name="Énfasis3 21" xfId="39394" xr:uid="{172B5D02-E86A-4BE1-8AAA-3035BBA55FC8}"/>
    <cellStyle name="Énfasis3 22" xfId="39395" xr:uid="{873C8FAB-D4F2-4F83-B15C-CCCBD8CA7994}"/>
    <cellStyle name="Énfasis3 23" xfId="39396" xr:uid="{84B06721-ACF7-47B5-B62A-1427AA585ADA}"/>
    <cellStyle name="Énfasis3 24" xfId="39397" xr:uid="{E85F1C25-9C9B-4E3B-A435-FF36E2D057DB}"/>
    <cellStyle name="Énfasis3 25" xfId="39398" xr:uid="{FF3C5675-75B1-4B99-A5CD-3BA0C28F8310}"/>
    <cellStyle name="Énfasis3 26" xfId="39399" xr:uid="{472E6372-D8CC-4A43-A2C2-BFF7E0F6FEE9}"/>
    <cellStyle name="Énfasis3 27" xfId="39400" xr:uid="{D6062C20-55B8-4F60-BE04-4A12018D3032}"/>
    <cellStyle name="Énfasis3 28" xfId="39401" xr:uid="{F1DC911E-D2B6-4387-80CE-1483C2A84B2A}"/>
    <cellStyle name="Énfasis3 29" xfId="39402" xr:uid="{10333A1E-CB40-44F0-AB06-FD32D27DA1C7}"/>
    <cellStyle name="Énfasis3 3" xfId="7044" xr:uid="{8DD32B3B-F0E9-4ACC-AB15-6162F2F1775E}"/>
    <cellStyle name="Énfasis3 3 2" xfId="7045" xr:uid="{108A7E92-A5DE-48B1-BD4F-612D9ABEDA2D}"/>
    <cellStyle name="Énfasis3 3 2 2" xfId="49826" xr:uid="{CD325B5D-1366-440D-A74B-79D9D2D9A153}"/>
    <cellStyle name="Énfasis3 3 3" xfId="7046" xr:uid="{9776C69A-F8EC-4254-B601-A74A2AB70EC0}"/>
    <cellStyle name="Énfasis3 3 3 2" xfId="51818" xr:uid="{6070B554-6877-49D9-9B78-CD2B2B5C8E52}"/>
    <cellStyle name="Énfasis3 3 4" xfId="49825" xr:uid="{8D528839-5B23-45FE-B027-CDDE873631E6}"/>
    <cellStyle name="Énfasis3 3_Margen" xfId="39403" xr:uid="{E3B5FCE3-5244-412F-BB76-B2FB864DC59C}"/>
    <cellStyle name="Énfasis3 30" xfId="39404" xr:uid="{4E0A9543-BA28-46C2-931B-33CE7608B875}"/>
    <cellStyle name="Énfasis3 31" xfId="39405" xr:uid="{005336E1-8C14-4AF6-82B0-1DDF8019B9B5}"/>
    <cellStyle name="Énfasis3 32" xfId="39406" xr:uid="{D6BCDF15-D855-4F2D-A2B4-A1856F9D3194}"/>
    <cellStyle name="Énfasis3 33" xfId="39407" xr:uid="{7E8BE28F-81A3-482C-9B32-E112F37B1867}"/>
    <cellStyle name="Énfasis3 34" xfId="39408" xr:uid="{E03581CD-ACCF-4479-A813-1B8111FB3505}"/>
    <cellStyle name="Énfasis3 35" xfId="39409" xr:uid="{2F0FE811-75B8-4B6C-B175-D92A1A1C7C1F}"/>
    <cellStyle name="Énfasis3 36" xfId="39410" xr:uid="{3DD664A9-D28E-4A39-A79A-999E522B92BB}"/>
    <cellStyle name="Énfasis3 37" xfId="39411" xr:uid="{6B496624-9851-4BC2-9D3A-808C10BCFD35}"/>
    <cellStyle name="Énfasis3 38" xfId="39412" xr:uid="{016B1085-7186-4F5D-BC89-778AB4C4F0E9}"/>
    <cellStyle name="Énfasis3 39" xfId="39413" xr:uid="{C7228B23-5477-42B5-B10D-E2F2E85159AA}"/>
    <cellStyle name="Énfasis3 4" xfId="7047" xr:uid="{00E5D3B9-D826-46EE-8210-5DEADE37C0D4}"/>
    <cellStyle name="Énfasis3 4 2" xfId="7048" xr:uid="{DFA2D36A-5456-4E78-820D-6921050CD79F}"/>
    <cellStyle name="Énfasis3 4 2 2" xfId="51817" xr:uid="{74BDE0A3-A54E-4BE2-A803-407D81DAF774}"/>
    <cellStyle name="Énfasis3 4 3" xfId="49827" xr:uid="{C65A5F8B-9E24-41D9-B8A5-C429766B93E3}"/>
    <cellStyle name="Énfasis3 40" xfId="39414" xr:uid="{C2429B1F-6B93-4707-89CB-8DC9695F55DF}"/>
    <cellStyle name="Énfasis3 41" xfId="39415" xr:uid="{5FB5B8DD-486E-4D77-8477-C5DA7846F638}"/>
    <cellStyle name="Énfasis3 42" xfId="39416" xr:uid="{81B8B7E9-14A9-4D03-ADE2-9DDAED1AF500}"/>
    <cellStyle name="Énfasis3 43" xfId="39417" xr:uid="{A6EAC7D8-D272-4426-A81A-7A28BBC55CB3}"/>
    <cellStyle name="Énfasis3 44" xfId="39418" xr:uid="{7199D181-6DE0-4CC7-8C6A-E63BFED9F263}"/>
    <cellStyle name="Énfasis3 45" xfId="39419" xr:uid="{9B945639-30B9-4EED-9180-93BEBB0F8AF2}"/>
    <cellStyle name="Énfasis3 46" xfId="39420" xr:uid="{49C31995-5931-4412-AE7F-AFC96D620506}"/>
    <cellStyle name="Énfasis3 47" xfId="39421" xr:uid="{9D4F8B34-76F5-439D-9D32-0B6958F1BCA9}"/>
    <cellStyle name="Énfasis3 48" xfId="39422" xr:uid="{070658DE-E9EC-41D1-AAA8-92DF36C196C1}"/>
    <cellStyle name="Énfasis3 49" xfId="39423" xr:uid="{1A22B9D3-955C-4AB1-AEA4-F08B9B527F37}"/>
    <cellStyle name="Énfasis3 5" xfId="7049" xr:uid="{0DD9806F-D121-415B-B334-4D16FF9EBF2F}"/>
    <cellStyle name="Énfasis3 5 2" xfId="7050" xr:uid="{25011FC2-7B27-4363-83FE-58BBAE46F594}"/>
    <cellStyle name="Énfasis3 50" xfId="39424" xr:uid="{75BCA962-0231-4DE0-8F1A-82F590D6A31B}"/>
    <cellStyle name="Énfasis3 6" xfId="7051" xr:uid="{C650B65D-1725-455E-92B8-A181197FE076}"/>
    <cellStyle name="Énfasis3 7" xfId="7052" xr:uid="{35F46872-C84C-4245-BE70-9B2625D7E808}"/>
    <cellStyle name="Énfasis3 8" xfId="7053" xr:uid="{5025E9C0-C079-4412-8C83-2849A8202B53}"/>
    <cellStyle name="Énfasis3 9" xfId="7054" xr:uid="{B8683519-EA6F-425F-A077-57C5D4DB451E}"/>
    <cellStyle name="Énfasis4 10" xfId="7055" xr:uid="{56952956-F3FE-4692-A347-1FFDD3435BC8}"/>
    <cellStyle name="Énfasis4 11" xfId="7056" xr:uid="{279CF66D-4E17-4D9F-B499-116E21C8FBA1}"/>
    <cellStyle name="Énfasis4 12" xfId="39425" xr:uid="{F174F7E1-09A6-4E36-9E42-2112B6B8CD29}"/>
    <cellStyle name="Énfasis4 13" xfId="39426" xr:uid="{47FA9088-41C7-4C4B-AD97-117B91F0FBAB}"/>
    <cellStyle name="Énfasis4 14" xfId="39427" xr:uid="{4196B106-3ED0-4E98-99ED-65148467FE0B}"/>
    <cellStyle name="Énfasis4 15" xfId="39428" xr:uid="{DBF87B0E-6178-4038-B56A-EFE9524B0537}"/>
    <cellStyle name="Énfasis4 16" xfId="39429" xr:uid="{38F7C493-31F0-449B-88B6-0AB5787D4310}"/>
    <cellStyle name="Énfasis4 17" xfId="39430" xr:uid="{DB8B50DB-4BCE-4D9B-9979-E9356ACFDD36}"/>
    <cellStyle name="Énfasis4 18" xfId="39431" xr:uid="{6C9CDAEF-D554-4CA1-8B65-AD45F69CF94F}"/>
    <cellStyle name="Énfasis4 19" xfId="39432" xr:uid="{7D0A97F1-FB0A-4115-90EF-E7CCB1E67C48}"/>
    <cellStyle name="Énfasis4 2" xfId="7057" xr:uid="{FB4D6862-8F4E-4ED9-A6CB-F83B3236C6B4}"/>
    <cellStyle name="Énfasis4 2 2" xfId="7058" xr:uid="{2797A51A-ACD6-4F7D-9253-0CCE7DF6614F}"/>
    <cellStyle name="Énfasis4 2 2 2" xfId="39433" xr:uid="{4544F86E-7105-4132-A1B8-2955FF2B3A6B}"/>
    <cellStyle name="Énfasis4 2 3" xfId="7059" xr:uid="{FE2E9BE6-ABB6-465A-B3EE-DC351A9D2E04}"/>
    <cellStyle name="Énfasis4 2 4" xfId="7060" xr:uid="{395234F4-8E77-43FC-ADCD-1474E8F0BA39}"/>
    <cellStyle name="Énfasis4 2 5" xfId="7061" xr:uid="{5EC3BE82-DF55-4A8C-BDC8-6F9C8168595A}"/>
    <cellStyle name="Énfasis4 2_Margen" xfId="39434" xr:uid="{9043C474-30BE-4A96-BF9B-A1DBCB9D32A4}"/>
    <cellStyle name="Énfasis4 20" xfId="39435" xr:uid="{718C2297-0B44-482F-892D-4763A024C41E}"/>
    <cellStyle name="Énfasis4 21" xfId="39436" xr:uid="{FADCD2B1-A4E2-4E6D-A4D1-43DA2D0D5D41}"/>
    <cellStyle name="Énfasis4 22" xfId="39437" xr:uid="{8CFFF4E8-A8BB-4E08-9786-EECE812E7BC5}"/>
    <cellStyle name="Énfasis4 23" xfId="39438" xr:uid="{B12C4172-1FEC-4C4B-99CB-A18B79019F20}"/>
    <cellStyle name="Énfasis4 24" xfId="39439" xr:uid="{FCF74EC8-7888-4DC1-8DC0-C5F0E9BEDF9C}"/>
    <cellStyle name="Énfasis4 25" xfId="39440" xr:uid="{C7A6468F-69B1-4E10-B2C3-5B88F22BD976}"/>
    <cellStyle name="Énfasis4 26" xfId="39441" xr:uid="{2D6CEE46-D948-4F2D-AF53-7DA008DDDB99}"/>
    <cellStyle name="Énfasis4 27" xfId="39442" xr:uid="{3D467FA9-9803-4624-ADCC-F97188F99509}"/>
    <cellStyle name="Énfasis4 28" xfId="39443" xr:uid="{9F61E61C-5BB0-4EA6-8797-EDA9535D3703}"/>
    <cellStyle name="Énfasis4 29" xfId="39444" xr:uid="{58CF7189-F415-453A-A3D6-22883ABCF54B}"/>
    <cellStyle name="Énfasis4 3" xfId="7062" xr:uid="{E4100D83-D8EE-4F87-8C89-0D0939429C51}"/>
    <cellStyle name="Énfasis4 3 2" xfId="7063" xr:uid="{CE334FFC-811A-4E0C-B8E4-9B3854CF252D}"/>
    <cellStyle name="Énfasis4 3 2 2" xfId="7064" xr:uid="{6B2F6F5D-6F5D-4684-B107-FFC4F83E18FD}"/>
    <cellStyle name="Énfasis4 3 2 3" xfId="7065" xr:uid="{A6E9C814-376D-4F93-A02E-A60E00984C4A}"/>
    <cellStyle name="Énfasis4 3 2 4" xfId="7066" xr:uid="{73B3FDD7-018F-49DD-9847-E8455A3ACBD9}"/>
    <cellStyle name="Énfasis4 3 3" xfId="7067" xr:uid="{BC42E0FF-ECA9-4640-8612-0EB81A49CE4C}"/>
    <cellStyle name="Énfasis4 3 3 2" xfId="51814" xr:uid="{04569E23-1221-4520-84E4-C48717FC5CD7}"/>
    <cellStyle name="Énfasis4 3 4" xfId="49829" xr:uid="{03F2FF49-F2E6-41FD-9D31-0A96CE4511CD}"/>
    <cellStyle name="Énfasis4 3_Margen" xfId="39445" xr:uid="{D21D05B0-659F-4673-8FF5-6FFA74774DF5}"/>
    <cellStyle name="Énfasis4 30" xfId="39446" xr:uid="{18419D99-134A-4D58-BAC4-EA44ACC2D982}"/>
    <cellStyle name="Énfasis4 31" xfId="39447" xr:uid="{0B8BB2A1-993A-4FFA-99F3-94472BE06CAC}"/>
    <cellStyle name="Énfasis4 32" xfId="39448" xr:uid="{5677D4CD-ACF1-460A-9943-06353F849765}"/>
    <cellStyle name="Énfasis4 33" xfId="39449" xr:uid="{BD0A2C26-DEF5-4E95-BAAA-D9B58E35D894}"/>
    <cellStyle name="Énfasis4 34" xfId="39450" xr:uid="{A3DC04F8-4A5C-483F-8EB4-C53CB8D5764D}"/>
    <cellStyle name="Énfasis4 35" xfId="39451" xr:uid="{3CD850A8-9EB8-49BB-B9ED-4E88E13F7048}"/>
    <cellStyle name="Énfasis4 36" xfId="39452" xr:uid="{C5F3CAAE-B5BA-44F3-8FF4-EA715C2D35C6}"/>
    <cellStyle name="Énfasis4 37" xfId="39453" xr:uid="{07ECC6C7-856E-42AD-950B-65092098DE38}"/>
    <cellStyle name="Énfasis4 38" xfId="39454" xr:uid="{32B868DA-9995-4E9D-B841-C7810D5FB1E9}"/>
    <cellStyle name="Énfasis4 39" xfId="39455" xr:uid="{C9727D06-4C7C-48AF-9811-25A328DF6E8C}"/>
    <cellStyle name="Énfasis4 4" xfId="7068" xr:uid="{E489BF25-D942-4C46-9A27-06BB284E1E88}"/>
    <cellStyle name="Énfasis4 4 2" xfId="7069" xr:uid="{22232795-6B45-4A61-86AE-B641706FCADB}"/>
    <cellStyle name="Énfasis4 4 2 2" xfId="50690" xr:uid="{6CCB9B3C-1EA5-470E-8243-FB554583D9A4}"/>
    <cellStyle name="Énfasis4 4 3" xfId="7070" xr:uid="{0D1D08E5-454B-4958-9711-7F6B3F0DAA7E}"/>
    <cellStyle name="Énfasis4 4 4" xfId="49831" xr:uid="{25C90D9F-3B07-4568-BE97-B42DF2A3FC8D}"/>
    <cellStyle name="Énfasis4 40" xfId="39456" xr:uid="{386C70A8-720B-4468-8154-A204D17AA399}"/>
    <cellStyle name="Énfasis4 41" xfId="39457" xr:uid="{D0F44A63-A2BD-48BD-807F-0F9A4726C4FE}"/>
    <cellStyle name="Énfasis4 42" xfId="39458" xr:uid="{EC655885-A4FF-4DD1-B489-3AE286A6C4FC}"/>
    <cellStyle name="Énfasis4 43" xfId="39459" xr:uid="{6AADDCE0-F9FE-42F8-89E6-0905D87EA334}"/>
    <cellStyle name="Énfasis4 44" xfId="39460" xr:uid="{4B666666-54A9-495D-9BD7-8A0230B8985C}"/>
    <cellStyle name="Énfasis4 45" xfId="39461" xr:uid="{B7A8D9BE-8ED6-4D21-9881-BA75C2E4956E}"/>
    <cellStyle name="Énfasis4 46" xfId="39462" xr:uid="{7B1CAF9F-FB30-4017-BFA0-57F1941ACC0A}"/>
    <cellStyle name="Énfasis4 47" xfId="39463" xr:uid="{413A6679-A43A-41A2-AF85-EE7185B4D89A}"/>
    <cellStyle name="Énfasis4 48" xfId="39464" xr:uid="{DE4F0A5D-F489-4026-B04A-2300B22D6092}"/>
    <cellStyle name="Énfasis4 49" xfId="39465" xr:uid="{DB5A0156-0D51-4951-AF68-EF167AF1F24C}"/>
    <cellStyle name="Énfasis4 5" xfId="7071" xr:uid="{7C97B63F-BCCD-4816-857F-7ECC86F4B386}"/>
    <cellStyle name="Énfasis4 5 2" xfId="7072" xr:uid="{9AB58A13-A37D-404B-A490-8DFD6E95163C}"/>
    <cellStyle name="Énfasis4 50" xfId="39466" xr:uid="{D721625E-2913-48A6-8A63-BD97D9CD5890}"/>
    <cellStyle name="Énfasis4 6" xfId="7073" xr:uid="{0D818603-EC51-4207-A7AF-1C9276DA4956}"/>
    <cellStyle name="Énfasis4 7" xfId="7074" xr:uid="{91C529BA-E6B7-4C55-A64A-BBB454E9419D}"/>
    <cellStyle name="Énfasis4 8" xfId="7075" xr:uid="{EEEF0CC6-90F6-493C-B057-8E3204A3A89C}"/>
    <cellStyle name="Énfasis4 9" xfId="7076" xr:uid="{0F6D9A8A-F64B-4E28-A256-794140F016B8}"/>
    <cellStyle name="Énfasis5 10" xfId="7077" xr:uid="{9AEB806D-78DB-4132-BCD3-4CE95780E514}"/>
    <cellStyle name="Énfasis5 11" xfId="7078" xr:uid="{7D137828-BC27-4163-9E8E-4CE94B9A264E}"/>
    <cellStyle name="Énfasis5 12" xfId="39467" xr:uid="{AAF1D873-DFFC-4570-ABC8-78E2D9A82918}"/>
    <cellStyle name="Énfasis5 13" xfId="39468" xr:uid="{F904638C-30DD-475E-B888-F650EAF60DA9}"/>
    <cellStyle name="Énfasis5 14" xfId="39469" xr:uid="{1E846A8D-AB03-4C43-91AB-8342EDCB3C48}"/>
    <cellStyle name="Énfasis5 15" xfId="39470" xr:uid="{5C04C634-5F3F-41A6-94E0-D9751E5384F1}"/>
    <cellStyle name="Énfasis5 16" xfId="39471" xr:uid="{92B7E759-F5BA-4AA1-9689-045B26A58F7A}"/>
    <cellStyle name="Énfasis5 17" xfId="39472" xr:uid="{4CEEE015-231D-4839-A3BF-29CE61D8AF40}"/>
    <cellStyle name="Énfasis5 18" xfId="39473" xr:uid="{624F6C96-5BAE-4A6E-90C5-04A91F8650BB}"/>
    <cellStyle name="Énfasis5 19" xfId="39474" xr:uid="{1B7F47EF-EAC3-4230-AB73-DFEE626FB206}"/>
    <cellStyle name="Énfasis5 2" xfId="7079" xr:uid="{990C4534-5645-4CFE-A966-A91EBCFADE18}"/>
    <cellStyle name="Énfasis5 2 2" xfId="7080" xr:uid="{40DADBD5-B5EF-4FC4-967D-D76D44BE42C9}"/>
    <cellStyle name="Énfasis5 2 2 2" xfId="39475" xr:uid="{F18A68BF-6659-4D79-B600-0990E3E6CD4D}"/>
    <cellStyle name="Énfasis5 2 3" xfId="7081" xr:uid="{D7E293E2-A6B5-48C7-8D0C-AB875C617563}"/>
    <cellStyle name="Énfasis5 2 4" xfId="7082" xr:uid="{99606B46-DF22-47EA-BCC5-00E65134732B}"/>
    <cellStyle name="Énfasis5 2 5" xfId="7083" xr:uid="{14B72E92-3E2A-4454-81AD-B9BE6B1E3CF3}"/>
    <cellStyle name="Énfasis5 2_Margen" xfId="39476" xr:uid="{7D4CCC5B-C650-434A-AAFA-52AF2177E2DA}"/>
    <cellStyle name="Énfasis5 20" xfId="39477" xr:uid="{72B3BA94-78A0-4F71-8D23-7DCBD97AD4EE}"/>
    <cellStyle name="Énfasis5 21" xfId="39478" xr:uid="{05811F1F-D8B3-43D5-9882-8735808C6555}"/>
    <cellStyle name="Énfasis5 22" xfId="39479" xr:uid="{255582F7-D91B-4794-9AC1-78434FC35BA3}"/>
    <cellStyle name="Énfasis5 23" xfId="39480" xr:uid="{40ADF5EF-0D6D-443F-9A34-6310535E3527}"/>
    <cellStyle name="Énfasis5 24" xfId="39481" xr:uid="{CB82D9D7-A71B-49CB-8F22-D01FDCAA6994}"/>
    <cellStyle name="Énfasis5 25" xfId="39482" xr:uid="{8C861362-2AA2-435B-B24C-0D5303A70D03}"/>
    <cellStyle name="Énfasis5 26" xfId="39483" xr:uid="{63CCE205-9086-4B75-8557-D410E0746F18}"/>
    <cellStyle name="Énfasis5 27" xfId="39484" xr:uid="{36AA2698-3FC3-429B-8A44-66729800F383}"/>
    <cellStyle name="Énfasis5 28" xfId="39485" xr:uid="{8978B443-E6D3-41B6-9BB3-E4FA86693AC0}"/>
    <cellStyle name="Énfasis5 29" xfId="39486" xr:uid="{4D99C291-392A-4070-9E9C-983EDEBD59C7}"/>
    <cellStyle name="Énfasis5 3" xfId="7084" xr:uid="{E4EE2770-1448-405C-B5B6-A704BA4BA52F}"/>
    <cellStyle name="Énfasis5 3 2" xfId="7085" xr:uid="{CC76B294-E740-4460-8B3F-D39E7ADC1781}"/>
    <cellStyle name="Énfasis5 3 2 2" xfId="49833" xr:uid="{CFD3D0A1-6262-4D06-AA9C-5BECCDA8B317}"/>
    <cellStyle name="Énfasis5 3 3" xfId="7086" xr:uid="{2F2B3E92-F73A-4375-B7B7-F6E18E77871F}"/>
    <cellStyle name="Énfasis5 3 3 2" xfId="51811" xr:uid="{65530C01-9897-4B10-9ABB-8008373C630B}"/>
    <cellStyle name="Énfasis5 3 4" xfId="49832" xr:uid="{57DEF335-7234-4B29-B5BB-44A6B0B64F0D}"/>
    <cellStyle name="Énfasis5 3_Margen" xfId="39487" xr:uid="{BE9F85D8-C623-43EF-AD70-A60AFC66E505}"/>
    <cellStyle name="Énfasis5 30" xfId="39488" xr:uid="{06BA4F41-0887-40B9-AB4D-19D6159316A6}"/>
    <cellStyle name="Énfasis5 31" xfId="39489" xr:uid="{6A0EB75F-6E56-4037-A4A0-88EA89705CC9}"/>
    <cellStyle name="Énfasis5 32" xfId="39490" xr:uid="{82C7A808-0613-4DE4-9435-902966E6A214}"/>
    <cellStyle name="Énfasis5 33" xfId="39491" xr:uid="{6E3EEA91-81A5-42E7-B5F2-A979DE64E132}"/>
    <cellStyle name="Énfasis5 34" xfId="39492" xr:uid="{BFD9A18F-D2F4-46AA-BA80-EF9501850A9B}"/>
    <cellStyle name="Énfasis5 35" xfId="39493" xr:uid="{70388B7C-DA32-4887-AEFC-2F0660A843D6}"/>
    <cellStyle name="Énfasis5 36" xfId="39494" xr:uid="{F1458D78-2883-44AC-927E-421B6DAF0901}"/>
    <cellStyle name="Énfasis5 37" xfId="39495" xr:uid="{BFF4E50A-322B-471E-B08F-599B7996ED71}"/>
    <cellStyle name="Énfasis5 38" xfId="39496" xr:uid="{B4293148-435F-4CDD-8C09-A9B5D8107108}"/>
    <cellStyle name="Énfasis5 39" xfId="39497" xr:uid="{4D226AAC-19F7-46BA-B36A-FDE2ECF805BE}"/>
    <cellStyle name="Énfasis5 4" xfId="7087" xr:uid="{57BBDB98-1C65-4EA4-A73B-0F9C18DA53E6}"/>
    <cellStyle name="Énfasis5 4 2" xfId="7088" xr:uid="{97218FD5-A1FC-4CF5-A3C9-6BAE27E54372}"/>
    <cellStyle name="Énfasis5 4 2 2" xfId="51810" xr:uid="{56F11359-969E-4D86-B2C5-A0329BD9A2E8}"/>
    <cellStyle name="Énfasis5 4 3" xfId="49834" xr:uid="{BD18B639-BAF8-417A-BDA0-61B559CD7703}"/>
    <cellStyle name="Énfasis5 40" xfId="39498" xr:uid="{803D2C1B-6234-422A-BC60-76EB9BE39A92}"/>
    <cellStyle name="Énfasis5 41" xfId="39499" xr:uid="{7FCF96F7-85AD-4B65-B8CA-FA2D70412BB2}"/>
    <cellStyle name="Énfasis5 42" xfId="39500" xr:uid="{B112F72E-77F9-4C5C-85B4-E01E229E23BB}"/>
    <cellStyle name="Énfasis5 43" xfId="39501" xr:uid="{1949BF62-D992-40BA-BABA-0375A76EA1EC}"/>
    <cellStyle name="Énfasis5 44" xfId="39502" xr:uid="{2393CC1C-8C0C-4BB9-9640-E77AACA4DE9B}"/>
    <cellStyle name="Énfasis5 45" xfId="39503" xr:uid="{FB5D2FA4-C28D-46C3-85E4-59B7EC388B32}"/>
    <cellStyle name="Énfasis5 46" xfId="39504" xr:uid="{26A11BCB-61C0-4064-8654-E5A12A0ABF83}"/>
    <cellStyle name="Énfasis5 47" xfId="39505" xr:uid="{7EE0B0DA-1E75-4514-A0EA-C61F6F83432E}"/>
    <cellStyle name="Énfasis5 48" xfId="39506" xr:uid="{3C7C2088-A2F2-4F2C-B045-540FDDE9278A}"/>
    <cellStyle name="Énfasis5 49" xfId="39507" xr:uid="{D3ECB95A-E1D0-4F23-BD10-590F0EC9830B}"/>
    <cellStyle name="Énfasis5 5" xfId="7089" xr:uid="{32F19456-261E-49CF-9B2E-106E41E1E40E}"/>
    <cellStyle name="Énfasis5 5 2" xfId="7090" xr:uid="{AB86F9DA-D4AC-434B-8FDC-9A9DBF1184B7}"/>
    <cellStyle name="Énfasis5 50" xfId="39508" xr:uid="{56EA004F-D7A8-4FEF-B10A-59449F415023}"/>
    <cellStyle name="Énfasis5 6" xfId="7091" xr:uid="{07AC7062-5FB0-410C-A29C-30A75BFBE843}"/>
    <cellStyle name="Énfasis5 7" xfId="7092" xr:uid="{A55BA46C-7F43-4404-995F-FD18E3ED45A9}"/>
    <cellStyle name="Énfasis5 8" xfId="7093" xr:uid="{CC3828B6-4969-4BA9-9FD8-15360E5B69C7}"/>
    <cellStyle name="Énfasis5 9" xfId="7094" xr:uid="{6A87CFF3-E731-4F75-A32F-4CBD62414088}"/>
    <cellStyle name="Énfasis6 10" xfId="7095" xr:uid="{8514DD34-1598-452E-AFFB-CCEE1CE3DA49}"/>
    <cellStyle name="Énfasis6 11" xfId="7096" xr:uid="{9F45B003-B78E-4A74-BBA5-6C59D62445B6}"/>
    <cellStyle name="Énfasis6 12" xfId="39509" xr:uid="{36937E92-F7FA-4C0A-B53A-8FCDE4DF0A0B}"/>
    <cellStyle name="Énfasis6 13" xfId="39510" xr:uid="{F058BA2F-A868-4450-9378-83779BB79DDA}"/>
    <cellStyle name="Énfasis6 14" xfId="39511" xr:uid="{4F7FA772-CCC7-4D02-AC3D-EC5E932A20CD}"/>
    <cellStyle name="Énfasis6 15" xfId="39512" xr:uid="{B3A3EE86-B86D-4FAF-AF8D-D9119EF194D8}"/>
    <cellStyle name="Énfasis6 16" xfId="39513" xr:uid="{E77A427E-68CA-4C6C-B0F9-C72449038062}"/>
    <cellStyle name="Énfasis6 17" xfId="39514" xr:uid="{1E5AE500-9395-4F37-B242-B98B536865BE}"/>
    <cellStyle name="Énfasis6 18" xfId="39515" xr:uid="{B4D08E18-A757-4C1E-96D2-CE714413A8FE}"/>
    <cellStyle name="Énfasis6 19" xfId="39516" xr:uid="{9EA62168-645A-4203-8A35-C0E6ED0B3FC9}"/>
    <cellStyle name="Énfasis6 2" xfId="7097" xr:uid="{05AE3781-E788-4037-A99D-51DAF83C918E}"/>
    <cellStyle name="Énfasis6 2 2" xfId="7098" xr:uid="{14EBE183-08A6-40D1-BBA8-3631457FC0C6}"/>
    <cellStyle name="Énfasis6 2 2 2" xfId="39517" xr:uid="{E13882F8-4F56-4E3E-8527-46461F229ABD}"/>
    <cellStyle name="Énfasis6 2 3" xfId="7099" xr:uid="{CFF4233B-143B-46F1-935E-24EAF7D70D1C}"/>
    <cellStyle name="Énfasis6 2 4" xfId="7100" xr:uid="{FD4E5431-9D5E-4320-83BE-0DA6AFD3950D}"/>
    <cellStyle name="Énfasis6 2 5" xfId="7101" xr:uid="{291EFA31-791A-48A3-824A-F45EB8349E5C}"/>
    <cellStyle name="Énfasis6 2_Margen" xfId="39518" xr:uid="{E2A988CE-2A7A-4529-8B33-C07F7524F702}"/>
    <cellStyle name="Énfasis6 20" xfId="39519" xr:uid="{F897881E-D96F-453A-B427-526E1D04D650}"/>
    <cellStyle name="Énfasis6 21" xfId="39520" xr:uid="{667241A9-CF12-43EF-9065-187C7CF92B87}"/>
    <cellStyle name="Énfasis6 22" xfId="39521" xr:uid="{6FA7D91F-441C-4E84-B09E-596DE9F69AE6}"/>
    <cellStyle name="Énfasis6 23" xfId="39522" xr:uid="{59F93F16-5D0C-40C8-B997-244561302FC2}"/>
    <cellStyle name="Énfasis6 24" xfId="39523" xr:uid="{39504798-8ECF-436C-9925-C504FCB4F02A}"/>
    <cellStyle name="Énfasis6 25" xfId="39524" xr:uid="{CEF0825B-885B-493A-9A0F-03CFAFCDC375}"/>
    <cellStyle name="Énfasis6 26" xfId="39525" xr:uid="{A6D57F7B-0752-4A45-ABD2-E52C4B56CDB5}"/>
    <cellStyle name="Énfasis6 27" xfId="39526" xr:uid="{5DC9C725-CF3E-41FF-9B88-F48B33C20EB5}"/>
    <cellStyle name="Énfasis6 28" xfId="39527" xr:uid="{5A46EBBA-FD7B-478B-9C64-0C8F166B7FF8}"/>
    <cellStyle name="Énfasis6 29" xfId="39528" xr:uid="{3CB1DB34-53FC-41E9-AACC-7B1DA7195F52}"/>
    <cellStyle name="Énfasis6 3" xfId="7102" xr:uid="{5CE42519-07D9-4314-BF96-685EC20D0F69}"/>
    <cellStyle name="Énfasis6 3 2" xfId="7103" xr:uid="{20AF7CAB-3000-47B7-B4FF-2AD1A06B3D94}"/>
    <cellStyle name="Énfasis6 3 2 2" xfId="7104" xr:uid="{F03C1990-5B49-49F1-BF1C-6725BF24F0FC}"/>
    <cellStyle name="Énfasis6 3 2 3" xfId="7105" xr:uid="{44C9CAB3-2C37-44FB-9BF3-A8A6F038F2AB}"/>
    <cellStyle name="Énfasis6 3 2 4" xfId="7106" xr:uid="{596B948E-F569-446A-8ED2-A7365FF697E6}"/>
    <cellStyle name="Énfasis6 3 3" xfId="7107" xr:uid="{06D64F3E-DF2B-497F-8392-C1A565C8D212}"/>
    <cellStyle name="Énfasis6 3 3 2" xfId="51809" xr:uid="{DA82B453-5F5A-4761-A566-6B20679386B9}"/>
    <cellStyle name="Énfasis6 3 4" xfId="49835" xr:uid="{F6B211A2-358A-4094-AF75-44921702C01F}"/>
    <cellStyle name="Énfasis6 3_Margen" xfId="39529" xr:uid="{C17E20FD-0EED-4921-BB81-481644818BB9}"/>
    <cellStyle name="Énfasis6 30" xfId="39530" xr:uid="{5B20C61D-6804-48A4-BAFC-5E729EED96D6}"/>
    <cellStyle name="Énfasis6 31" xfId="39531" xr:uid="{6B856115-0601-4FA3-A058-23BEA852732E}"/>
    <cellStyle name="Énfasis6 32" xfId="39532" xr:uid="{3C5F2A5F-B526-49D9-9D06-07F0D8A6CB8D}"/>
    <cellStyle name="Énfasis6 33" xfId="39533" xr:uid="{46A8EB5D-2F62-4D7F-A1EE-647D3471273F}"/>
    <cellStyle name="Énfasis6 34" xfId="39534" xr:uid="{F2BF3DCA-8AB5-4453-A130-8879D86E814E}"/>
    <cellStyle name="Énfasis6 35" xfId="39535" xr:uid="{CB1BC158-A73A-45D3-8A1D-7D40DB97DCBB}"/>
    <cellStyle name="Énfasis6 36" xfId="39536" xr:uid="{8BB702AC-E6F6-465C-8EEA-B86778375AF6}"/>
    <cellStyle name="Énfasis6 37" xfId="39537" xr:uid="{ACA019C1-2B64-438B-897D-760BF31ABFEF}"/>
    <cellStyle name="Énfasis6 38" xfId="39538" xr:uid="{DB9929EC-4802-4B41-BAC9-028B2A3335FA}"/>
    <cellStyle name="Énfasis6 39" xfId="39539" xr:uid="{5656278D-F953-4117-8C70-88831BE897A7}"/>
    <cellStyle name="Énfasis6 4" xfId="7108" xr:uid="{D2685005-9D62-435D-9612-4225188CF2BD}"/>
    <cellStyle name="Énfasis6 4 2" xfId="7109" xr:uid="{1CC7ED0B-A040-4C6B-89B6-37E09FC4643A}"/>
    <cellStyle name="Énfasis6 4 2 2" xfId="50691" xr:uid="{C5FE35D4-F3FC-49D8-BEE5-10087C03A233}"/>
    <cellStyle name="Énfasis6 4 3" xfId="7110" xr:uid="{D6059C1B-06EC-4C53-9B6A-5629B425D47E}"/>
    <cellStyle name="Énfasis6 4 4" xfId="49836" xr:uid="{4EEE9AC3-8D65-475C-8E09-C511E186E0EA}"/>
    <cellStyle name="Énfasis6 40" xfId="39540" xr:uid="{493F8FE4-E4DA-41A5-9724-26B3AD3ED509}"/>
    <cellStyle name="Énfasis6 41" xfId="39541" xr:uid="{09BB5009-3656-4E49-B091-BBE08AF26463}"/>
    <cellStyle name="Énfasis6 42" xfId="39542" xr:uid="{1220BF3E-7992-4D77-A7E6-5B986C27373C}"/>
    <cellStyle name="Énfasis6 43" xfId="39543" xr:uid="{FDE567E7-F50E-4C09-A793-03A185F140F7}"/>
    <cellStyle name="Énfasis6 44" xfId="39544" xr:uid="{EEB52574-D6AC-499D-8766-8CAC6E50465D}"/>
    <cellStyle name="Énfasis6 45" xfId="39545" xr:uid="{EBEC2D37-1DD7-4D63-8C69-74CFB3FAFDA5}"/>
    <cellStyle name="Énfasis6 46" xfId="39546" xr:uid="{891EB012-E3BC-4F04-A554-7E87EA351A3B}"/>
    <cellStyle name="Énfasis6 47" xfId="39547" xr:uid="{487F3C6E-4EE9-4DA7-AA9F-3F233080B092}"/>
    <cellStyle name="Énfasis6 48" xfId="39548" xr:uid="{60038B5E-EB91-4FD1-AF78-DFF519F06D47}"/>
    <cellStyle name="Énfasis6 49" xfId="39549" xr:uid="{30A1C415-BD8C-4511-BC09-766C5939BCBC}"/>
    <cellStyle name="Énfasis6 5" xfId="7111" xr:uid="{C06F37AF-0523-402B-A821-7470B531B5BA}"/>
    <cellStyle name="Énfasis6 5 2" xfId="7112" xr:uid="{471E06FF-9897-4B16-94AD-0BC8B8428E19}"/>
    <cellStyle name="Énfasis6 50" xfId="39550" xr:uid="{908A7712-15FE-4C3D-9D18-010C5BE34559}"/>
    <cellStyle name="Énfasis6 6" xfId="7113" xr:uid="{4B1657F7-CE93-4F40-9626-2914CB52ECE2}"/>
    <cellStyle name="Énfasis6 7" xfId="7114" xr:uid="{1805C627-F59C-48BF-9A26-E6082EA5D2FC}"/>
    <cellStyle name="Énfasis6 8" xfId="7115" xr:uid="{F309308D-2071-40FA-BBA3-98328ADD8750}"/>
    <cellStyle name="Énfasis6 9" xfId="7116" xr:uid="{F7811B78-3D6B-4662-8CBF-3929A9565F5C}"/>
    <cellStyle name="Entered" xfId="7117" xr:uid="{4AB659CF-0704-44C1-9811-32C6A3A29C8A}"/>
    <cellStyle name="Entered 2" xfId="7118" xr:uid="{3ADEC483-A454-41AB-A278-4C72D96BB846}"/>
    <cellStyle name="Entered_Margen" xfId="39551" xr:uid="{D6B09304-E7FF-4A14-8583-21F2422EDBEE}"/>
    <cellStyle name="Entrada 10" xfId="7119" xr:uid="{EC47E8B3-0A5C-4F80-8509-7FA368E42E38}"/>
    <cellStyle name="Entrada 11" xfId="7120" xr:uid="{B7E95AFA-A674-49C0-BF66-FAA51C7964F7}"/>
    <cellStyle name="Entrada 12" xfId="39552" xr:uid="{6E20A2C1-EC08-4107-8CEA-DA89C037FCE1}"/>
    <cellStyle name="Entrada 13" xfId="39553" xr:uid="{5A7ADEEB-3336-41A6-A691-376C2E901F26}"/>
    <cellStyle name="Entrada 14" xfId="39554" xr:uid="{3F8FD8CB-1C07-4815-8DB2-226CEA8332FC}"/>
    <cellStyle name="Entrada 15" xfId="39555" xr:uid="{6C1B70D3-E38B-49BD-94C2-6677C9FDDF30}"/>
    <cellStyle name="Entrada 16" xfId="39556" xr:uid="{3561A54C-A60D-4050-9FBC-CFE9DF0D63FB}"/>
    <cellStyle name="Entrada 17" xfId="39557" xr:uid="{0B80630C-F83B-4EFD-9B8D-0784180F6F2F}"/>
    <cellStyle name="Entrada 18" xfId="39558" xr:uid="{C6A3EC82-97AB-4D37-80C0-CDF2054C2E81}"/>
    <cellStyle name="Entrada 19" xfId="39559" xr:uid="{DA21AEC0-A472-4CC1-9D36-4C554461E3B7}"/>
    <cellStyle name="Entrada 2" xfId="7121" xr:uid="{ECA4466E-925A-4473-8654-159398E204EC}"/>
    <cellStyle name="Entrada 2 2" xfId="7122" xr:uid="{FF0BBCA3-9B8E-42A3-B14B-CAC905363EA3}"/>
    <cellStyle name="Entrada 2 2 2" xfId="39560" xr:uid="{40D41BB4-690F-4C3A-A26D-9B0F044849CF}"/>
    <cellStyle name="Entrada 2 3" xfId="7123" xr:uid="{89FC988D-A47E-41C6-8E2A-743DAB3BF76F}"/>
    <cellStyle name="Entrada 2 4" xfId="7124" xr:uid="{DC617103-D61C-4706-9B0B-CBF1052A732E}"/>
    <cellStyle name="Entrada 2 5" xfId="7125" xr:uid="{363D219A-3ADE-4F11-B48F-C11CABEFF2F2}"/>
    <cellStyle name="Entrada 2_Margen" xfId="39561" xr:uid="{32D66685-B70E-4C73-984E-046CCA8A1503}"/>
    <cellStyle name="Entrada 20" xfId="39562" xr:uid="{FBF1F5E7-D4A8-4E02-861C-4935DC7F3AFF}"/>
    <cellStyle name="Entrada 21" xfId="39563" xr:uid="{07BBFC25-C27E-40C5-AC24-63AE2E925864}"/>
    <cellStyle name="Entrada 22" xfId="39564" xr:uid="{3B386735-5A19-4AC7-9AEB-74C31B9B10F3}"/>
    <cellStyle name="Entrada 23" xfId="39565" xr:uid="{365C024E-32F3-4D53-A9EB-67E10B4B5191}"/>
    <cellStyle name="Entrada 24" xfId="39566" xr:uid="{F6C5C590-78ED-4348-9032-972E96B49E44}"/>
    <cellStyle name="Entrada 25" xfId="39567" xr:uid="{8AE6776F-025C-4564-A1B8-4BD26C1F294D}"/>
    <cellStyle name="Entrada 26" xfId="39568" xr:uid="{075B6CCA-78FD-4386-8A36-81995BAF480C}"/>
    <cellStyle name="Entrada 27" xfId="39569" xr:uid="{9F78E91C-031C-4E02-A791-8EB37C0E6D05}"/>
    <cellStyle name="Entrada 28" xfId="39570" xr:uid="{60F833F0-F35C-4E15-A40F-A5A9E6DBF361}"/>
    <cellStyle name="Entrada 29" xfId="39571" xr:uid="{4BF25A3F-A84A-40C3-BB13-137F14BA09A4}"/>
    <cellStyle name="Entrada 3" xfId="7126" xr:uid="{797F33A3-0FEA-4DB3-A769-888FD672937F}"/>
    <cellStyle name="Entrada 3 2" xfId="7127" xr:uid="{27C39B1D-E141-4364-B74E-E6353471052B}"/>
    <cellStyle name="Entrada 3 2 2" xfId="49838" xr:uid="{83A8C246-E351-47BC-A7BA-39289AF81AC1}"/>
    <cellStyle name="Entrada 3 3" xfId="7128" xr:uid="{8526CE99-F54E-42D8-92FB-3ADB29AC739C}"/>
    <cellStyle name="Entrada 3 3 2" xfId="51808" xr:uid="{45808543-01EA-41C3-A1DC-7C4C59C331A0}"/>
    <cellStyle name="Entrada 3 4" xfId="49837" xr:uid="{2951437F-55BA-4CCF-9EC3-5FDDD78F31BE}"/>
    <cellStyle name="Entrada 3_Margen" xfId="39572" xr:uid="{EF7E1DEB-2A01-40D7-B51E-C727ECB1C73B}"/>
    <cellStyle name="Entrada 30" xfId="39573" xr:uid="{4583851D-C004-45F1-A946-3733E642BB64}"/>
    <cellStyle name="Entrada 31" xfId="39574" xr:uid="{D03BC9C7-457C-48B3-BCA5-7C91E62F5D38}"/>
    <cellStyle name="Entrada 32" xfId="39575" xr:uid="{EED62452-C2DE-4C2D-BEEF-134467458E6F}"/>
    <cellStyle name="Entrada 33" xfId="39576" xr:uid="{5F7F282D-E317-47D8-871F-87B6BCC76BB2}"/>
    <cellStyle name="Entrada 34" xfId="39577" xr:uid="{665FA09B-9F8D-4712-9C70-AC4FFBDD44EB}"/>
    <cellStyle name="Entrada 35" xfId="39578" xr:uid="{E604BFB0-18BF-4185-81ED-B652C158FBFB}"/>
    <cellStyle name="Entrada 36" xfId="39579" xr:uid="{26E677E6-E55C-4B4D-9590-3C6C4859F81B}"/>
    <cellStyle name="Entrada 37" xfId="39580" xr:uid="{DF917BE7-3BAE-4381-94B3-47F0E8EAD0D4}"/>
    <cellStyle name="Entrada 38" xfId="39581" xr:uid="{9F70887F-A4BC-49AB-B7B7-0FA48A6058C4}"/>
    <cellStyle name="Entrada 39" xfId="39582" xr:uid="{4B1CE36F-2F8D-4847-845A-7B679213A54F}"/>
    <cellStyle name="Entrada 4" xfId="7129" xr:uid="{79FB9DD8-9560-401C-B703-57B8FED9FFD9}"/>
    <cellStyle name="Entrada 4 2" xfId="7130" xr:uid="{A641B81E-91DA-4CF5-BE8A-8B76EDF6654F}"/>
    <cellStyle name="Entrada 4 2 2" xfId="51807" xr:uid="{5C39B6EB-6361-4189-ADC4-F00F5A2609CC}"/>
    <cellStyle name="Entrada 4 3" xfId="49839" xr:uid="{F841D10B-D8EB-483F-8746-EB61D614670C}"/>
    <cellStyle name="Entrada 40" xfId="39583" xr:uid="{BED93E51-A82B-4AC8-8970-FF682B3F6CFA}"/>
    <cellStyle name="Entrada 41" xfId="39584" xr:uid="{D7F3F174-E942-4218-BE62-576FF152D911}"/>
    <cellStyle name="Entrada 42" xfId="39585" xr:uid="{2E415694-207D-4B38-B8B4-CA18EC666650}"/>
    <cellStyle name="Entrada 43" xfId="39586" xr:uid="{69EFC142-B705-48DD-A93A-E45E5F5A9582}"/>
    <cellStyle name="Entrada 44" xfId="39587" xr:uid="{F3AF82A2-0701-40CA-BF1E-B026009172F7}"/>
    <cellStyle name="Entrada 45" xfId="39588" xr:uid="{78E7FA8C-65A1-4108-AAE4-F1EE04523E7B}"/>
    <cellStyle name="Entrada 46" xfId="39589" xr:uid="{AB89C790-135A-4BB3-B7FE-74B238C8E13B}"/>
    <cellStyle name="Entrada 47" xfId="39590" xr:uid="{77699374-6968-459F-A564-C843F44A65CA}"/>
    <cellStyle name="Entrada 48" xfId="39591" xr:uid="{A3FE8194-397B-41CA-AFAC-C8CDD8196137}"/>
    <cellStyle name="Entrada 49" xfId="39592" xr:uid="{33B284A4-F2E5-4D9E-9B5E-0BED3DD190AB}"/>
    <cellStyle name="Entrada 5" xfId="7131" xr:uid="{ACE2DE50-FFFA-4012-8EFA-69767C464166}"/>
    <cellStyle name="Entrada 5 2" xfId="7132" xr:uid="{DF892974-04FB-4B50-9222-56EBFF18859C}"/>
    <cellStyle name="Entrada 50" xfId="39593" xr:uid="{7DAAA5EB-EC28-44C9-806F-34BB5DCD5E1D}"/>
    <cellStyle name="Entrada 6" xfId="7133" xr:uid="{D122B1C0-0C02-4589-8974-F06F2B6A311A}"/>
    <cellStyle name="Entrada 7" xfId="7134" xr:uid="{EB295B05-BA86-4065-BB45-0690D2AD6F5D}"/>
    <cellStyle name="Entrada 8" xfId="7135" xr:uid="{4EAF1ABF-AC8D-4043-9574-4BAC4B2B72F9}"/>
    <cellStyle name="Entrada 9" xfId="7136" xr:uid="{0489BFCA-1843-44DE-BCDF-7773C2C10D27}"/>
    <cellStyle name="Estilo 1" xfId="7137" xr:uid="{807780A0-EC5C-476E-A752-9C0871CEF519}"/>
    <cellStyle name="Estilo 1 2" xfId="7138" xr:uid="{6EED8352-F3C1-4557-B6D8-FEC39634D721}"/>
    <cellStyle name="Estilo 1_Margen" xfId="39594" xr:uid="{AD1467BB-5E31-429C-82D4-5C698D43FC38}"/>
    <cellStyle name="Euro" xfId="7139" xr:uid="{D67A1688-2994-4427-B867-B5A5EF43EDB0}"/>
    <cellStyle name="Euro 10" xfId="7140" xr:uid="{23E1E58D-27DA-4F6C-A484-2BF8D10EA329}"/>
    <cellStyle name="Euro 10 10" xfId="7141" xr:uid="{C7F1B473-9FEC-45CA-8715-D7A438605105}"/>
    <cellStyle name="Euro 10 11" xfId="7142" xr:uid="{78AFB050-3C9E-4229-87FE-2E0176835D1A}"/>
    <cellStyle name="Euro 10 12" xfId="7143" xr:uid="{23F3695A-D45A-441A-A65E-5CEFF336317B}"/>
    <cellStyle name="Euro 10 13" xfId="7144" xr:uid="{F779755B-BCAD-4DA9-8292-3405AACB3403}"/>
    <cellStyle name="Euro 10 14" xfId="7145" xr:uid="{A57CC3AB-CB05-4B87-80DA-42EED5D4D6E8}"/>
    <cellStyle name="Euro 10 15" xfId="7146" xr:uid="{C4E336EC-A8E9-498C-B131-7C7F5C35FD4B}"/>
    <cellStyle name="Euro 10 2" xfId="7147" xr:uid="{EC8127A4-D60C-4F55-9C57-A0B590B25727}"/>
    <cellStyle name="Euro 10 2 2" xfId="7148" xr:uid="{B99C5F19-0041-4325-90A4-675AF2CEE909}"/>
    <cellStyle name="Euro 10 2_Margen" xfId="39595" xr:uid="{53BB1798-FB68-48EA-9279-25E987114402}"/>
    <cellStyle name="Euro 10 3" xfId="7149" xr:uid="{B837199A-30D8-4843-894A-9412BA915D36}"/>
    <cellStyle name="Euro 10 4" xfId="7150" xr:uid="{13DF0BDF-EE10-429E-B5C3-EFFED55E8798}"/>
    <cellStyle name="Euro 10 5" xfId="7151" xr:uid="{69547D6F-530F-4071-A6BB-2B8A7EE9175E}"/>
    <cellStyle name="Euro 10 6" xfId="7152" xr:uid="{4DDCF8E9-DCEB-4CDF-B62A-E01F5AE49C74}"/>
    <cellStyle name="Euro 10 7" xfId="7153" xr:uid="{FDA3FA10-7B67-417D-8A5D-EE60F5CDEAFD}"/>
    <cellStyle name="Euro 10 8" xfId="7154" xr:uid="{12FB78AF-117F-4D30-81D7-F81212434BEB}"/>
    <cellStyle name="Euro 10 9" xfId="7155" xr:uid="{E548A00C-6844-45B4-96EF-D4464BEFEE77}"/>
    <cellStyle name="Euro 10_Margen" xfId="39596" xr:uid="{92F3487C-ECA4-47BD-89EF-FBC337095B98}"/>
    <cellStyle name="Euro 11" xfId="7156" xr:uid="{22E017B8-F486-4849-A639-E8F7418A2CBD}"/>
    <cellStyle name="Euro 11 10" xfId="7157" xr:uid="{C5C9C19D-A633-4F4B-B934-CB88558F4C11}"/>
    <cellStyle name="Euro 11 11" xfId="7158" xr:uid="{4A1812EF-496E-409B-A240-0F2B29711934}"/>
    <cellStyle name="Euro 11 12" xfId="7159" xr:uid="{7B4496A2-F3D6-4DDB-BE8D-46179009D544}"/>
    <cellStyle name="Euro 11 13" xfId="7160" xr:uid="{202EADFC-02AA-41FD-A7F8-212BDA60199E}"/>
    <cellStyle name="Euro 11 14" xfId="7161" xr:uid="{723895DC-9432-4203-946A-05693C531065}"/>
    <cellStyle name="Euro 11 15" xfId="7162" xr:uid="{ACE8E297-E753-4250-9156-50F476EB8619}"/>
    <cellStyle name="Euro 11 2" xfId="7163" xr:uid="{3E81BDC9-9C95-4E4C-8EB5-B4413D9901E4}"/>
    <cellStyle name="Euro 11 2 2" xfId="7164" xr:uid="{7BBBFF64-4411-4CAA-B608-EA3CFAE20F06}"/>
    <cellStyle name="Euro 11 2_Margen" xfId="39597" xr:uid="{EA92975D-177D-400E-B7CA-F3D4ACA0ECB7}"/>
    <cellStyle name="Euro 11 3" xfId="7165" xr:uid="{60F14E90-95C0-4783-B9DA-C591B115F39D}"/>
    <cellStyle name="Euro 11 4" xfId="7166" xr:uid="{78B7D704-713B-4DD6-824C-89D3B582A55A}"/>
    <cellStyle name="Euro 11 5" xfId="7167" xr:uid="{6E495555-3D3E-4969-86A1-8F282D3A5C54}"/>
    <cellStyle name="Euro 11 6" xfId="7168" xr:uid="{CB60EEEF-3931-4CB8-BC13-2CB5783EB9D2}"/>
    <cellStyle name="Euro 11 7" xfId="7169" xr:uid="{1BEA7A37-DCEC-492E-9416-4D8A27F89C50}"/>
    <cellStyle name="Euro 11 8" xfId="7170" xr:uid="{4B71D72E-674A-4FF0-A070-E4897089E72A}"/>
    <cellStyle name="Euro 11 9" xfId="7171" xr:uid="{638C892E-4A71-4351-817C-C8BDB0FFE827}"/>
    <cellStyle name="Euro 11_Margen" xfId="39598" xr:uid="{D2D62C7F-8F54-4EAD-8CE4-899F59143619}"/>
    <cellStyle name="Euro 12" xfId="7172" xr:uid="{FB7EBDF8-0116-409C-9DED-92F51F8D28AB}"/>
    <cellStyle name="Euro 12 10" xfId="7173" xr:uid="{C0741B23-D2B8-4995-9CCC-079C04A79E53}"/>
    <cellStyle name="Euro 12 11" xfId="7174" xr:uid="{60EEEC1C-7151-4E39-977C-FD327D9920A5}"/>
    <cellStyle name="Euro 12 12" xfId="7175" xr:uid="{7F56C2FC-0B32-491B-BC02-E931370272A9}"/>
    <cellStyle name="Euro 12 13" xfId="7176" xr:uid="{0C7A9200-4181-4582-B9DE-014B806B9AC5}"/>
    <cellStyle name="Euro 12 14" xfId="7177" xr:uid="{59DC72F9-7901-45EE-8C56-F072D57608F7}"/>
    <cellStyle name="Euro 12 15" xfId="7178" xr:uid="{45B5A546-D6E3-443D-89E6-7D1EDCE01009}"/>
    <cellStyle name="Euro 12 2" xfId="7179" xr:uid="{553A41CC-78CB-49BD-BF97-AE8E16B0F600}"/>
    <cellStyle name="Euro 12 2 2" xfId="7180" xr:uid="{3F6C0481-F797-46D7-8E2B-54B390F2E901}"/>
    <cellStyle name="Euro 12 2_Margen" xfId="39599" xr:uid="{87BE23A2-BA79-41E8-9EED-10C077588445}"/>
    <cellStyle name="Euro 12 3" xfId="7181" xr:uid="{80179CB9-529F-48C3-9524-369338BDFFE6}"/>
    <cellStyle name="Euro 12 4" xfId="7182" xr:uid="{380770C1-0698-4A93-8400-1CC907562BB4}"/>
    <cellStyle name="Euro 12 5" xfId="7183" xr:uid="{FA9FA4B0-5E46-4E85-870B-B791220A3192}"/>
    <cellStyle name="Euro 12 6" xfId="7184" xr:uid="{9FEA96ED-AE92-4C20-9AD7-D2FECB65EEC3}"/>
    <cellStyle name="Euro 12 7" xfId="7185" xr:uid="{1B9E15F7-ED90-4306-823E-AFFC7D9C725B}"/>
    <cellStyle name="Euro 12 8" xfId="7186" xr:uid="{D07731E9-2687-4B2F-B4E1-727C6309249E}"/>
    <cellStyle name="Euro 12 9" xfId="7187" xr:uid="{14F98999-8210-4938-AE72-6D7929CDAABF}"/>
    <cellStyle name="Euro 12_Margen" xfId="39600" xr:uid="{A6DDA5B9-D1DF-4221-B61D-E9CAD35D3821}"/>
    <cellStyle name="Euro 13" xfId="7188" xr:uid="{047EF734-1193-4108-A6DC-E5A08AFC8B55}"/>
    <cellStyle name="Euro 14" xfId="7189" xr:uid="{6C446FC5-8CE0-47ED-8CF0-D376A7FEAE5A}"/>
    <cellStyle name="Euro 15" xfId="7190" xr:uid="{7969E3E3-B161-49F4-93A9-D1A75D08364B}"/>
    <cellStyle name="Euro 16" xfId="7191" xr:uid="{67184439-F28F-40D2-8B93-04B79444D200}"/>
    <cellStyle name="Euro 16 2" xfId="7192" xr:uid="{5C5BBC7E-CBFE-4BD6-AD33-107CA9870729}"/>
    <cellStyle name="Euro 16 3" xfId="7193" xr:uid="{DAB247C5-C511-46E1-A45B-BAD1F9886D0F}"/>
    <cellStyle name="Euro 16 4" xfId="7194" xr:uid="{CABE8180-271B-4900-99D7-64B87D9539C4}"/>
    <cellStyle name="Euro 16_Margen" xfId="39601" xr:uid="{D7EF4AD3-ED74-4C85-84C8-F8460B3E2F9B}"/>
    <cellStyle name="Euro 17" xfId="7195" xr:uid="{25FDD0BB-C644-44AD-A073-3D1165A5AFEC}"/>
    <cellStyle name="Euro 18" xfId="7196" xr:uid="{88920239-BBC8-498E-BBC1-67B2CE4CA9A8}"/>
    <cellStyle name="Euro 19" xfId="7197" xr:uid="{FF5DAE6A-4E51-43FC-B123-D4762A3631CA}"/>
    <cellStyle name="Euro 19 10" xfId="7198" xr:uid="{43ABE64C-C2C5-4931-9144-E2D7139207B8}"/>
    <cellStyle name="Euro 19 11" xfId="7199" xr:uid="{E57885C7-6BD8-46DA-8D82-A5B51F0C3575}"/>
    <cellStyle name="Euro 19 12" xfId="7200" xr:uid="{B85EC833-3222-4094-91E0-50095A4FAEF3}"/>
    <cellStyle name="Euro 19 2" xfId="7201" xr:uid="{71AF5758-CEA9-4D09-B9C6-E2BF1765B053}"/>
    <cellStyle name="Euro 19 3" xfId="7202" xr:uid="{DF3FF5D1-72D7-4190-9E33-AC121B32B50D}"/>
    <cellStyle name="Euro 19 4" xfId="7203" xr:uid="{C29B9CAC-695D-4552-A993-3C3D44E34ECF}"/>
    <cellStyle name="Euro 19 5" xfId="7204" xr:uid="{D69DCC0F-C80E-49D6-BEC2-4CAD7C0577E6}"/>
    <cellStyle name="Euro 19 6" xfId="7205" xr:uid="{7A048D51-09D9-4CD5-9AE4-CA0E851F0490}"/>
    <cellStyle name="Euro 19 7" xfId="7206" xr:uid="{D6E7F787-76D7-438A-B333-8749328019EE}"/>
    <cellStyle name="Euro 19 8" xfId="7207" xr:uid="{C3C772E6-30EE-4A80-A95A-F96EF43334BD}"/>
    <cellStyle name="Euro 19 9" xfId="7208" xr:uid="{F443BF0B-108B-4D1B-962B-ABE42DF0BBD4}"/>
    <cellStyle name="Euro 19_Margen" xfId="39602" xr:uid="{8A4FEB8A-91CD-49BB-B3FA-E100BA6A0FB3}"/>
    <cellStyle name="Euro 2" xfId="7209" xr:uid="{1EAA6D15-2DF2-4543-B6C9-8FC5E0B04EAA}"/>
    <cellStyle name="Euro 2 10" xfId="7210" xr:uid="{49EC1AE8-ED74-4353-A15F-5F6F27B730B3}"/>
    <cellStyle name="Euro 2 11" xfId="7211" xr:uid="{A155EB93-E9F7-4295-81EA-91F734F96D40}"/>
    <cellStyle name="Euro 2 12" xfId="7212" xr:uid="{07270E38-AAE4-40C0-9310-5F5B35F5183F}"/>
    <cellStyle name="Euro 2 13" xfId="7213" xr:uid="{662C4553-716D-4119-9F68-AAD8272E3D95}"/>
    <cellStyle name="Euro 2 14" xfId="7214" xr:uid="{70B7421F-8747-41BF-B6F6-A1490FC2EC49}"/>
    <cellStyle name="Euro 2 15" xfId="7215" xr:uid="{964B5D51-9F26-4CA8-9D3C-2B10796E398F}"/>
    <cellStyle name="Euro 2 16" xfId="7216" xr:uid="{FB23742A-9B9D-492B-B3ED-D5536C6C4022}"/>
    <cellStyle name="Euro 2 17" xfId="7217" xr:uid="{C6803747-79AF-4ACE-93BC-B7A46988979E}"/>
    <cellStyle name="Euro 2 18" xfId="7218" xr:uid="{8E60BDBC-B635-42F2-8E2D-2062F58B6495}"/>
    <cellStyle name="Euro 2 19" xfId="7219" xr:uid="{1AEF203A-AC18-4050-8782-6A157160FC8C}"/>
    <cellStyle name="Euro 2 2" xfId="7220" xr:uid="{9EF8FAE7-D28F-49D1-8E6C-58BBFB3763A2}"/>
    <cellStyle name="Euro 2 2 10" xfId="7221" xr:uid="{8B5F0064-40C2-46FF-8E42-ED9C5A2576AE}"/>
    <cellStyle name="Euro 2 2 11" xfId="7222" xr:uid="{4AC610B2-1EC6-4820-A28C-872969C5C14A}"/>
    <cellStyle name="Euro 2 2 12" xfId="7223" xr:uid="{DE92AE51-9F89-40DB-A6F6-07307A49F44A}"/>
    <cellStyle name="Euro 2 2 13" xfId="7224" xr:uid="{F5470B32-5778-4AB0-B317-A3DC2E1E0ABF}"/>
    <cellStyle name="Euro 2 2 14" xfId="7225" xr:uid="{D12E00DC-C739-4488-8CF1-0B88245E1A2F}"/>
    <cellStyle name="Euro 2 2 15" xfId="7226" xr:uid="{C8141865-808A-4CAE-B34C-BF99E98580F3}"/>
    <cellStyle name="Euro 2 2 16" xfId="7227" xr:uid="{6E3070BE-98E7-4A3B-B0B9-87340764D4CF}"/>
    <cellStyle name="Euro 2 2 17" xfId="7228" xr:uid="{755C0E64-57DA-42FA-9C90-ADAAE2C800F1}"/>
    <cellStyle name="Euro 2 2 18" xfId="7229" xr:uid="{6EF49983-EC0F-41B5-8FE8-C3C517947376}"/>
    <cellStyle name="Euro 2 2 19" xfId="7230" xr:uid="{CCAB706E-3CDB-4657-9473-DA47BBD98C1E}"/>
    <cellStyle name="Euro 2 2 2" xfId="7231" xr:uid="{E245EEC9-9D2F-45F4-A923-A54880AFE8B3}"/>
    <cellStyle name="Euro 2 2 2 10" xfId="7232" xr:uid="{BEEFD4D7-EB82-4FE0-9518-88FAFF18E4F9}"/>
    <cellStyle name="Euro 2 2 2 11" xfId="7233" xr:uid="{3E2CABBD-018D-4B23-9035-33A115EEF436}"/>
    <cellStyle name="Euro 2 2 2 12" xfId="7234" xr:uid="{B9EECE38-B196-4A95-9B29-7AEA0709A064}"/>
    <cellStyle name="Euro 2 2 2 13" xfId="7235" xr:uid="{04143273-CF55-4C2F-967A-C707A1EE1D5E}"/>
    <cellStyle name="Euro 2 2 2 14" xfId="7236" xr:uid="{95B26E6B-573A-43D0-BF6D-F129A2E748C1}"/>
    <cellStyle name="Euro 2 2 2 15" xfId="7237" xr:uid="{FEF9A5D0-65B4-4E44-9D51-7D45E3787A71}"/>
    <cellStyle name="Euro 2 2 2 16" xfId="49841" xr:uid="{73F2AED4-D1EB-4370-A0B3-D86E98C20E4A}"/>
    <cellStyle name="Euro 2 2 2 2" xfId="7238" xr:uid="{EAC3E19D-8ACF-4049-A29A-F9162CFAC1C3}"/>
    <cellStyle name="Euro 2 2 2 2 2" xfId="7239" xr:uid="{781FBB30-C979-44DC-9052-5FA857DD5FAA}"/>
    <cellStyle name="Euro 2 2 2 2_Margen" xfId="39603" xr:uid="{34A41AEE-96A9-44F1-8482-2730F0B96F03}"/>
    <cellStyle name="Euro 2 2 2 3" xfId="7240" xr:uid="{A256C1AD-B2AA-4382-9663-05F19269E05C}"/>
    <cellStyle name="Euro 2 2 2 4" xfId="7241" xr:uid="{2F9EFF81-7376-4204-84EE-2707B78470ED}"/>
    <cellStyle name="Euro 2 2 2 5" xfId="7242" xr:uid="{28FFC106-AA76-405C-A14E-B5F3430D0260}"/>
    <cellStyle name="Euro 2 2 2 6" xfId="7243" xr:uid="{97CB23E6-1C09-4C6B-A520-4B9BD7D39014}"/>
    <cellStyle name="Euro 2 2 2 7" xfId="7244" xr:uid="{D91BF4AE-AC63-4460-891A-94C6CB107312}"/>
    <cellStyle name="Euro 2 2 2 8" xfId="7245" xr:uid="{6B5A9EC3-CFC4-4CCE-BA12-22680E21A87C}"/>
    <cellStyle name="Euro 2 2 2 9" xfId="7246" xr:uid="{781301A1-FE29-42A5-88E2-F42AA08C675E}"/>
    <cellStyle name="Euro 2 2 2_Margen" xfId="39604" xr:uid="{5D6441D8-2C5B-46DC-B967-6C451E166649}"/>
    <cellStyle name="Euro 2 2 20" xfId="7247" xr:uid="{FA0D0DFC-EBA2-41A5-8293-903EDB0DCF23}"/>
    <cellStyle name="Euro 2 2 21" xfId="7248" xr:uid="{038F1EEB-2800-411D-BDBC-FBF331E2A5AF}"/>
    <cellStyle name="Euro 2 2 22" xfId="7249" xr:uid="{53F8B68B-F32D-471B-8028-BB5EA4C675B0}"/>
    <cellStyle name="Euro 2 2 23" xfId="49840" xr:uid="{BF20794A-6C0E-4737-8FBF-C9B92F006800}"/>
    <cellStyle name="Euro 2 2 24" xfId="50424" xr:uid="{CB7C20D0-6F0A-44EC-8BF3-7C025554E08C}"/>
    <cellStyle name="Euro 2 2 25" xfId="53448" xr:uid="{1C2D1409-C79B-4CB4-AB6C-DD85DDF09C6B}"/>
    <cellStyle name="Euro 2 2 3" xfId="7250" xr:uid="{D8FFE578-4491-4A3A-A446-38002AD72FA0}"/>
    <cellStyle name="Euro 2 2 3 10" xfId="7251" xr:uid="{1CAE9DD0-4BA7-4E94-BC60-9849D0B81688}"/>
    <cellStyle name="Euro 2 2 3 11" xfId="7252" xr:uid="{11563888-5037-4E95-BA10-24795FC2416A}"/>
    <cellStyle name="Euro 2 2 3 12" xfId="7253" xr:uid="{C120FE8B-AC10-4722-89CC-9141FE7BBDCB}"/>
    <cellStyle name="Euro 2 2 3 13" xfId="7254" xr:uid="{34476347-7301-4C9F-8564-9D8EF8638486}"/>
    <cellStyle name="Euro 2 2 3 14" xfId="7255" xr:uid="{C623F454-9827-4895-9B2F-236DEC78A0BC}"/>
    <cellStyle name="Euro 2 2 3 15" xfId="7256" xr:uid="{C95B4336-E989-4CC7-8106-299941AC2E30}"/>
    <cellStyle name="Euro 2 2 3 2" xfId="7257" xr:uid="{F570E377-E75C-4CA2-89FE-86447E71CC31}"/>
    <cellStyle name="Euro 2 2 3 2 2" xfId="7258" xr:uid="{0431D321-2D6F-4655-B205-FC7E6EDB073E}"/>
    <cellStyle name="Euro 2 2 3 2_Margen" xfId="39605" xr:uid="{2C6CFD15-AF69-45D6-BF08-0BB13BEA92AC}"/>
    <cellStyle name="Euro 2 2 3 3" xfId="7259" xr:uid="{CD8F71AB-A5D5-46B0-9C4B-2D14E20350E9}"/>
    <cellStyle name="Euro 2 2 3 4" xfId="7260" xr:uid="{EF5DF207-7385-453B-82DC-5AE070E840CD}"/>
    <cellStyle name="Euro 2 2 3 5" xfId="7261" xr:uid="{7092B1DB-1270-4541-B1D8-300A1CAA638B}"/>
    <cellStyle name="Euro 2 2 3 6" xfId="7262" xr:uid="{92A5E481-5CAD-4549-9306-BF358C484BAE}"/>
    <cellStyle name="Euro 2 2 3 7" xfId="7263" xr:uid="{735362FE-B908-4733-BBD5-67EC15959AF3}"/>
    <cellStyle name="Euro 2 2 3 8" xfId="7264" xr:uid="{35F92EB8-7F95-481D-8376-8FE81AB9FBC7}"/>
    <cellStyle name="Euro 2 2 3 9" xfId="7265" xr:uid="{F6586434-1799-4445-9165-7202DE1AF92D}"/>
    <cellStyle name="Euro 2 2 3_Margen" xfId="39606" xr:uid="{F99858A5-2B90-430C-AABC-EE7BE3C1E630}"/>
    <cellStyle name="Euro 2 2 4" xfId="7266" xr:uid="{B1696768-3957-4163-BAC0-15D1F7636D60}"/>
    <cellStyle name="Euro 2 2 4 10" xfId="7267" xr:uid="{5495BE33-24B5-4407-9EF2-AFC12BA3EEBD}"/>
    <cellStyle name="Euro 2 2 4 11" xfId="7268" xr:uid="{16ED8C18-2C61-4BA3-87CC-4142488C70FE}"/>
    <cellStyle name="Euro 2 2 4 12" xfId="7269" xr:uid="{93C2983B-DF71-4056-8CC8-D1E2B51B2329}"/>
    <cellStyle name="Euro 2 2 4 13" xfId="7270" xr:uid="{1773A707-B3FC-4375-8E8F-9BD86F7B8363}"/>
    <cellStyle name="Euro 2 2 4 14" xfId="7271" xr:uid="{620F3219-F3FC-46EE-9B61-C40E9A64ED3D}"/>
    <cellStyle name="Euro 2 2 4 15" xfId="7272" xr:uid="{D57DF239-0C84-472A-A764-A5D5BD1DCB22}"/>
    <cellStyle name="Euro 2 2 4 2" xfId="7273" xr:uid="{518EE50F-1C57-4A78-8CBA-6DBC3761FFE0}"/>
    <cellStyle name="Euro 2 2 4 2 2" xfId="7274" xr:uid="{E6C4A18C-C97D-44A0-8D24-9C931AE72E5C}"/>
    <cellStyle name="Euro 2 2 4 2_Margen" xfId="39607" xr:uid="{7770D50F-CF7A-43D5-A843-FF6515782E50}"/>
    <cellStyle name="Euro 2 2 4 3" xfId="7275" xr:uid="{A500AB1D-ED5A-469D-95DE-C7197EE34213}"/>
    <cellStyle name="Euro 2 2 4 4" xfId="7276" xr:uid="{95E9A193-15C0-4C87-BA77-7969B027B017}"/>
    <cellStyle name="Euro 2 2 4 5" xfId="7277" xr:uid="{D2833713-84CE-4C23-B010-0D15B5BEBDD9}"/>
    <cellStyle name="Euro 2 2 4 6" xfId="7278" xr:uid="{88BE6F56-A377-4801-A3CC-9E207FAB0BC3}"/>
    <cellStyle name="Euro 2 2 4 7" xfId="7279" xr:uid="{40FC9D20-2535-4147-BAED-5F6C4371082F}"/>
    <cellStyle name="Euro 2 2 4 8" xfId="7280" xr:uid="{3241C426-961F-4E7D-9572-1ABCA57D91B1}"/>
    <cellStyle name="Euro 2 2 4 9" xfId="7281" xr:uid="{0ACE2A9E-BA49-472B-AF3B-E3B8AEF39938}"/>
    <cellStyle name="Euro 2 2 4_Margen" xfId="39608" xr:uid="{E6C2BA90-6F89-447B-B1FC-FF83004012E1}"/>
    <cellStyle name="Euro 2 2 5" xfId="7282" xr:uid="{BDB2AFB4-61EB-43FE-A4C7-F8C622068926}"/>
    <cellStyle name="Euro 2 2 5 10" xfId="7283" xr:uid="{7C72B279-89E1-4EFE-A064-9B1C3095D2D7}"/>
    <cellStyle name="Euro 2 2 5 11" xfId="7284" xr:uid="{D564F6C1-E704-4763-8396-AD79E9B80A10}"/>
    <cellStyle name="Euro 2 2 5 12" xfId="7285" xr:uid="{6054855C-5C25-4E42-AEEB-3ECB8D75D4A9}"/>
    <cellStyle name="Euro 2 2 5 13" xfId="7286" xr:uid="{21D8C343-91EE-4BDC-9C99-0A4EE31B9F8A}"/>
    <cellStyle name="Euro 2 2 5 14" xfId="7287" xr:uid="{82358C03-6A0E-4AEE-ABB2-4C1D7D95A554}"/>
    <cellStyle name="Euro 2 2 5 15" xfId="7288" xr:uid="{0A810302-395D-4511-9AB1-91F5A9FC7F5F}"/>
    <cellStyle name="Euro 2 2 5 2" xfId="7289" xr:uid="{96088361-BE73-4F7D-869C-D919ABBDEAB1}"/>
    <cellStyle name="Euro 2 2 5 3" xfId="7290" xr:uid="{5C2BB3D6-6A7D-42CD-B6B5-D19DF70BFFA6}"/>
    <cellStyle name="Euro 2 2 5 4" xfId="7291" xr:uid="{30ECC3D1-B5D9-4F1A-B0EB-1EA3C8B479FB}"/>
    <cellStyle name="Euro 2 2 5 5" xfId="7292" xr:uid="{2AF0B1FA-2546-4AB9-A9F6-C9874FE1C2D6}"/>
    <cellStyle name="Euro 2 2 5 6" xfId="7293" xr:uid="{0D909293-F544-443B-8751-54497B5692CA}"/>
    <cellStyle name="Euro 2 2 5 7" xfId="7294" xr:uid="{57866879-2496-4216-B08F-6E786A9068F0}"/>
    <cellStyle name="Euro 2 2 5 8" xfId="7295" xr:uid="{1C4E65A9-BB1A-4281-B184-490F3F30E681}"/>
    <cellStyle name="Euro 2 2 5 9" xfId="7296" xr:uid="{19312449-406C-4B9D-82F8-C66D94A8E1FD}"/>
    <cellStyle name="Euro 2 2 5_Margen" xfId="39609" xr:uid="{D45CEC6F-F7EE-4FC7-8E27-775EAE6D816E}"/>
    <cellStyle name="Euro 2 2 6" xfId="7297" xr:uid="{EEB7936B-2DBD-4DE7-9364-33EEDBCEE51D}"/>
    <cellStyle name="Euro 2 2 7" xfId="7298" xr:uid="{4B28C613-C006-4FC5-9F4D-9FB9E12F954A}"/>
    <cellStyle name="Euro 2 2 8" xfId="7299" xr:uid="{31C6C43D-3478-483E-BD68-688A11D392A8}"/>
    <cellStyle name="Euro 2 2 9" xfId="7300" xr:uid="{6E9DCF1B-79C1-4F9E-A372-4F2804D8911F}"/>
    <cellStyle name="Euro 2 2 9 2" xfId="7301" xr:uid="{902A0114-4DB9-40EF-8BD9-15B76FF34421}"/>
    <cellStyle name="Euro 2 2 9_Margen" xfId="39610" xr:uid="{5F80F0F6-F84E-4320-A243-360185641CCB}"/>
    <cellStyle name="Euro 2 2_Margen" xfId="39611" xr:uid="{0F2CB793-DDA5-43CB-A1F0-D3F3E4417BE2}"/>
    <cellStyle name="Euro 2 20" xfId="7302" xr:uid="{92172259-4007-4E0A-8742-7B1B072DD40C}"/>
    <cellStyle name="Euro 2 21" xfId="7303" xr:uid="{89D6565D-2185-4803-8CB1-326FD3B639E4}"/>
    <cellStyle name="Euro 2 22" xfId="7304" xr:uid="{8983E11B-BEC3-428A-927C-77134C4230DA}"/>
    <cellStyle name="Euro 2 23" xfId="7305" xr:uid="{08234196-0628-4F90-8EF1-FC20940A6B4A}"/>
    <cellStyle name="Euro 2 24" xfId="7306" xr:uid="{748E5BA2-1EC9-4024-851B-904BE7FCE0CB}"/>
    <cellStyle name="Euro 2 3" xfId="7307" xr:uid="{912CB700-E501-487A-8439-876FA6CF988A}"/>
    <cellStyle name="Euro 2 3 10" xfId="7308" xr:uid="{BE93C1EF-9A61-454D-983F-651B90E18004}"/>
    <cellStyle name="Euro 2 3 11" xfId="7309" xr:uid="{F7251998-2627-4DD7-9842-DE960DF70284}"/>
    <cellStyle name="Euro 2 3 12" xfId="7310" xr:uid="{CA6686CD-6E88-4F42-9B81-848B87790228}"/>
    <cellStyle name="Euro 2 3 13" xfId="7311" xr:uid="{51E935CA-457A-42EC-9E26-87D7E66A656E}"/>
    <cellStyle name="Euro 2 3 14" xfId="7312" xr:uid="{DD7D783B-A464-4176-BCCA-00D7A5B3B84E}"/>
    <cellStyle name="Euro 2 3 15" xfId="7313" xr:uid="{B7CB0B15-69D0-4466-A062-7FE558BD1579}"/>
    <cellStyle name="Euro 2 3 2" xfId="7314" xr:uid="{AF2F3348-F35B-41B6-BB9B-F5F842628C4D}"/>
    <cellStyle name="Euro 2 3 2 2" xfId="7315" xr:uid="{EC822917-C48A-4A2F-9F97-BB9CA161C1A8}"/>
    <cellStyle name="Euro 2 3 2_Margen" xfId="39612" xr:uid="{4D61200B-BBB6-4A15-80A3-A01A43B14FA1}"/>
    <cellStyle name="Euro 2 3 3" xfId="7316" xr:uid="{599F36FD-8DA9-430C-B572-46205F263695}"/>
    <cellStyle name="Euro 2 3 4" xfId="7317" xr:uid="{344A9888-7FAC-47EE-88EC-93D71E7C6FC7}"/>
    <cellStyle name="Euro 2 3 5" xfId="7318" xr:uid="{C9BE6F29-FFFA-40C6-975C-39809FC68DDF}"/>
    <cellStyle name="Euro 2 3 6" xfId="7319" xr:uid="{889A6ACC-B854-4B89-BF8C-CA8EB03B9A29}"/>
    <cellStyle name="Euro 2 3 7" xfId="7320" xr:uid="{BE15AD80-ECF7-44C8-B7D5-43E3AFEB271F}"/>
    <cellStyle name="Euro 2 3 8" xfId="7321" xr:uid="{6F383FA0-6D6E-412F-9B61-4E457961D01A}"/>
    <cellStyle name="Euro 2 3 9" xfId="7322" xr:uid="{317F87FE-D9FD-45C1-982D-265F0F5C5217}"/>
    <cellStyle name="Euro 2 3_Margen" xfId="39613" xr:uid="{05082886-0EE7-4BD6-B7AA-4FBC36F6EF83}"/>
    <cellStyle name="Euro 2 4" xfId="7323" xr:uid="{DA3AD8CC-0A02-4AD5-BA32-3A7F66F5EF0C}"/>
    <cellStyle name="Euro 2 4 10" xfId="7324" xr:uid="{90900695-82D2-4FEB-946D-5A1C457396B2}"/>
    <cellStyle name="Euro 2 4 11" xfId="7325" xr:uid="{8F94C0C8-0D13-4226-B027-0FDFA4B6EC70}"/>
    <cellStyle name="Euro 2 4 12" xfId="7326" xr:uid="{4FB06A93-1F9B-464D-AD6A-926B281A99A1}"/>
    <cellStyle name="Euro 2 4 13" xfId="7327" xr:uid="{215A2241-F9DD-4D20-B13F-B94D881B9D1F}"/>
    <cellStyle name="Euro 2 4 14" xfId="7328" xr:uid="{EB81A7CD-722A-4CAC-BCF0-D71908B05278}"/>
    <cellStyle name="Euro 2 4 15" xfId="7329" xr:uid="{87CD034F-BABF-4F28-B177-D5F8AE3DA071}"/>
    <cellStyle name="Euro 2 4 2" xfId="7330" xr:uid="{902C7683-509C-4E74-A99D-8745332A9182}"/>
    <cellStyle name="Euro 2 4 2 2" xfId="7331" xr:uid="{4A830349-59EC-4690-9FD9-E0651144577C}"/>
    <cellStyle name="Euro 2 4 2_Margen" xfId="39614" xr:uid="{5DD783F1-64F5-40F3-8011-319DEFCB8667}"/>
    <cellStyle name="Euro 2 4 3" xfId="7332" xr:uid="{61995DA8-B8BA-428B-87AC-7D2280598C0C}"/>
    <cellStyle name="Euro 2 4 4" xfId="7333" xr:uid="{C910EA12-EAA9-480C-8BF2-CEE139A431D4}"/>
    <cellStyle name="Euro 2 4 5" xfId="7334" xr:uid="{36801A29-ECCC-4F57-9BFB-A9752CC7E04C}"/>
    <cellStyle name="Euro 2 4 6" xfId="7335" xr:uid="{F99ED171-90F4-470A-9A2A-DAF8ADEDF6E8}"/>
    <cellStyle name="Euro 2 4 7" xfId="7336" xr:uid="{4255D5C7-31B8-4FFD-BDD1-D937D8F2E726}"/>
    <cellStyle name="Euro 2 4 8" xfId="7337" xr:uid="{34E9172A-A1E7-4ABD-830F-D251E1129B01}"/>
    <cellStyle name="Euro 2 4 9" xfId="7338" xr:uid="{39E9486A-19FD-4291-AE67-088EE234A33F}"/>
    <cellStyle name="Euro 2 4_Margen" xfId="39615" xr:uid="{E0554F14-E22A-408E-894B-FEE640BDD8AC}"/>
    <cellStyle name="Euro 2 5" xfId="7339" xr:uid="{7E8EB70B-E98F-4AB0-96A7-C361387CDB96}"/>
    <cellStyle name="Euro 2 5 10" xfId="7340" xr:uid="{EFE44E4F-27D7-4E0F-BDBF-8F53863634EB}"/>
    <cellStyle name="Euro 2 5 11" xfId="7341" xr:uid="{EBB04740-939D-495B-9997-1BFEDEE29649}"/>
    <cellStyle name="Euro 2 5 12" xfId="7342" xr:uid="{CC1DD388-9207-416D-A8DB-18C6AE7118F4}"/>
    <cellStyle name="Euro 2 5 13" xfId="7343" xr:uid="{FB3A0B52-C3CB-4292-98C6-B1D8C62560CD}"/>
    <cellStyle name="Euro 2 5 14" xfId="7344" xr:uid="{33C1D9F1-2605-4EC8-86ED-2FD3321B0348}"/>
    <cellStyle name="Euro 2 5 15" xfId="7345" xr:uid="{BD542899-EE87-45AB-A1D3-A7B6CB88740A}"/>
    <cellStyle name="Euro 2 5 2" xfId="7346" xr:uid="{7BAD1374-6E87-4314-A073-523EA29E74D3}"/>
    <cellStyle name="Euro 2 5 2 2" xfId="7347" xr:uid="{F49DFBDB-FD9A-460B-951C-9282B5681D9E}"/>
    <cellStyle name="Euro 2 5 2_Margen" xfId="39616" xr:uid="{43DA723C-4907-49B9-85C9-8476EE1CA98C}"/>
    <cellStyle name="Euro 2 5 3" xfId="7348" xr:uid="{CB9C57F7-5FFB-44C1-8B51-9DDADD210198}"/>
    <cellStyle name="Euro 2 5 4" xfId="7349" xr:uid="{9D5C4C28-B8CB-445D-9D1A-615C8EDD0E57}"/>
    <cellStyle name="Euro 2 5 5" xfId="7350" xr:uid="{688D3C04-C91F-43A1-9E3B-EFF18DDEF6EA}"/>
    <cellStyle name="Euro 2 5 6" xfId="7351" xr:uid="{88C8828F-7BD4-4C31-9F0F-A97E6B40D25F}"/>
    <cellStyle name="Euro 2 5 7" xfId="7352" xr:uid="{64E83A9D-474D-4D0C-845A-7E08F14D5447}"/>
    <cellStyle name="Euro 2 5 8" xfId="7353" xr:uid="{C6F48BE2-A137-4B22-8CE0-E5FFE833DA88}"/>
    <cellStyle name="Euro 2 5 9" xfId="7354" xr:uid="{63D478CD-6D6B-48C0-996C-D2A2CB12F9FD}"/>
    <cellStyle name="Euro 2 5_Margen" xfId="39617" xr:uid="{5C5953B4-224A-4A02-904E-3200505E8C68}"/>
    <cellStyle name="Euro 2 6" xfId="7355" xr:uid="{52CBCFE3-0023-484E-8CFB-59F3385E7E82}"/>
    <cellStyle name="Euro 2 7" xfId="7356" xr:uid="{2EDAEAF5-BD72-447B-AC33-72AF5DC1B027}"/>
    <cellStyle name="Euro 2 8" xfId="7357" xr:uid="{2896AFDC-8290-47C0-AEEB-5A771DAE8C17}"/>
    <cellStyle name="Euro 2 9" xfId="7358" xr:uid="{CEFBC0A8-668F-40D6-8CFE-496B15A99727}"/>
    <cellStyle name="Euro 2_Margen" xfId="39618" xr:uid="{8331533C-21C3-4EAC-8144-041C32A27DCD}"/>
    <cellStyle name="Euro 20" xfId="7359" xr:uid="{B7215A49-1C58-44A3-ADD2-3E90F50A8E46}"/>
    <cellStyle name="Euro 20 10" xfId="7360" xr:uid="{67F834B0-60E1-4277-AF04-6C9F17F588D3}"/>
    <cellStyle name="Euro 20 11" xfId="7361" xr:uid="{3AB59712-57E8-4E3C-8949-CB3A49C5E58B}"/>
    <cellStyle name="Euro 20 12" xfId="7362" xr:uid="{4014BC34-3D1B-4BCA-B60E-C361A0FD9341}"/>
    <cellStyle name="Euro 20 13" xfId="7363" xr:uid="{6C3300AB-984C-4AED-96FB-BFD3CB3B82B0}"/>
    <cellStyle name="Euro 20 2" xfId="7364" xr:uid="{A43142E1-491C-4230-934A-DA0BA024A448}"/>
    <cellStyle name="Euro 20 3" xfId="7365" xr:uid="{12C591A6-4408-457B-8836-254842CB6A7B}"/>
    <cellStyle name="Euro 20 4" xfId="7366" xr:uid="{A5412B04-CE8A-483B-906B-7A90615763EE}"/>
    <cellStyle name="Euro 20 5" xfId="7367" xr:uid="{2CFB8C1B-7FF4-434F-9940-9B5A8AFD736D}"/>
    <cellStyle name="Euro 20 6" xfId="7368" xr:uid="{9FCA3C8C-F8A7-4E89-8EB2-BE7FF34B76A4}"/>
    <cellStyle name="Euro 20 7" xfId="7369" xr:uid="{A4B74072-DB33-4A6D-A243-3B8E1263C04C}"/>
    <cellStyle name="Euro 20 8" xfId="7370" xr:uid="{F558920F-525B-48F2-B6F2-746C4E24B7E3}"/>
    <cellStyle name="Euro 20 9" xfId="7371" xr:uid="{FFB51FF8-0C3E-4A35-A62E-9B9CF2E8C4AD}"/>
    <cellStyle name="Euro 20_Margen" xfId="39619" xr:uid="{37E27BC5-1D48-4206-8E99-589087773308}"/>
    <cellStyle name="Euro 21" xfId="7372" xr:uid="{A7F0A763-1884-46B0-9998-C6F3BECF83A4}"/>
    <cellStyle name="Euro 21 10" xfId="7373" xr:uid="{CB7EEE84-2FA5-41A8-B1CD-18B0C70A51D0}"/>
    <cellStyle name="Euro 21 11" xfId="7374" xr:uid="{212F74FC-AB40-410F-8C7A-26B5869FE27A}"/>
    <cellStyle name="Euro 21 12" xfId="7375" xr:uid="{1018E5E4-A6C9-404A-B770-B2C4BDABA257}"/>
    <cellStyle name="Euro 21 13" xfId="7376" xr:uid="{8CB892AB-7789-4045-977A-F8470730387C}"/>
    <cellStyle name="Euro 21 2" xfId="7377" xr:uid="{F07574BE-2B23-4845-B12E-EE4622826230}"/>
    <cellStyle name="Euro 21 3" xfId="7378" xr:uid="{B52A3710-42A6-43C0-A87B-95B191C75FEC}"/>
    <cellStyle name="Euro 21 4" xfId="7379" xr:uid="{95CE9F74-7E2A-4E74-A2F7-269E1D200ADC}"/>
    <cellStyle name="Euro 21 5" xfId="7380" xr:uid="{BA21EF99-84CE-4186-AD4E-23C0618EA87B}"/>
    <cellStyle name="Euro 21 6" xfId="7381" xr:uid="{765F4B2A-CA16-422A-824D-140AE6B35E91}"/>
    <cellStyle name="Euro 21 7" xfId="7382" xr:uid="{F2D7E303-152B-4C0B-B36D-54DE0E7585EB}"/>
    <cellStyle name="Euro 21 8" xfId="7383" xr:uid="{A0E39EC5-4DB1-48FE-A1E0-AA808BEF1F88}"/>
    <cellStyle name="Euro 21 9" xfId="7384" xr:uid="{45078BCC-3404-4BD0-ABA4-E5F26888AC8D}"/>
    <cellStyle name="Euro 21_Margen" xfId="39620" xr:uid="{DF80385E-B81A-4055-B527-C6A5299DD9F9}"/>
    <cellStyle name="Euro 22" xfId="7385" xr:uid="{01D2A7A8-9AC6-48AB-9DAF-7A63126B4365}"/>
    <cellStyle name="Euro 22 10" xfId="7386" xr:uid="{A8CD828B-702E-494F-835F-A6565B17BB0A}"/>
    <cellStyle name="Euro 22 11" xfId="7387" xr:uid="{6A5B0459-7614-4E95-8DBF-0D968A4B46FF}"/>
    <cellStyle name="Euro 22 12" xfId="7388" xr:uid="{76C7B2D6-E218-46BB-B72D-0CAC49A07744}"/>
    <cellStyle name="Euro 22 13" xfId="7389" xr:uid="{67022B63-EE53-4972-BF62-4C0055B2E4A6}"/>
    <cellStyle name="Euro 22 2" xfId="7390" xr:uid="{A9B06443-D35F-414F-8E81-6C4BE4D84127}"/>
    <cellStyle name="Euro 22 3" xfId="7391" xr:uid="{0B1C9CC9-083F-4184-9236-79EFC21A0D3A}"/>
    <cellStyle name="Euro 22 4" xfId="7392" xr:uid="{0398B0E9-CF0A-49B0-BECC-2E1CDEC1BF03}"/>
    <cellStyle name="Euro 22 5" xfId="7393" xr:uid="{7223EED6-84D2-4BC5-89FE-9786154D911D}"/>
    <cellStyle name="Euro 22 6" xfId="7394" xr:uid="{8F697E61-BDE5-4EA8-95F1-E033FDE69251}"/>
    <cellStyle name="Euro 22 7" xfId="7395" xr:uid="{FEE0D3B9-0C27-4BFC-ADC7-2157D748D3CB}"/>
    <cellStyle name="Euro 22 8" xfId="7396" xr:uid="{60A82C4C-84C4-43D0-8A20-672420CDE460}"/>
    <cellStyle name="Euro 22 9" xfId="7397" xr:uid="{B44EAB15-DFC5-44D9-AB26-E1244AE32110}"/>
    <cellStyle name="Euro 22_Margen" xfId="39621" xr:uid="{C291C1B0-CA3F-4A3F-A01C-82FF9CA31C99}"/>
    <cellStyle name="Euro 23" xfId="7398" xr:uid="{FE1156A8-7A91-43ED-BA65-55D13FE6E2C5}"/>
    <cellStyle name="Euro 23 10" xfId="7399" xr:uid="{7DCBA636-97A0-47B4-B77D-F580C2FC5BFE}"/>
    <cellStyle name="Euro 23 11" xfId="7400" xr:uid="{A630C4C8-A88D-4AC2-9056-FC10FB0280A8}"/>
    <cellStyle name="Euro 23 12" xfId="7401" xr:uid="{9DFF68FC-9BF4-4889-8716-596691DCDD18}"/>
    <cellStyle name="Euro 23 13" xfId="7402" xr:uid="{936FCDF7-C868-490F-AA3E-92C81A9D52E7}"/>
    <cellStyle name="Euro 23 2" xfId="7403" xr:uid="{141EF680-8684-4FF3-8BD5-AD4BDAC65A26}"/>
    <cellStyle name="Euro 23 3" xfId="7404" xr:uid="{8B35ECA3-BF84-4742-B5B2-72CB292EC0F3}"/>
    <cellStyle name="Euro 23 4" xfId="7405" xr:uid="{4B0B4712-1136-46F4-B415-B1207661A7C8}"/>
    <cellStyle name="Euro 23 5" xfId="7406" xr:uid="{3C21ADDB-57D8-49AE-9CCF-3131BE2BFFA8}"/>
    <cellStyle name="Euro 23 6" xfId="7407" xr:uid="{4041F99D-B7A1-457F-8880-26ABC9C9F559}"/>
    <cellStyle name="Euro 23 7" xfId="7408" xr:uid="{BB92947E-9D14-4CEC-B8BB-90301804C4FF}"/>
    <cellStyle name="Euro 23 8" xfId="7409" xr:uid="{3E54F413-AC5C-4BBB-AAD5-290CAE84851F}"/>
    <cellStyle name="Euro 23 9" xfId="7410" xr:uid="{88BB96FB-F28A-466E-AB37-41778402C1E4}"/>
    <cellStyle name="Euro 23_Margen" xfId="39622" xr:uid="{B27BFA69-60D0-4117-A9C6-A95D0920447B}"/>
    <cellStyle name="Euro 24" xfId="7411" xr:uid="{6FD7AB8B-A80D-4333-A10B-1A77B1409B78}"/>
    <cellStyle name="Euro 25" xfId="7412" xr:uid="{0529C848-74EC-46E9-8D73-19EF64B73007}"/>
    <cellStyle name="Euro 26" xfId="7413" xr:uid="{22DD1E7E-9440-44C7-8D7D-17635C876946}"/>
    <cellStyle name="Euro 27" xfId="7414" xr:uid="{BF028848-CE16-4EB2-84AB-B3F3FDEE4294}"/>
    <cellStyle name="Euro 28" xfId="7415" xr:uid="{0E69C5E4-F709-440F-BEAF-BE61024D57CB}"/>
    <cellStyle name="Euro 29" xfId="7416" xr:uid="{47FC2B2B-3412-4E10-BDB7-6615E85CE722}"/>
    <cellStyle name="Euro 3" xfId="7417" xr:uid="{D0C6246C-8160-493F-825E-AC419AEA7081}"/>
    <cellStyle name="Euro 3 10" xfId="7418" xr:uid="{638B4071-DF39-407D-9FB8-A632C309982B}"/>
    <cellStyle name="Euro 3 11" xfId="7419" xr:uid="{D0C10C26-94EC-43F4-B897-E0F1ADB35C13}"/>
    <cellStyle name="Euro 3 12" xfId="7420" xr:uid="{49D4DEAA-00FC-4928-B570-739F23FF85A1}"/>
    <cellStyle name="Euro 3 13" xfId="7421" xr:uid="{EEB5FD7D-C3E4-4B44-99FA-8F2BF47FDD85}"/>
    <cellStyle name="Euro 3 14" xfId="7422" xr:uid="{D0F9A6F8-BEB6-43B0-83C2-31C74708DE66}"/>
    <cellStyle name="Euro 3 15" xfId="7423" xr:uid="{6FB1422C-9E89-40B4-B5DB-F8D9FD8BCD85}"/>
    <cellStyle name="Euro 3 2" xfId="7424" xr:uid="{73827B1E-CCCD-413E-A598-68D56DFEF3E7}"/>
    <cellStyle name="Euro 3 2 2" xfId="7425" xr:uid="{E61CCE4A-21F2-4D26-BAA2-D4E4247861FD}"/>
    <cellStyle name="Euro 3 2 3" xfId="49842" xr:uid="{E625EFD4-25D4-4B9E-BD51-973DD9A751DB}"/>
    <cellStyle name="Euro 3 2_Margen" xfId="39623" xr:uid="{57C153E2-DB16-4A88-940E-0B471823EFC1}"/>
    <cellStyle name="Euro 3 3" xfId="7426" xr:uid="{CCE2CE3D-F254-45A2-B5B4-87B92AB4403C}"/>
    <cellStyle name="Euro 3 4" xfId="7427" xr:uid="{6AD1525A-6A41-45DA-B218-18E2039FE4BA}"/>
    <cellStyle name="Euro 3 5" xfId="7428" xr:uid="{30FE3AA9-951E-4F71-B3BB-1EFA95C2D454}"/>
    <cellStyle name="Euro 3 6" xfId="7429" xr:uid="{C6BF466D-873E-46C6-AE92-EEB627E6BB32}"/>
    <cellStyle name="Euro 3 7" xfId="7430" xr:uid="{6D4293B2-42FA-48F9-A9E2-6E14A494861D}"/>
    <cellStyle name="Euro 3 8" xfId="7431" xr:uid="{03D2AB50-A7E8-4004-99DE-3FDB7B28D3DE}"/>
    <cellStyle name="Euro 3 9" xfId="7432" xr:uid="{49F0F474-1DB4-4E5F-9883-BE22A1BAFB85}"/>
    <cellStyle name="Euro 3_Margen" xfId="39624" xr:uid="{570DB231-34B9-4711-AB43-11E68C72E780}"/>
    <cellStyle name="Euro 30" xfId="7433" xr:uid="{394E93F2-28CF-47B0-B29C-95DD8C0B81FD}"/>
    <cellStyle name="Euro 31" xfId="7434" xr:uid="{8D736A2C-C207-49B9-B075-21485596745E}"/>
    <cellStyle name="Euro 32" xfId="7435" xr:uid="{5680E205-18DA-4308-B8B4-2D20BD0586E2}"/>
    <cellStyle name="Euro 33" xfId="7436" xr:uid="{F06AA64E-D48D-4126-95B4-C697CAB716D2}"/>
    <cellStyle name="Euro 34" xfId="7437" xr:uid="{7FE4329A-3109-495F-A60B-80BCC067200C}"/>
    <cellStyle name="Euro 35" xfId="7438" xr:uid="{00FCDDD5-1D70-4A8E-94A1-E7E61F577876}"/>
    <cellStyle name="Euro 36" xfId="7439" xr:uid="{73F97793-089F-4D04-B218-3FD79096C54C}"/>
    <cellStyle name="Euro 37" xfId="7440" xr:uid="{EF723238-19DA-4EA5-BE70-0861B0297F87}"/>
    <cellStyle name="Euro 38" xfId="7441" xr:uid="{69609860-CA3D-4524-9DC3-ACC4024AB665}"/>
    <cellStyle name="Euro 39" xfId="7442" xr:uid="{00BC80FB-FB54-453E-9D9B-4769B5924C4D}"/>
    <cellStyle name="Euro 39 2" xfId="7443" xr:uid="{DC0B9779-7DC1-4BB8-81C2-F957D8B54D28}"/>
    <cellStyle name="Euro 4" xfId="7444" xr:uid="{12A3F5A2-71B5-4C09-885E-1DBABEC5534C}"/>
    <cellStyle name="Euro 4 10" xfId="7445" xr:uid="{42F723FA-6BDE-4EBE-A689-F4F50E55D9E5}"/>
    <cellStyle name="Euro 4 11" xfId="7446" xr:uid="{97BD2C45-2F98-4995-8664-78BBCBE7FE6E}"/>
    <cellStyle name="Euro 4 12" xfId="7447" xr:uid="{1D9866DE-7A75-4E8C-B453-E5327F320127}"/>
    <cellStyle name="Euro 4 13" xfId="7448" xr:uid="{CC7E0472-9E12-45DA-881C-CA8076A65C20}"/>
    <cellStyle name="Euro 4 14" xfId="7449" xr:uid="{3A3D1D25-1FA0-4D72-BB56-111197C71CE0}"/>
    <cellStyle name="Euro 4 15" xfId="7450" xr:uid="{5495F715-CE73-49E1-9C80-8B9BCC18413D}"/>
    <cellStyle name="Euro 4 2" xfId="7451" xr:uid="{6C0C8C3C-9987-4B90-907D-44EE5DAB4104}"/>
    <cellStyle name="Euro 4 2 2" xfId="7452" xr:uid="{8352CF65-AE94-4E1E-AC1B-A6C99A608F0F}"/>
    <cellStyle name="Euro 4 2 3" xfId="49843" xr:uid="{49CFEE92-7792-4D99-82DB-DB94EFD22D85}"/>
    <cellStyle name="Euro 4 2_Margen" xfId="39625" xr:uid="{B9EA0303-6A81-4E8E-93D9-9DC020367DF6}"/>
    <cellStyle name="Euro 4 3" xfId="7453" xr:uid="{7C3987B6-45DC-48E9-9481-F36941401EA1}"/>
    <cellStyle name="Euro 4 4" xfId="7454" xr:uid="{DD8F8EAC-73C1-4EAF-907C-F2AC1557E402}"/>
    <cellStyle name="Euro 4 5" xfId="7455" xr:uid="{FCD01A9B-3910-49F0-A133-3B7D7F1C0D36}"/>
    <cellStyle name="Euro 4 6" xfId="7456" xr:uid="{B8886BEC-3454-450F-9012-6A7D2ABEF1D8}"/>
    <cellStyle name="Euro 4 7" xfId="7457" xr:uid="{24B43582-6112-4B08-B874-205189B8F9D0}"/>
    <cellStyle name="Euro 4 8" xfId="7458" xr:uid="{C610AF03-11A8-4BB1-AA5D-377FAA68A900}"/>
    <cellStyle name="Euro 4 9" xfId="7459" xr:uid="{6F82633A-3219-4BEE-A6BF-70B2D0836C6D}"/>
    <cellStyle name="Euro 4_Margen" xfId="39626" xr:uid="{655578AD-7B0C-4A11-A12D-6E253138BF33}"/>
    <cellStyle name="Euro 40" xfId="7460" xr:uid="{3D586570-BA32-4405-97FC-81B67BC34F9E}"/>
    <cellStyle name="Euro 41" xfId="7461" xr:uid="{47E2EB29-0699-4A70-A5A1-D8FA370A251B}"/>
    <cellStyle name="Euro 42" xfId="7462" xr:uid="{94477A58-0242-4A58-9445-71D641B4DB3E}"/>
    <cellStyle name="Euro 43" xfId="7463" xr:uid="{49CC6E4C-7A0B-4DEC-A368-EE31225EAC35}"/>
    <cellStyle name="Euro 44" xfId="7464" xr:uid="{A96C107C-3DCB-48AD-A71B-F160D767E794}"/>
    <cellStyle name="Euro 45" xfId="7465" xr:uid="{A9A5EE9D-082D-4A21-9367-2B57E3A383FB}"/>
    <cellStyle name="Euro 46" xfId="7466" xr:uid="{CCBC22EB-6A5E-46E7-8629-DC0E0DB386F9}"/>
    <cellStyle name="Euro 47" xfId="7467" xr:uid="{44924DF1-910E-41F9-B0EC-F102687EBAA2}"/>
    <cellStyle name="Euro 48" xfId="7468" xr:uid="{C898D727-7992-44D3-8DD3-82B3DED98C16}"/>
    <cellStyle name="Euro 49" xfId="7469" xr:uid="{2CF97BA1-1ABF-4C5F-A86D-D257FEC57ED9}"/>
    <cellStyle name="Euro 5" xfId="7470" xr:uid="{ED075E64-46D9-445B-9F6A-3CC55F737262}"/>
    <cellStyle name="Euro 5 10" xfId="7471" xr:uid="{57E9F19D-2BA9-4A1E-9920-2D2C8325A0D4}"/>
    <cellStyle name="Euro 5 11" xfId="7472" xr:uid="{18D5B59D-EE56-43E3-8C6D-9C6238D5759A}"/>
    <cellStyle name="Euro 5 12" xfId="7473" xr:uid="{F49A9AF5-1664-4D7C-8991-5F48A2C45EA7}"/>
    <cellStyle name="Euro 5 13" xfId="7474" xr:uid="{B8682972-30C6-49CC-ACE1-54B46531E379}"/>
    <cellStyle name="Euro 5 14" xfId="7475" xr:uid="{DF98B520-0DDF-4EDA-A82C-B459A4D512F5}"/>
    <cellStyle name="Euro 5 15" xfId="7476" xr:uid="{872F60E6-D5FD-4208-A5CB-6E4454D1A218}"/>
    <cellStyle name="Euro 5 2" xfId="7477" xr:uid="{BAD22378-5EC1-422C-BAA7-1D0E9085F8A1}"/>
    <cellStyle name="Euro 5 2 2" xfId="7478" xr:uid="{F2724836-0EBC-4E4B-BD86-CF3E41B82D6A}"/>
    <cellStyle name="Euro 5 2 3" xfId="49845" xr:uid="{8F3C08D7-337E-4682-AF71-11BEFDA2B5DE}"/>
    <cellStyle name="Euro 5 2_Margen" xfId="39627" xr:uid="{E735A37C-D98E-4B57-9981-EACCA7264985}"/>
    <cellStyle name="Euro 5 3" xfId="7479" xr:uid="{831AD272-4F63-457B-9F69-9E6C5EEBA4C1}"/>
    <cellStyle name="Euro 5 4" xfId="7480" xr:uid="{DBC19DF0-4642-4CA5-8DF7-6AAFA9EEC938}"/>
    <cellStyle name="Euro 5 5" xfId="7481" xr:uid="{A170DD2A-84B2-411F-BDB5-396EFB92E7DE}"/>
    <cellStyle name="Euro 5 6" xfId="7482" xr:uid="{01823EC0-AB0A-4D6B-B11F-4B9E10B34F87}"/>
    <cellStyle name="Euro 5 7" xfId="7483" xr:uid="{9D504C52-6950-4CE6-A79E-34BD5DD7E011}"/>
    <cellStyle name="Euro 5 8" xfId="7484" xr:uid="{1190C47A-F58B-44A7-B474-3B58320676B3}"/>
    <cellStyle name="Euro 5 9" xfId="7485" xr:uid="{3879CFC0-34E3-4602-8FE2-C1DFF9A7FC5B}"/>
    <cellStyle name="Euro 5_Margen" xfId="39628" xr:uid="{A38BD758-CA4D-4953-89F3-B50ADA41BD51}"/>
    <cellStyle name="Euro 50" xfId="7486" xr:uid="{BB91E848-B0EB-4092-890F-69E553C46C8D}"/>
    <cellStyle name="Euro 51" xfId="7487" xr:uid="{789DB0E3-3767-4382-B4C9-C27347F9C494}"/>
    <cellStyle name="Euro 52" xfId="7488" xr:uid="{E085F79E-5E8D-42EA-BFF2-EE996EFB7A78}"/>
    <cellStyle name="Euro 53" xfId="7489" xr:uid="{1B5E6BE9-94C1-4D74-8520-65D143C459AD}"/>
    <cellStyle name="Euro 54" xfId="7490" xr:uid="{501EDF5E-8EDA-4344-8084-44F6F77656AF}"/>
    <cellStyle name="Euro 55" xfId="7491" xr:uid="{BD79C199-74E7-458A-891C-0531CA0E3DB4}"/>
    <cellStyle name="Euro 56" xfId="7492" xr:uid="{417A3866-1A53-4903-95B0-D4985BF87784}"/>
    <cellStyle name="Euro 57" xfId="7493" xr:uid="{89938024-A623-4AF6-9455-F7E827A7E137}"/>
    <cellStyle name="Euro 58" xfId="7494" xr:uid="{B8EA0956-DCA6-4B47-85BE-10E3176832E2}"/>
    <cellStyle name="Euro 59" xfId="7495" xr:uid="{C1968D9E-B84E-4A3F-BEA5-5F38E638DAEC}"/>
    <cellStyle name="Euro 6" xfId="7496" xr:uid="{C331731A-B0FB-4A0E-AA27-29DD9A11D00F}"/>
    <cellStyle name="Euro 6 10" xfId="7497" xr:uid="{95004D66-2B82-4A7F-B7FB-5359BDBE40D0}"/>
    <cellStyle name="Euro 6 11" xfId="7498" xr:uid="{E33289C6-B500-46DB-AA15-9F739C430A16}"/>
    <cellStyle name="Euro 6 12" xfId="7499" xr:uid="{D4884D73-6755-4ABA-87F8-3919B10D811C}"/>
    <cellStyle name="Euro 6 13" xfId="7500" xr:uid="{09E3FF09-B30F-4DF9-8319-60FDF5887668}"/>
    <cellStyle name="Euro 6 14" xfId="7501" xr:uid="{1B7CE1BE-50DB-4CB8-B3C6-576095B8BBC3}"/>
    <cellStyle name="Euro 6 15" xfId="7502" xr:uid="{4F617138-86CD-4F2C-94BC-10B9EE3156EF}"/>
    <cellStyle name="Euro 6 16" xfId="49846" xr:uid="{C6FE9F2C-66B7-48AD-A1E6-831E9BBDA885}"/>
    <cellStyle name="Euro 6 2" xfId="7503" xr:uid="{10EEF87A-657E-4E49-9099-002ECF31907C}"/>
    <cellStyle name="Euro 6 2 2" xfId="7504" xr:uid="{9CE89DE6-F340-420F-87C5-E86CF87AFE10}"/>
    <cellStyle name="Euro 6 2 3" xfId="51795" xr:uid="{2B5596C5-E9E6-47C8-9353-720A1DDB278B}"/>
    <cellStyle name="Euro 6 2_Margen" xfId="39629" xr:uid="{AC5DE1EC-5C88-4BC4-8E2E-D39774E10B2B}"/>
    <cellStyle name="Euro 6 3" xfId="7505" xr:uid="{1D032AAF-C080-401C-A8BF-50563DFD7C5C}"/>
    <cellStyle name="Euro 6 4" xfId="7506" xr:uid="{C968681E-94A0-497A-BD70-A0F6F5CE27A6}"/>
    <cellStyle name="Euro 6 5" xfId="7507" xr:uid="{895D2770-8A1A-4968-8370-6C827796146D}"/>
    <cellStyle name="Euro 6 6" xfId="7508" xr:uid="{923A55A4-6539-448A-88B0-CEFDFE806E45}"/>
    <cellStyle name="Euro 6 7" xfId="7509" xr:uid="{6BAB53ED-5FDA-4A07-99C2-C452FD4749F2}"/>
    <cellStyle name="Euro 6 8" xfId="7510" xr:uid="{57257B86-4025-4743-B1BB-ADB79CDA0251}"/>
    <cellStyle name="Euro 6 9" xfId="7511" xr:uid="{28A842BC-ECBF-4072-A314-6D6DEEF24A2B}"/>
    <cellStyle name="Euro 6_Margen" xfId="39630" xr:uid="{579BE87F-8BE2-4A4E-98C9-0922C8387615}"/>
    <cellStyle name="Euro 7" xfId="7512" xr:uid="{F6D5FE72-A350-44C4-80F4-F8AE54E61566}"/>
    <cellStyle name="Euro 7 10" xfId="7513" xr:uid="{2026C59C-B8BA-4577-AEFA-B31522F2FB43}"/>
    <cellStyle name="Euro 7 11" xfId="7514" xr:uid="{40C6883E-4AAE-46E3-8689-1A7A7D111B17}"/>
    <cellStyle name="Euro 7 12" xfId="7515" xr:uid="{2D8E86AC-C3A1-48E7-8E1A-479FF011382C}"/>
    <cellStyle name="Euro 7 13" xfId="7516" xr:uid="{519AD67E-E0AE-492B-85A9-83C912C75C20}"/>
    <cellStyle name="Euro 7 14" xfId="7517" xr:uid="{1519F00A-33D1-4E39-86B7-D25EFE444009}"/>
    <cellStyle name="Euro 7 15" xfId="7518" xr:uid="{6DF3480B-880A-4DC7-86F0-B353FBA8E5AD}"/>
    <cellStyle name="Euro 7 2" xfId="7519" xr:uid="{40F8F6FF-3B1F-4B7A-98FE-6F678C5BD1F5}"/>
    <cellStyle name="Euro 7 2 2" xfId="7520" xr:uid="{3A5C1ADB-8CA8-4AE1-ABDA-6C0CC24D2FEB}"/>
    <cellStyle name="Euro 7 2_Margen" xfId="39631" xr:uid="{6A72E6CC-8980-43FD-B5F5-571CBDEF43A6}"/>
    <cellStyle name="Euro 7 3" xfId="7521" xr:uid="{0E7F17D0-7331-46F2-A60F-C4E7DE73C731}"/>
    <cellStyle name="Euro 7 4" xfId="7522" xr:uid="{BF9E3DBA-A6B1-4C7F-975C-2E3CBA6595D8}"/>
    <cellStyle name="Euro 7 5" xfId="7523" xr:uid="{6632EB30-A190-4771-BEF4-A1E129E89464}"/>
    <cellStyle name="Euro 7 6" xfId="7524" xr:uid="{386C46DE-2DD2-446B-BF0E-790D01279B85}"/>
    <cellStyle name="Euro 7 7" xfId="7525" xr:uid="{1B53AD40-8D39-46A5-9BEC-28104495D3F9}"/>
    <cellStyle name="Euro 7 8" xfId="7526" xr:uid="{4B8EFF9D-1372-4393-B294-1A230C860E4F}"/>
    <cellStyle name="Euro 7 9" xfId="7527" xr:uid="{BF91AC33-19C0-4859-BB62-1AE3835F5B12}"/>
    <cellStyle name="Euro 7_Margen" xfId="39632" xr:uid="{160940D1-FB84-49ED-9228-EAF203A50141}"/>
    <cellStyle name="Euro 8" xfId="7528" xr:uid="{2941AD0D-258E-4687-9472-01331AF28C0B}"/>
    <cellStyle name="Euro 8 10" xfId="7529" xr:uid="{231A6A5E-E31D-487D-B5E5-B08E3534DC44}"/>
    <cellStyle name="Euro 8 11" xfId="7530" xr:uid="{A4E3BEE8-8B3A-4899-8B48-B95E7CC27673}"/>
    <cellStyle name="Euro 8 12" xfId="7531" xr:uid="{2784BF50-506A-4333-B8E2-63D5D6D47F9D}"/>
    <cellStyle name="Euro 8 13" xfId="7532" xr:uid="{1D4FFC92-DAC7-4240-A900-7A07A7E4A261}"/>
    <cellStyle name="Euro 8 14" xfId="7533" xr:uid="{386D6EA6-A471-430C-A114-ADF827983DB7}"/>
    <cellStyle name="Euro 8 15" xfId="7534" xr:uid="{A87990B6-778D-4C6E-A701-0AC35E33FB4B}"/>
    <cellStyle name="Euro 8 2" xfId="7535" xr:uid="{26AE2368-94DE-44EF-B336-F0CBFA7B588D}"/>
    <cellStyle name="Euro 8 2 2" xfId="7536" xr:uid="{1FBF5A28-3B07-4DC2-84C3-7DFCA5247FD7}"/>
    <cellStyle name="Euro 8 2_Margen" xfId="39633" xr:uid="{F383CE91-4224-4237-A722-6CBE9F742AF4}"/>
    <cellStyle name="Euro 8 3" xfId="7537" xr:uid="{FA5836F1-06B2-498E-9136-F5668F48BBD9}"/>
    <cellStyle name="Euro 8 4" xfId="7538" xr:uid="{8D9867A9-5B84-44C4-94D7-0C62D8CF1E1D}"/>
    <cellStyle name="Euro 8 5" xfId="7539" xr:uid="{C24C1056-FFEE-457F-BE2A-A2728BA89F14}"/>
    <cellStyle name="Euro 8 6" xfId="7540" xr:uid="{4A84C93F-1F2F-4845-8E86-02BF96083CB0}"/>
    <cellStyle name="Euro 8 7" xfId="7541" xr:uid="{C8EC10D0-B7AA-4AAD-8B07-E7AAB2F311EC}"/>
    <cellStyle name="Euro 8 8" xfId="7542" xr:uid="{A92BDB52-9AF9-49E8-98E4-92797BBE91ED}"/>
    <cellStyle name="Euro 8 9" xfId="7543" xr:uid="{BCA1ED59-CC8B-4AA5-A1F1-4036652D00FF}"/>
    <cellStyle name="Euro 8_Margen" xfId="39634" xr:uid="{A03478E5-0937-45B7-B7FF-9EF52E01399D}"/>
    <cellStyle name="Euro 9" xfId="7544" xr:uid="{7715B9C5-BE5E-4C03-93BF-AF4ECBA449BF}"/>
    <cellStyle name="Euro 9 10" xfId="7545" xr:uid="{BC65924B-BF1F-434E-AB14-4FD95E292291}"/>
    <cellStyle name="Euro 9 11" xfId="7546" xr:uid="{81E2D509-C0C5-4216-99E9-B345858DC98E}"/>
    <cellStyle name="Euro 9 12" xfId="7547" xr:uid="{D6B8D9C1-0100-4690-927C-7D02E0F015DA}"/>
    <cellStyle name="Euro 9 13" xfId="7548" xr:uid="{4D25C117-E274-4FA7-84C3-8F8686ED3F7E}"/>
    <cellStyle name="Euro 9 14" xfId="7549" xr:uid="{C652D90A-56E6-4CC0-A56A-BD34C7C705E5}"/>
    <cellStyle name="Euro 9 15" xfId="7550" xr:uid="{0877AC87-C42A-4DF5-946C-D785D99EBA00}"/>
    <cellStyle name="Euro 9 2" xfId="7551" xr:uid="{B541642B-94E0-4A34-B317-6463E941CE5D}"/>
    <cellStyle name="Euro 9 2 2" xfId="7552" xr:uid="{9D6762E2-1BD7-43D7-97F7-9CBB9771AC3A}"/>
    <cellStyle name="Euro 9 2_Margen" xfId="39635" xr:uid="{D4C4D728-87E3-4AF5-B2A8-BE2913E93EA7}"/>
    <cellStyle name="Euro 9 3" xfId="7553" xr:uid="{2986ED5D-31D2-4404-B8CE-B65A956CF075}"/>
    <cellStyle name="Euro 9 4" xfId="7554" xr:uid="{5E90B485-F56D-4E85-AE56-7BEA059DD3BC}"/>
    <cellStyle name="Euro 9 5" xfId="7555" xr:uid="{0B3FB1B4-DABE-40B8-A3D9-4FD8BDCEA4CE}"/>
    <cellStyle name="Euro 9 6" xfId="7556" xr:uid="{B326A679-C14A-41F5-99A1-C0B16F69032D}"/>
    <cellStyle name="Euro 9 7" xfId="7557" xr:uid="{88875425-9055-457C-BEF0-E6766BCF8A06}"/>
    <cellStyle name="Euro 9 8" xfId="7558" xr:uid="{13E83FCE-125F-4D6A-BA69-AE5FFCCED75B}"/>
    <cellStyle name="Euro 9 9" xfId="7559" xr:uid="{BA2631D3-E51D-4298-9809-5E537D00976E}"/>
    <cellStyle name="Euro 9_Margen" xfId="39636" xr:uid="{F6C8B5D5-F185-4E25-8836-BAB71C168320}"/>
    <cellStyle name="Euro_Hoja1" xfId="7560" xr:uid="{DDB6D5AA-4690-4DAE-8FC0-54EDB4A42276}"/>
    <cellStyle name="Excel Built-in Normal" xfId="7561" xr:uid="{85EA22E2-19C4-4428-9717-CF631DC2833E}"/>
    <cellStyle name="Excel Built-in Normal 2" xfId="7562" xr:uid="{AE1B0049-67C9-48AC-8270-9188485F5B52}"/>
    <cellStyle name="Excel Built-in Normal_Margen" xfId="39637" xr:uid="{66A6E97D-DEC9-46F7-AF22-ACDC1D5883C4}"/>
    <cellStyle name="Explanatory Text" xfId="7563" xr:uid="{4D3C5983-2D1F-4F82-B744-B8856CBE03FE}"/>
    <cellStyle name="Explanatory Text 2" xfId="7564" xr:uid="{5531AECF-46B3-4710-A40F-205990943BE2}"/>
    <cellStyle name="Explanatory Text 2 2" xfId="49847" xr:uid="{1B492AD4-91BC-45AC-BC96-3F4BF3867DE7}"/>
    <cellStyle name="Explanatory Text 3" xfId="7565" xr:uid="{C50AA093-F43F-4B50-B568-8A3E20E38389}"/>
    <cellStyle name="Explanatory Text 3 2" xfId="49848" xr:uid="{145D025D-BFCF-42F2-8F71-29497B6F6C22}"/>
    <cellStyle name="Explanatory Text_Margen" xfId="39638" xr:uid="{5C2C0C9C-2C55-47E4-9E13-E8EAEC5E6F07}"/>
    <cellStyle name="F2" xfId="7566" xr:uid="{36F4D556-1995-46B0-A6FC-F73E582B351B}"/>
    <cellStyle name="F3" xfId="7567" xr:uid="{2D127ED5-E28C-4FE3-9DB1-E5A785BF370E}"/>
    <cellStyle name="F4" xfId="7568" xr:uid="{52760649-D833-4E66-AF3B-D022BD60397E}"/>
    <cellStyle name="F5" xfId="7569" xr:uid="{EB9C578F-153E-418F-9D50-DABE1241A44E}"/>
    <cellStyle name="F6" xfId="7570" xr:uid="{2E20164D-76A9-4E85-AAFF-CB7C27BCAA62}"/>
    <cellStyle name="F7" xfId="7571" xr:uid="{C1529BAD-4E55-401C-BB1E-C83EC42647B1}"/>
    <cellStyle name="F8" xfId="7572" xr:uid="{F5D4A1B0-F693-4CF5-BD57-8B5CC1D91A7F}"/>
    <cellStyle name="Fijo" xfId="7573" xr:uid="{8DB8DFAE-0617-437E-BCCD-CF2F0C2C34FD}"/>
    <cellStyle name="Fijo 2" xfId="7574" xr:uid="{19BE2C0E-4B4F-4502-AB19-48B6E4B60E6B}"/>
    <cellStyle name="Fijo_Margen" xfId="39639" xr:uid="{5E6B4DBC-88EC-4D86-A772-2C6E48D6CDE7}"/>
    <cellStyle name="Financiero" xfId="7575" xr:uid="{602F5E4B-2F05-4CFD-A531-88EDA27C81D3}"/>
    <cellStyle name="Financiero 2" xfId="7576" xr:uid="{F7309A08-397B-4A56-96BC-32851C6CA709}"/>
    <cellStyle name="Financiero_Margen" xfId="39640" xr:uid="{F33F4DAD-26AF-4016-A65D-8CE658C1FF7C}"/>
    <cellStyle name="Good" xfId="7577" xr:uid="{BB363ECF-CC91-48D3-B03E-A1FB567A2583}"/>
    <cellStyle name="Good 2" xfId="7578" xr:uid="{4CC811DF-32D3-49DD-BC33-442817B1AC15}"/>
    <cellStyle name="Good 2 2" xfId="7579" xr:uid="{283A53EE-B3E6-4170-BA84-D5B02611EBE7}"/>
    <cellStyle name="Good 2 3" xfId="49849" xr:uid="{ABCDC32B-FD32-4EA2-B39D-5BB37ABB8AED}"/>
    <cellStyle name="Good 3" xfId="7580" xr:uid="{9287FF32-E954-40EF-B00E-31E5BCBE9777}"/>
    <cellStyle name="Good 3 2" xfId="49850" xr:uid="{3B076FE5-73FB-4AD0-99EF-9DFB3004983E}"/>
    <cellStyle name="Good_Margen" xfId="39641" xr:uid="{2A987432-187E-45C7-BD0C-BE1F89588E98}"/>
    <cellStyle name="Grey" xfId="7581" xr:uid="{ECE83B7B-E1EC-44C1-9462-F10750E1ADF4}"/>
    <cellStyle name="Grey 10" xfId="7582" xr:uid="{2A9D8772-3058-45E5-AFA8-20DB1FDA330F}"/>
    <cellStyle name="Grey 11" xfId="7583" xr:uid="{891FFCF9-4E4F-46DD-AD95-6B0DDC62B063}"/>
    <cellStyle name="Grey 12" xfId="7584" xr:uid="{274DF25B-9F4C-4664-8130-FA71C44AF081}"/>
    <cellStyle name="Grey 13" xfId="7585" xr:uid="{CEF01F9C-2DB9-49BE-8475-F79DF2F7A375}"/>
    <cellStyle name="Grey 14" xfId="7586" xr:uid="{0B6FAB95-F899-4C98-BD54-9F2C52DE0165}"/>
    <cellStyle name="Grey 15" xfId="7587" xr:uid="{9D84FDD6-61EB-4464-85B0-45C432343B71}"/>
    <cellStyle name="Grey 16" xfId="7588" xr:uid="{71540364-55C8-4886-B1C7-8505425526C0}"/>
    <cellStyle name="Grey 17" xfId="7589" xr:uid="{202026E0-28F8-4F4E-BE77-87FE3DE5D10C}"/>
    <cellStyle name="Grey 18" xfId="7590" xr:uid="{168249FA-DE4E-41CB-81E9-BC9340CB0D6B}"/>
    <cellStyle name="Grey 19" xfId="7591" xr:uid="{B883360E-6D0C-4AE1-9487-26A3DD62EB22}"/>
    <cellStyle name="Grey 2" xfId="7592" xr:uid="{1CED0414-84E9-4689-992E-D110F20C132F}"/>
    <cellStyle name="Grey 20" xfId="7593" xr:uid="{9AAAD4CD-F5DC-43B1-92DA-72DBB5033440}"/>
    <cellStyle name="Grey 21" xfId="7594" xr:uid="{A174A533-1FEC-4713-A46C-C365E90FC7C0}"/>
    <cellStyle name="Grey 22" xfId="7595" xr:uid="{6B2FC527-610E-49BB-A1B7-3B8FE4FD566A}"/>
    <cellStyle name="Grey 23" xfId="7596" xr:uid="{739918BD-B046-4B58-AA40-FDA226A689FE}"/>
    <cellStyle name="Grey 24" xfId="7597" xr:uid="{D434911D-8583-463E-A4DC-90B91FBF2BEA}"/>
    <cellStyle name="Grey 25" xfId="7598" xr:uid="{63FDD500-7452-4D63-A379-FBED5B1956AE}"/>
    <cellStyle name="Grey 26" xfId="7599" xr:uid="{D2BFD2CF-C10C-4E38-B242-E6ACD60BD570}"/>
    <cellStyle name="Grey 27" xfId="7600" xr:uid="{8F021E09-D43C-4FD6-9520-762B683CC98D}"/>
    <cellStyle name="Grey 28" xfId="7601" xr:uid="{36DA9502-93C0-4BF3-87EE-A8CB0F40EE78}"/>
    <cellStyle name="Grey 29" xfId="7602" xr:uid="{FCB56339-BE5E-432A-AA14-C36D0865C3CE}"/>
    <cellStyle name="Grey 29 2" xfId="7603" xr:uid="{E2E1F46B-F146-4FAA-B2C0-8FFDAD4F2D38}"/>
    <cellStyle name="Grey 3" xfId="7604" xr:uid="{39E81610-DFCA-40AB-9F40-DF27FD380375}"/>
    <cellStyle name="Grey 3 2" xfId="7605" xr:uid="{F6F48389-A2B5-4310-B643-62BC4CCCC1B4}"/>
    <cellStyle name="Grey 3 3" xfId="49851" xr:uid="{6E476BEA-2F3A-40F9-8CBB-740E2CD4CDFB}"/>
    <cellStyle name="Grey 30" xfId="7606" xr:uid="{EB763B26-3BE8-4F94-8CF6-7792B8D1232A}"/>
    <cellStyle name="Grey 31" xfId="7607" xr:uid="{ED27AA0D-5146-42F4-A086-B0A62FE629A0}"/>
    <cellStyle name="Grey 32" xfId="7608" xr:uid="{6EF92FEE-9FEC-4D79-90F0-E0A15297D9AC}"/>
    <cellStyle name="Grey 33" xfId="7609" xr:uid="{2916BF8E-BDFE-4938-B837-0CD2800C8576}"/>
    <cellStyle name="Grey 34" xfId="7610" xr:uid="{72DFB3BC-4C31-4B53-B89D-8D4794EC7BE9}"/>
    <cellStyle name="Grey 35" xfId="7611" xr:uid="{4C49E7BD-12DA-49D7-B69E-655EFE797056}"/>
    <cellStyle name="Grey 36" xfId="7612" xr:uid="{452C3726-0CC2-4E68-9F80-05A38C1DDE14}"/>
    <cellStyle name="Grey 37" xfId="7613" xr:uid="{FE9D03E1-C634-42AC-9FFC-88EB45307179}"/>
    <cellStyle name="Grey 38" xfId="7614" xr:uid="{C611E1D8-F6A0-4D64-B0C5-FB4899D96E98}"/>
    <cellStyle name="Grey 39" xfId="7615" xr:uid="{FE42574C-A344-4C17-8C73-606540009B97}"/>
    <cellStyle name="Grey 4" xfId="7616" xr:uid="{C0937F01-B91F-4EBC-860F-1A20173D8C5A}"/>
    <cellStyle name="Grey 40" xfId="7617" xr:uid="{F015F19E-9E10-403F-8B14-8EAC40042085}"/>
    <cellStyle name="Grey 41" xfId="7618" xr:uid="{04DD8558-EDC2-4898-BD45-7BF5B7AB881F}"/>
    <cellStyle name="Grey 42" xfId="7619" xr:uid="{E9224A37-2D29-46AA-89A8-EC10F57221AC}"/>
    <cellStyle name="Grey 43" xfId="7620" xr:uid="{F0EC8054-885B-4221-98BF-8B696FE643A8}"/>
    <cellStyle name="Grey 44" xfId="7621" xr:uid="{B91DF92A-96A5-4BF9-9EDF-E39CE1D53F08}"/>
    <cellStyle name="Grey 45" xfId="7622" xr:uid="{3275E20C-23CC-44AA-A269-F92526C378F6}"/>
    <cellStyle name="Grey 46" xfId="7623" xr:uid="{F5F4DA53-21B4-4CA5-A904-5784B4ACED64}"/>
    <cellStyle name="Grey 47" xfId="7624" xr:uid="{C594B368-AB21-455A-9CF6-E1D7764DFBCC}"/>
    <cellStyle name="Grey 48" xfId="7625" xr:uid="{E65F7D74-0864-44E4-AA5F-D0E05C86B5CA}"/>
    <cellStyle name="Grey 49" xfId="7626" xr:uid="{C658DA20-8E23-44FB-AD48-5B25415FB6DE}"/>
    <cellStyle name="Grey 5" xfId="7627" xr:uid="{F0DE1FC9-5643-40EC-B968-DA2173AB714B}"/>
    <cellStyle name="Grey 50" xfId="7628" xr:uid="{2263F57B-2623-421A-AA55-885A36839703}"/>
    <cellStyle name="Grey 51" xfId="7629" xr:uid="{17FC8D28-5544-468A-B8BA-49C290CB1C44}"/>
    <cellStyle name="Grey 52" xfId="7630" xr:uid="{7A096E34-0303-429C-8A9F-C0AD3BAEFF02}"/>
    <cellStyle name="Grey 53" xfId="7631" xr:uid="{D8A5C759-6ED3-43A1-87B9-B528D4B9FA88}"/>
    <cellStyle name="Grey 54" xfId="7632" xr:uid="{67AD6245-DD7C-472B-9825-AFBE1A45B574}"/>
    <cellStyle name="Grey 55" xfId="7633" xr:uid="{35287A2B-3213-48DC-9826-097FCE425E7B}"/>
    <cellStyle name="Grey 56" xfId="7634" xr:uid="{295AB519-2BD8-46B8-B37F-BFEE770F5EC5}"/>
    <cellStyle name="Grey 57" xfId="7635" xr:uid="{A7BD3702-BF3A-41C6-9507-2CA2BE2100D1}"/>
    <cellStyle name="Grey 6" xfId="7636" xr:uid="{1F7954B1-EF2B-4574-A998-B534379D6C03}"/>
    <cellStyle name="Grey 7" xfId="7637" xr:uid="{F56328B1-B1BA-4F05-92B3-F236259D8A79}"/>
    <cellStyle name="Grey 8" xfId="7638" xr:uid="{192ABC87-869E-45B4-BD27-FAFFEEC66D19}"/>
    <cellStyle name="Grey 9" xfId="7639" xr:uid="{65496D09-09C9-4BC8-A5D8-338D2E856F78}"/>
    <cellStyle name="Header1" xfId="7640" xr:uid="{3131EED6-764F-455C-8D25-A4E6BB222E6D}"/>
    <cellStyle name="Header1 2" xfId="7641" xr:uid="{D8BE52A8-F659-4686-9F0D-9DA28A96F234}"/>
    <cellStyle name="Header1_Margen" xfId="39642" xr:uid="{098E5D3E-24D5-4C6D-BE17-50446BC9C8C3}"/>
    <cellStyle name="Header2" xfId="7642" xr:uid="{13C8C7A8-3A92-477D-9FC4-9653F2BD5715}"/>
    <cellStyle name="Header2 10" xfId="7643" xr:uid="{8BD120A5-E9BD-48FB-B915-35BA9192ADAE}"/>
    <cellStyle name="Header2 10 2" xfId="7644" xr:uid="{B5592A3F-FB48-46D0-B79F-4C2447302F48}"/>
    <cellStyle name="Header2 10_Margen" xfId="39643" xr:uid="{76890136-517C-4797-813E-A5889B707733}"/>
    <cellStyle name="Header2 11" xfId="7645" xr:uid="{AF1A574B-5D87-446C-9DB5-0F720EF2CE8D}"/>
    <cellStyle name="Header2 11 2" xfId="7646" xr:uid="{6ED27DF3-45A6-4998-B375-52DA017D4DBD}"/>
    <cellStyle name="Header2 11_Margen" xfId="39644" xr:uid="{9BD90FD6-C91D-49A8-BA9C-DAD590A4874F}"/>
    <cellStyle name="Header2 12" xfId="7647" xr:uid="{99BFD5CF-B937-4E28-A006-89A5537F4B1C}"/>
    <cellStyle name="Header2 2" xfId="7648" xr:uid="{438466A3-9D2E-4453-9C6F-F2F0CABE4DB0}"/>
    <cellStyle name="Header2 2 2" xfId="7649" xr:uid="{9BBBAC2A-E15D-40F7-BB6A-F40C5E394B76}"/>
    <cellStyle name="Header2 2_Margen" xfId="39645" xr:uid="{60068ACB-AC54-4D62-BEC8-08987498529D}"/>
    <cellStyle name="Header2 3" xfId="7650" xr:uid="{E1CA0EAA-CD5A-4C93-9D75-87990E2C1CEF}"/>
    <cellStyle name="Header2 3 2" xfId="7651" xr:uid="{1D3A2B99-E7E6-4434-B8EC-4C2EF86E259E}"/>
    <cellStyle name="Header2 3_Margen" xfId="39646" xr:uid="{DB6F6A7B-2068-4F26-8ADD-2078CA2A4D42}"/>
    <cellStyle name="Header2 4" xfId="7652" xr:uid="{082D0C5E-4D7F-4B66-AB33-88DB24E9337F}"/>
    <cellStyle name="Header2 4 2" xfId="7653" xr:uid="{F89FB0AC-63F7-45D8-9EA7-7A7F2166C3D3}"/>
    <cellStyle name="Header2 4_Margen" xfId="39647" xr:uid="{FA362B2C-F60A-4C93-B7E5-4CC792ED0682}"/>
    <cellStyle name="Header2 5" xfId="7654" xr:uid="{DC46EDE9-EAE7-4FA9-A9CC-E7C10DB22B0C}"/>
    <cellStyle name="Header2 5 2" xfId="7655" xr:uid="{A7A195F2-9ED0-4D3C-9872-63197C884460}"/>
    <cellStyle name="Header2 5_Margen" xfId="39648" xr:uid="{AC3278BA-BA43-4901-8CE3-6B35A483AA9F}"/>
    <cellStyle name="Header2 6" xfId="7656" xr:uid="{98D2C203-0B4C-45EA-A017-CFBF13DFD49A}"/>
    <cellStyle name="Header2 6 2" xfId="7657" xr:uid="{04E9FD53-9BFA-44D1-9DA0-8E5C1B00B251}"/>
    <cellStyle name="Header2 6_Margen" xfId="39649" xr:uid="{19E9EAD3-B841-4203-9687-A00C7C35C3BC}"/>
    <cellStyle name="Header2 7" xfId="7658" xr:uid="{D52184C9-7FF9-4016-8ACD-3855E2C49129}"/>
    <cellStyle name="Header2 7 2" xfId="7659" xr:uid="{743F922F-9C52-4853-814D-C7D72F11FDA4}"/>
    <cellStyle name="Header2 7_Margen" xfId="39650" xr:uid="{4FD3A0D6-78A1-4838-93CD-79DE998CD887}"/>
    <cellStyle name="Header2 8" xfId="7660" xr:uid="{02194291-261A-46B7-AE51-F2D65173DC31}"/>
    <cellStyle name="Header2 8 2" xfId="7661" xr:uid="{BB6A7F8B-95D6-4424-A1F2-3061FCD010D1}"/>
    <cellStyle name="Header2 8_Margen" xfId="39651" xr:uid="{B6AF2D3C-E8A0-4BAE-844F-8E20F3103FF1}"/>
    <cellStyle name="Header2 9" xfId="7662" xr:uid="{5D30CC9C-4FBA-423C-9ACC-CCB26671ECB5}"/>
    <cellStyle name="Header2 9 2" xfId="7663" xr:uid="{9BEF67C9-749D-4665-96EE-5301A68A7E32}"/>
    <cellStyle name="Header2 9_Margen" xfId="39652" xr:uid="{A0CB28C4-0998-433D-8E93-99370D3970B2}"/>
    <cellStyle name="Header2_Margen" xfId="39653" xr:uid="{4DEB5AFC-9C49-449F-9C5C-FB55B974EF5E}"/>
    <cellStyle name="Heading 1" xfId="7664" xr:uid="{B514E860-0C27-4B54-B5F6-0B6CAB9BC4E6}"/>
    <cellStyle name="Heading 1 2" xfId="7665" xr:uid="{2E3B9471-745A-40DE-A6CF-28300433F96D}"/>
    <cellStyle name="Heading 1 2 2" xfId="7666" xr:uid="{58FE36B2-B63D-4FEA-BACD-22CEA461E4EA}"/>
    <cellStyle name="Heading 1 2 2 2" xfId="7667" xr:uid="{2268A023-C2BD-4666-B0B8-C8EF5EAEB9DF}"/>
    <cellStyle name="Heading 1 2 3" xfId="7668" xr:uid="{1119BB06-5091-44D4-B26C-542D15842F86}"/>
    <cellStyle name="Heading 1 2 3 2" xfId="7669" xr:uid="{1000E617-89E7-41B8-B8B2-9388B01C8ECD}"/>
    <cellStyle name="Heading 1 2 4" xfId="7670" xr:uid="{7215622B-57BF-488B-A0FF-C7AAEA5E9D67}"/>
    <cellStyle name="Heading 1 2 5" xfId="7671" xr:uid="{1F12134C-145F-44BE-8BDE-B2C7D64F6608}"/>
    <cellStyle name="Heading 1 3" xfId="7672" xr:uid="{C3D75B3B-9435-42D9-A69C-BCF2839B86BE}"/>
    <cellStyle name="Heading 1 3 2" xfId="49853" xr:uid="{36DE0105-C9C3-489C-A867-B8160E02E4EA}"/>
    <cellStyle name="Heading 1_Margen" xfId="39654" xr:uid="{5AC43CD0-4E7A-4411-9E1F-66524CCB5D3A}"/>
    <cellStyle name="Heading 2" xfId="7673" xr:uid="{EE75848F-0A21-4660-AD46-33522F4ACEDA}"/>
    <cellStyle name="Heading 2 2" xfId="7674" xr:uid="{AD6DA12D-7C8F-4193-8668-FDC5BA4DD8C9}"/>
    <cellStyle name="Heading 2 2 2" xfId="7675" xr:uid="{7A9B385E-30E6-42F8-A1C7-34F14E375E9E}"/>
    <cellStyle name="Heading 2 2 2 2" xfId="7676" xr:uid="{3DDF71D1-1832-429C-9EF7-5C2C534CDA1E}"/>
    <cellStyle name="Heading 2 2 3" xfId="7677" xr:uid="{F052CAF4-CF28-41CD-85B0-39680F9ABED4}"/>
    <cellStyle name="Heading 2 2 3 2" xfId="7678" xr:uid="{BEFC41B3-C3D4-44ED-87B5-D0B53741E426}"/>
    <cellStyle name="Heading 2 2 4" xfId="7679" xr:uid="{59BB74ED-9C92-400E-9807-03F8BC63C7AF}"/>
    <cellStyle name="Heading 2 2 5" xfId="7680" xr:uid="{52ADD1B9-C8F5-49F6-B53C-834E86D8EB10}"/>
    <cellStyle name="Heading 2 3" xfId="7681" xr:uid="{DD34E4D3-6A03-4297-9A2A-F4946AB8356F}"/>
    <cellStyle name="Heading 2 3 2" xfId="49854" xr:uid="{C6BB8538-1F9A-4484-BD55-E02955BCEBE8}"/>
    <cellStyle name="Heading 2_Margen" xfId="39655" xr:uid="{79E4D095-F988-4B54-A08B-21641A50B5CD}"/>
    <cellStyle name="Heading 3" xfId="7682" xr:uid="{88F08014-CA73-4F49-BFB2-23FF0A4F7FFC}"/>
    <cellStyle name="Heading 3 2" xfId="7683" xr:uid="{EA17CAC0-F8D1-41E7-B625-316CB554F67A}"/>
    <cellStyle name="Heading 3 2 2" xfId="7684" xr:uid="{721D0E4D-DF30-4D8A-B166-8F4D573D0E30}"/>
    <cellStyle name="Heading 3 2 2 2" xfId="7685" xr:uid="{ABCE67CB-1BE0-4DB2-8220-AE3EB72D9B39}"/>
    <cellStyle name="Heading 3 2 3" xfId="7686" xr:uid="{7DB34590-623E-438F-9B88-84535C3E782A}"/>
    <cellStyle name="Heading 3 2 3 2" xfId="7687" xr:uid="{800D494E-9514-433D-B99C-D6A5D7E55A31}"/>
    <cellStyle name="Heading 3 2 4" xfId="7688" xr:uid="{7B0C6C17-1737-4272-AFCA-7058EBE4F600}"/>
    <cellStyle name="Heading 3 2 5" xfId="7689" xr:uid="{B6B88D23-601E-4F70-B0D2-8F6998BCC3B2}"/>
    <cellStyle name="Heading 3 3" xfId="7690" xr:uid="{71FF90E9-6FFC-4A0F-9D2B-52F732F84EB3}"/>
    <cellStyle name="Heading 3 3 2" xfId="49857" xr:uid="{D6F0CD36-1050-4507-894A-C4DD39EE3587}"/>
    <cellStyle name="Heading 3 4" xfId="7691" xr:uid="{0868BBDA-C2CA-481C-BDF8-3A337464F1B5}"/>
    <cellStyle name="Heading 3_Margen" xfId="39656" xr:uid="{D31DDC96-B8E4-45A0-AA37-1E7E9EA973D8}"/>
    <cellStyle name="Heading 4" xfId="7692" xr:uid="{395116AD-06FA-4CEA-8BBD-891C33F5122D}"/>
    <cellStyle name="Heading 4 2" xfId="7693" xr:uid="{83C82B05-3948-4EF0-8CE5-A7616E2D23CC}"/>
    <cellStyle name="Heading 4 2 2" xfId="7694" xr:uid="{3EDF498F-08C6-4118-A338-DACC6388E908}"/>
    <cellStyle name="Heading 4 2 2 2" xfId="7695" xr:uid="{4C7B78CF-186B-4335-A112-2ABE4C96A118}"/>
    <cellStyle name="Heading 4 2 3" xfId="7696" xr:uid="{1F0A6A8D-83D5-445E-812F-87DFE1EF2029}"/>
    <cellStyle name="Heading 4 2 3 2" xfId="7697" xr:uid="{A31734B3-4B55-4786-9319-6B4594523A84}"/>
    <cellStyle name="Heading 4 2 4" xfId="7698" xr:uid="{F355F52F-0D47-42D1-B3B7-4ADDE19A3E3E}"/>
    <cellStyle name="Heading 4 2 5" xfId="7699" xr:uid="{1CF012CC-35D8-456D-A4F3-0C5A8E5B9CBC}"/>
    <cellStyle name="Heading 4 3" xfId="7700" xr:uid="{F9807073-CEB7-444E-96C0-FACB67F08773}"/>
    <cellStyle name="Heading 4 3 2" xfId="49858" xr:uid="{B23909BF-E87B-4CE3-8DB5-92F355646972}"/>
    <cellStyle name="Heading 4_Margen" xfId="39657" xr:uid="{EFCA6E5F-20E6-470F-AC4A-2415B33B8C6A}"/>
    <cellStyle name="Hiper?ínculo visitado_m310704.xls Gráfico 13" xfId="39658" xr:uid="{FF8C9221-1466-411B-A5EB-68CA94EEED43}"/>
    <cellStyle name="Hiper⛶ínculo visitado_m310704.xls Gráfico 13" xfId="7701" xr:uid="{D34B0AFE-4BFE-4D17-80F9-AE28AB4FA237}"/>
    <cellStyle name="Hipervínculo" xfId="1" builtinId="8"/>
    <cellStyle name="Hipervínculo ?isitado?m310704.xls Gráfico 12-2" xfId="39659" xr:uid="{BEC6B7E5-598E-43CE-8493-A51AD5976176}"/>
    <cellStyle name="Hipervínculo 2" xfId="7702" xr:uid="{C6D9DA35-DB38-4FF3-AB23-EBE7547813C2}"/>
    <cellStyle name="Hipervínculo 2 2" xfId="7703" xr:uid="{F760CAE2-0EC8-40E7-ABE6-EDE50328D4CF}"/>
    <cellStyle name="Hipervínculo 2 3" xfId="7704" xr:uid="{1C96F8A3-80C8-409B-B8C6-BAB4F27C7C29}"/>
    <cellStyle name="Hipervínculo 2 4" xfId="7705" xr:uid="{73AD3932-2DD3-4886-B310-FBACBA13949E}"/>
    <cellStyle name="Hipervínculo 2_Margen" xfId="39660" xr:uid="{7053A18F-6FBE-4DEA-94AA-FC2966002FA3}"/>
    <cellStyle name="Hipervínculo 3" xfId="7706" xr:uid="{24FC2949-3436-4695-A5C9-EFA820A2E518}"/>
    <cellStyle name="Hipervínculo visitado?m311003.xls Gráfico 7-2" xfId="7707" xr:uid="{E7F959E2-55DA-4080-8241-39942B3B0CDF}"/>
    <cellStyle name="Hipervínculo visitado᫟m311003.xls Gráfico 7-2" xfId="7708" xr:uid="{F571E4B4-15C2-4CBC-8804-633CB4A61073}"/>
    <cellStyle name="Hipervínculo 䓶isitado䗟m310704.xls Gráfico 12-2" xfId="7709" xr:uid="{26E875B1-9B7C-492F-9F1D-93AC58DF8483}"/>
    <cellStyle name="Hyperlink_master" xfId="39661" xr:uid="{DF78B511-9D44-4DF1-AB6B-703164A94A6A}"/>
    <cellStyle name="Incorrecto 10" xfId="7710" xr:uid="{0ACE1A7D-777A-4067-A425-8CD414D5AFC9}"/>
    <cellStyle name="Incorrecto 11" xfId="7711" xr:uid="{C9943C0D-CD6C-4E7F-BC77-09E66080D453}"/>
    <cellStyle name="Incorrecto 12" xfId="39662" xr:uid="{8C760E33-CCE5-43E6-B1AE-DC2CCE2AE2D0}"/>
    <cellStyle name="Incorrecto 13" xfId="39663" xr:uid="{2D3DB63B-3314-4EA5-B261-BE2152C20F35}"/>
    <cellStyle name="Incorrecto 14" xfId="39664" xr:uid="{29101D26-A713-4687-98B6-9EF4D95E7CBF}"/>
    <cellStyle name="Incorrecto 15" xfId="39665" xr:uid="{F86F67A8-C3C3-4E03-8842-C2BC2FC0318E}"/>
    <cellStyle name="Incorrecto 16" xfId="39666" xr:uid="{1690933A-4574-431D-A167-D8503AB82379}"/>
    <cellStyle name="Incorrecto 17" xfId="39667" xr:uid="{0F00935D-71E7-440A-9AA4-176526595623}"/>
    <cellStyle name="Incorrecto 18" xfId="39668" xr:uid="{B02534C5-141A-4320-AE8B-E767593CEA7F}"/>
    <cellStyle name="Incorrecto 19" xfId="39669" xr:uid="{5DBB9E3E-97F9-4147-A153-1A405D216DFC}"/>
    <cellStyle name="Incorrecto 2" xfId="7712" xr:uid="{CB6C09CC-5728-4828-A3D3-215C320B4116}"/>
    <cellStyle name="Incorrecto 2 2" xfId="7713" xr:uid="{62567656-611E-4F10-9381-AE3275741DF4}"/>
    <cellStyle name="Incorrecto 2 2 2" xfId="39670" xr:uid="{A790C50F-8E45-44D5-8D8C-DFCF9D5B90CE}"/>
    <cellStyle name="Incorrecto 2 3" xfId="7714" xr:uid="{A4290C5A-E94E-4A10-8871-DFA9E90D3C84}"/>
    <cellStyle name="Incorrecto 2 4" xfId="7715" xr:uid="{289E5845-3711-49F5-BC37-288E158A1DD2}"/>
    <cellStyle name="Incorrecto 2 5" xfId="7716" xr:uid="{1C632D4B-ED25-4D67-8507-89D9E95EE143}"/>
    <cellStyle name="Incorrecto 2_Margen" xfId="39671" xr:uid="{468F7826-0945-4B4A-852A-C493032C2CBF}"/>
    <cellStyle name="Incorrecto 20" xfId="39672" xr:uid="{9AFE4845-E815-4597-AF4E-FE9A8CED9B1D}"/>
    <cellStyle name="Incorrecto 21" xfId="39673" xr:uid="{02CF7C7E-0267-4170-9833-7A268EF25060}"/>
    <cellStyle name="Incorrecto 22" xfId="39674" xr:uid="{B2DCCFC0-704B-4850-8746-D5076D6AB0D7}"/>
    <cellStyle name="Incorrecto 23" xfId="39675" xr:uid="{C9415B0A-8B27-4503-86EF-BF4230E9C27A}"/>
    <cellStyle name="Incorrecto 24" xfId="39676" xr:uid="{A8188918-6ABE-47F9-9ECD-1B9E76458047}"/>
    <cellStyle name="Incorrecto 25" xfId="39677" xr:uid="{4F2DDB48-F439-47C8-9D1A-7A3824438949}"/>
    <cellStyle name="Incorrecto 26" xfId="39678" xr:uid="{62EF4F6D-8707-4306-830C-87396CDEC8F7}"/>
    <cellStyle name="Incorrecto 27" xfId="39679" xr:uid="{51A3B590-FCE6-4421-B7CF-12EB8B9720B4}"/>
    <cellStyle name="Incorrecto 28" xfId="39680" xr:uid="{2F2B3F8E-B0EC-4842-83BF-0602F3425272}"/>
    <cellStyle name="Incorrecto 29" xfId="39681" xr:uid="{55B88D67-E609-461E-8C58-E9E59F7CEBF8}"/>
    <cellStyle name="Incorrecto 3" xfId="7717" xr:uid="{37138F34-B1AF-4218-8539-E64F148C3510}"/>
    <cellStyle name="Incorrecto 3 2" xfId="7718" xr:uid="{C821271F-0730-46ED-B924-A597617B0532}"/>
    <cellStyle name="Incorrecto 3 2 2" xfId="7719" xr:uid="{8CCB5756-C667-4031-A330-DB5FB4F31210}"/>
    <cellStyle name="Incorrecto 3 2 3" xfId="7720" xr:uid="{FDA45AD5-C708-4E8A-A460-7B300044B724}"/>
    <cellStyle name="Incorrecto 3 2 4" xfId="7721" xr:uid="{B3831DF5-EAF4-4E9D-97BC-738EFEF90522}"/>
    <cellStyle name="Incorrecto 3 3" xfId="7722" xr:uid="{EB3A0860-2074-4929-8EDA-6641F41284CE}"/>
    <cellStyle name="Incorrecto 3 3 2" xfId="51777" xr:uid="{D55182F6-E8D3-47FD-9304-31864ACD45FF}"/>
    <cellStyle name="Incorrecto 3 4" xfId="49859" xr:uid="{A5CC0BEA-58A9-45CC-BD69-3A8E8A2E1EA2}"/>
    <cellStyle name="Incorrecto 3_Margen" xfId="39682" xr:uid="{1816A07C-74C2-4FD8-9052-9582F8B4AFB3}"/>
    <cellStyle name="Incorrecto 30" xfId="39683" xr:uid="{A5AE67D5-CE9C-4FCC-ADF3-6FF168EE9D56}"/>
    <cellStyle name="Incorrecto 31" xfId="39684" xr:uid="{EEBDCDAC-EB51-45BF-B369-BBBA7E07FEEB}"/>
    <cellStyle name="Incorrecto 32" xfId="39685" xr:uid="{EBDDDF3C-BE68-47D1-8811-DB5AD8554F11}"/>
    <cellStyle name="Incorrecto 33" xfId="39686" xr:uid="{F2F385F2-A0F8-4A4A-BBCB-9721E1EE34F3}"/>
    <cellStyle name="Incorrecto 34" xfId="39687" xr:uid="{65B3542E-4660-46A4-80D6-F11C780BA656}"/>
    <cellStyle name="Incorrecto 35" xfId="39688" xr:uid="{67F7CDC7-6A51-41A5-AA84-F2BC60E10B34}"/>
    <cellStyle name="Incorrecto 36" xfId="39689" xr:uid="{3809CCCD-2280-4F9A-91D8-7F0A5C49DA84}"/>
    <cellStyle name="Incorrecto 37" xfId="39690" xr:uid="{AA8F0E4A-D70F-4F04-AF64-B55130C27E12}"/>
    <cellStyle name="Incorrecto 38" xfId="39691" xr:uid="{2C4C6952-3E10-4CEC-AD95-E0B10C1D853C}"/>
    <cellStyle name="Incorrecto 39" xfId="39692" xr:uid="{5E9B2CE7-8D4A-4FDF-84EA-8370FDB2591D}"/>
    <cellStyle name="Incorrecto 4" xfId="7723" xr:uid="{FD6E8932-BBA4-41CF-B5A3-DA1A8262F378}"/>
    <cellStyle name="Incorrecto 4 2" xfId="7724" xr:uid="{E88EDB43-49D7-4443-BDB8-CC4637ABCADB}"/>
    <cellStyle name="Incorrecto 4 2 2" xfId="50693" xr:uid="{A076FB78-9F5A-476B-BC07-7C0C876E1027}"/>
    <cellStyle name="Incorrecto 4 3" xfId="7725" xr:uid="{2658016B-4DD7-48F8-B0FD-7B24C936B9A8}"/>
    <cellStyle name="Incorrecto 4 4" xfId="49860" xr:uid="{BAC9D3A4-A9A0-4A07-9AF8-AB19D5E4038D}"/>
    <cellStyle name="Incorrecto 40" xfId="39693" xr:uid="{6ACC6F1F-6F1E-480B-89D2-81E6D788E617}"/>
    <cellStyle name="Incorrecto 41" xfId="39694" xr:uid="{320BEA1F-9A1D-4908-9645-60BF801E4502}"/>
    <cellStyle name="Incorrecto 42" xfId="39695" xr:uid="{23D562BF-7202-4BBD-9A05-AD63B8A802C7}"/>
    <cellStyle name="Incorrecto 43" xfId="39696" xr:uid="{D37E18DF-7E15-4CF2-9096-7C5DC7A6B9E8}"/>
    <cellStyle name="Incorrecto 44" xfId="39697" xr:uid="{9FE62F9D-DC55-4361-BD6A-A1243ABA4824}"/>
    <cellStyle name="Incorrecto 45" xfId="39698" xr:uid="{D5C21BFF-C7FC-49A5-A1FB-3DB15F931C4F}"/>
    <cellStyle name="Incorrecto 46" xfId="39699" xr:uid="{7C574512-0634-4E57-9D5B-A823858E0351}"/>
    <cellStyle name="Incorrecto 47" xfId="39700" xr:uid="{FE03CA65-E94C-46A1-8EAE-C0A611E023E7}"/>
    <cellStyle name="Incorrecto 48" xfId="39701" xr:uid="{5365B3B0-CEF1-4759-9889-750B7AAC0A3E}"/>
    <cellStyle name="Incorrecto 49" xfId="39702" xr:uid="{9F82EEB1-4179-4BBF-8E02-1F5756B88F39}"/>
    <cellStyle name="Incorrecto 5" xfId="7726" xr:uid="{F9D3EDDF-3908-40A8-ACBC-9C067EFC2C71}"/>
    <cellStyle name="Incorrecto 5 2" xfId="7727" xr:uid="{7319AE77-343C-4F3A-BF3B-F43D452ADDF1}"/>
    <cellStyle name="Incorrecto 50" xfId="39703" xr:uid="{C517E501-B4CF-4417-AFDF-BD43736C7F96}"/>
    <cellStyle name="Incorrecto 6" xfId="7728" xr:uid="{C8B22AF2-837E-4F61-A588-7113BD9D9D55}"/>
    <cellStyle name="Incorrecto 7" xfId="7729" xr:uid="{D3B138E7-09F3-4661-907D-6170C562CED9}"/>
    <cellStyle name="Incorrecto 8" xfId="7730" xr:uid="{E7E75F8F-E2B6-4C2A-BE34-B5FE589FC19E}"/>
    <cellStyle name="Incorrecto 9" xfId="7731" xr:uid="{D808D7B4-7F1B-45D0-B0C2-75C586C259B8}"/>
    <cellStyle name="Input" xfId="7732" xr:uid="{02E4F0E2-1B27-422B-96E2-D5993C0E24BD}"/>
    <cellStyle name="Input [yellow]" xfId="7733" xr:uid="{5A37F727-2C36-4379-B645-D387C12C2DDA}"/>
    <cellStyle name="Input [yellow] 10" xfId="7734" xr:uid="{FB927F1F-B0E8-43B7-9F27-7D07736C27EA}"/>
    <cellStyle name="Input [yellow] 11" xfId="7735" xr:uid="{1BC41EC6-CC2A-4F45-BE92-DEF95868964C}"/>
    <cellStyle name="Input [yellow] 12" xfId="7736" xr:uid="{268D9A52-AF23-4EFC-BEE5-2FF7924F5BB8}"/>
    <cellStyle name="Input [yellow] 13" xfId="7737" xr:uid="{AFBC8CA8-1C78-4A63-9388-4C51CF11D88A}"/>
    <cellStyle name="Input [yellow] 14" xfId="7738" xr:uid="{B54F0B05-C8D8-4A93-B3C8-995E18B2FE09}"/>
    <cellStyle name="Input [yellow] 15" xfId="7739" xr:uid="{76D5210C-03E5-4F62-A89D-B45D0D2D49B5}"/>
    <cellStyle name="Input [yellow] 16" xfId="7740" xr:uid="{0EBD4BAB-EE3A-4116-B6DE-FA8EA4B2AFE7}"/>
    <cellStyle name="Input [yellow] 17" xfId="7741" xr:uid="{15F59032-25A7-4158-881B-37AF5CCDE41C}"/>
    <cellStyle name="Input [yellow] 18" xfId="7742" xr:uid="{031DAE26-3EDD-4826-A0A5-451A84AE1DC8}"/>
    <cellStyle name="Input [yellow] 19" xfId="7743" xr:uid="{9FC4AD89-67FA-4796-85E1-F906FA8C4394}"/>
    <cellStyle name="Input [yellow] 2" xfId="7744" xr:uid="{42DF5B48-E403-4B1E-8A07-2FFCE7582870}"/>
    <cellStyle name="Input [yellow] 20" xfId="7745" xr:uid="{04CE3B3E-E85D-4EDC-B2E6-3A13BD13F430}"/>
    <cellStyle name="Input [yellow] 21" xfId="7746" xr:uid="{1A9FE718-AA7B-4841-930A-6A7648668059}"/>
    <cellStyle name="Input [yellow] 22" xfId="7747" xr:uid="{BBF8F037-9F79-4D2B-AF68-16D768AF859C}"/>
    <cellStyle name="Input [yellow] 23" xfId="7748" xr:uid="{FE6F358B-BB08-441D-98C2-C315E3D721B4}"/>
    <cellStyle name="Input [yellow] 24" xfId="7749" xr:uid="{5E779F06-27D6-4EDA-BEE1-B3F1738A751C}"/>
    <cellStyle name="Input [yellow] 25" xfId="7750" xr:uid="{F3748413-99E4-4383-9DE6-22320E60149B}"/>
    <cellStyle name="Input [yellow] 26" xfId="7751" xr:uid="{8A32661B-AAED-4502-B381-5BEAA2CE5FB4}"/>
    <cellStyle name="Input [yellow] 27" xfId="7752" xr:uid="{4CEC6C6B-2161-4CC4-8592-094A319CBCE0}"/>
    <cellStyle name="Input [yellow] 28" xfId="7753" xr:uid="{AC450712-D004-4B6A-AB8D-EA5B94263052}"/>
    <cellStyle name="Input [yellow] 29" xfId="7754" xr:uid="{EEAE87C2-530B-4195-967E-1D9B6AD3D3F1}"/>
    <cellStyle name="Input [yellow] 29 2" xfId="7755" xr:uid="{0B1BAB96-8207-44A3-83A9-9383C936DB2C}"/>
    <cellStyle name="Input [yellow] 3" xfId="7756" xr:uid="{C13CCE8E-7EB6-478D-8F26-849EA8BEE364}"/>
    <cellStyle name="Input [yellow] 30" xfId="7757" xr:uid="{A66EF28D-EC52-49D1-A401-193C1C995723}"/>
    <cellStyle name="Input [yellow] 31" xfId="7758" xr:uid="{43B5D079-7A02-462D-B1CF-AADFDD18E79A}"/>
    <cellStyle name="Input [yellow] 32" xfId="7759" xr:uid="{2EA64888-F7AA-4705-A03C-2385D96244CB}"/>
    <cellStyle name="Input [yellow] 33" xfId="7760" xr:uid="{64DDDD37-1755-4E8A-AF48-67B48D0C8B1C}"/>
    <cellStyle name="Input [yellow] 34" xfId="7761" xr:uid="{52CCF007-06A7-404C-8F4C-64460F87A189}"/>
    <cellStyle name="Input [yellow] 35" xfId="7762" xr:uid="{D8C79EEA-1AF5-4154-AB9A-3068CA533C6F}"/>
    <cellStyle name="Input [yellow] 36" xfId="7763" xr:uid="{15F435A3-92C2-4E6C-84DB-B5ECF86F0459}"/>
    <cellStyle name="Input [yellow] 37" xfId="7764" xr:uid="{D974EF54-4764-4073-B5FD-833D4E088FFA}"/>
    <cellStyle name="Input [yellow] 38" xfId="7765" xr:uid="{DB88CD98-D335-42D6-8933-77C571704900}"/>
    <cellStyle name="Input [yellow] 39" xfId="7766" xr:uid="{9F3BB584-FC4F-4EE6-8447-96171DEBAC6F}"/>
    <cellStyle name="Input [yellow] 4" xfId="7767" xr:uid="{FBFF75A1-8DD9-4C7F-A886-C8A6CC1E3E7F}"/>
    <cellStyle name="Input [yellow] 40" xfId="7768" xr:uid="{451776E0-2B3E-441D-AC85-CAF307C0DE91}"/>
    <cellStyle name="Input [yellow] 41" xfId="7769" xr:uid="{B7449DD3-6A0F-4C18-AFDD-0CE0AD960BCD}"/>
    <cellStyle name="Input [yellow] 42" xfId="7770" xr:uid="{9DCE5B3D-8C30-4F87-B5A0-4E7D3BB210C6}"/>
    <cellStyle name="Input [yellow] 43" xfId="7771" xr:uid="{FEABA8F3-8A95-4BDB-B462-86FF9129BFBF}"/>
    <cellStyle name="Input [yellow] 44" xfId="7772" xr:uid="{8F26167F-8FA6-4CD6-B73C-148F2816E5E4}"/>
    <cellStyle name="Input [yellow] 45" xfId="7773" xr:uid="{657D040F-B5A7-4A1E-81C7-ED52B87CBC0D}"/>
    <cellStyle name="Input [yellow] 46" xfId="7774" xr:uid="{93642234-751F-491F-95C9-1A8AFEE332C6}"/>
    <cellStyle name="Input [yellow] 47" xfId="7775" xr:uid="{1BC64CFC-A17D-4F6C-BD29-9CB16BE2F573}"/>
    <cellStyle name="Input [yellow] 48" xfId="7776" xr:uid="{822A0AE7-1164-43B7-BF03-73EE15F61061}"/>
    <cellStyle name="Input [yellow] 49" xfId="7777" xr:uid="{ED67D94D-667C-4668-9F9C-7CA7646D8CD0}"/>
    <cellStyle name="Input [yellow] 5" xfId="7778" xr:uid="{7F57AC52-4541-4F6B-9717-615629601521}"/>
    <cellStyle name="Input [yellow] 50" xfId="7779" xr:uid="{7E183741-1B33-4FCB-AE1C-C6A18ACC71D5}"/>
    <cellStyle name="Input [yellow] 51" xfId="7780" xr:uid="{BF32F39B-DD0F-4F97-931C-741213C785A1}"/>
    <cellStyle name="Input [yellow] 52" xfId="7781" xr:uid="{6CF6612B-0783-4CE7-8DAD-FB9F929533C1}"/>
    <cellStyle name="Input [yellow] 53" xfId="7782" xr:uid="{DC95A3E5-AB8B-449D-B3FA-68399E8D8601}"/>
    <cellStyle name="Input [yellow] 54" xfId="7783" xr:uid="{B3919D21-4197-4C4D-9D4F-99759448D5B1}"/>
    <cellStyle name="Input [yellow] 55" xfId="7784" xr:uid="{18C6B415-D7FD-4187-9A0A-81E423FF8D46}"/>
    <cellStyle name="Input [yellow] 56" xfId="7785" xr:uid="{958A4423-6F24-4F6F-8BB8-33571D2D3A4F}"/>
    <cellStyle name="Input [yellow] 57" xfId="7786" xr:uid="{A34E4ECA-589A-4F37-94C7-FEEF30BD1C82}"/>
    <cellStyle name="Input [yellow] 6" xfId="7787" xr:uid="{8DBDECDF-FC71-4B9B-BF9D-80342CF70514}"/>
    <cellStyle name="Input [yellow] 7" xfId="7788" xr:uid="{2886642A-605B-44D3-8AA4-C91945458714}"/>
    <cellStyle name="Input [yellow] 8" xfId="7789" xr:uid="{6325E9A4-49A4-44BF-8F40-1BCEFCB0D4A4}"/>
    <cellStyle name="Input [yellow] 9" xfId="7790" xr:uid="{8B68AB91-87FB-4D94-8298-6E32AA9C0021}"/>
    <cellStyle name="Input [yellow]_Margen" xfId="39704" xr:uid="{C46089BC-94D4-4C3B-B54E-2A0D439C6D81}"/>
    <cellStyle name="Input 10" xfId="7791" xr:uid="{576CD960-3731-4C81-9E72-035735066FE0}"/>
    <cellStyle name="Input 11" xfId="7792" xr:uid="{0EC848CC-B443-4618-9861-8063C564AB51}"/>
    <cellStyle name="Input 12" xfId="7793" xr:uid="{59815394-F2C0-4F6A-A2B2-2C9B97105C82}"/>
    <cellStyle name="Input 13" xfId="7794" xr:uid="{B591DE42-666D-4217-98E5-1DFD7BD00731}"/>
    <cellStyle name="Input 14" xfId="7795" xr:uid="{F4DBD1DE-3821-4E8E-AA1B-FAF8C9C186BE}"/>
    <cellStyle name="Input 15" xfId="7796" xr:uid="{9966C71A-78C5-43C3-8709-F4A492FB459E}"/>
    <cellStyle name="Input 16" xfId="7797" xr:uid="{4E082760-9772-481A-8562-AD7209D143DC}"/>
    <cellStyle name="Input 17" xfId="7798" xr:uid="{7552A29D-02BE-40A4-AA7D-BBCEFE5A156F}"/>
    <cellStyle name="Input 18" xfId="7799" xr:uid="{DAF61289-85F7-4AA8-80CE-96234C2AFEE8}"/>
    <cellStyle name="Input 19" xfId="7800" xr:uid="{640B6459-8618-4534-AC79-AED13456DDBE}"/>
    <cellStyle name="Input 2" xfId="7801" xr:uid="{12F8B340-99E0-4081-AB11-DF929E9C2B41}"/>
    <cellStyle name="Input 2 2" xfId="49861" xr:uid="{A068F806-1F1D-45E0-8663-990048C25212}"/>
    <cellStyle name="Input 3" xfId="7802" xr:uid="{703A1B38-DA14-4B26-9A2D-7140632E20B8}"/>
    <cellStyle name="Input 3 2" xfId="49862" xr:uid="{E346D7C4-F338-4FAB-99C3-62A1876C1CBA}"/>
    <cellStyle name="Input 4" xfId="7803" xr:uid="{948C2258-C38F-4605-A593-DEC42A2DF867}"/>
    <cellStyle name="Input 4 2" xfId="49863" xr:uid="{8A0293E5-6292-4D7D-A630-4DCC4107BDC0}"/>
    <cellStyle name="Input 5" xfId="7804" xr:uid="{F1FE7526-0E1E-4D44-9882-41461BB6C205}"/>
    <cellStyle name="Input 5 2" xfId="49864" xr:uid="{B22FEA09-F80E-426D-9266-0CD9CADFC272}"/>
    <cellStyle name="Input 6" xfId="7805" xr:uid="{E7D156FB-0ED9-4D2C-B291-310B9409032A}"/>
    <cellStyle name="Input 7" xfId="7806" xr:uid="{D3330B9A-3321-4BEB-B11A-B5F4720F1194}"/>
    <cellStyle name="Input 8" xfId="7807" xr:uid="{1681E23D-17C2-48AE-AB4A-BF2E9447E1BA}"/>
    <cellStyle name="Input 9" xfId="7808" xr:uid="{D2650035-A133-4A20-A19F-19A4E2BDF476}"/>
    <cellStyle name="Input Cells" xfId="7809" xr:uid="{F0AE363C-7D43-4411-AD94-DB6D4E20C398}"/>
    <cellStyle name="Input Cells 2" xfId="7810" xr:uid="{EF3C2901-6BAD-49F9-BD22-8E66423AE1CF}"/>
    <cellStyle name="Input_BALCOM_CON_BCPSUBS" xfId="7811" xr:uid="{1B4FC585-0AD4-4A29-B2CC-E706DD351208}"/>
    <cellStyle name="Linked Cell" xfId="7812" xr:uid="{2739C0BF-C268-4361-AB7E-9B89D5C10C91}"/>
    <cellStyle name="Linked Cell 2" xfId="7813" xr:uid="{9EC87A8F-945B-4BB6-9F81-F59E432FCB5B}"/>
    <cellStyle name="Linked Cell 2 2" xfId="7814" xr:uid="{7A57387B-293C-4729-A801-86D6F9920874}"/>
    <cellStyle name="Linked Cell 2 2 2" xfId="7815" xr:uid="{4FD2D623-68EA-4E4F-9BB0-8CCE85C784D2}"/>
    <cellStyle name="Linked Cell 2 3" xfId="7816" xr:uid="{B6999652-EC70-4796-8EE8-CFBA53CFE7C0}"/>
    <cellStyle name="Linked Cell 2 3 2" xfId="7817" xr:uid="{08C04081-55A4-4274-9224-D1B1CDC3D9D5}"/>
    <cellStyle name="Linked Cell 2 4" xfId="7818" xr:uid="{64CB9F03-DF0F-4238-9A02-70FC51368574}"/>
    <cellStyle name="Linked Cell 2 5" xfId="7819" xr:uid="{B62DDEAD-17D2-4848-9CA8-BB6F63C75CAD}"/>
    <cellStyle name="Linked Cell 3" xfId="7820" xr:uid="{206A0C07-81C1-400E-A915-07607926CFD4}"/>
    <cellStyle name="Linked Cell 3 2" xfId="49865" xr:uid="{448A086B-F200-4A14-AC70-4ABFC593E9CA}"/>
    <cellStyle name="Linked Cell_Margen" xfId="39705" xr:uid="{636EA9BE-D153-4CD7-9A40-6CEBC259DE36}"/>
    <cellStyle name="Linked Cells" xfId="7821" xr:uid="{2628EC82-967B-42F6-A348-5C6CBFE3ADEF}"/>
    <cellStyle name="Linked Cells 2" xfId="7822" xr:uid="{01E8393A-19EA-4A79-AC7F-8430FB93FB4F}"/>
    <cellStyle name="Millares" xfId="53504" builtinId="3"/>
    <cellStyle name="Millares [0] 2" xfId="7823" xr:uid="{46BC04A2-3E4E-4382-BEEC-A8959299C0BF}"/>
    <cellStyle name="Millares [0] 2 2" xfId="7824" xr:uid="{07BE135B-3539-4EC0-8793-363C6C874DA5}"/>
    <cellStyle name="Millares [0] 2 2 2" xfId="53427" xr:uid="{C9E7F092-73B4-442E-B676-D78AD21FFBA7}"/>
    <cellStyle name="Millares [0] 2 2 3" xfId="52705" xr:uid="{BCD5C845-BD2B-4C39-B2BA-B4ED84CD455D}"/>
    <cellStyle name="Millares [0] 2 2 4" xfId="51774" xr:uid="{1B9B1B88-AEAD-444E-A9E1-FB900D3A0B7C}"/>
    <cellStyle name="Millares [0] 2 3" xfId="7825" xr:uid="{8974AF68-4D90-49A7-8FC0-AC62881A7CAE}"/>
    <cellStyle name="Millares [0] 3" xfId="7826" xr:uid="{7CAC2AED-7A80-4F44-BA93-AB10858F926B}"/>
    <cellStyle name="Millares [0] 3 2" xfId="7827" xr:uid="{57FB2995-4B70-4F4F-9B9A-FBD2E6156CAD}"/>
    <cellStyle name="Millares [0] 3 2 2" xfId="53428" xr:uid="{6CA65CE2-BD52-4112-8B4E-DF327CFAA2D8}"/>
    <cellStyle name="Millares [0] 3 2 3" xfId="52706" xr:uid="{9F8CC09C-1132-40CD-9732-9C6E7A6267D0}"/>
    <cellStyle name="Millares [0] 3 2 4" xfId="51775" xr:uid="{143E365B-F4CC-4C43-96A8-79648BBDC6B1}"/>
    <cellStyle name="Millares [0] 4" xfId="7828" xr:uid="{C0A57EC0-8E49-4008-8730-1715F9907199}"/>
    <cellStyle name="Millares [0] 4 2" xfId="7829" xr:uid="{D1BB8059-DC43-4752-9AB5-AEC498852630}"/>
    <cellStyle name="Millares 10" xfId="16" xr:uid="{1FAB3F1A-D445-854A-AE29-6D2841F2EB91}"/>
    <cellStyle name="Millares 10 10" xfId="7831" xr:uid="{612D0730-AC8F-45CA-8E4A-98A2BD644DA0}"/>
    <cellStyle name="Millares 10 10 2" xfId="7832" xr:uid="{666C3B7A-A9EA-4FE3-A80E-07A15196EA72}"/>
    <cellStyle name="Millares 10 10_Margen" xfId="39706" xr:uid="{D06D26EB-4FFC-44A4-98C0-5312095C8CC9}"/>
    <cellStyle name="Millares 10 11" xfId="7833" xr:uid="{CC8856A4-8687-4217-B7EC-261819D7CB56}"/>
    <cellStyle name="Millares 10 12" xfId="7834" xr:uid="{B0A7B330-01B1-4B06-AC9E-FCCB163A4D34}"/>
    <cellStyle name="Millares 10 13" xfId="7835" xr:uid="{B5234DC0-9770-4A17-A7A9-A5D0A5EF3955}"/>
    <cellStyle name="Millares 10 14" xfId="7836" xr:uid="{CEEE5674-EC5B-4E4D-ACD8-51AE72A2BB98}"/>
    <cellStyle name="Millares 10 15" xfId="7837" xr:uid="{810FFFB4-CD04-485A-899F-A34B267E0F3B}"/>
    <cellStyle name="Millares 10 15 2" xfId="7838" xr:uid="{3E01C971-A589-443E-A26B-D9AC92862025}"/>
    <cellStyle name="Millares 10 16" xfId="7839" xr:uid="{6FDEB29D-CC32-49D2-A62F-28F134BBF575}"/>
    <cellStyle name="Millares 10 16 2" xfId="7840" xr:uid="{CAB2F478-AAC4-491E-9BA8-AEF9031F8D96}"/>
    <cellStyle name="Millares 10 17" xfId="7841" xr:uid="{ED5C34E1-2C43-412E-ACA0-7D391A85702B}"/>
    <cellStyle name="Millares 10 18" xfId="7842" xr:uid="{9D7AA8D7-B7BE-4D9D-B640-5490E7849296}"/>
    <cellStyle name="Millares 10 19" xfId="7843" xr:uid="{C57A421F-0B36-4504-A038-43DDF123403F}"/>
    <cellStyle name="Millares 10 2" xfId="56" xr:uid="{78E07E2D-13FE-4A64-A0EC-7A358929E877}"/>
    <cellStyle name="Millares 10 2 10" xfId="26" xr:uid="{8421006A-68B6-4474-BD54-315F6762E4E1}"/>
    <cellStyle name="Millares 10 2 11" xfId="7844" xr:uid="{84947C19-AD46-4678-B7E7-5EAEFE0105EC}"/>
    <cellStyle name="Millares 10 2 12" xfId="7845" xr:uid="{3D45EECA-7DDB-4FA9-8E6B-14EFAA515699}"/>
    <cellStyle name="Millares 10 2 13" xfId="7846" xr:uid="{08D3F157-F9D5-4CD2-BE0D-BEE020BAE001}"/>
    <cellStyle name="Millares 10 2 14" xfId="7847" xr:uid="{9A07A777-90EC-4472-9905-E3313D8E3123}"/>
    <cellStyle name="Millares 10 2 15" xfId="7848" xr:uid="{A7BC1F15-6161-448D-B6D5-7F1B2ACD19BC}"/>
    <cellStyle name="Millares 10 2 16" xfId="7849" xr:uid="{D418C81B-DF6B-4C8C-845A-5DC38C455854}"/>
    <cellStyle name="Millares 10 2 17" xfId="7850" xr:uid="{58258768-7AC4-42CE-B829-399D740E2CEF}"/>
    <cellStyle name="Millares 10 2 18" xfId="7851" xr:uid="{5F767D0D-8AC7-4225-A66C-BC1095E339FE}"/>
    <cellStyle name="Millares 10 2 19" xfId="7852" xr:uid="{BE8FF98B-878E-4903-994A-C36FB5D5FE52}"/>
    <cellStyle name="Millares 10 2 2" xfId="7853" xr:uid="{D0930351-DDE7-45A3-8A2A-692BF1264BF9}"/>
    <cellStyle name="Millares 10 2 2 2" xfId="7854" xr:uid="{7976D6E1-5CDD-4B84-8E50-422706461A36}"/>
    <cellStyle name="Millares 10 2 2 3" xfId="51773" xr:uid="{DA549B32-5AC7-4D48-9BDE-CD993FDC8324}"/>
    <cellStyle name="Millares 10 2 2_Margen" xfId="39707" xr:uid="{03D2D5B6-87DF-4719-9117-855BEC266EF3}"/>
    <cellStyle name="Millares 10 2 20" xfId="7855" xr:uid="{5D89FB5E-4FBA-43FD-A55A-195308356364}"/>
    <cellStyle name="Millares 10 2 21" xfId="7856" xr:uid="{4B2AE13F-8113-4119-9349-D921FEE4605D}"/>
    <cellStyle name="Millares 10 2 22" xfId="7857" xr:uid="{9E3A801B-EE56-461C-A37E-41476560B9EB}"/>
    <cellStyle name="Millares 10 2 23" xfId="7858" xr:uid="{B4D30F78-DD3F-4D26-8DF6-B5E066257A0E}"/>
    <cellStyle name="Millares 10 2 24" xfId="7859" xr:uid="{1506172F-82DB-409D-9BA5-FD0108FA68FC}"/>
    <cellStyle name="Millares 10 2 25" xfId="7860" xr:uid="{03E709F8-0318-489F-BE94-1D9663C0CA83}"/>
    <cellStyle name="Millares 10 2 26" xfId="7861" xr:uid="{B253CD6D-9087-4795-9526-A6D6D4C66479}"/>
    <cellStyle name="Millares 10 2 27" xfId="7862" xr:uid="{2D62658F-C4F3-4F24-A7C0-29C4E9E6F47B}"/>
    <cellStyle name="Millares 10 2 28" xfId="7863" xr:uid="{C5D0104D-3E21-469D-97E9-8C6F36B12396}"/>
    <cellStyle name="Millares 10 2 29" xfId="7864" xr:uid="{346E9D29-AF56-4198-8D5A-F37BB15B3C17}"/>
    <cellStyle name="Millares 10 2 3" xfId="7865" xr:uid="{9B4484E3-3223-4B3C-A8E4-F91C83622AFC}"/>
    <cellStyle name="Millares 10 2 30" xfId="7866" xr:uid="{A9F8ED2C-F361-47E3-9938-A7DCC00F4973}"/>
    <cellStyle name="Millares 10 2 31" xfId="7867" xr:uid="{A1FF9B1D-ECF6-4422-9D59-AE0D1D9F8B8B}"/>
    <cellStyle name="Millares 10 2 32" xfId="49867" xr:uid="{6030A990-A417-472D-BE5F-2C915AB2D27C}"/>
    <cellStyle name="Millares 10 2 33" xfId="50407" xr:uid="{CC79306A-C3CA-4778-9271-6D177BE54839}"/>
    <cellStyle name="Millares 10 2 34" xfId="53449" xr:uid="{698EA501-51CC-43A3-BE2A-7C0AE40F571D}"/>
    <cellStyle name="Millares 10 2 4" xfId="7868" xr:uid="{26A3EBA8-EA69-4A51-8CFB-4CFA5EE4BB9B}"/>
    <cellStyle name="Millares 10 2 5" xfId="7869" xr:uid="{286963E4-EB3A-4879-9B26-31A3B776CF44}"/>
    <cellStyle name="Millares 10 2 6" xfId="7870" xr:uid="{83424C7D-D2BD-446B-A1F1-BDB3B06BC08D}"/>
    <cellStyle name="Millares 10 2 7" xfId="7871" xr:uid="{5C7856B1-CD5F-493B-A283-86E39CAADD36}"/>
    <cellStyle name="Millares 10 2 8" xfId="7872" xr:uid="{57A69F4B-E53F-4264-9453-725FEECA1CAF}"/>
    <cellStyle name="Millares 10 2 9" xfId="7873" xr:uid="{31CF7368-705F-46AF-A83A-5ED8E931C728}"/>
    <cellStyle name="Millares 10 2_Margen" xfId="39708" xr:uid="{A8F54D52-624C-4911-AA19-EF0ABB6B0F53}"/>
    <cellStyle name="Millares 10 20" xfId="7874" xr:uid="{F281AC6D-4DD0-4544-A189-65E0B3F05434}"/>
    <cellStyle name="Millares 10 21" xfId="7875" xr:uid="{27F5F11B-032B-4999-A122-A0B1BF06D3A8}"/>
    <cellStyle name="Millares 10 22" xfId="7876" xr:uid="{81E6E890-72D8-4F38-9AF3-23F2FA7168DD}"/>
    <cellStyle name="Millares 10 23" xfId="7877" xr:uid="{937EF624-69D7-44E7-8BB2-299C6C20C6B1}"/>
    <cellStyle name="Millares 10 24" xfId="7878" xr:uid="{A2EF8BE1-A54A-464E-A1B2-A3E5339E7C98}"/>
    <cellStyle name="Millares 10 25" xfId="7879" xr:uid="{0A73FFF4-BB3D-4198-AB8B-7631C49B0DE7}"/>
    <cellStyle name="Millares 10 26" xfId="7880" xr:uid="{CC6FB57A-A8AF-47F0-855F-519ED70E3775}"/>
    <cellStyle name="Millares 10 27" xfId="7881" xr:uid="{759EE00F-9814-4D76-B164-73D0367D0039}"/>
    <cellStyle name="Millares 10 28" xfId="7882" xr:uid="{567FA831-7FD3-403E-A1F8-69ED7DB05EDD}"/>
    <cellStyle name="Millares 10 29" xfId="7883" xr:uid="{EBAD130D-0BCB-48FC-87A8-D9C25095C8ED}"/>
    <cellStyle name="Millares 10 3" xfId="7884" xr:uid="{9126412D-ED15-4B1A-9871-453552760B04}"/>
    <cellStyle name="Millares 10 3 10" xfId="7885" xr:uid="{F333C20D-9A28-4041-B39C-43DDBC0432D8}"/>
    <cellStyle name="Millares 10 3 11" xfId="7886" xr:uid="{0B014262-C7C6-4566-BCB8-4D19F23E422A}"/>
    <cellStyle name="Millares 10 3 12" xfId="7887" xr:uid="{624ADA5D-8E6B-4B82-A6DD-38004932A82E}"/>
    <cellStyle name="Millares 10 3 13" xfId="7888" xr:uid="{6037EB53-13A9-44F9-880E-F89584C73E6B}"/>
    <cellStyle name="Millares 10 3 14" xfId="7889" xr:uid="{95F67012-77A6-4D3C-8FC2-BB1C25CE555E}"/>
    <cellStyle name="Millares 10 3 15" xfId="7890" xr:uid="{EE21C336-8FF6-4322-9CB6-8D7ACF07F6BA}"/>
    <cellStyle name="Millares 10 3 2" xfId="7891" xr:uid="{EC916A2A-A4A9-4B1C-8B2A-608AB8A960BF}"/>
    <cellStyle name="Millares 10 3 3" xfId="7892" xr:uid="{30D24398-3F48-4385-AA4F-098EE546E1BA}"/>
    <cellStyle name="Millares 10 3 4" xfId="7893" xr:uid="{1444CEC4-D6D4-40F7-B22F-428EE302EFF3}"/>
    <cellStyle name="Millares 10 3 5" xfId="7894" xr:uid="{DFDBC796-D8EB-4B69-B841-745CC7A8F4D6}"/>
    <cellStyle name="Millares 10 3 6" xfId="7895" xr:uid="{C4D87F5E-D084-47BB-BD6F-669EC32328A6}"/>
    <cellStyle name="Millares 10 3 7" xfId="7896" xr:uid="{EA54D4AD-40AB-4CEC-BE84-8DC830A0799F}"/>
    <cellStyle name="Millares 10 3 8" xfId="7897" xr:uid="{300EFC16-8096-4675-9676-5FB255BC64F3}"/>
    <cellStyle name="Millares 10 3 9" xfId="7898" xr:uid="{BDBFBFA5-34C3-4B99-965F-B635B3F93C58}"/>
    <cellStyle name="Millares 10 3_Margen" xfId="39709" xr:uid="{1053A03F-F143-4BB3-889E-4CB5034341AF}"/>
    <cellStyle name="Millares 10 30" xfId="7899" xr:uid="{6C3D5A1D-ED16-4496-9970-1A251AB398FA}"/>
    <cellStyle name="Millares 10 31" xfId="7900" xr:uid="{BD86D094-961C-48E4-B199-3A960271C620}"/>
    <cellStyle name="Millares 10 32" xfId="7901" xr:uid="{5B2E9362-0FCF-42BA-B356-496E8A2400C4}"/>
    <cellStyle name="Millares 10 33" xfId="7902" xr:uid="{A90044B7-AB63-43DA-B34D-E2A2CDDEE7F8}"/>
    <cellStyle name="Millares 10 34" xfId="7903" xr:uid="{468B401D-28E3-4146-8121-0EE22AFF0F63}"/>
    <cellStyle name="Millares 10 35" xfId="7904" xr:uid="{2DDADB4C-C2F6-40D1-BA85-1CFA88425C5F}"/>
    <cellStyle name="Millares 10 36" xfId="7905" xr:uid="{95FFE6FB-A86A-4B6A-A8CC-EA15410AFC9E}"/>
    <cellStyle name="Millares 10 37" xfId="7906" xr:uid="{A216170A-3EA1-4626-83E8-69D9A96DCB20}"/>
    <cellStyle name="Millares 10 38" xfId="7907" xr:uid="{80B89903-C07F-4238-B716-994F0F651C4F}"/>
    <cellStyle name="Millares 10 39" xfId="7908" xr:uid="{2E8F62D4-CE32-458F-ACCA-541FBF344CB5}"/>
    <cellStyle name="Millares 10 4" xfId="7909" xr:uid="{D50749FC-2CA8-44D5-B20D-7E223F1749C7}"/>
    <cellStyle name="Millares 10 4 10" xfId="7910" xr:uid="{70E6C59C-C7C9-4C91-A89F-0559E9580D18}"/>
    <cellStyle name="Millares 10 4 11" xfId="7911" xr:uid="{1C7DB677-D5B2-4D6A-9637-8E90E6B1004D}"/>
    <cellStyle name="Millares 10 4 12" xfId="7912" xr:uid="{7173FCD6-2B3C-4C82-8E66-A44EDE8BF65F}"/>
    <cellStyle name="Millares 10 4 13" xfId="7913" xr:uid="{052384AA-623B-4163-926D-440BDCC1B20E}"/>
    <cellStyle name="Millares 10 4 14" xfId="7914" xr:uid="{507CC9CC-EAC5-40B2-83C1-43105F8A5D45}"/>
    <cellStyle name="Millares 10 4 15" xfId="7915" xr:uid="{9A2735CE-9AE7-416F-9EAA-5711D5BC3A72}"/>
    <cellStyle name="Millares 10 4 16" xfId="7916" xr:uid="{950934B2-3C7E-4085-AD4D-AC5A9E92E1E1}"/>
    <cellStyle name="Millares 10 4 17" xfId="7917" xr:uid="{77ACDE88-6E7A-4608-A9A4-9B8A844C6495}"/>
    <cellStyle name="Millares 10 4 2" xfId="7918" xr:uid="{2DAA329C-B17B-4104-A9E9-45525C70C424}"/>
    <cellStyle name="Millares 10 4 3" xfId="7919" xr:uid="{1337EC4F-9CD6-406B-BE34-FC6D661478DB}"/>
    <cellStyle name="Millares 10 4 4" xfId="7920" xr:uid="{C7DFDFAC-19D3-4A3A-B28F-6EFD31C26835}"/>
    <cellStyle name="Millares 10 4 5" xfId="7921" xr:uid="{E71F3B51-9B14-4ED9-B628-F2EA6FDFE511}"/>
    <cellStyle name="Millares 10 4 6" xfId="7922" xr:uid="{7C39D67C-9A6E-4F82-A956-52E78019634B}"/>
    <cellStyle name="Millares 10 4 7" xfId="7923" xr:uid="{676FF6F2-E0DA-476C-BDDF-1BA377BAF94A}"/>
    <cellStyle name="Millares 10 4 8" xfId="7924" xr:uid="{B3EA4EBB-9060-486E-8E9B-44A5E70B73D6}"/>
    <cellStyle name="Millares 10 4 9" xfId="7925" xr:uid="{B0D4B103-9966-41CD-9692-7DD39DBE4B04}"/>
    <cellStyle name="Millares 10 4_Margen" xfId="39710" xr:uid="{6F28D168-EC10-45AF-B627-1E018E01A021}"/>
    <cellStyle name="Millares 10 40" xfId="7926" xr:uid="{DDFE6034-8641-44AC-82B2-DB2419841614}"/>
    <cellStyle name="Millares 10 41" xfId="7927" xr:uid="{B566C6EB-665A-4A89-AC71-EC5D81A30701}"/>
    <cellStyle name="Millares 10 42" xfId="7928" xr:uid="{6C729AC0-BBA6-484B-A5CB-9DDCF9AC291A}"/>
    <cellStyle name="Millares 10 43" xfId="49652" xr:uid="{01184D2F-6959-43D6-ADC7-6A641B0F1E8E}"/>
    <cellStyle name="Millares 10 44" xfId="51463" xr:uid="{C8C81E67-0BFA-4BFF-92F3-DA1826B27CBD}"/>
    <cellStyle name="Millares 10 45" xfId="49609" xr:uid="{37E134F3-5C33-447D-A92F-C80378AA4002}"/>
    <cellStyle name="Millares 10 46" xfId="7830" xr:uid="{F11FC4CB-C918-416E-9A48-3D3106E71CE5}"/>
    <cellStyle name="Millares 10 5" xfId="7929" xr:uid="{8C036F03-F575-4AB8-86B5-1BC9F1B0E090}"/>
    <cellStyle name="Millares 10 5 10" xfId="7930" xr:uid="{ED664981-DCA4-4AAB-9653-A9D25779AE88}"/>
    <cellStyle name="Millares 10 5 11" xfId="7931" xr:uid="{ACF3DDD3-6E2D-499B-A5E7-D910EA5DD4FB}"/>
    <cellStyle name="Millares 10 5 12" xfId="7932" xr:uid="{138E0640-7CF1-4C07-8352-AD7055012AA5}"/>
    <cellStyle name="Millares 10 5 13" xfId="7933" xr:uid="{6102DC2D-AAB5-4951-964E-CEADDBEE5AF3}"/>
    <cellStyle name="Millares 10 5 14" xfId="7934" xr:uid="{8B86F836-7003-40BF-A9F6-E2B2F1DB5BA3}"/>
    <cellStyle name="Millares 10 5 15" xfId="7935" xr:uid="{9A369B13-7D08-4A24-84D8-68D2D45AE8BE}"/>
    <cellStyle name="Millares 10 5 16" xfId="7936" xr:uid="{86F19C09-6925-428F-9E40-BBAC4E1C471E}"/>
    <cellStyle name="Millares 10 5 17" xfId="7937" xr:uid="{C25E7C8B-969B-41E7-B853-C9C08F65425D}"/>
    <cellStyle name="Millares 10 5 2" xfId="7938" xr:uid="{B09A4A4A-E5E4-477C-860C-E593DB3A12AB}"/>
    <cellStyle name="Millares 10 5 3" xfId="7939" xr:uid="{16C158B9-16E2-4BEC-A208-E56043DF1FBE}"/>
    <cellStyle name="Millares 10 5 4" xfId="7940" xr:uid="{DE04AC5D-9183-4115-A277-43F746E5AC01}"/>
    <cellStyle name="Millares 10 5 5" xfId="7941" xr:uid="{E3C72E8A-F410-4AD7-BC8F-5CD4DB3777FC}"/>
    <cellStyle name="Millares 10 5 6" xfId="7942" xr:uid="{7B25871F-EDB4-4183-8327-69AC80175668}"/>
    <cellStyle name="Millares 10 5 7" xfId="7943" xr:uid="{17240981-2520-4F6C-9915-1F408B1BA629}"/>
    <cellStyle name="Millares 10 5 8" xfId="7944" xr:uid="{74E7974B-6456-43D5-96D6-0338588CFE5F}"/>
    <cellStyle name="Millares 10 5 9" xfId="7945" xr:uid="{7F8583EA-9EAE-44E9-9F51-BC4E6353A6A3}"/>
    <cellStyle name="Millares 10 5_Margen" xfId="39711" xr:uid="{28691DB5-0711-4275-AC25-701A0CF76203}"/>
    <cellStyle name="Millares 10 6" xfId="7946" xr:uid="{B4ED9AB2-466D-4CB5-8113-18299BF3770A}"/>
    <cellStyle name="Millares 10 6 10" xfId="7947" xr:uid="{3DD98660-7F8D-4DCE-86AC-30DADAF12E40}"/>
    <cellStyle name="Millares 10 6 11" xfId="7948" xr:uid="{1EEE1E7A-717B-4605-92F5-9C42D749BC6F}"/>
    <cellStyle name="Millares 10 6 12" xfId="7949" xr:uid="{1BC8D9AA-31DD-49D2-B083-75709CEE76A7}"/>
    <cellStyle name="Millares 10 6 13" xfId="7950" xr:uid="{1901EB27-0414-4013-9832-79BCB02BAACA}"/>
    <cellStyle name="Millares 10 6 14" xfId="7951" xr:uid="{75A068F2-0F40-4FEF-BCD5-45731E5231E7}"/>
    <cellStyle name="Millares 10 6 15" xfId="7952" xr:uid="{3097E7E7-BB5F-468C-8182-D02E0D8CEC61}"/>
    <cellStyle name="Millares 10 6 16" xfId="7953" xr:uid="{6B788249-AE8B-4A55-94F2-98E819905E08}"/>
    <cellStyle name="Millares 10 6 17" xfId="7954" xr:uid="{D92B9387-CF01-4781-A1C8-24BC5243B699}"/>
    <cellStyle name="Millares 10 6 2" xfId="7955" xr:uid="{A2BC5E31-15A8-4BA8-8488-DDCE2EA9AF9E}"/>
    <cellStyle name="Millares 10 6 3" xfId="7956" xr:uid="{D21ED230-EB58-43DD-AF1F-C0BA95BC52F1}"/>
    <cellStyle name="Millares 10 6 4" xfId="7957" xr:uid="{055EFE5C-532B-4CE0-B8FD-A9AAD8E2599C}"/>
    <cellStyle name="Millares 10 6 5" xfId="7958" xr:uid="{DC4350FD-92E5-46C2-9096-F1B2DFB6BE67}"/>
    <cellStyle name="Millares 10 6 6" xfId="7959" xr:uid="{10FE441F-0596-417B-90FD-B1CEA3AAF45F}"/>
    <cellStyle name="Millares 10 6 7" xfId="7960" xr:uid="{E59AC647-1228-4271-9B6A-D9A2DBB17C94}"/>
    <cellStyle name="Millares 10 6 8" xfId="7961" xr:uid="{B9821768-57EB-4321-BA48-8B555DAFC786}"/>
    <cellStyle name="Millares 10 6 9" xfId="7962" xr:uid="{4994577B-CE2B-403C-B855-ED527F011073}"/>
    <cellStyle name="Millares 10 6_Margen" xfId="39712" xr:uid="{1361AB0B-898E-4965-83F2-7CA4E330C1F6}"/>
    <cellStyle name="Millares 10 7" xfId="7963" xr:uid="{91F36CAD-B268-4658-8D59-44349C5F3751}"/>
    <cellStyle name="Millares 10 7 10" xfId="7964" xr:uid="{C5C7C091-8663-43FE-B178-B962BAEE63E4}"/>
    <cellStyle name="Millares 10 7 11" xfId="7965" xr:uid="{B1F8C393-D137-44CB-9C64-52357AD0C451}"/>
    <cellStyle name="Millares 10 7 12" xfId="7966" xr:uid="{E9DEF30A-80A7-4886-B42C-AE7B2394E69B}"/>
    <cellStyle name="Millares 10 7 13" xfId="7967" xr:uid="{7C03C432-DC0B-4629-8E07-086CA6A8454D}"/>
    <cellStyle name="Millares 10 7 14" xfId="7968" xr:uid="{F2A54F93-39AC-4E57-879C-31C8164DA532}"/>
    <cellStyle name="Millares 10 7 15" xfId="7969" xr:uid="{CF27561B-793B-45A4-8DFA-BC09203C0507}"/>
    <cellStyle name="Millares 10 7 16" xfId="7970" xr:uid="{5AB9DA65-6244-4BCE-ABF4-CDE45C3DA21B}"/>
    <cellStyle name="Millares 10 7 17" xfId="7971" xr:uid="{0C8A3428-7955-4B37-A5C6-B0822D8A2324}"/>
    <cellStyle name="Millares 10 7 2" xfId="7972" xr:uid="{589A45B0-97BC-4A1E-A0CB-52FA42B77AE2}"/>
    <cellStyle name="Millares 10 7 3" xfId="7973" xr:uid="{BD8B9204-9ACD-40C2-ACDF-2676CC248E35}"/>
    <cellStyle name="Millares 10 7 4" xfId="7974" xr:uid="{AB43E9A5-E417-4271-BD26-842C9CE81DFD}"/>
    <cellStyle name="Millares 10 7 5" xfId="7975" xr:uid="{3931393B-9A92-43B4-82CE-B91723BFD35C}"/>
    <cellStyle name="Millares 10 7 6" xfId="7976" xr:uid="{BC6C964E-E8C2-4DFB-B62B-CAB156085D4A}"/>
    <cellStyle name="Millares 10 7 7" xfId="7977" xr:uid="{C348B63F-90AA-45E3-8D9D-AD10DB2C7E61}"/>
    <cellStyle name="Millares 10 7 8" xfId="7978" xr:uid="{F1733C5D-7B67-4EBC-A90C-27A4791AE93C}"/>
    <cellStyle name="Millares 10 7 9" xfId="7979" xr:uid="{3295A862-AD85-49B0-83C7-3AB78F457130}"/>
    <cellStyle name="Millares 10 7_Margen" xfId="39713" xr:uid="{B170AC31-34FC-4C7D-9FBE-0AB2F0C15BD1}"/>
    <cellStyle name="Millares 10 8" xfId="7980" xr:uid="{E0A2ECCD-7CB1-4B25-8511-B52F729C0E73}"/>
    <cellStyle name="Millares 10 8 10" xfId="7981" xr:uid="{02E9FD4B-7F73-4C0C-BD67-881DF1D4A0CE}"/>
    <cellStyle name="Millares 10 8 11" xfId="7982" xr:uid="{53A6F096-1EF8-44A1-8853-56AA2DCF960D}"/>
    <cellStyle name="Millares 10 8 12" xfId="7983" xr:uid="{BBA01FC0-22B8-4BE0-9BA2-6948AFD7B600}"/>
    <cellStyle name="Millares 10 8 13" xfId="7984" xr:uid="{56433BD0-641C-4403-AD25-C3E5CE24D510}"/>
    <cellStyle name="Millares 10 8 14" xfId="7985" xr:uid="{1CCE8C0F-0B06-4A7D-B564-6E604A241DB3}"/>
    <cellStyle name="Millares 10 8 15" xfId="7986" xr:uid="{6344969E-897A-4941-AC18-C605B8F5F35F}"/>
    <cellStyle name="Millares 10 8 16" xfId="7987" xr:uid="{19EF103B-E8EA-401B-A27B-F122D989D949}"/>
    <cellStyle name="Millares 10 8 17" xfId="7988" xr:uid="{9A3D7308-AA94-4F32-AF8E-735E351A8CDD}"/>
    <cellStyle name="Millares 10 8 2" xfId="7989" xr:uid="{480C6044-4CD3-4CFC-8B15-60D8FDC1CD2F}"/>
    <cellStyle name="Millares 10 8 3" xfId="7990" xr:uid="{02A78356-9D0A-4348-B211-DD096A7A92E0}"/>
    <cellStyle name="Millares 10 8 4" xfId="7991" xr:uid="{30D9B330-8D69-475D-89A0-6975C4E6B79C}"/>
    <cellStyle name="Millares 10 8 5" xfId="7992" xr:uid="{2C8DA639-E6C3-4F6E-B780-6B69EA7787CD}"/>
    <cellStyle name="Millares 10 8 6" xfId="7993" xr:uid="{50343E72-B9D8-4B1A-91C3-52124F8485BF}"/>
    <cellStyle name="Millares 10 8 7" xfId="7994" xr:uid="{D4D685B8-CAAE-4A94-9819-22C6C987B5A5}"/>
    <cellStyle name="Millares 10 8 8" xfId="7995" xr:uid="{81E4FDC1-28A0-4950-92BD-0913A9EF23F6}"/>
    <cellStyle name="Millares 10 8 9" xfId="7996" xr:uid="{56146DD5-69A2-4474-8CD1-5FF31F1BDD82}"/>
    <cellStyle name="Millares 10 8_Margen" xfId="39714" xr:uid="{1412136E-5D6D-468A-A0CE-57D1AB51687E}"/>
    <cellStyle name="Millares 10 9" xfId="7997" xr:uid="{3E03E8F9-ADD5-4A3F-89C4-D1D4DF3585EA}"/>
    <cellStyle name="Millares 10 9 10" xfId="7998" xr:uid="{3C3FA9AF-B739-4F47-A8AC-AE2DA10D17B1}"/>
    <cellStyle name="Millares 10 9 11" xfId="7999" xr:uid="{D9C93423-6906-42CC-A0C5-665757696BF2}"/>
    <cellStyle name="Millares 10 9 12" xfId="8000" xr:uid="{C0C5FE74-458B-441A-B45E-60C5925A8289}"/>
    <cellStyle name="Millares 10 9 13" xfId="8001" xr:uid="{776766B8-A1FD-4928-BE32-48BF262100A4}"/>
    <cellStyle name="Millares 10 9 14" xfId="8002" xr:uid="{8C302622-FD90-4133-992A-03EBAAAC3749}"/>
    <cellStyle name="Millares 10 9 15" xfId="8003" xr:uid="{F2DFDE2F-7BEB-4E47-97BE-30F855BB5464}"/>
    <cellStyle name="Millares 10 9 16" xfId="8004" xr:uid="{0875A245-E904-4728-AEF8-3E8B9EC28F70}"/>
    <cellStyle name="Millares 10 9 17" xfId="8005" xr:uid="{D34C0141-F4D9-4D1E-AA0A-14AB6C9B466C}"/>
    <cellStyle name="Millares 10 9 2" xfId="8006" xr:uid="{F4F6D2DB-83AB-4A18-B804-5CE92197F3E7}"/>
    <cellStyle name="Millares 10 9 3" xfId="8007" xr:uid="{3041AEFF-CE8E-4E10-807C-395C71D453D8}"/>
    <cellStyle name="Millares 10 9 4" xfId="8008" xr:uid="{D0AD79C1-0B11-49A8-95ED-56B84233FEA7}"/>
    <cellStyle name="Millares 10 9 5" xfId="8009" xr:uid="{BEE32CE8-AB54-468D-980A-45F37860B0CF}"/>
    <cellStyle name="Millares 10 9 6" xfId="8010" xr:uid="{3047AEC7-F684-4569-841C-75AEF0006B69}"/>
    <cellStyle name="Millares 10 9 7" xfId="8011" xr:uid="{42B170F9-C586-4E51-95FE-5635F0AA7EFB}"/>
    <cellStyle name="Millares 10 9 8" xfId="8012" xr:uid="{AC37A7C5-E56C-441F-856C-B1BB3F5EE239}"/>
    <cellStyle name="Millares 10 9 9" xfId="8013" xr:uid="{86B8A92C-52AB-42C9-B435-2D9862799104}"/>
    <cellStyle name="Millares 10 9_Margen" xfId="39715" xr:uid="{DA289C0F-6D96-45B2-A0F7-24CDF5052A5B}"/>
    <cellStyle name="Millares 10_Margen" xfId="39716" xr:uid="{DCC76BF0-6D00-4CEA-9BEA-1FDCF2647159}"/>
    <cellStyle name="Millares 100" xfId="8014" xr:uid="{01BC99A2-5B81-409D-90AE-8FA1B23A522C}"/>
    <cellStyle name="Millares 100 2" xfId="8015" xr:uid="{7FC2C857-AB65-4D57-B905-EBEFD8E64C41}"/>
    <cellStyle name="Millares 100 2 2" xfId="52722" xr:uid="{DD8923BC-5294-4261-A2C6-F1126CD4583A}"/>
    <cellStyle name="Millares 100 2 3" xfId="51994" xr:uid="{CEB9CDDE-90D1-477B-910B-99D329308420}"/>
    <cellStyle name="Millares 100 3" xfId="8016" xr:uid="{CFD61925-52FE-47B1-8AA9-5FF86893CE61}"/>
    <cellStyle name="Millares 100 3 2" xfId="52723" xr:uid="{E69B9BB8-34EE-4ECB-82DE-C3F628E115CF}"/>
    <cellStyle name="Millares 100 3 3" xfId="51995" xr:uid="{51980C18-2ACC-4BAC-B5CE-B3BF79D1615B}"/>
    <cellStyle name="Millares 100 4" xfId="52721" xr:uid="{2D3183ED-2CD8-478A-A276-ACEE79870326}"/>
    <cellStyle name="Millares 100 5" xfId="51993" xr:uid="{1C5EBA79-23D1-4F48-A88B-D46FC25A8D88}"/>
    <cellStyle name="Millares 101" xfId="8017" xr:uid="{4726BDC0-4450-4B5F-B2C3-528B715C5329}"/>
    <cellStyle name="Millares 101 2" xfId="8018" xr:uid="{DDD6ADF6-3D49-4ECB-AC2A-48AD152C9DC2}"/>
    <cellStyle name="Millares 101 2 2" xfId="52725" xr:uid="{CFEB2355-E64A-49A8-923F-3276A196D48B}"/>
    <cellStyle name="Millares 101 2 3" xfId="51997" xr:uid="{4471B658-BDC1-4034-8221-1DEC68403397}"/>
    <cellStyle name="Millares 101 3" xfId="8019" xr:uid="{6B0990EB-7183-491E-A05B-DA8E627BFDBB}"/>
    <cellStyle name="Millares 101 3 2" xfId="52726" xr:uid="{A8C26BD9-3A79-4774-AC9A-90F209382E74}"/>
    <cellStyle name="Millares 101 3 3" xfId="51998" xr:uid="{E73825D8-8CF7-409F-918E-4035F40D09BD}"/>
    <cellStyle name="Millares 101 4" xfId="52724" xr:uid="{9DB1F08D-B292-47C6-8C02-ABF26E94AAB4}"/>
    <cellStyle name="Millares 101 5" xfId="51996" xr:uid="{F04783C8-C607-41BA-96E8-61285CCCA056}"/>
    <cellStyle name="Millares 102" xfId="8020" xr:uid="{4CAD90DD-EA1B-4BE7-8786-A7269AFAB80C}"/>
    <cellStyle name="Millares 102 2" xfId="8021" xr:uid="{F8B671AF-050B-44F3-B45C-4947F56C11FC}"/>
    <cellStyle name="Millares 102 2 2" xfId="52728" xr:uid="{9D129850-5844-410E-8113-E5C7905D7098}"/>
    <cellStyle name="Millares 102 2 3" xfId="52000" xr:uid="{AAC8DFC4-36E6-4C5B-B1D0-3832B6A3CD82}"/>
    <cellStyle name="Millares 102 3" xfId="8022" xr:uid="{FA540AB6-4240-4865-8A32-CFA51BFBA261}"/>
    <cellStyle name="Millares 102 3 2" xfId="52729" xr:uid="{3A06C4DA-AA46-48AA-83AB-CD32A1CCDF41}"/>
    <cellStyle name="Millares 102 3 3" xfId="52001" xr:uid="{8A2936FC-2D9C-4377-8B40-9A7210C912CB}"/>
    <cellStyle name="Millares 102 4" xfId="52727" xr:uid="{5A28447E-A7D1-4E55-89EE-849ED7D19A6E}"/>
    <cellStyle name="Millares 102 5" xfId="51999" xr:uid="{FB678BF3-63DC-4C38-B6BD-EF49DE8FF9CF}"/>
    <cellStyle name="Millares 103" xfId="8023" xr:uid="{C698D0C9-9407-46C2-98F9-9C541517B33D}"/>
    <cellStyle name="Millares 103 2" xfId="8024" xr:uid="{4A015043-0D92-4930-8900-5FCEC006A676}"/>
    <cellStyle name="Millares 103 2 2" xfId="52731" xr:uid="{49F3EB2E-2F6C-4044-85A0-C05CDEB98EE5}"/>
    <cellStyle name="Millares 103 2 3" xfId="52003" xr:uid="{A8FD8B8B-F377-4FF9-9D70-75BFF8B9A81A}"/>
    <cellStyle name="Millares 103 3" xfId="8025" xr:uid="{E7072D62-9875-4C6E-A6D1-EFFFD59BA10C}"/>
    <cellStyle name="Millares 103 3 2" xfId="52732" xr:uid="{01E312F6-DD49-433B-8005-1B98BFBBE8B2}"/>
    <cellStyle name="Millares 103 3 3" xfId="52004" xr:uid="{585380A2-3ED2-4EFA-A558-A73C638EB61F}"/>
    <cellStyle name="Millares 103 4" xfId="52730" xr:uid="{96C97742-7770-41D5-ABF9-11B578854BA8}"/>
    <cellStyle name="Millares 103 5" xfId="52002" xr:uid="{7F4A80DC-611F-473E-B8C3-931358A458BB}"/>
    <cellStyle name="Millares 104" xfId="8026" xr:uid="{48D473DC-E3A4-4DAE-8EF4-9D183608D5CA}"/>
    <cellStyle name="Millares 104 2" xfId="8027" xr:uid="{34AA9BCE-C6E2-4D7D-9C58-983E7B8A977D}"/>
    <cellStyle name="Millares 104 2 2" xfId="52734" xr:uid="{3DBFAA09-6EE2-4EF3-9015-FB5A9A5E35DE}"/>
    <cellStyle name="Millares 104 2 3" xfId="52006" xr:uid="{12E40A9A-A10E-497B-BA18-F81D1EDAC03A}"/>
    <cellStyle name="Millares 104 3" xfId="8028" xr:uid="{6B7C4520-44B6-4ECD-987E-0461BFB9C7B4}"/>
    <cellStyle name="Millares 104 3 2" xfId="52735" xr:uid="{B62F9819-3CA7-47D7-9BA7-004B7D1FD6F8}"/>
    <cellStyle name="Millares 104 3 3" xfId="52007" xr:uid="{C49E686B-842D-458E-81EB-C92C8CD10D53}"/>
    <cellStyle name="Millares 104 4" xfId="52733" xr:uid="{FC437591-D0C5-46D9-A958-2D9B53B80CE7}"/>
    <cellStyle name="Millares 104 5" xfId="52005" xr:uid="{3A2451F5-8176-41A2-9752-DCA82C5B53A4}"/>
    <cellStyle name="Millares 105" xfId="8029" xr:uid="{47A89506-FE5C-4431-9548-B60938788F96}"/>
    <cellStyle name="Millares 105 2" xfId="8030" xr:uid="{94DC5020-B40C-4ABF-A84F-23BE5C831581}"/>
    <cellStyle name="Millares 105 2 2" xfId="52737" xr:uid="{1BEC2089-D138-4115-8D42-F9F151AE1A07}"/>
    <cellStyle name="Millares 105 2 3" xfId="52009" xr:uid="{D50141FA-7198-404B-B61F-EAC17647414E}"/>
    <cellStyle name="Millares 105 3" xfId="8031" xr:uid="{BE18BCB8-6EFA-4346-A29E-A2AB32440D60}"/>
    <cellStyle name="Millares 105 3 2" xfId="52738" xr:uid="{B3E6107D-2633-46A0-AFB3-D8729D480594}"/>
    <cellStyle name="Millares 105 3 3" xfId="52010" xr:uid="{E85BF73D-8B79-409E-AFC0-D97B7EAA8D37}"/>
    <cellStyle name="Millares 105 4" xfId="52736" xr:uid="{476087CD-CB7B-41BE-9FEA-6DC176CA8FF7}"/>
    <cellStyle name="Millares 105 5" xfId="52008" xr:uid="{2267422F-0CFA-4075-AC30-001BCD359F59}"/>
    <cellStyle name="Millares 106" xfId="19" xr:uid="{076635FC-202A-434C-BA24-8B89DC9F9EE4}"/>
    <cellStyle name="Millares 106 2" xfId="8033" xr:uid="{CA87D9BF-92F6-4EB2-B77C-DCC796503488}"/>
    <cellStyle name="Millares 106 2 2" xfId="52740" xr:uid="{9BC85CB8-7E45-4DD3-9989-7AA463BC89C8}"/>
    <cellStyle name="Millares 106 2 3" xfId="52012" xr:uid="{79AA6201-8099-4A22-A472-01278B202785}"/>
    <cellStyle name="Millares 106 3" xfId="8034" xr:uid="{4CA88BB7-907E-40DA-8A94-431F54D6ED3A}"/>
    <cellStyle name="Millares 106 3 2" xfId="52741" xr:uid="{05DF61B1-05EF-4EEB-9543-C750BCDF582C}"/>
    <cellStyle name="Millares 106 3 3" xfId="52013" xr:uid="{155C73DE-4A44-4962-BAD0-310AA0F06086}"/>
    <cellStyle name="Millares 106 4" xfId="52739" xr:uid="{4B348177-FB4A-49AE-B9DA-33B5D2D58C6B}"/>
    <cellStyle name="Millares 106 5" xfId="52011" xr:uid="{16D7937C-BA92-4448-B49E-D9A12B32B1FB}"/>
    <cellStyle name="Millares 106 6" xfId="8032" xr:uid="{AE680FE1-4C27-4B59-B7B1-D6AD2BF4F65F}"/>
    <cellStyle name="Millares 107" xfId="8035" xr:uid="{7CCD19B7-8A80-4B36-A22C-E10825A7A0F5}"/>
    <cellStyle name="Millares 107 2" xfId="8036" xr:uid="{C53B1AD4-08F2-45E5-8059-E055BAFBB933}"/>
    <cellStyle name="Millares 107 2 2" xfId="52743" xr:uid="{498C98F7-CD38-4BC5-88BB-1CED53E42A44}"/>
    <cellStyle name="Millares 107 2 3" xfId="52015" xr:uid="{505D53CC-A2D6-4BD6-9A8A-C0960025AEEE}"/>
    <cellStyle name="Millares 107 3" xfId="8037" xr:uid="{07100DBA-870D-4F58-B5DE-A21C55F3DC8C}"/>
    <cellStyle name="Millares 107 3 2" xfId="52744" xr:uid="{67614D1C-1B6A-4DA9-80E8-DFB0F2D6A982}"/>
    <cellStyle name="Millares 107 3 3" xfId="52016" xr:uid="{AE701C40-7FCA-4963-AFC8-0AA2AB9922E0}"/>
    <cellStyle name="Millares 107 4" xfId="52742" xr:uid="{AC48B21F-8358-45A0-9175-73E9E33BE2D0}"/>
    <cellStyle name="Millares 107 5" xfId="52014" xr:uid="{5E11EA70-CD37-467D-AF5E-F8F68E7AA6EE}"/>
    <cellStyle name="Millares 108" xfId="8038" xr:uid="{35E02045-DB52-41FF-9B39-FCF523953312}"/>
    <cellStyle name="Millares 108 2" xfId="8039" xr:uid="{8166779A-FF49-41A9-9C7E-9F7FF9F02955}"/>
    <cellStyle name="Millares 108 2 2" xfId="52746" xr:uid="{1C34C065-4F65-4F58-854C-93A5A8FBE85F}"/>
    <cellStyle name="Millares 108 2 3" xfId="52018" xr:uid="{A87D5725-F9A2-4B6A-8F4E-2F65C6D585DB}"/>
    <cellStyle name="Millares 108 3" xfId="8040" xr:uid="{B124249B-FD7B-4A90-A015-D2A4DB439C26}"/>
    <cellStyle name="Millares 108 3 2" xfId="52747" xr:uid="{4C533D2B-D809-4F72-8678-8CF127D42C41}"/>
    <cellStyle name="Millares 108 3 3" xfId="52019" xr:uid="{4671EC8B-C7A5-47C5-A0BC-5702C18C9670}"/>
    <cellStyle name="Millares 108 4" xfId="52745" xr:uid="{E4313364-4AD0-44DE-A611-694350AE0D18}"/>
    <cellStyle name="Millares 108 5" xfId="52017" xr:uid="{10A88C57-E005-46E1-AA02-F3276188544B}"/>
    <cellStyle name="Millares 109" xfId="8041" xr:uid="{534ACC71-0443-4B3E-9796-8AE73340544C}"/>
    <cellStyle name="Millares 109 2" xfId="8042" xr:uid="{BD0ACD28-C4E3-42F7-99EF-7F8685CE8E6E}"/>
    <cellStyle name="Millares 109 2 2" xfId="52749" xr:uid="{812858EB-2D5A-4076-A4EA-8818C926B155}"/>
    <cellStyle name="Millares 109 2 3" xfId="52021" xr:uid="{1625B0FC-E4C4-4500-A5A2-255155A4DE5C}"/>
    <cellStyle name="Millares 109 3" xfId="8043" xr:uid="{3E53F25E-42B3-4B97-BAD5-E02640129F2C}"/>
    <cellStyle name="Millares 109 3 2" xfId="52750" xr:uid="{C9FA9B2D-B9ED-422F-8470-18A733823FB7}"/>
    <cellStyle name="Millares 109 3 3" xfId="52022" xr:uid="{5641D8A0-F5E7-49A2-9541-A6B1F897CAEE}"/>
    <cellStyle name="Millares 109 4" xfId="52748" xr:uid="{08EC86E5-95B7-4801-91E7-58360969A724}"/>
    <cellStyle name="Millares 109 5" xfId="52020" xr:uid="{A7B25D53-2652-405A-90B3-DE8CEDEC070A}"/>
    <cellStyle name="Millares 11" xfId="8044" xr:uid="{6690249E-2C85-4152-8C21-2B6AF00B6B13}"/>
    <cellStyle name="Millares 11 10" xfId="8045" xr:uid="{672BC05E-627D-4CEA-A3E4-95EB26C42299}"/>
    <cellStyle name="Millares 11 11" xfId="8046" xr:uid="{0332A26A-3182-4A0E-9740-39CC5B2940BF}"/>
    <cellStyle name="Millares 11 12" xfId="8047" xr:uid="{1B323F68-1617-4B2A-9963-94FE235EA24B}"/>
    <cellStyle name="Millares 11 13" xfId="8048" xr:uid="{588D66AF-FC28-4D4D-9899-1383AEA498C2}"/>
    <cellStyle name="Millares 11 14" xfId="8049" xr:uid="{942C4175-1E49-44BD-9072-2AE4A499BB06}"/>
    <cellStyle name="Millares 11 15" xfId="8050" xr:uid="{7AFE567F-E660-435D-957B-3690531E9D13}"/>
    <cellStyle name="Millares 11 16" xfId="8051" xr:uid="{18951722-8141-4F88-9B6A-3EACFD656E2A}"/>
    <cellStyle name="Millares 11 17" xfId="8052" xr:uid="{B705D63B-2589-4518-B188-BD615EC5CEB4}"/>
    <cellStyle name="Millares 11 18" xfId="8053" xr:uid="{0DB77DE3-7460-44D9-8A53-D771D1604168}"/>
    <cellStyle name="Millares 11 19" xfId="8054" xr:uid="{1FC62B5A-DC1F-4C57-AF40-7D56D4261AF9}"/>
    <cellStyle name="Millares 11 2" xfId="8055" xr:uid="{EABE26BE-AD56-49C9-ADC0-CC53B4DFD47E}"/>
    <cellStyle name="Millares 11 2 10" xfId="8056" xr:uid="{F2752584-D6FF-4A26-B7C5-EC5EE38F7D28}"/>
    <cellStyle name="Millares 11 2 11" xfId="8057" xr:uid="{F118BFC8-E981-4A3F-81A4-AF487EEDE9A9}"/>
    <cellStyle name="Millares 11 2 12" xfId="8058" xr:uid="{6E112C29-D2EF-461A-B553-6CEAD78FEEA1}"/>
    <cellStyle name="Millares 11 2 13" xfId="8059" xr:uid="{894084DA-900B-4D4A-9F24-F4934337DFA9}"/>
    <cellStyle name="Millares 11 2 14" xfId="8060" xr:uid="{9B742AE8-E3A0-4D0B-A96C-DCAF5868C3FB}"/>
    <cellStyle name="Millares 11 2 15" xfId="8061" xr:uid="{57CB90AA-DF7A-4B63-96FE-E588E352756F}"/>
    <cellStyle name="Millares 11 2 2" xfId="8062" xr:uid="{750DFD82-736B-43EA-8A8B-75E5B331CA3D}"/>
    <cellStyle name="Millares 11 2 2 2" xfId="8063" xr:uid="{DC95E774-388D-45F2-9493-D0F58C6C31AF}"/>
    <cellStyle name="Millares 11 2 2_Margen" xfId="39717" xr:uid="{19400593-ABAB-4CA3-A2FE-A262C7653CED}"/>
    <cellStyle name="Millares 11 2 3" xfId="8064" xr:uid="{1AAB80C7-0E9C-44D0-B548-A158FAD16A10}"/>
    <cellStyle name="Millares 11 2 4" xfId="8065" xr:uid="{8C54404C-635F-4BD3-BF92-5E0AC5CCF1D5}"/>
    <cellStyle name="Millares 11 2 5" xfId="8066" xr:uid="{E08BD5FF-01DF-4906-9C29-56FE0500824C}"/>
    <cellStyle name="Millares 11 2 6" xfId="8067" xr:uid="{81336DCC-DBA2-4A0E-A60D-8DD5B4759D13}"/>
    <cellStyle name="Millares 11 2 7" xfId="8068" xr:uid="{A724177B-4CAC-45C6-A38B-5CCB3473BFD0}"/>
    <cellStyle name="Millares 11 2 8" xfId="8069" xr:uid="{4CCA190C-7F18-4912-8A08-345B13023BF4}"/>
    <cellStyle name="Millares 11 2 9" xfId="8070" xr:uid="{E7227A6B-BE6F-44A7-A812-874B1C4AE3DB}"/>
    <cellStyle name="Millares 11 2_Margen" xfId="39718" xr:uid="{2BA575A7-5128-4811-8B9E-756AD707DACA}"/>
    <cellStyle name="Millares 11 20" xfId="8071" xr:uid="{328B5267-24D4-4E27-915B-E9B5C9F535AB}"/>
    <cellStyle name="Millares 11 21" xfId="8072" xr:uid="{3BCA78BF-A6F0-4B0E-A0D6-359BB3145C47}"/>
    <cellStyle name="Millares 11 22" xfId="8073" xr:uid="{0E5B07F7-1863-4F3A-ADDC-E6847C11FDD9}"/>
    <cellStyle name="Millares 11 23" xfId="8074" xr:uid="{F91F255F-D8C7-44F4-B415-F4EE0B12310F}"/>
    <cellStyle name="Millares 11 24" xfId="8075" xr:uid="{0FAF129C-00F9-4067-8817-296F2C6E44E9}"/>
    <cellStyle name="Millares 11 25" xfId="8076" xr:uid="{D66A3E78-599A-4F99-B871-066CEDD6089C}"/>
    <cellStyle name="Millares 11 26" xfId="8077" xr:uid="{06BBE4D5-17B5-41B1-9770-EE84EAA831CD}"/>
    <cellStyle name="Millares 11 27" xfId="8078" xr:uid="{8A577DFC-7D85-4BEA-8E5B-F9D9B6F69D1C}"/>
    <cellStyle name="Millares 11 28" xfId="8079" xr:uid="{CBD767E8-0C86-4F31-82FC-1AD55A1BE4DF}"/>
    <cellStyle name="Millares 11 29" xfId="8080" xr:uid="{8900BA2F-2A88-448E-A596-5CE4FA5524B7}"/>
    <cellStyle name="Millares 11 3" xfId="8081" xr:uid="{5B7E5B4F-6BA1-48AB-BA8F-876B470EDC95}"/>
    <cellStyle name="Millares 11 3 10" xfId="8082" xr:uid="{D4D406EA-8767-4139-80DF-A6E28FE25A9B}"/>
    <cellStyle name="Millares 11 3 11" xfId="8083" xr:uid="{73411596-90AA-49D5-9801-E7F45884392A}"/>
    <cellStyle name="Millares 11 3 12" xfId="8084" xr:uid="{3AB8B323-7255-4E7E-830F-06DFA580BD02}"/>
    <cellStyle name="Millares 11 3 13" xfId="8085" xr:uid="{818C52E9-03C7-429E-890F-5425F9194320}"/>
    <cellStyle name="Millares 11 3 14" xfId="8086" xr:uid="{D2D39C6E-21E7-42D9-B93E-2C2AB248A0CC}"/>
    <cellStyle name="Millares 11 3 15" xfId="8087" xr:uid="{389BADBF-877E-47F8-B728-B0E1CB5E26E2}"/>
    <cellStyle name="Millares 11 3 2" xfId="8088" xr:uid="{7561AA73-21F9-4B38-B37C-337B206A10C4}"/>
    <cellStyle name="Millares 11 3 2 2" xfId="8089" xr:uid="{3C1BD2A8-3135-4BC6-B9C7-9AF7562E0B14}"/>
    <cellStyle name="Millares 11 3 2_Margen" xfId="39719" xr:uid="{57B7D545-6C5A-4A3A-94E0-3E16C0B4A910}"/>
    <cellStyle name="Millares 11 3 3" xfId="8090" xr:uid="{6D6587B9-D3F9-4022-87FB-CD59CB82B306}"/>
    <cellStyle name="Millares 11 3 4" xfId="8091" xr:uid="{DC19A45A-9B98-40E6-B9F0-D855AA77BF78}"/>
    <cellStyle name="Millares 11 3 5" xfId="8092" xr:uid="{38CAEB06-567D-4423-AE10-48903C89D1CD}"/>
    <cellStyle name="Millares 11 3 6" xfId="8093" xr:uid="{F2DCEC4F-A621-4D65-8400-33AC12BF5A37}"/>
    <cellStyle name="Millares 11 3 7" xfId="8094" xr:uid="{8422A16E-9647-4678-B711-D6385D45988E}"/>
    <cellStyle name="Millares 11 3 8" xfId="8095" xr:uid="{209CC3A9-EFDF-4DA1-A6D5-BCC0E3591044}"/>
    <cellStyle name="Millares 11 3 9" xfId="8096" xr:uid="{6FB0FED4-BDFD-4FB8-A770-A7553D267630}"/>
    <cellStyle name="Millares 11 3_Margen" xfId="39720" xr:uid="{BD492C00-1648-4C7A-A95A-B8D6A4829A05}"/>
    <cellStyle name="Millares 11 30" xfId="8097" xr:uid="{123A6436-AAE8-49FA-BE41-C069AF40906E}"/>
    <cellStyle name="Millares 11 31" xfId="8098" xr:uid="{95B2DD6F-2F83-4C37-A789-742AAFB0468F}"/>
    <cellStyle name="Millares 11 32" xfId="8099" xr:uid="{C18D99AC-C41E-4C63-AF33-50119EFDC783}"/>
    <cellStyle name="Millares 11 33" xfId="8100" xr:uid="{7F99BF6A-7180-4171-9907-095E4C3C88CA}"/>
    <cellStyle name="Millares 11 34" xfId="49868" xr:uid="{35A2B8DD-A846-41A2-9048-EBE90F2A86EE}"/>
    <cellStyle name="Millares 11 35" xfId="50401" xr:uid="{1CBFBAC3-EE75-4760-B9CD-7C00968D3E8D}"/>
    <cellStyle name="Millares 11 36" xfId="53450" xr:uid="{3BB61E14-398E-4E51-95E7-406C761AA2BA}"/>
    <cellStyle name="Millares 11 4" xfId="8101" xr:uid="{264F9733-EA5D-44E0-AAE6-730353652BF2}"/>
    <cellStyle name="Millares 11 4 10" xfId="8102" xr:uid="{E31A6D8E-9966-4956-B614-4F7C6BB0C42C}"/>
    <cellStyle name="Millares 11 4 11" xfId="8103" xr:uid="{8E40FB7A-5ED3-453A-91E8-9C156FB83C38}"/>
    <cellStyle name="Millares 11 4 12" xfId="8104" xr:uid="{90604A22-B641-4F67-9DA4-727926FF0FCA}"/>
    <cellStyle name="Millares 11 4 13" xfId="8105" xr:uid="{11AF2745-54D4-46BE-974A-8BCA16920093}"/>
    <cellStyle name="Millares 11 4 14" xfId="8106" xr:uid="{F7F99577-4B43-4C06-BA1A-8C2B581D5AF9}"/>
    <cellStyle name="Millares 11 4 15" xfId="8107" xr:uid="{353010A3-3AC6-48A8-A906-0D0F13102348}"/>
    <cellStyle name="Millares 11 4 2" xfId="8108" xr:uid="{EF59569C-D9C6-434C-BB30-43C66FD51FF3}"/>
    <cellStyle name="Millares 11 4 3" xfId="8109" xr:uid="{4BE2389C-993B-47A6-B5AA-FDBE94EBF0AB}"/>
    <cellStyle name="Millares 11 4 4" xfId="8110" xr:uid="{B64965E4-C1C6-4C98-8F6B-42642531CCAE}"/>
    <cellStyle name="Millares 11 4 5" xfId="8111" xr:uid="{CAC7CD00-7C3D-4885-AABB-703F74B295BA}"/>
    <cellStyle name="Millares 11 4 6" xfId="8112" xr:uid="{268788F0-F008-409F-B5C9-8791BEE70018}"/>
    <cellStyle name="Millares 11 4 7" xfId="8113" xr:uid="{7BE6BD6A-EB6D-40D9-9231-C54A57BBEF14}"/>
    <cellStyle name="Millares 11 4 8" xfId="8114" xr:uid="{D7603FCC-431E-49A6-852F-02DD5D74FD23}"/>
    <cellStyle name="Millares 11 4 9" xfId="8115" xr:uid="{9ACF543E-047D-4369-9FA4-00DFFC12E9C3}"/>
    <cellStyle name="Millares 11 4_Margen" xfId="39721" xr:uid="{1E66B354-B8BF-4F20-94D7-C9A130E94238}"/>
    <cellStyle name="Millares 11 5" xfId="8116" xr:uid="{2463C2B1-DA5C-4B4E-8194-57EE2FB88D29}"/>
    <cellStyle name="Millares 11 5 10" xfId="8117" xr:uid="{EA3F33CA-55D0-4E6A-A4B9-C3300AE380B0}"/>
    <cellStyle name="Millares 11 5 11" xfId="8118" xr:uid="{A07A287A-BE58-4242-A958-D9F69516406C}"/>
    <cellStyle name="Millares 11 5 12" xfId="8119" xr:uid="{CFCE893B-8AF4-4229-B533-148C845CCBD1}"/>
    <cellStyle name="Millares 11 5 13" xfId="8120" xr:uid="{CCB77F62-72FF-476C-A293-52CC76654B01}"/>
    <cellStyle name="Millares 11 5 14" xfId="8121" xr:uid="{2546C106-9CE7-4BEA-BB79-BB926246CD72}"/>
    <cellStyle name="Millares 11 5 15" xfId="8122" xr:uid="{E05D4D9B-900E-4D28-8DCA-C1BA2D3C6E1C}"/>
    <cellStyle name="Millares 11 5 16" xfId="8123" xr:uid="{C4140D9E-142F-457A-879C-6C1D7EA29D39}"/>
    <cellStyle name="Millares 11 5 17" xfId="8124" xr:uid="{1419B692-1E77-4C8F-A108-8F439162ECA8}"/>
    <cellStyle name="Millares 11 5 2" xfId="8125" xr:uid="{12930465-FEED-4419-B0A7-8714D96590ED}"/>
    <cellStyle name="Millares 11 5 3" xfId="8126" xr:uid="{0D52332A-7F73-4869-BC85-31E3D9AFF226}"/>
    <cellStyle name="Millares 11 5 4" xfId="8127" xr:uid="{4A8814EF-B991-457D-ACAD-B91D494CA45C}"/>
    <cellStyle name="Millares 11 5 5" xfId="8128" xr:uid="{1A28B591-3DAE-443F-B81F-0A0C83ED7A65}"/>
    <cellStyle name="Millares 11 5 6" xfId="8129" xr:uid="{145B2162-8B81-4E49-8521-2FF7F657F429}"/>
    <cellStyle name="Millares 11 5 7" xfId="8130" xr:uid="{682014A6-C12E-4E71-AB6F-477E0F1675D6}"/>
    <cellStyle name="Millares 11 5 8" xfId="8131" xr:uid="{F8882C64-3A91-4375-B52D-92921BE23EF1}"/>
    <cellStyle name="Millares 11 5 9" xfId="8132" xr:uid="{5816E49F-5F6C-4FCE-9933-4223021F75A1}"/>
    <cellStyle name="Millares 11 5_Margen" xfId="39722" xr:uid="{D5638754-5C3F-405B-81F1-86FD59CAF517}"/>
    <cellStyle name="Millares 11 6" xfId="8133" xr:uid="{46123514-C212-4F10-8CED-BAD6B413CF1D}"/>
    <cellStyle name="Millares 11 6 10" xfId="8134" xr:uid="{0C5B1BFA-4944-4423-9F10-059106CF9CC6}"/>
    <cellStyle name="Millares 11 6 11" xfId="8135" xr:uid="{8DEA475C-40EB-431C-B58E-8608FBE16E31}"/>
    <cellStyle name="Millares 11 6 12" xfId="8136" xr:uid="{9126E77B-1DC5-44AC-A1AC-56D45C871AF4}"/>
    <cellStyle name="Millares 11 6 13" xfId="8137" xr:uid="{B9845499-CA1F-463F-A67F-575E0920992D}"/>
    <cellStyle name="Millares 11 6 14" xfId="8138" xr:uid="{C906D0A3-3A85-4ECB-BD2B-0856DF9625A0}"/>
    <cellStyle name="Millares 11 6 15" xfId="8139" xr:uid="{B880ECFD-48DF-4B9C-B15C-B06D22F451AD}"/>
    <cellStyle name="Millares 11 6 16" xfId="8140" xr:uid="{385AE665-76E9-480C-AA02-BA16CB1B4D2E}"/>
    <cellStyle name="Millares 11 6 17" xfId="8141" xr:uid="{5C752493-FD98-41D4-990E-7863D3364B14}"/>
    <cellStyle name="Millares 11 6 2" xfId="8142" xr:uid="{D9E2F4D7-3B26-431F-8FD5-FD37869781DC}"/>
    <cellStyle name="Millares 11 6 3" xfId="8143" xr:uid="{5E616482-F6E6-451A-90DA-E9F01D468616}"/>
    <cellStyle name="Millares 11 6 4" xfId="8144" xr:uid="{123A4232-B2BC-4B50-8300-FF7A866F0D68}"/>
    <cellStyle name="Millares 11 6 5" xfId="8145" xr:uid="{84B7D66B-BD71-4B25-9A5E-0558ABBBC04D}"/>
    <cellStyle name="Millares 11 6 6" xfId="8146" xr:uid="{DD74079B-17B9-46CB-B4E4-6CDAC4913E87}"/>
    <cellStyle name="Millares 11 6 7" xfId="8147" xr:uid="{49DC25E4-D1AE-4B00-8D3B-0B446F00ABA6}"/>
    <cellStyle name="Millares 11 6 8" xfId="8148" xr:uid="{43B0D2C5-EA45-46F6-9230-6B336D7B5290}"/>
    <cellStyle name="Millares 11 6 9" xfId="8149" xr:uid="{EBA6EE03-B31E-4239-A4BB-CE6CCE539F63}"/>
    <cellStyle name="Millares 11 6_Margen" xfId="39723" xr:uid="{346D8871-B4B6-4506-A47F-9521E6E2B0C7}"/>
    <cellStyle name="Millares 11 7" xfId="8150" xr:uid="{CC2D242B-6192-4414-B042-516220EF8494}"/>
    <cellStyle name="Millares 11 7 10" xfId="8151" xr:uid="{3686ECC7-82E5-4FD1-860D-8A6FC417E645}"/>
    <cellStyle name="Millares 11 7 11" xfId="8152" xr:uid="{811FA73D-24F9-4465-89BB-0819AA99D34C}"/>
    <cellStyle name="Millares 11 7 12" xfId="8153" xr:uid="{B027F521-7D8F-4476-9FC1-92C30D174A78}"/>
    <cellStyle name="Millares 11 7 13" xfId="8154" xr:uid="{663BC23D-4FF2-44E7-8DF9-A66738FF2250}"/>
    <cellStyle name="Millares 11 7 14" xfId="8155" xr:uid="{3DF518D7-AF21-4EBD-A779-88AFDD2302AB}"/>
    <cellStyle name="Millares 11 7 15" xfId="8156" xr:uid="{0C189FBD-C3AE-432C-BD69-616E09539D2A}"/>
    <cellStyle name="Millares 11 7 16" xfId="8157" xr:uid="{1B4A0CA5-3A06-46DD-AEDE-313B2286B4FC}"/>
    <cellStyle name="Millares 11 7 17" xfId="8158" xr:uid="{3A519B10-09A3-40D6-8809-0532A380BEC1}"/>
    <cellStyle name="Millares 11 7 2" xfId="8159" xr:uid="{71C1A978-5388-4DC1-96B7-AEF2AA27682B}"/>
    <cellStyle name="Millares 11 7 3" xfId="8160" xr:uid="{71A78B3C-E420-4E21-AE87-024816406C94}"/>
    <cellStyle name="Millares 11 7 4" xfId="8161" xr:uid="{8D48B3A2-3EB5-4EB6-A1D9-117EA9133547}"/>
    <cellStyle name="Millares 11 7 5" xfId="8162" xr:uid="{441686DE-351C-4A80-A414-B3625D8F2DE6}"/>
    <cellStyle name="Millares 11 7 6" xfId="8163" xr:uid="{E08F6A2F-74FF-47FD-A86C-8BB1B84D94C0}"/>
    <cellStyle name="Millares 11 7 7" xfId="8164" xr:uid="{0650C56D-8A75-4AF2-BDBE-D4EEFB67958A}"/>
    <cellStyle name="Millares 11 7 8" xfId="8165" xr:uid="{E3FF1E7F-785D-4459-A646-6F42B580F4EC}"/>
    <cellStyle name="Millares 11 7 9" xfId="8166" xr:uid="{78B922D4-C2DF-42CB-8E1F-3D82D385184E}"/>
    <cellStyle name="Millares 11 7_Margen" xfId="39724" xr:uid="{5DCD725A-D3D3-417A-B22F-A1101786D313}"/>
    <cellStyle name="Millares 11 8" xfId="8167" xr:uid="{75A4A28F-0CF3-472D-8B31-51A0DD031BEC}"/>
    <cellStyle name="Millares 11 8 10" xfId="8168" xr:uid="{C426C73D-1E05-4496-8C94-3826C5BEC5FA}"/>
    <cellStyle name="Millares 11 8 11" xfId="8169" xr:uid="{1229868C-634E-483C-AFD3-15C8946EFA01}"/>
    <cellStyle name="Millares 11 8 12" xfId="8170" xr:uid="{6EEFCC01-C502-4AAD-A094-A464C6619224}"/>
    <cellStyle name="Millares 11 8 13" xfId="8171" xr:uid="{77C46AD5-F689-4E44-95CE-5215D2E81018}"/>
    <cellStyle name="Millares 11 8 14" xfId="8172" xr:uid="{4435F49B-BA1C-4445-9475-9D3D6D5DFCE1}"/>
    <cellStyle name="Millares 11 8 15" xfId="8173" xr:uid="{6C2D8D49-4DF5-473F-8A83-363AB7204E88}"/>
    <cellStyle name="Millares 11 8 16" xfId="8174" xr:uid="{BB5FD9A0-41C7-4AAC-8690-BB4ECF252193}"/>
    <cellStyle name="Millares 11 8 17" xfId="8175" xr:uid="{1D0289DA-DBF3-47A3-9628-4A640E13E7B9}"/>
    <cellStyle name="Millares 11 8 2" xfId="8176" xr:uid="{13661F3C-2DC7-488F-932A-F74A537E5B18}"/>
    <cellStyle name="Millares 11 8 3" xfId="8177" xr:uid="{17F4495D-7F30-4E0C-AACA-CBC5ECF834CF}"/>
    <cellStyle name="Millares 11 8 4" xfId="8178" xr:uid="{20ED2FA3-E465-4022-85E2-B9AE24C090C9}"/>
    <cellStyle name="Millares 11 8 5" xfId="8179" xr:uid="{25D82A76-AF26-4C14-9362-D017E773C886}"/>
    <cellStyle name="Millares 11 8 6" xfId="8180" xr:uid="{28384958-E175-432E-8888-D8CC20EE9E92}"/>
    <cellStyle name="Millares 11 8 7" xfId="8181" xr:uid="{4F5D7DA8-63D2-457D-B140-6AAEFCA0D5B5}"/>
    <cellStyle name="Millares 11 8 8" xfId="8182" xr:uid="{3E8FFAC9-8E23-433C-9844-6549BC603EA2}"/>
    <cellStyle name="Millares 11 8 9" xfId="8183" xr:uid="{B1C27AF2-2E22-4E7F-8436-FA210EE775EB}"/>
    <cellStyle name="Millares 11 8_Margen" xfId="39725" xr:uid="{CDFAB585-A525-4D16-9D6C-0A90F2B85CE5}"/>
    <cellStyle name="Millares 11 9" xfId="8184" xr:uid="{5CD9ED7E-4369-4CEE-BCE8-E38EDB02F257}"/>
    <cellStyle name="Millares 11 9 2" xfId="8185" xr:uid="{D6749021-0ACB-4888-B2FA-C17D432B795F}"/>
    <cellStyle name="Millares 11 9_Margen" xfId="39726" xr:uid="{B9A37A5D-73F9-45F7-9609-81A8FD383875}"/>
    <cellStyle name="Millares 11_Margen" xfId="39727" xr:uid="{CC722E30-CC97-4275-AC91-780CF3113322}"/>
    <cellStyle name="Millares 110" xfId="8186" xr:uid="{85E31A07-C5F3-4783-AE9A-FB8BB2244CC2}"/>
    <cellStyle name="Millares 110 2" xfId="8187" xr:uid="{5978EEE5-E2BE-4C17-9690-4CF287C25CCA}"/>
    <cellStyle name="Millares 110 2 2" xfId="52752" xr:uid="{A732CD9B-FAB3-4BB7-823B-21F0B31ABE50}"/>
    <cellStyle name="Millares 110 2 3" xfId="52024" xr:uid="{97977E9A-EF34-44A1-B1B5-B625D8CC415B}"/>
    <cellStyle name="Millares 110 3" xfId="8188" xr:uid="{58871DA5-CAB3-493A-9334-BB5C9BD67FF1}"/>
    <cellStyle name="Millares 110 3 2" xfId="52753" xr:uid="{C72598E1-96CB-4E91-BBFF-24DAFC600CA7}"/>
    <cellStyle name="Millares 110 3 3" xfId="52025" xr:uid="{FC703937-4F60-4DC2-B3C9-48334AB8801C}"/>
    <cellStyle name="Millares 110 4" xfId="52751" xr:uid="{EE58A534-5045-4072-899E-12E49A0C7C52}"/>
    <cellStyle name="Millares 110 5" xfId="52023" xr:uid="{4576FFAA-2844-428E-8638-B498B23D26FB}"/>
    <cellStyle name="Millares 111" xfId="8189" xr:uid="{EE66B62E-41DE-4F99-8572-8C55627997C2}"/>
    <cellStyle name="Millares 111 2" xfId="8190" xr:uid="{1A1341E6-EA46-44DD-BCCD-AA7F812885A7}"/>
    <cellStyle name="Millares 111 2 2" xfId="52755" xr:uid="{06B06824-04D6-4572-9C63-8DBC5D83A670}"/>
    <cellStyle name="Millares 111 2 3" xfId="52027" xr:uid="{79059C0F-74C6-4082-8C3A-172353194672}"/>
    <cellStyle name="Millares 111 3" xfId="8191" xr:uid="{470E99B1-47AF-476C-8328-6AC987C66785}"/>
    <cellStyle name="Millares 111 3 2" xfId="52756" xr:uid="{198CE3EA-B4B1-4666-9237-8DD96B75C41B}"/>
    <cellStyle name="Millares 111 3 3" xfId="52028" xr:uid="{2FC88A7C-42B0-403C-B39E-9DCD377246BB}"/>
    <cellStyle name="Millares 111 4" xfId="52754" xr:uid="{2A4B5958-7E49-43C4-B63E-40E9051E4B10}"/>
    <cellStyle name="Millares 111 5" xfId="52026" xr:uid="{8D67F11D-894D-4EAF-9CF3-06FA4CDD0526}"/>
    <cellStyle name="Millares 112" xfId="8192" xr:uid="{A85175A0-6896-44D0-9CC1-25AD1A277907}"/>
    <cellStyle name="Millares 112 2" xfId="8193" xr:uid="{5F0D0FA9-CBD5-44B8-86C3-B56AD6B3E132}"/>
    <cellStyle name="Millares 112 2 2" xfId="52758" xr:uid="{C62DC91A-28F5-42E2-A333-C3A621CE0AC5}"/>
    <cellStyle name="Millares 112 2 3" xfId="52030" xr:uid="{9BDE2AD3-0160-4890-A980-9B37FCBDA116}"/>
    <cellStyle name="Millares 112 3" xfId="8194" xr:uid="{2EA1F4DD-2F02-4D93-8164-98161261E435}"/>
    <cellStyle name="Millares 112 3 2" xfId="52759" xr:uid="{D77D908C-AA58-424B-86B3-5B18FE52E932}"/>
    <cellStyle name="Millares 112 3 3" xfId="52031" xr:uid="{A2907F21-536F-43E7-B7C3-FB92ADEAE00D}"/>
    <cellStyle name="Millares 112 4" xfId="52757" xr:uid="{0B7BD0F7-E1D1-4ED3-9C4B-CA79BDD7C341}"/>
    <cellStyle name="Millares 112 5" xfId="52029" xr:uid="{0FCAE1A7-1B03-432C-8BDB-571FDBA1A4C2}"/>
    <cellStyle name="Millares 113" xfId="8195" xr:uid="{720BBFEF-E441-4965-8ED9-BF033A559DB5}"/>
    <cellStyle name="Millares 113 2" xfId="8196" xr:uid="{8E6FC174-64F3-47F6-AEBA-940B200E4428}"/>
    <cellStyle name="Millares 113 2 2" xfId="52761" xr:uid="{1789A109-BDDB-424F-8F78-CF8F47D160E0}"/>
    <cellStyle name="Millares 113 2 3" xfId="52033" xr:uid="{5281457E-23A5-458D-8716-5A58AEE55A5C}"/>
    <cellStyle name="Millares 113 3" xfId="8197" xr:uid="{B4470C15-36A7-4234-856B-B0A77997D4C8}"/>
    <cellStyle name="Millares 113 3 2" xfId="52762" xr:uid="{FC8EA3AA-47E5-4604-83BA-1D005DD9676E}"/>
    <cellStyle name="Millares 113 3 3" xfId="52034" xr:uid="{E246BACD-106E-4BAA-AA67-3BDFF9F4D510}"/>
    <cellStyle name="Millares 113 4" xfId="52760" xr:uid="{AF1A121B-B5D5-41EB-9151-96F1995F7F1C}"/>
    <cellStyle name="Millares 113 5" xfId="52032" xr:uid="{2CAD33FB-6B9D-483B-8382-FC10C17E0008}"/>
    <cellStyle name="Millares 114" xfId="8198" xr:uid="{AD23E404-DB9F-4966-81F2-49191B1F341C}"/>
    <cellStyle name="Millares 114 2" xfId="8199" xr:uid="{B4A9F45E-961B-434B-B614-82461182A832}"/>
    <cellStyle name="Millares 114 2 2" xfId="52764" xr:uid="{B2C7BA42-69FC-460F-8F0C-724C6CABBECC}"/>
    <cellStyle name="Millares 114 2 3" xfId="52036" xr:uid="{89A6E4F6-D279-4DD0-9385-5D9174F5D62F}"/>
    <cellStyle name="Millares 114 3" xfId="8200" xr:uid="{5E3E527B-6441-4060-A7C6-F22215F76BDC}"/>
    <cellStyle name="Millares 114 3 2" xfId="52765" xr:uid="{16AF4A64-F92A-4D35-940C-E69C7B9BC35D}"/>
    <cellStyle name="Millares 114 3 3" xfId="52037" xr:uid="{740A447A-4B15-4FCF-87E8-29B179E3A05F}"/>
    <cellStyle name="Millares 114 4" xfId="52763" xr:uid="{71791264-9279-4432-B0FD-AFC10495A700}"/>
    <cellStyle name="Millares 114 5" xfId="52035" xr:uid="{CC0AC25F-FF03-4A99-84B0-0836059CAB2F}"/>
    <cellStyle name="Millares 115" xfId="8201" xr:uid="{76DC0C73-B355-4BB9-8A10-C4C298877738}"/>
    <cellStyle name="Millares 115 2" xfId="8202" xr:uid="{9A33B0E7-5A59-4EFF-8621-715C056F69C0}"/>
    <cellStyle name="Millares 115 2 2" xfId="52767" xr:uid="{F1F60C85-013C-41EA-8F2C-2ABF52A6617A}"/>
    <cellStyle name="Millares 115 2 3" xfId="52039" xr:uid="{FA82A0BA-3BFA-46C4-9EC7-3010AE17B084}"/>
    <cellStyle name="Millares 115 3" xfId="8203" xr:uid="{799E4D42-BC46-4ABF-9A4D-FA7DD9DD78F5}"/>
    <cellStyle name="Millares 115 3 2" xfId="52768" xr:uid="{858F4FF6-0F09-45E1-97F6-ACB65CF8C4E8}"/>
    <cellStyle name="Millares 115 3 3" xfId="52040" xr:uid="{AB8A2E47-E38D-498B-96DF-61FCBD2B7216}"/>
    <cellStyle name="Millares 115 4" xfId="52766" xr:uid="{9131E158-9CA3-49F2-9B21-8B31FF0E5B85}"/>
    <cellStyle name="Millares 115 5" xfId="52038" xr:uid="{C48F9845-3859-423C-A290-C22585773FF0}"/>
    <cellStyle name="Millares 116" xfId="8204" xr:uid="{6841CBE0-B860-44AE-96B9-4F57C7349360}"/>
    <cellStyle name="Millares 116 2" xfId="8205" xr:uid="{88440241-DE3B-464F-B82F-1EBD9CF64E1A}"/>
    <cellStyle name="Millares 116 2 2" xfId="52770" xr:uid="{35884B0B-31BA-4549-97D2-80F0861D0646}"/>
    <cellStyle name="Millares 116 2 3" xfId="52042" xr:uid="{D97FF1E0-189C-459E-A3B0-29EB69EBDEE4}"/>
    <cellStyle name="Millares 116 3" xfId="8206" xr:uid="{B776467D-1B3E-4B39-91D7-28A2551F08B9}"/>
    <cellStyle name="Millares 116 3 2" xfId="52771" xr:uid="{A1DB4808-22E1-486C-96D8-FFBC521F79A9}"/>
    <cellStyle name="Millares 116 3 3" xfId="52043" xr:uid="{DA75D1A3-0BA1-4638-B739-CE422FC6244D}"/>
    <cellStyle name="Millares 116 4" xfId="52769" xr:uid="{FDFA8AB2-5CAF-4B25-8105-EAED9AAC05E9}"/>
    <cellStyle name="Millares 116 5" xfId="52041" xr:uid="{47D19A46-8D40-4BA8-A407-BB580D266652}"/>
    <cellStyle name="Millares 117" xfId="8207" xr:uid="{61208F88-78FE-4524-A455-3508EEEC7B9B}"/>
    <cellStyle name="Millares 117 2" xfId="8208" xr:uid="{E178DB97-2933-444F-AE15-25B9ED26755F}"/>
    <cellStyle name="Millares 117 2 2" xfId="52773" xr:uid="{D65573F6-5715-4113-8301-D155F558AD14}"/>
    <cellStyle name="Millares 117 2 3" xfId="52045" xr:uid="{43E1779A-C113-4ADE-B151-80AB5CABC701}"/>
    <cellStyle name="Millares 117 3" xfId="8209" xr:uid="{212812FE-A066-421B-A41F-F56B82208D28}"/>
    <cellStyle name="Millares 117 3 2" xfId="52774" xr:uid="{7A7E270B-A90D-49FF-9620-253D0DDE0AB5}"/>
    <cellStyle name="Millares 117 3 3" xfId="52046" xr:uid="{9119B1CF-29E6-4D8C-ABFD-43DF8E1462E3}"/>
    <cellStyle name="Millares 117 4" xfId="52772" xr:uid="{9FD4FF22-E26F-4AB6-8C7D-C993DACCD659}"/>
    <cellStyle name="Millares 117 5" xfId="52044" xr:uid="{BA5C61F5-7E4F-40CB-B24A-916450181507}"/>
    <cellStyle name="Millares 118" xfId="8210" xr:uid="{4A5B9A1D-57EF-40E4-85E2-4E2E558681B2}"/>
    <cellStyle name="Millares 118 2" xfId="8211" xr:uid="{B143B460-2BC4-4C68-A944-49067C9C55A2}"/>
    <cellStyle name="Millares 118 2 2" xfId="52776" xr:uid="{D55A712B-A6EA-4BA0-ABCA-5393E89A5092}"/>
    <cellStyle name="Millares 118 2 3" xfId="52048" xr:uid="{9B10F8B7-55C7-4E36-B414-65D41D7EDF7E}"/>
    <cellStyle name="Millares 118 3" xfId="8212" xr:uid="{7B8836F4-EE12-41FD-B0EB-CF289AF61B2D}"/>
    <cellStyle name="Millares 118 3 2" xfId="52777" xr:uid="{F12782A7-D1A3-4334-858E-770AC2F29F73}"/>
    <cellStyle name="Millares 118 3 3" xfId="52049" xr:uid="{2D834454-979A-4946-9F11-B0A3BAAB672C}"/>
    <cellStyle name="Millares 118 4" xfId="52775" xr:uid="{3AFFD4C9-73B2-49A4-97B5-EA93C72154A0}"/>
    <cellStyle name="Millares 118 5" xfId="52047" xr:uid="{E12776CA-74A5-493A-B707-21D1346B0804}"/>
    <cellStyle name="Millares 119" xfId="8213" xr:uid="{B5882603-0453-41F6-914A-BAF2F005C9FB}"/>
    <cellStyle name="Millares 119 2" xfId="8214" xr:uid="{9E20259B-045F-400E-9F6E-461B305F2F3E}"/>
    <cellStyle name="Millares 119 2 2" xfId="52779" xr:uid="{41985B83-D064-48D5-9D8A-F2A395B9D756}"/>
    <cellStyle name="Millares 119 2 3" xfId="52051" xr:uid="{44E54FD7-1D92-4329-98FA-32D3CD78D825}"/>
    <cellStyle name="Millares 119 3" xfId="8215" xr:uid="{D186BAB3-5FFA-4901-A27F-CBA421C1E75B}"/>
    <cellStyle name="Millares 119 3 2" xfId="52780" xr:uid="{577ACB4C-85AE-49C2-9C0F-A5F65FD4EBA0}"/>
    <cellStyle name="Millares 119 3 3" xfId="52052" xr:uid="{AFF993EE-BF29-42EA-9E27-A0903E5A72EA}"/>
    <cellStyle name="Millares 119 4" xfId="52778" xr:uid="{EA446262-36C0-460B-855D-6772ADA02FE0}"/>
    <cellStyle name="Millares 119 5" xfId="52050" xr:uid="{639075E6-09D1-491A-87B5-2A173B909962}"/>
    <cellStyle name="Millares 12" xfId="8216" xr:uid="{0AC72714-2C11-4622-8AB8-08621E5755BC}"/>
    <cellStyle name="Millares 12 10" xfId="8217" xr:uid="{F17EE8AF-E4F4-4782-87CF-CAD5EA49BDA4}"/>
    <cellStyle name="Millares 12 11" xfId="8218" xr:uid="{1999151B-C3F8-4A6D-BAEE-9803EF0DA68D}"/>
    <cellStyle name="Millares 12 12" xfId="8219" xr:uid="{9C682B78-E168-4426-B7A6-98C70B506704}"/>
    <cellStyle name="Millares 12 13" xfId="8220" xr:uid="{15780584-BEE9-4F3A-84C1-AA1A12750982}"/>
    <cellStyle name="Millares 12 14" xfId="8221" xr:uid="{5AD4AD08-0B55-4AE8-A75D-1F2249C69C3A}"/>
    <cellStyle name="Millares 12 15" xfId="8222" xr:uid="{E3365DEF-6D96-4D43-AE58-1CCD166A16B4}"/>
    <cellStyle name="Millares 12 16" xfId="8223" xr:uid="{B99F4709-BCB5-4503-BBF5-2E83D275E989}"/>
    <cellStyle name="Millares 12 17" xfId="8224" xr:uid="{185E3092-3A3A-4A63-8DFB-75FAC461E5AB}"/>
    <cellStyle name="Millares 12 18" xfId="8225" xr:uid="{2B70F0E3-723D-4F00-9038-5CD18679C82E}"/>
    <cellStyle name="Millares 12 19" xfId="8226" xr:uid="{E5D5FB21-E02E-42B9-9547-9A2924E78501}"/>
    <cellStyle name="Millares 12 2" xfId="8227" xr:uid="{FE6C44C3-99D3-4AC8-BC99-C455D02F17A7}"/>
    <cellStyle name="Millares 12 2 10" xfId="8228" xr:uid="{F6659734-F592-43E1-B344-B9C627FE9DE1}"/>
    <cellStyle name="Millares 12 2 11" xfId="8229" xr:uid="{31BF4C95-840F-4E10-B680-00470E8189AB}"/>
    <cellStyle name="Millares 12 2 12" xfId="8230" xr:uid="{7CB7C4A6-6C8A-43BD-B83F-6107D22800E0}"/>
    <cellStyle name="Millares 12 2 13" xfId="8231" xr:uid="{5141C70F-3175-40F2-8590-C92F0AD5F00E}"/>
    <cellStyle name="Millares 12 2 14" xfId="8232" xr:uid="{041C6DC2-F462-4208-9C41-C6E64C426FAE}"/>
    <cellStyle name="Millares 12 2 15" xfId="8233" xr:uid="{62873E05-0976-4072-B311-C6B909E866C4}"/>
    <cellStyle name="Millares 12 2 16" xfId="8234" xr:uid="{82645B3F-BC67-4DB3-9F91-5D97163B47C7}"/>
    <cellStyle name="Millares 12 2 17" xfId="49871" xr:uid="{E732044F-9D4A-4413-AB18-ECF6C08BF1AA}"/>
    <cellStyle name="Millares 12 2 2" xfId="8235" xr:uid="{D8760A4A-1302-45BF-A9F7-292C7DB058B3}"/>
    <cellStyle name="Millares 12 2 2 2" xfId="8236" xr:uid="{D7C386D8-7C3C-4D33-BE9B-B49394B38740}"/>
    <cellStyle name="Millares 12 2 2 2 2" xfId="52783" xr:uid="{CB4E68A8-6680-4564-8768-CB04AC068DF9}"/>
    <cellStyle name="Millares 12 2 2 3" xfId="52055" xr:uid="{37A66433-22FE-444C-9124-66B2C273AA04}"/>
    <cellStyle name="Millares 12 2 2 4" xfId="49872" xr:uid="{5ECC3AA9-A38F-480C-B723-746BBB9A1FA1}"/>
    <cellStyle name="Millares 12 2 2_Margen" xfId="39728" xr:uid="{2385AC6F-CA78-4F58-91A8-AF0A886F5C29}"/>
    <cellStyle name="Millares 12 2 3" xfId="8237" xr:uid="{FB6AF2AF-A6C0-4421-8200-100068245246}"/>
    <cellStyle name="Millares 12 2 3 2" xfId="53329" xr:uid="{784DC473-F708-44B6-BB54-499ECA23C5C4}"/>
    <cellStyle name="Millares 12 2 3 3" xfId="52607" xr:uid="{49C21972-A9E0-4E16-BE1E-FA55F84E550D}"/>
    <cellStyle name="Millares 12 2 3 4" xfId="50695" xr:uid="{67700F31-6D4D-43DC-9543-9CEDC226A3E8}"/>
    <cellStyle name="Millares 12 2 4" xfId="8238" xr:uid="{A403C207-422F-4006-8A46-4C50973612C2}"/>
    <cellStyle name="Millares 12 2 4 2" xfId="52782" xr:uid="{35ABBF6A-2201-42FE-8617-544D37AAD720}"/>
    <cellStyle name="Millares 12 2 5" xfId="8239" xr:uid="{531620BB-BB81-47B3-AE60-678B4BF5E6E9}"/>
    <cellStyle name="Millares 12 2 5 2" xfId="52054" xr:uid="{10E06430-AB47-4E28-BB3B-6DBC8237260A}"/>
    <cellStyle name="Millares 12 2 6" xfId="8240" xr:uid="{40917B0D-F52E-403D-B454-ACECC777D5FB}"/>
    <cellStyle name="Millares 12 2 7" xfId="8241" xr:uid="{B73B9907-0076-4795-9810-13E29BBB7D65}"/>
    <cellStyle name="Millares 12 2 8" xfId="8242" xr:uid="{93755836-4A53-43E1-8984-ED031098EE1E}"/>
    <cellStyle name="Millares 12 2 9" xfId="8243" xr:uid="{BCD3496C-9793-4F1F-A306-9E8C8296A7C7}"/>
    <cellStyle name="Millares 12 2_Margen" xfId="39729" xr:uid="{59D1694B-71AE-40F3-ABC2-16452D9F8D71}"/>
    <cellStyle name="Millares 12 20" xfId="8244" xr:uid="{74688F15-4A7E-496F-A498-DAFDBB01D5BD}"/>
    <cellStyle name="Millares 12 21" xfId="8245" xr:uid="{3A5ECCB7-0B8B-40C1-AA41-E46E5394C527}"/>
    <cellStyle name="Millares 12 22" xfId="8246" xr:uid="{90B90B10-4A58-4459-86C8-1A955469D863}"/>
    <cellStyle name="Millares 12 23" xfId="8247" xr:uid="{D7AD18B1-8DCD-4DED-AA38-D18CD7CF85DC}"/>
    <cellStyle name="Millares 12 24" xfId="8248" xr:uid="{E9445A6A-58CE-4145-92EA-9AD2039DAFEA}"/>
    <cellStyle name="Millares 12 25" xfId="8249" xr:uid="{03409A54-B1FF-45DD-BA4D-1E111B7B6D4C}"/>
    <cellStyle name="Millares 12 26" xfId="8250" xr:uid="{E28466C9-5509-4EE8-AF93-912A19FA72E9}"/>
    <cellStyle name="Millares 12 27" xfId="8251" xr:uid="{1C6566C5-6F9A-4E85-918C-F8BC1B4B6969}"/>
    <cellStyle name="Millares 12 28" xfId="8252" xr:uid="{2B020055-3D9D-4695-B48C-D3A1B9E6DBE4}"/>
    <cellStyle name="Millares 12 29" xfId="8253" xr:uid="{828B2320-7FC2-4854-87AB-F43B741D780A}"/>
    <cellStyle name="Millares 12 3" xfId="8254" xr:uid="{270E0947-86AA-439C-81B3-90C54A424A72}"/>
    <cellStyle name="Millares 12 3 10" xfId="8255" xr:uid="{0B1FC536-9A1A-4115-9547-F349F29CD720}"/>
    <cellStyle name="Millares 12 3 11" xfId="8256" xr:uid="{E2DFC469-D63F-4300-9D88-71544F8E1AE1}"/>
    <cellStyle name="Millares 12 3 12" xfId="8257" xr:uid="{EC25B919-976B-4F43-AA9E-0B2C525F169C}"/>
    <cellStyle name="Millares 12 3 13" xfId="8258" xr:uid="{5BF47045-9C23-45D4-B2F0-28EF7AEF22E2}"/>
    <cellStyle name="Millares 12 3 14" xfId="8259" xr:uid="{7585FBFA-A4BA-41B5-B862-22286F1F13CA}"/>
    <cellStyle name="Millares 12 3 15" xfId="8260" xr:uid="{83D08AA0-4B1B-4DD6-9F34-61C9EE27A2E6}"/>
    <cellStyle name="Millares 12 3 16" xfId="8261" xr:uid="{60E47365-B9AC-4D26-95C2-C67766F5BE22}"/>
    <cellStyle name="Millares 12 3 17" xfId="49873" xr:uid="{483AF99D-F65B-402B-AE96-85C95D99800A}"/>
    <cellStyle name="Millares 12 3 2" xfId="8262" xr:uid="{2E13BC99-6589-4C89-B416-BB4163C53FB3}"/>
    <cellStyle name="Millares 12 3 2 2" xfId="8263" xr:uid="{B04A5807-3B12-4A1E-A060-D199EF47F4C0}"/>
    <cellStyle name="Millares 12 3 2 2 2" xfId="8264" xr:uid="{2355CD90-C359-45EE-B71D-AE072525CA60}"/>
    <cellStyle name="Millares 12 3 2 2 3" xfId="52785" xr:uid="{9E7F279A-A849-404B-BC42-CC78EEE052AA}"/>
    <cellStyle name="Millares 12 3 2 2_Margen" xfId="39730" xr:uid="{5004C2A9-4FD7-41E7-A2E9-D918679520AA}"/>
    <cellStyle name="Millares 12 3 2 3" xfId="8265" xr:uid="{A22324E3-D84C-4589-9CF9-78115DB49018}"/>
    <cellStyle name="Millares 12 3 2 3 2" xfId="52057" xr:uid="{0F9E10B0-33B0-44A9-9915-E9A4FC6E76F8}"/>
    <cellStyle name="Millares 12 3 2 4" xfId="49874" xr:uid="{4545CF54-7367-4A6F-9BC6-8E72F5CCDDC1}"/>
    <cellStyle name="Millares 12 3 2_Margen" xfId="39731" xr:uid="{2879AC29-54FE-4D47-AB84-9A194126BB7C}"/>
    <cellStyle name="Millares 12 3 3" xfId="8266" xr:uid="{BA47A6E3-6B19-4D25-8E61-2D1DC5EE72A8}"/>
    <cellStyle name="Millares 12 3 3 2" xfId="53330" xr:uid="{0603E17C-4A5A-4AC7-A886-76167B3CF2CA}"/>
    <cellStyle name="Millares 12 3 3 3" xfId="52608" xr:uid="{683BCC45-1D7A-4E47-BD31-223ACBFD24DE}"/>
    <cellStyle name="Millares 12 3 3 4" xfId="50696" xr:uid="{C22B7292-3639-44F9-AB7F-5C05FD151ECC}"/>
    <cellStyle name="Millares 12 3 4" xfId="8267" xr:uid="{32BC6990-1DC1-4397-8FCD-3C8EB6FB00C7}"/>
    <cellStyle name="Millares 12 3 4 2" xfId="52784" xr:uid="{D6AB0E3C-2F4A-4EF6-B9F4-8FA6D0E5471C}"/>
    <cellStyle name="Millares 12 3 5" xfId="8268" xr:uid="{5820C0F3-66ED-4F6C-BD8B-AC8BC175A4D1}"/>
    <cellStyle name="Millares 12 3 5 2" xfId="52056" xr:uid="{C9B9B583-CF3C-4D71-A273-87AE50B07347}"/>
    <cellStyle name="Millares 12 3 6" xfId="8269" xr:uid="{8C85837D-78BF-4101-ADDF-B3BBD10BDAC3}"/>
    <cellStyle name="Millares 12 3 7" xfId="8270" xr:uid="{4F34839F-D898-41FC-912D-3FA896822E81}"/>
    <cellStyle name="Millares 12 3 8" xfId="8271" xr:uid="{E874E101-05A5-4837-89B8-9C4B66B31080}"/>
    <cellStyle name="Millares 12 3 9" xfId="8272" xr:uid="{04D26301-56C6-4B84-947B-5F48323BCE93}"/>
    <cellStyle name="Millares 12 3_Margen" xfId="39732" xr:uid="{6FA38597-34A6-45B6-A3B4-9229314BE83C}"/>
    <cellStyle name="Millares 12 30" xfId="8273" xr:uid="{0103A5F1-8F2F-4343-AB51-681C011DDFDE}"/>
    <cellStyle name="Millares 12 31" xfId="8274" xr:uid="{32A640FD-C17B-4BFE-97AA-57BC8918F7E5}"/>
    <cellStyle name="Millares 12 32" xfId="8275" xr:uid="{D2C7E0A3-6761-407C-8401-81F3AC61AAB8}"/>
    <cellStyle name="Millares 12 33" xfId="8276" xr:uid="{5D0835F3-6243-43BA-85BB-8AA4DDC78E6D}"/>
    <cellStyle name="Millares 12 34" xfId="49870" xr:uid="{9AA45BCA-82CB-4693-A9A0-894133EA41F3}"/>
    <cellStyle name="Millares 12 4" xfId="8277" xr:uid="{7A5CD350-AFF4-4544-988E-AFB4684BB4F9}"/>
    <cellStyle name="Millares 12 4 10" xfId="8278" xr:uid="{0DBD9CC8-FDB7-4264-ADE3-0BF4AEBAD188}"/>
    <cellStyle name="Millares 12 4 11" xfId="8279" xr:uid="{45A5B7AC-12C8-4312-90D6-0F9DCF7B8911}"/>
    <cellStyle name="Millares 12 4 12" xfId="8280" xr:uid="{96415693-F265-4BC7-83AF-CA196B025840}"/>
    <cellStyle name="Millares 12 4 13" xfId="8281" xr:uid="{3A3CC058-694F-4D3A-AB28-B02424C29DFA}"/>
    <cellStyle name="Millares 12 4 14" xfId="8282" xr:uid="{5C754C0A-FCCF-400E-8BA0-E7884532DFF6}"/>
    <cellStyle name="Millares 12 4 15" xfId="8283" xr:uid="{6B570AB8-4FC1-4F5A-A447-C37F5EF79D32}"/>
    <cellStyle name="Millares 12 4 16" xfId="8284" xr:uid="{D683C9F1-FF78-4167-8750-D01CD01ED9FD}"/>
    <cellStyle name="Millares 12 4 17" xfId="49875" xr:uid="{F6A575A5-9D97-4BD4-9F53-289C187C9992}"/>
    <cellStyle name="Millares 12 4 2" xfId="8285" xr:uid="{5F8FF93F-1BFE-4D7A-8940-2E100D1CC620}"/>
    <cellStyle name="Millares 12 4 2 2" xfId="52786" xr:uid="{31F47368-F3F1-4A8F-B99C-B6D47A30DD6B}"/>
    <cellStyle name="Millares 12 4 3" xfId="8286" xr:uid="{FAF5F2B9-CAE2-49CC-96C1-B8B182378B65}"/>
    <cellStyle name="Millares 12 4 3 2" xfId="52058" xr:uid="{7EA1A10A-1B76-4113-989A-1583E6AE5948}"/>
    <cellStyle name="Millares 12 4 4" xfId="8287" xr:uid="{F788B485-781E-46BE-9AAC-952F07C58196}"/>
    <cellStyle name="Millares 12 4 5" xfId="8288" xr:uid="{4EFA4B58-F8BD-4E88-B125-475DDAD3D048}"/>
    <cellStyle name="Millares 12 4 6" xfId="8289" xr:uid="{D6D18902-16D8-442A-A558-92BDA32ED6EE}"/>
    <cellStyle name="Millares 12 4 7" xfId="8290" xr:uid="{7B8D967E-37F9-48F2-B429-5741AFB31631}"/>
    <cellStyle name="Millares 12 4 8" xfId="8291" xr:uid="{7E44DFBF-2B78-4D1D-B480-10C130921513}"/>
    <cellStyle name="Millares 12 4 9" xfId="8292" xr:uid="{E210ECF2-0EA1-48FE-B827-3DD73B3DA4C6}"/>
    <cellStyle name="Millares 12 4_Margen" xfId="39733" xr:uid="{C6A7483A-26A6-4744-8589-BCE6AEBC8F3C}"/>
    <cellStyle name="Millares 12 5" xfId="8293" xr:uid="{7EAF7552-4C5D-499D-A1EF-3614471B509E}"/>
    <cellStyle name="Millares 12 5 10" xfId="8294" xr:uid="{4030C094-DDD9-44FE-96C5-390364FFDDDD}"/>
    <cellStyle name="Millares 12 5 11" xfId="8295" xr:uid="{ABCFED7E-65C5-4C12-B788-2101395CBA54}"/>
    <cellStyle name="Millares 12 5 12" xfId="8296" xr:uid="{F836D3B8-6FB1-4C68-99A9-3CF31AC25891}"/>
    <cellStyle name="Millares 12 5 13" xfId="8297" xr:uid="{FB5A0E88-5E4D-48A2-BCF4-8E51B3E02434}"/>
    <cellStyle name="Millares 12 5 14" xfId="8298" xr:uid="{FD978AA6-5E56-4BCC-B71A-94C4097FF790}"/>
    <cellStyle name="Millares 12 5 15" xfId="8299" xr:uid="{44C9F7D9-6A43-4CFA-B68E-1812FC2991C2}"/>
    <cellStyle name="Millares 12 5 16" xfId="8300" xr:uid="{967EFEC3-1021-4AB1-AEB8-918293640571}"/>
    <cellStyle name="Millares 12 5 17" xfId="8301" xr:uid="{37B6C594-9B7F-4BD8-A1BB-7E7F51E718F9}"/>
    <cellStyle name="Millares 12 5 18" xfId="50694" xr:uid="{BCCF00FB-0030-4135-8923-364E97D137B9}"/>
    <cellStyle name="Millares 12 5 2" xfId="8302" xr:uid="{40F31D3C-EE26-4BB1-A10A-030C1CDCE319}"/>
    <cellStyle name="Millares 12 5 2 2" xfId="53328" xr:uid="{57D3C0C9-8E1D-4374-B7EF-E9026FE0E1F7}"/>
    <cellStyle name="Millares 12 5 3" xfId="8303" xr:uid="{D8C96DF6-503E-40A1-9F6D-93B40DD69C85}"/>
    <cellStyle name="Millares 12 5 3 2" xfId="52606" xr:uid="{E9ADA978-DBC0-45FC-9887-608FAE771171}"/>
    <cellStyle name="Millares 12 5 4" xfId="8304" xr:uid="{CFA4E418-FF4E-48A5-AC15-BAEA56638492}"/>
    <cellStyle name="Millares 12 5 5" xfId="8305" xr:uid="{2B6509E2-8AD0-4B61-BBB9-4917450C83F8}"/>
    <cellStyle name="Millares 12 5 6" xfId="8306" xr:uid="{76E69C7E-0D27-4AD1-81BC-D8D3590D27E6}"/>
    <cellStyle name="Millares 12 5 7" xfId="8307" xr:uid="{D34F1152-D02B-4DB4-8337-F4500BFE7967}"/>
    <cellStyle name="Millares 12 5 8" xfId="8308" xr:uid="{4650A516-2204-4D9A-89A1-409D2D7F5EC9}"/>
    <cellStyle name="Millares 12 5 9" xfId="8309" xr:uid="{D1EF5D01-5217-4A04-9E6F-010690CD662F}"/>
    <cellStyle name="Millares 12 5_Margen" xfId="39734" xr:uid="{2C0136F3-D218-4D9D-9EC7-AB2CA98195C9}"/>
    <cellStyle name="Millares 12 6" xfId="8310" xr:uid="{A0D1564D-7E54-4E11-BF3C-6C827E9CE543}"/>
    <cellStyle name="Millares 12 6 10" xfId="8311" xr:uid="{EB964612-38FF-4314-9C04-340061220616}"/>
    <cellStyle name="Millares 12 6 11" xfId="8312" xr:uid="{B434E2FB-76F2-45D6-88B8-44636C7D48EF}"/>
    <cellStyle name="Millares 12 6 12" xfId="8313" xr:uid="{C1CD2214-D30A-4888-9ABB-8E2A5512F296}"/>
    <cellStyle name="Millares 12 6 13" xfId="8314" xr:uid="{5B83BBB8-1441-4450-8BDA-E1CAB88DB809}"/>
    <cellStyle name="Millares 12 6 14" xfId="8315" xr:uid="{76AADCB6-D9E8-4AA6-9DE1-9CF667F9E201}"/>
    <cellStyle name="Millares 12 6 15" xfId="8316" xr:uid="{0B43173A-9C1C-4EA3-95D0-11F5DCC189C9}"/>
    <cellStyle name="Millares 12 6 16" xfId="8317" xr:uid="{ED180BB7-627E-4921-A15F-EF52EB44D70D}"/>
    <cellStyle name="Millares 12 6 17" xfId="8318" xr:uid="{D523E195-8AD6-4319-BFE9-144895B71C71}"/>
    <cellStyle name="Millares 12 6 18" xfId="52781" xr:uid="{EAACEBCE-BC9E-43C0-B0FC-8AB69E08A31F}"/>
    <cellStyle name="Millares 12 6 2" xfId="8319" xr:uid="{469879B6-5ED0-47B1-A9E0-8A8D8D455F30}"/>
    <cellStyle name="Millares 12 6 3" xfId="8320" xr:uid="{54D3F60D-9FF9-484A-B94C-6D90209E5D57}"/>
    <cellStyle name="Millares 12 6 4" xfId="8321" xr:uid="{DC85FDF8-F60F-4B2A-B320-70BC73510D6C}"/>
    <cellStyle name="Millares 12 6 5" xfId="8322" xr:uid="{F7739CD1-F066-4642-B52C-25882E0B21E1}"/>
    <cellStyle name="Millares 12 6 6" xfId="8323" xr:uid="{7D96871E-AAF9-46E4-BB01-3EA6C07D9C53}"/>
    <cellStyle name="Millares 12 6 7" xfId="8324" xr:uid="{BD58C41E-ABB1-4722-91C5-5A8C9A7737A1}"/>
    <cellStyle name="Millares 12 6 8" xfId="8325" xr:uid="{1D2CD4A5-AED0-4D27-9927-1DB1F7439DE6}"/>
    <cellStyle name="Millares 12 6 9" xfId="8326" xr:uid="{D254811D-6599-4A35-9523-DE958352C46B}"/>
    <cellStyle name="Millares 12 6_Margen" xfId="39735" xr:uid="{909D672A-E6F0-434F-9947-6B93EFA531AD}"/>
    <cellStyle name="Millares 12 7" xfId="8327" xr:uid="{ADD34652-56CC-43A0-A1DF-96E628B6E903}"/>
    <cellStyle name="Millares 12 7 10" xfId="8328" xr:uid="{4085B1C5-3417-487B-AF1E-B6673996D65A}"/>
    <cellStyle name="Millares 12 7 11" xfId="8329" xr:uid="{35AEB52E-04D9-467B-BBB2-5DDD147337DB}"/>
    <cellStyle name="Millares 12 7 12" xfId="8330" xr:uid="{D2A50424-90D7-46B1-9EE9-8577C723E4F7}"/>
    <cellStyle name="Millares 12 7 13" xfId="8331" xr:uid="{A16E9FA8-DE93-4079-A8BC-8C95B61DA087}"/>
    <cellStyle name="Millares 12 7 14" xfId="8332" xr:uid="{A8175305-6148-40FF-B6EA-EFBA3720D783}"/>
    <cellStyle name="Millares 12 7 15" xfId="8333" xr:uid="{2C4C4BEC-97D1-41DF-8FC0-4D4E1DB8E9E9}"/>
    <cellStyle name="Millares 12 7 16" xfId="8334" xr:uid="{59D444A4-9D02-406A-9FBC-D27A58829088}"/>
    <cellStyle name="Millares 12 7 17" xfId="8335" xr:uid="{55941A7E-B50F-469E-A894-2B32A1C230ED}"/>
    <cellStyle name="Millares 12 7 18" xfId="52053" xr:uid="{F4E74A9E-F0A3-4593-92F6-C8B5855C8190}"/>
    <cellStyle name="Millares 12 7 2" xfId="8336" xr:uid="{12E545AD-EA91-473F-A398-D7AF97BFC353}"/>
    <cellStyle name="Millares 12 7 3" xfId="8337" xr:uid="{4CFF9B2D-71D5-4D78-B684-54EEC0E52CA0}"/>
    <cellStyle name="Millares 12 7 4" xfId="8338" xr:uid="{F208C7DE-96DA-403E-9DF9-2D02FC733641}"/>
    <cellStyle name="Millares 12 7 5" xfId="8339" xr:uid="{434A819C-25CD-4DA9-8F7A-B54D1C17AF88}"/>
    <cellStyle name="Millares 12 7 6" xfId="8340" xr:uid="{47D5E92B-2659-47EB-9F5C-A6669E7168D8}"/>
    <cellStyle name="Millares 12 7 7" xfId="8341" xr:uid="{94E39416-133A-4EE8-A757-D7EFFB9F8081}"/>
    <cellStyle name="Millares 12 7 8" xfId="8342" xr:uid="{CDF62BF0-3B88-4434-9D53-58C95827AE67}"/>
    <cellStyle name="Millares 12 7 9" xfId="8343" xr:uid="{FD63FB69-DC26-4EDD-BB72-477E277A02BB}"/>
    <cellStyle name="Millares 12 7_Margen" xfId="39736" xr:uid="{C66A5FA8-AC68-4C6E-97B7-62D64129A3D7}"/>
    <cellStyle name="Millares 12 8" xfId="8344" xr:uid="{E6F36931-5951-433E-9768-759C7AE5E19F}"/>
    <cellStyle name="Millares 12 8 10" xfId="8345" xr:uid="{21850667-0F3B-4E41-83EB-07CF6532D5BE}"/>
    <cellStyle name="Millares 12 8 11" xfId="8346" xr:uid="{0B0D5D4A-3883-475C-97A8-D1C87A817AE8}"/>
    <cellStyle name="Millares 12 8 12" xfId="8347" xr:uid="{CA308B1B-ABF0-4C95-89B1-6846B748F898}"/>
    <cellStyle name="Millares 12 8 13" xfId="8348" xr:uid="{AD733BD2-A6D3-4E8B-9751-4E0B62541E55}"/>
    <cellStyle name="Millares 12 8 14" xfId="8349" xr:uid="{01C8DBB2-64BC-45B2-AFB6-B2562C4E5DD5}"/>
    <cellStyle name="Millares 12 8 15" xfId="8350" xr:uid="{84D885B9-3F69-4381-89C1-C57076F62C82}"/>
    <cellStyle name="Millares 12 8 16" xfId="8351" xr:uid="{6E210F03-CF6D-440A-9240-84CE943D3510}"/>
    <cellStyle name="Millares 12 8 17" xfId="8352" xr:uid="{D177389B-BD9A-4652-BC0D-8D261CDA5A77}"/>
    <cellStyle name="Millares 12 8 2" xfId="8353" xr:uid="{D2F734FF-B986-40A3-81C4-4B29B8C15975}"/>
    <cellStyle name="Millares 12 8 3" xfId="8354" xr:uid="{EC59D9EB-5C73-4C60-8E15-5A865710C7F1}"/>
    <cellStyle name="Millares 12 8 4" xfId="8355" xr:uid="{F908B9A1-6670-4ABA-9D8F-488B8980747E}"/>
    <cellStyle name="Millares 12 8 5" xfId="8356" xr:uid="{1E99721B-A5AC-40D9-AAF6-48DBE7B65F4B}"/>
    <cellStyle name="Millares 12 8 6" xfId="8357" xr:uid="{21861574-367D-4AF4-8ACA-B53179413487}"/>
    <cellStyle name="Millares 12 8 7" xfId="8358" xr:uid="{8FFB2F17-DA51-4361-A553-3F0C42BC77D6}"/>
    <cellStyle name="Millares 12 8 8" xfId="8359" xr:uid="{D2F45E35-CB66-4AC9-9C16-4DA1E88C8F33}"/>
    <cellStyle name="Millares 12 8 9" xfId="8360" xr:uid="{C677565C-3A4E-4C49-878E-D384F70774DF}"/>
    <cellStyle name="Millares 12 8_Margen" xfId="39737" xr:uid="{10D5CAB7-2DE3-480A-A4DF-4543D59C2E15}"/>
    <cellStyle name="Millares 12 9" xfId="8361" xr:uid="{4EDE39A2-5699-4D57-A99E-694813E51853}"/>
    <cellStyle name="Millares 12 9 2" xfId="8362" xr:uid="{D101DBB7-5086-4849-B372-89E05F54B7F9}"/>
    <cellStyle name="Millares 12 9_Margen" xfId="39738" xr:uid="{CD6DA032-7360-4070-8B09-0AB2D6F7F36A}"/>
    <cellStyle name="Millares 12_Margen" xfId="39739" xr:uid="{52FB4482-DBE6-4488-A64A-85A092E1AA39}"/>
    <cellStyle name="Millares 120" xfId="8363" xr:uid="{3758CB48-79CE-45BA-996C-A9219741BBCD}"/>
    <cellStyle name="Millares 120 2" xfId="8364" xr:uid="{5CF083BA-AAA6-4D89-9BBA-3CE68C6DEB52}"/>
    <cellStyle name="Millares 120 2 2" xfId="52788" xr:uid="{FC9FFA18-90F5-4D19-8B9C-5375AFFDE47E}"/>
    <cellStyle name="Millares 120 2 3" xfId="52060" xr:uid="{3EBFDDE6-B151-4FF6-B6DF-A0FA41AD3A5B}"/>
    <cellStyle name="Millares 120 3" xfId="8365" xr:uid="{46E78917-7264-43EB-8815-75448AB2F5F2}"/>
    <cellStyle name="Millares 120 3 2" xfId="52789" xr:uid="{DAFC3787-6DF3-468F-A07D-2842A0E5D733}"/>
    <cellStyle name="Millares 120 3 3" xfId="52061" xr:uid="{1512DA22-B41D-4ECF-A278-EF18BFAE0D02}"/>
    <cellStyle name="Millares 120 4" xfId="52787" xr:uid="{3623A0AA-C672-4D16-9938-8822C096E88D}"/>
    <cellStyle name="Millares 120 5" xfId="52059" xr:uid="{494A5CA1-519C-49B4-9D9C-7EC855088EA6}"/>
    <cellStyle name="Millares 121" xfId="8366" xr:uid="{E6FBE091-B399-456F-BECE-968FD9FE6928}"/>
    <cellStyle name="Millares 121 2" xfId="8367" xr:uid="{C8565FD9-791D-4F4C-9860-1D9D63FE07F7}"/>
    <cellStyle name="Millares 121 2 2" xfId="52791" xr:uid="{30CCF96E-1AD7-4D4D-BFB0-C358979A39CB}"/>
    <cellStyle name="Millares 121 2 3" xfId="52063" xr:uid="{CE6C6E58-A3F7-4BC2-B4F1-30B577777BC6}"/>
    <cellStyle name="Millares 121 3" xfId="8368" xr:uid="{3A5838FC-15AB-4C59-A795-C9D8F9E0759E}"/>
    <cellStyle name="Millares 121 3 2" xfId="52792" xr:uid="{66DB4B87-5B16-45BE-BEC8-2842C142686D}"/>
    <cellStyle name="Millares 121 3 3" xfId="52064" xr:uid="{DE0885E5-0D08-438B-97EE-76272885B082}"/>
    <cellStyle name="Millares 121 4" xfId="52790" xr:uid="{6A19F9F4-CA41-4BF3-B6D1-BB595670A43C}"/>
    <cellStyle name="Millares 121 5" xfId="52062" xr:uid="{120E443E-419C-4092-878B-8CFBFAAF4DEB}"/>
    <cellStyle name="Millares 122" xfId="8369" xr:uid="{D30A4C0E-B57F-417A-86EC-4C77F84E24FA}"/>
    <cellStyle name="Millares 122 2" xfId="8370" xr:uid="{7F648BC5-1AEF-466F-9716-07356489BB1B}"/>
    <cellStyle name="Millares 122 2 2" xfId="52794" xr:uid="{265F3AAC-0C39-4A51-BD13-575C458ABDBA}"/>
    <cellStyle name="Millares 122 2 3" xfId="52066" xr:uid="{0F372924-6FD0-4F5D-8395-12D8BEB1A32B}"/>
    <cellStyle name="Millares 122 3" xfId="8371" xr:uid="{F93F73BF-4049-4FE1-95CC-73EC89DBBD79}"/>
    <cellStyle name="Millares 122 3 2" xfId="52795" xr:uid="{AE4F58A2-8DE0-436C-9079-2905CDC04140}"/>
    <cellStyle name="Millares 122 3 3" xfId="52067" xr:uid="{9F9EAFAB-D927-48AB-836E-FF197F7E9F21}"/>
    <cellStyle name="Millares 122 4" xfId="52793" xr:uid="{9E0D72D1-FE84-4E2A-BAB2-96C091B627A1}"/>
    <cellStyle name="Millares 122 5" xfId="52065" xr:uid="{30B75254-E1D7-47D2-89DA-1267BE0CD53E}"/>
    <cellStyle name="Millares 123" xfId="8372" xr:uid="{C1A1DD4F-EB24-4826-BCDF-E2BFDCA802D2}"/>
    <cellStyle name="Millares 123 2" xfId="8373" xr:uid="{33AEAA75-D581-43A2-89E8-2E6EE3345CA6}"/>
    <cellStyle name="Millares 123 2 2" xfId="52797" xr:uid="{468CE108-0A04-426C-8A3A-B541D1B0DC13}"/>
    <cellStyle name="Millares 123 2 3" xfId="52069" xr:uid="{AB4CF900-3977-4C2A-A7E3-13E491E6ABA6}"/>
    <cellStyle name="Millares 123 3" xfId="8374" xr:uid="{09FEE972-349F-40F3-B9FD-B881E95E2896}"/>
    <cellStyle name="Millares 123 3 2" xfId="52798" xr:uid="{BDFF6F6E-F04C-4D77-AA47-073C8D5C567A}"/>
    <cellStyle name="Millares 123 3 3" xfId="52070" xr:uid="{51553152-907F-40D9-8386-8BD31E359C63}"/>
    <cellStyle name="Millares 123 4" xfId="52796" xr:uid="{FA77BE90-805D-47B4-97F1-44FFE2E88B36}"/>
    <cellStyle name="Millares 123 5" xfId="52068" xr:uid="{E31A85F1-935E-4BCC-AA78-3E3CD2E1E62E}"/>
    <cellStyle name="Millares 124" xfId="8375" xr:uid="{547D11BA-1D89-4EB4-8B8D-C28E2124AF76}"/>
    <cellStyle name="Millares 124 2" xfId="8376" xr:uid="{A8E0CA10-8BD4-463B-81CA-D6E536BB9A2B}"/>
    <cellStyle name="Millares 124 2 2" xfId="52800" xr:uid="{DF7C792E-8B27-48F2-9207-90E40FCCE4AF}"/>
    <cellStyle name="Millares 124 2 3" xfId="52072" xr:uid="{8ABA406A-2523-4CF8-AB92-D1CC2C4773BB}"/>
    <cellStyle name="Millares 124 3" xfId="8377" xr:uid="{3F58332D-E824-441F-AC25-2A29734262B5}"/>
    <cellStyle name="Millares 124 3 2" xfId="52801" xr:uid="{A3B30B90-66C6-4D4E-8FD6-348D0CEA7909}"/>
    <cellStyle name="Millares 124 3 3" xfId="52073" xr:uid="{042095E4-FEF4-478E-B748-39E613CC19D4}"/>
    <cellStyle name="Millares 124 4" xfId="52799" xr:uid="{E2E4DE93-ACFB-4C19-9470-384EC4292B8C}"/>
    <cellStyle name="Millares 124 5" xfId="52071" xr:uid="{76A0AD3E-70F9-4C41-A44A-C2D6E7EC379E}"/>
    <cellStyle name="Millares 125" xfId="8378" xr:uid="{0E103FA8-B750-4D6D-9781-0472B6F7622D}"/>
    <cellStyle name="Millares 125 2" xfId="8379" xr:uid="{78C34343-D9E9-4B91-8B7B-D90537F61CA9}"/>
    <cellStyle name="Millares 125 2 2" xfId="52803" xr:uid="{FA023E55-29E8-40C7-9B64-63C2D849F7E1}"/>
    <cellStyle name="Millares 125 2 3" xfId="52075" xr:uid="{B013DD58-A352-402B-A763-08FE706642DB}"/>
    <cellStyle name="Millares 125 3" xfId="8380" xr:uid="{BE5C51B4-C2C4-4978-96B5-A743CD364EA5}"/>
    <cellStyle name="Millares 125 3 2" xfId="52804" xr:uid="{37F7D057-575B-4DE4-9E9D-2D5DDDC68E52}"/>
    <cellStyle name="Millares 125 3 3" xfId="52076" xr:uid="{E2B5ADCC-02A3-4D31-9112-9D75C9282BC9}"/>
    <cellStyle name="Millares 125 4" xfId="52802" xr:uid="{67BCD56C-A20E-417C-B041-CAA26C9DE7AE}"/>
    <cellStyle name="Millares 125 5" xfId="52074" xr:uid="{C41DBE17-CD97-4D2B-BF65-93DE8CD936E9}"/>
    <cellStyle name="Millares 126" xfId="8381" xr:uid="{753C77F0-47E1-4DAD-A13C-F0B5FFF004DE}"/>
    <cellStyle name="Millares 126 2" xfId="8382" xr:uid="{2F2440F3-92FD-4020-B0B4-4E4E183C8094}"/>
    <cellStyle name="Millares 126 2 2" xfId="52806" xr:uid="{2DE1E1BD-1D18-488B-92C8-2D9E194E4EFE}"/>
    <cellStyle name="Millares 126 2 3" xfId="52078" xr:uid="{6030AC72-7780-4A20-A44C-04F69545118C}"/>
    <cellStyle name="Millares 126 3" xfId="8383" xr:uid="{A5EC8300-F7CE-40B4-99B2-F980429669E1}"/>
    <cellStyle name="Millares 126 3 2" xfId="52807" xr:uid="{722140BA-D41E-4046-82E6-A7E18DBB2771}"/>
    <cellStyle name="Millares 126 3 3" xfId="52079" xr:uid="{565D7861-6F20-4735-B11E-26496D1461D2}"/>
    <cellStyle name="Millares 126 4" xfId="52805" xr:uid="{458265DB-F560-4AD7-8CD6-ECBDAFFC1B39}"/>
    <cellStyle name="Millares 126 5" xfId="52077" xr:uid="{2661DB6D-8FD9-43D8-BF87-99FF119FCCFF}"/>
    <cellStyle name="Millares 127" xfId="8384" xr:uid="{30314327-79D6-4AAB-A8E6-13135439AD9A}"/>
    <cellStyle name="Millares 127 2" xfId="8385" xr:uid="{97EEAAB0-8B9C-4448-9A92-67BC24C6D8B2}"/>
    <cellStyle name="Millares 127 2 2" xfId="52809" xr:uid="{A6E05D81-72C5-4237-827A-53F2C29D396C}"/>
    <cellStyle name="Millares 127 2 3" xfId="52081" xr:uid="{F026BBED-85CF-4160-9FDD-5A18E52162C7}"/>
    <cellStyle name="Millares 127 3" xfId="8386" xr:uid="{04C3F0D6-4371-425B-ACED-E0EEB330812C}"/>
    <cellStyle name="Millares 127 3 2" xfId="52810" xr:uid="{E8CE63D6-DBA8-431C-8EBA-44D00A5D8B98}"/>
    <cellStyle name="Millares 127 3 3" xfId="52082" xr:uid="{D42359E2-A207-4965-BA3A-7E7A819005B0}"/>
    <cellStyle name="Millares 127 4" xfId="52808" xr:uid="{A140B881-059A-473C-B0FA-3CFAA594AF6E}"/>
    <cellStyle name="Millares 127 5" xfId="52080" xr:uid="{3B8CF92A-007F-43F0-8B1C-CD52BBF42951}"/>
    <cellStyle name="Millares 128" xfId="8387" xr:uid="{9C1479E6-C874-4845-9814-7C3AE32A967E}"/>
    <cellStyle name="Millares 128 2" xfId="8388" xr:uid="{AB3FB00F-0805-4718-9A82-A7CEB4EC7516}"/>
    <cellStyle name="Millares 128 2 2" xfId="52812" xr:uid="{26A3EA21-871D-4958-AACA-80E2C7C97759}"/>
    <cellStyle name="Millares 128 2 3" xfId="52084" xr:uid="{4659EC1F-53D6-4086-B87C-6A8BA84EDBAE}"/>
    <cellStyle name="Millares 128 3" xfId="8389" xr:uid="{72613BEF-338A-4E4D-B882-E1B8E082DAB7}"/>
    <cellStyle name="Millares 128 3 2" xfId="52813" xr:uid="{4C2B2C33-7007-4DA3-A0F1-23B76DA276C6}"/>
    <cellStyle name="Millares 128 3 3" xfId="52085" xr:uid="{BD8E52D3-E021-4056-8D93-ACAC4A0EC0FB}"/>
    <cellStyle name="Millares 128 4" xfId="52811" xr:uid="{F576C559-C6C9-4261-AE7F-9125960E9A95}"/>
    <cellStyle name="Millares 128 5" xfId="52083" xr:uid="{13CEA08A-6586-4D72-82B6-AA1A345E7187}"/>
    <cellStyle name="Millares 129" xfId="8390" xr:uid="{9D954577-8FC0-4233-A8DA-07CF9B2F6A3F}"/>
    <cellStyle name="Millares 129 2" xfId="8391" xr:uid="{604AB092-5C2B-47ED-9CD8-3CF50EDB9466}"/>
    <cellStyle name="Millares 129 2 2" xfId="52815" xr:uid="{3EBC0F81-E217-4099-80A5-8637FF82CC92}"/>
    <cellStyle name="Millares 129 2 3" xfId="52087" xr:uid="{8F4A339A-4ABC-4A63-B04E-790D655FF341}"/>
    <cellStyle name="Millares 129 3" xfId="8392" xr:uid="{6CA6FA04-7F01-42DA-B69A-56733A8653D6}"/>
    <cellStyle name="Millares 129 3 2" xfId="52816" xr:uid="{509A15EC-1A14-40D9-8D0D-C7AAE2BCB02D}"/>
    <cellStyle name="Millares 129 3 3" xfId="52088" xr:uid="{8068B4AA-A144-45E3-BB60-18872F8A7C81}"/>
    <cellStyle name="Millares 129 4" xfId="52814" xr:uid="{D889AEAA-E2E3-4840-8BB4-7BD0AF2CFE9A}"/>
    <cellStyle name="Millares 129 5" xfId="52086" xr:uid="{06A8C68F-054D-472E-9DA1-33185FF0541E}"/>
    <cellStyle name="Millares 13" xfId="8393" xr:uid="{0C376626-CA2C-4B81-8146-BF30A53E193D}"/>
    <cellStyle name="Millares 13 10" xfId="8394" xr:uid="{DDA43237-5714-418D-B020-620FB9F37857}"/>
    <cellStyle name="Millares 13 11" xfId="8395" xr:uid="{F10C5364-F134-4B52-B949-37A4E3FAEE17}"/>
    <cellStyle name="Millares 13 12" xfId="8396" xr:uid="{64A46348-44F8-4C9B-B47E-2BA9BE9680D5}"/>
    <cellStyle name="Millares 13 13" xfId="8397" xr:uid="{14410D63-2211-419A-A495-B9A38AC632A1}"/>
    <cellStyle name="Millares 13 14" xfId="8398" xr:uid="{030E5A91-16F6-475D-BE05-AC799427E445}"/>
    <cellStyle name="Millares 13 15" xfId="8399" xr:uid="{F8ED4896-2FE2-446C-B4C8-F859D7997CC7}"/>
    <cellStyle name="Millares 13 16" xfId="8400" xr:uid="{53A6A4A2-0011-4DF0-B364-1C1829650C4E}"/>
    <cellStyle name="Millares 13 17" xfId="8401" xr:uid="{1661EA17-E496-48D8-B165-86B027F0AE95}"/>
    <cellStyle name="Millares 13 18" xfId="8402" xr:uid="{49BF6AF0-F033-4E69-B9FC-248F39138531}"/>
    <cellStyle name="Millares 13 19" xfId="8403" xr:uid="{97126761-5F65-4A49-9A3A-41C32ADD17BE}"/>
    <cellStyle name="Millares 13 2" xfId="8404" xr:uid="{3F59B562-D994-426B-99ED-6FA00D613404}"/>
    <cellStyle name="Millares 13 2 10" xfId="8405" xr:uid="{35D2938E-BABE-455D-AEF4-A58D194C8E49}"/>
    <cellStyle name="Millares 13 2 11" xfId="8406" xr:uid="{416C86CB-1451-482A-AB64-4968C421A242}"/>
    <cellStyle name="Millares 13 2 12" xfId="8407" xr:uid="{B5AE305F-579A-4401-87EA-B4F0D1FFDCCF}"/>
    <cellStyle name="Millares 13 2 13" xfId="8408" xr:uid="{7B374452-A4FB-4EF2-976C-78E1CE5F2870}"/>
    <cellStyle name="Millares 13 2 14" xfId="8409" xr:uid="{BCCCFAC6-3644-40D8-A3CB-AE65ED89CB23}"/>
    <cellStyle name="Millares 13 2 15" xfId="8410" xr:uid="{632D90A0-C4D7-43CC-86F7-F4F92B5F9221}"/>
    <cellStyle name="Millares 13 2 16" xfId="8411" xr:uid="{EEC69C49-E3E6-4AA2-A00B-6757A26F8750}"/>
    <cellStyle name="Millares 13 2 2" xfId="8412" xr:uid="{483CBFC2-4907-4DAD-A041-9F562A714B45}"/>
    <cellStyle name="Millares 13 2 2 2" xfId="8413" xr:uid="{E0099720-F01F-4367-B89D-925B40741604}"/>
    <cellStyle name="Millares 13 2 2_Margen" xfId="39740" xr:uid="{B5B68332-37BC-4423-8F6E-337E99C764B4}"/>
    <cellStyle name="Millares 13 2 3" xfId="8414" xr:uid="{8172AD38-7DF9-476C-8DE6-019E5E33AF33}"/>
    <cellStyle name="Millares 13 2 4" xfId="8415" xr:uid="{A894B087-CC5D-4C34-9E66-1F547EAAAB43}"/>
    <cellStyle name="Millares 13 2 5" xfId="8416" xr:uid="{3F5CC938-67AF-4105-964B-397FF068C4CA}"/>
    <cellStyle name="Millares 13 2 6" xfId="8417" xr:uid="{918B2AFE-B243-4FAD-8C93-02946BD35ED7}"/>
    <cellStyle name="Millares 13 2 7" xfId="8418" xr:uid="{685E3D7C-9775-4D79-86B8-FDBF70565089}"/>
    <cellStyle name="Millares 13 2 8" xfId="8419" xr:uid="{5A169EED-C1CD-4F61-8C05-90A85F30B1D2}"/>
    <cellStyle name="Millares 13 2 9" xfId="8420" xr:uid="{735EC73A-A588-46FE-9A35-AA4E716E2632}"/>
    <cellStyle name="Millares 13 2_Margen" xfId="39741" xr:uid="{4C8DD115-CAC2-4915-874F-548391B5A38D}"/>
    <cellStyle name="Millares 13 20" xfId="8421" xr:uid="{155DE2BC-5F62-4077-9121-E6CD36F33BB7}"/>
    <cellStyle name="Millares 13 21" xfId="8422" xr:uid="{EF39F6F5-FCFF-415D-A3B1-4687316A6351}"/>
    <cellStyle name="Millares 13 22" xfId="8423" xr:uid="{2FD870F5-53AA-400B-94F4-E5EBE3C4535E}"/>
    <cellStyle name="Millares 13 23" xfId="8424" xr:uid="{A346D023-CF1E-49FE-976E-68CA7AED8FD7}"/>
    <cellStyle name="Millares 13 24" xfId="8425" xr:uid="{2052D83E-1B92-4C27-8D94-55B8939462A5}"/>
    <cellStyle name="Millares 13 25" xfId="8426" xr:uid="{0860E80A-8722-495C-88AD-03A5DCF4B793}"/>
    <cellStyle name="Millares 13 26" xfId="8427" xr:uid="{8E9D6C0A-EBF1-4609-A9C8-2044D8840AAB}"/>
    <cellStyle name="Millares 13 27" xfId="8428" xr:uid="{95E257CD-E4C6-487D-B224-FEDB002AE82F}"/>
    <cellStyle name="Millares 13 28" xfId="8429" xr:uid="{1BE1C868-65C0-4B66-B44A-8B070AEC5BBA}"/>
    <cellStyle name="Millares 13 29" xfId="8430" xr:uid="{CDFB5DD3-E59F-4AFC-BB1D-3BA226B56695}"/>
    <cellStyle name="Millares 13 3" xfId="8431" xr:uid="{64CADB25-E098-485E-B821-A3E3025AEAB2}"/>
    <cellStyle name="Millares 13 3 10" xfId="8432" xr:uid="{F01A194A-C089-416E-90BF-323D7DE65315}"/>
    <cellStyle name="Millares 13 3 11" xfId="8433" xr:uid="{855EA110-F1D4-466F-A565-2853E1AC133B}"/>
    <cellStyle name="Millares 13 3 12" xfId="8434" xr:uid="{2D2FE431-E7CD-4655-9780-AE8F241211EB}"/>
    <cellStyle name="Millares 13 3 13" xfId="8435" xr:uid="{CEF587CB-D804-4422-AB56-55AEE81EB693}"/>
    <cellStyle name="Millares 13 3 14" xfId="8436" xr:uid="{BE2AA635-7533-4B81-B8F0-199BCF9D4E2A}"/>
    <cellStyle name="Millares 13 3 15" xfId="8437" xr:uid="{27805B5C-602A-46BB-BC48-3FFC36117A5E}"/>
    <cellStyle name="Millares 13 3 2" xfId="8438" xr:uid="{F756E9F0-AD72-4AC0-9F85-7A852450128D}"/>
    <cellStyle name="Millares 13 3 2 2" xfId="8439" xr:uid="{C70E2DFA-BDF9-4132-9677-7A56FDDAA381}"/>
    <cellStyle name="Millares 13 3 2_Margen" xfId="39742" xr:uid="{B01A430D-2E55-4419-91C8-6E59448824AE}"/>
    <cellStyle name="Millares 13 3 3" xfId="8440" xr:uid="{62D9DE0D-DC78-4A07-86A8-99888674B0E6}"/>
    <cellStyle name="Millares 13 3 4" xfId="8441" xr:uid="{6F8390F3-A60B-40AA-AA4E-5191E7FB2710}"/>
    <cellStyle name="Millares 13 3 5" xfId="8442" xr:uid="{CEB92D65-0B55-41A0-A547-CB793C7F3C25}"/>
    <cellStyle name="Millares 13 3 6" xfId="8443" xr:uid="{1300EFCA-BEE2-4BE0-BAC7-5FF59D1135FC}"/>
    <cellStyle name="Millares 13 3 7" xfId="8444" xr:uid="{18D52927-7752-459A-9686-924C92F74E45}"/>
    <cellStyle name="Millares 13 3 8" xfId="8445" xr:uid="{6C06E7E9-0D9E-4BF4-BED3-4B888C9CB1A3}"/>
    <cellStyle name="Millares 13 3 9" xfId="8446" xr:uid="{C52DB784-FEED-4440-BABF-19C647810FF8}"/>
    <cellStyle name="Millares 13 3_Margen" xfId="39743" xr:uid="{D7DD1118-B438-4923-AA16-7790B4A6115B}"/>
    <cellStyle name="Millares 13 30" xfId="8447" xr:uid="{D04E48F9-48F4-41EB-A35A-2EB427C54DE9}"/>
    <cellStyle name="Millares 13 31" xfId="8448" xr:uid="{67153452-3E8E-4A1E-8903-290149B9A89F}"/>
    <cellStyle name="Millares 13 32" xfId="8449" xr:uid="{336529B6-1386-40A1-8E2C-6AD28A885E7C}"/>
    <cellStyle name="Millares 13 33" xfId="8450" xr:uid="{625139B9-CB87-4D42-A155-C5DF2E4A1C3B}"/>
    <cellStyle name="Millares 13 34" xfId="8451" xr:uid="{19EB47D9-93E5-4070-88B2-E04DBCABAC9F}"/>
    <cellStyle name="Millares 13 35" xfId="8452" xr:uid="{7FC9B8D4-2E4F-4C52-BE2E-B005987CE56D}"/>
    <cellStyle name="Millares 13 36" xfId="49876" xr:uid="{901286DC-B2CC-4437-B8E4-F3CDCB6E570B}"/>
    <cellStyle name="Millares 13 37" xfId="50193" xr:uid="{673E5861-63ED-4472-A26D-23EB3055617E}"/>
    <cellStyle name="Millares 13 38" xfId="53451" xr:uid="{537B8AF7-F585-4327-B554-214FB49DE628}"/>
    <cellStyle name="Millares 13 4" xfId="8453" xr:uid="{88131A0D-44C4-484B-98F5-98BE5DB17428}"/>
    <cellStyle name="Millares 13 4 10" xfId="8454" xr:uid="{D54ABDEF-9239-43F9-ACD3-F062FE15EF40}"/>
    <cellStyle name="Millares 13 4 11" xfId="8455" xr:uid="{9C01AA08-F40E-45BD-940B-639911695B64}"/>
    <cellStyle name="Millares 13 4 12" xfId="8456" xr:uid="{F5F3EE31-B2D4-43FD-AD2C-DABBF595284A}"/>
    <cellStyle name="Millares 13 4 13" xfId="8457" xr:uid="{AB816816-FB1B-4108-862F-F41459A55AFB}"/>
    <cellStyle name="Millares 13 4 14" xfId="8458" xr:uid="{162C5450-D17D-496A-9EA1-E1C0B07BCD14}"/>
    <cellStyle name="Millares 13 4 15" xfId="8459" xr:uid="{E9FB5DC0-6904-429E-8DD8-5A74A00A868E}"/>
    <cellStyle name="Millares 13 4 2" xfId="8460" xr:uid="{D8A7AD82-E0F2-412F-80C2-5F09554ADC13}"/>
    <cellStyle name="Millares 13 4 2 2" xfId="8461" xr:uid="{27DC1303-FEDE-44DA-95E2-2765209CC83C}"/>
    <cellStyle name="Millares 13 4 2_Margen" xfId="39744" xr:uid="{3ACEF0DE-A962-41BF-9688-DC34883A19BC}"/>
    <cellStyle name="Millares 13 4 3" xfId="8462" xr:uid="{1A1EB63A-0B8D-49D8-A2FE-F571F229A587}"/>
    <cellStyle name="Millares 13 4 4" xfId="8463" xr:uid="{7A3F6A3B-A62E-4264-8ABB-A087659DC95D}"/>
    <cellStyle name="Millares 13 4 5" xfId="8464" xr:uid="{60A586FD-14FA-48B1-901D-2306285A0B55}"/>
    <cellStyle name="Millares 13 4 6" xfId="8465" xr:uid="{C339F204-D0A4-40C1-8B00-5570FF36015D}"/>
    <cellStyle name="Millares 13 4 7" xfId="8466" xr:uid="{4F2D748A-95AB-4CE5-975D-C66F2FBD51DA}"/>
    <cellStyle name="Millares 13 4 8" xfId="8467" xr:uid="{33158FD6-F283-4C2C-88C1-740721D59955}"/>
    <cellStyle name="Millares 13 4 9" xfId="8468" xr:uid="{6C22AF19-C1EB-478B-8DC1-07D0417A98D0}"/>
    <cellStyle name="Millares 13 4_Margen" xfId="39745" xr:uid="{DD6A4FD9-AD3C-42D1-A423-86853EB8101E}"/>
    <cellStyle name="Millares 13 5" xfId="8469" xr:uid="{DCB1FA87-1EB1-4065-9A1D-62214F733227}"/>
    <cellStyle name="Millares 13 5 10" xfId="8470" xr:uid="{7A8D1DB0-C127-48D0-9880-437510EC1ADA}"/>
    <cellStyle name="Millares 13 5 11" xfId="8471" xr:uid="{AFFBA0C0-5E94-4A43-8E83-CB68A28D7FC4}"/>
    <cellStyle name="Millares 13 5 12" xfId="8472" xr:uid="{F451FC97-428F-4D50-83C7-533F40A2450B}"/>
    <cellStyle name="Millares 13 5 13" xfId="8473" xr:uid="{56B3C461-B9CA-4CCE-9C0A-BE9155A64BFB}"/>
    <cellStyle name="Millares 13 5 14" xfId="8474" xr:uid="{83D32EDF-4375-4E98-BA60-05A172B87F41}"/>
    <cellStyle name="Millares 13 5 15" xfId="8475" xr:uid="{94EB9A6F-7FD1-455A-9FEF-ED0D78B3DA2E}"/>
    <cellStyle name="Millares 13 5 2" xfId="8476" xr:uid="{10C9BC2E-D3D8-4F5C-93E6-16A7DA41FB65}"/>
    <cellStyle name="Millares 13 5 3" xfId="8477" xr:uid="{0C15A731-6079-45CC-8F1B-91974F2F148E}"/>
    <cellStyle name="Millares 13 5 4" xfId="8478" xr:uid="{BA82FC5B-DFC1-48CB-B4B8-F30A652734AB}"/>
    <cellStyle name="Millares 13 5 5" xfId="8479" xr:uid="{2A853262-FEA7-40BB-BC76-B724228B4097}"/>
    <cellStyle name="Millares 13 5 6" xfId="8480" xr:uid="{A699FBC0-BC6E-4C2A-B1D5-A846D4045576}"/>
    <cellStyle name="Millares 13 5 7" xfId="8481" xr:uid="{AEE921E2-A475-402E-9213-98F9C201EA3A}"/>
    <cellStyle name="Millares 13 5 8" xfId="8482" xr:uid="{ADB11379-BDC3-4018-BA83-45B387B5095E}"/>
    <cellStyle name="Millares 13 5 9" xfId="8483" xr:uid="{4DA83930-8B17-4467-A54C-FCA646A4F849}"/>
    <cellStyle name="Millares 13 5_Margen" xfId="39746" xr:uid="{64792596-F88F-4488-9C59-F604F4FF4AC5}"/>
    <cellStyle name="Millares 13 6" xfId="8484" xr:uid="{5487F627-6991-40CA-82FF-9D5524AD8BB8}"/>
    <cellStyle name="Millares 13 6 10" xfId="8485" xr:uid="{4987D135-751C-4999-B383-22513F79FEB6}"/>
    <cellStyle name="Millares 13 6 11" xfId="8486" xr:uid="{1141E84A-B5B9-4F0F-98DA-39F35E875F49}"/>
    <cellStyle name="Millares 13 6 12" xfId="8487" xr:uid="{CED8082B-3CDE-4D73-BCAB-255E84DEB272}"/>
    <cellStyle name="Millares 13 6 13" xfId="8488" xr:uid="{CB1E248D-DA19-4CCA-A244-069374C62A45}"/>
    <cellStyle name="Millares 13 6 14" xfId="8489" xr:uid="{7ED0E8AB-593A-440A-8AF7-E94695423EA6}"/>
    <cellStyle name="Millares 13 6 15" xfId="8490" xr:uid="{D462B1E0-150E-433C-8721-EB7DA02DE1F5}"/>
    <cellStyle name="Millares 13 6 16" xfId="8491" xr:uid="{26EF09D9-ED67-4A51-8601-770E34106BCB}"/>
    <cellStyle name="Millares 13 6 17" xfId="8492" xr:uid="{BC3CF73B-3FCB-44F6-B9E6-3A3FDC0EA4DA}"/>
    <cellStyle name="Millares 13 6 2" xfId="8493" xr:uid="{CB8134B5-67D0-4900-8AEF-35B48211D144}"/>
    <cellStyle name="Millares 13 6 3" xfId="8494" xr:uid="{D551F042-87C8-4795-9F45-9A65689A6EC1}"/>
    <cellStyle name="Millares 13 6 4" xfId="8495" xr:uid="{1F6009D8-D799-4EFF-867A-B2FEC0543FBD}"/>
    <cellStyle name="Millares 13 6 5" xfId="8496" xr:uid="{00658738-DB2D-413D-95FD-573F22DCAFDF}"/>
    <cellStyle name="Millares 13 6 6" xfId="8497" xr:uid="{F0EF8123-18C2-4D4E-B89D-99F891715265}"/>
    <cellStyle name="Millares 13 6 7" xfId="8498" xr:uid="{7886CF6E-DB98-4ACD-B3E1-CB75DF995FE0}"/>
    <cellStyle name="Millares 13 6 8" xfId="8499" xr:uid="{FADB4CC4-1B11-4723-829B-0EC566ABB126}"/>
    <cellStyle name="Millares 13 6 9" xfId="8500" xr:uid="{2F3638F9-A941-430A-9155-CB0A29A560A9}"/>
    <cellStyle name="Millares 13 6_Margen" xfId="39747" xr:uid="{527C8F26-A96F-4B6C-922C-16B84651DBDA}"/>
    <cellStyle name="Millares 13 7" xfId="8501" xr:uid="{AEFEE804-8539-4B57-942B-50EE162E73A1}"/>
    <cellStyle name="Millares 13 7 10" xfId="8502" xr:uid="{63778994-E1AA-4725-9BD7-EDDD58711C83}"/>
    <cellStyle name="Millares 13 7 11" xfId="8503" xr:uid="{ED97836D-2A7F-4BEE-A0B6-6B9529A2D2F3}"/>
    <cellStyle name="Millares 13 7 12" xfId="8504" xr:uid="{FF1BEF08-8C0B-48FF-8E39-F50B7E47D9FE}"/>
    <cellStyle name="Millares 13 7 13" xfId="8505" xr:uid="{7B55E4AB-0CB4-49BD-B3A4-AF3DF29E0FEB}"/>
    <cellStyle name="Millares 13 7 14" xfId="8506" xr:uid="{033E379E-CC24-4992-B86A-53F38B0364FF}"/>
    <cellStyle name="Millares 13 7 15" xfId="8507" xr:uid="{D8EB15EF-CF2A-4098-B2EF-B7762066B63A}"/>
    <cellStyle name="Millares 13 7 16" xfId="8508" xr:uid="{16BCFDC4-C75B-45D4-BFDE-01E1A39F5AE0}"/>
    <cellStyle name="Millares 13 7 17" xfId="8509" xr:uid="{5D136BEE-6C8B-4257-A524-5706DE17CACC}"/>
    <cellStyle name="Millares 13 7 2" xfId="8510" xr:uid="{A0DBA230-A707-4D9E-BED1-5E90CB1F3C95}"/>
    <cellStyle name="Millares 13 7 3" xfId="8511" xr:uid="{9F6BA0E1-CDCE-4BA9-ACBC-EEE6CEBBC77E}"/>
    <cellStyle name="Millares 13 7 4" xfId="8512" xr:uid="{AE37A9A7-C6FE-4560-B750-95A955F7E12B}"/>
    <cellStyle name="Millares 13 7 5" xfId="8513" xr:uid="{6B411D0A-D21A-4A21-96F1-9B1CA235F193}"/>
    <cellStyle name="Millares 13 7 6" xfId="8514" xr:uid="{2A39ADBF-D71A-4A71-A0C0-E5CB19630844}"/>
    <cellStyle name="Millares 13 7 7" xfId="8515" xr:uid="{527E24C5-A838-47E4-ACE3-0173386E922B}"/>
    <cellStyle name="Millares 13 7 8" xfId="8516" xr:uid="{ED4421AA-5E24-4E8E-B8C8-FC8294B3E412}"/>
    <cellStyle name="Millares 13 7 9" xfId="8517" xr:uid="{480FA4D3-DC9F-4FB7-9950-0E8AB13CAABF}"/>
    <cellStyle name="Millares 13 7_Margen" xfId="39748" xr:uid="{462C5DA2-989C-4099-8747-F2ABA07FC877}"/>
    <cellStyle name="Millares 13 8" xfId="8518" xr:uid="{0C09E5D2-4BA1-4EC2-8F3E-1E07879F8873}"/>
    <cellStyle name="Millares 13 8 10" xfId="8519" xr:uid="{80CF57BA-C3D7-40F9-81D8-7F48E73489B3}"/>
    <cellStyle name="Millares 13 8 11" xfId="8520" xr:uid="{21E01D66-F403-4C89-A0ED-2851873ED6BA}"/>
    <cellStyle name="Millares 13 8 12" xfId="8521" xr:uid="{415DE05C-C65F-456F-B46F-485CEC9BF11A}"/>
    <cellStyle name="Millares 13 8 13" xfId="8522" xr:uid="{857645C7-C64A-4706-84AA-5118944023EB}"/>
    <cellStyle name="Millares 13 8 14" xfId="8523" xr:uid="{2DAD9F8E-C4E6-4125-919F-E46D2E00F802}"/>
    <cellStyle name="Millares 13 8 15" xfId="8524" xr:uid="{FF0DF279-8792-449C-920D-3382505FDB7D}"/>
    <cellStyle name="Millares 13 8 16" xfId="8525" xr:uid="{94AF8BA8-D261-48A6-9376-991700C10DE5}"/>
    <cellStyle name="Millares 13 8 17" xfId="8526" xr:uid="{50E88E59-F63B-4BC3-9CCE-8CDC6EC550C6}"/>
    <cellStyle name="Millares 13 8 2" xfId="8527" xr:uid="{B94D52AC-B6C1-4E08-B489-599279CB6894}"/>
    <cellStyle name="Millares 13 8 3" xfId="8528" xr:uid="{D27CFE14-9F2B-4FDD-86FD-73A57BB58C82}"/>
    <cellStyle name="Millares 13 8 4" xfId="8529" xr:uid="{9C16D53E-D6AD-4838-BC03-4506BF0CDA7C}"/>
    <cellStyle name="Millares 13 8 5" xfId="8530" xr:uid="{B6335E13-0C40-481D-AB41-9ED910E4C586}"/>
    <cellStyle name="Millares 13 8 6" xfId="8531" xr:uid="{5A85BA4E-41F0-400C-8ABE-7BEF66AB942A}"/>
    <cellStyle name="Millares 13 8 7" xfId="8532" xr:uid="{7A87B95A-E077-4558-8F93-48714BD7B930}"/>
    <cellStyle name="Millares 13 8 8" xfId="8533" xr:uid="{42F0AE5B-2FCB-4B37-9F3E-498F3C443A55}"/>
    <cellStyle name="Millares 13 8 9" xfId="8534" xr:uid="{1E684813-58F0-4152-816C-0A98AB69F21E}"/>
    <cellStyle name="Millares 13 8_Margen" xfId="39749" xr:uid="{E0DA1EB6-1178-42E6-B312-026D6664DAFF}"/>
    <cellStyle name="Millares 13 9" xfId="8535" xr:uid="{8F7882F1-66EC-46FE-AA5E-09D6614C1E64}"/>
    <cellStyle name="Millares 13 9 2" xfId="8536" xr:uid="{553C2988-D453-4A32-A0A3-BA2C1B6E5D8B}"/>
    <cellStyle name="Millares 13 9_Margen" xfId="39750" xr:uid="{58C44B6D-9922-4B02-A6B1-0379B0846238}"/>
    <cellStyle name="Millares 13_Margen" xfId="39751" xr:uid="{70C63067-3AA4-4AA6-AC88-9755A97F3EC8}"/>
    <cellStyle name="Millares 130" xfId="8537" xr:uid="{8640C5F7-7157-430A-B2B7-F2FE195A5EDE}"/>
    <cellStyle name="Millares 130 2" xfId="8538" xr:uid="{C4B53908-6CB1-4410-BC01-FE051E791135}"/>
    <cellStyle name="Millares 130 2 2" xfId="52818" xr:uid="{7C2C547C-01F1-4DBF-B99C-E2C2E36C24E4}"/>
    <cellStyle name="Millares 130 2 3" xfId="52090" xr:uid="{F2448FF0-445C-46DC-99D4-134D3FCEB542}"/>
    <cellStyle name="Millares 130 3" xfId="8539" xr:uid="{4AFC5952-3AD6-4847-B776-B52A2E4EDA60}"/>
    <cellStyle name="Millares 130 3 2" xfId="52819" xr:uid="{D05A00F1-6ACA-45BD-AA23-6A470F60ECE5}"/>
    <cellStyle name="Millares 130 3 3" xfId="52091" xr:uid="{DF5CD892-DB24-4FAF-9B96-5E16F8DCABAF}"/>
    <cellStyle name="Millares 130 4" xfId="52817" xr:uid="{74A2037F-8340-4232-BE0A-DCCAC23E2403}"/>
    <cellStyle name="Millares 130 5" xfId="52089" xr:uid="{133AA6AC-0453-415D-8B1C-737644DAB297}"/>
    <cellStyle name="Millares 131" xfId="8540" xr:uid="{B6153BC2-0394-4112-B6BA-961BA30E740E}"/>
    <cellStyle name="Millares 131 2" xfId="8541" xr:uid="{3796132F-9FED-43EF-B9B1-11EFA805EB1D}"/>
    <cellStyle name="Millares 131 2 2" xfId="52821" xr:uid="{2774E233-53DF-4A6F-8ABC-3DE902014C6C}"/>
    <cellStyle name="Millares 131 2 3" xfId="52093" xr:uid="{BB1510CA-CE92-457F-B21A-0A53507D2F9D}"/>
    <cellStyle name="Millares 131 3" xfId="8542" xr:uid="{A1E6B03A-B204-4969-976C-80C63018D8BF}"/>
    <cellStyle name="Millares 131 3 2" xfId="52822" xr:uid="{35182C4D-3824-41EC-BA9D-0ABD96DAF9F7}"/>
    <cellStyle name="Millares 131 3 3" xfId="52094" xr:uid="{B5AF8037-4923-4598-B087-3A873B093AA2}"/>
    <cellStyle name="Millares 131 4" xfId="52820" xr:uid="{7D65C626-D6C8-439A-A9FC-1AF7F90F5D80}"/>
    <cellStyle name="Millares 131 5" xfId="52092" xr:uid="{414E861D-423B-41A3-B85B-762E8B01D0D9}"/>
    <cellStyle name="Millares 132" xfId="8543" xr:uid="{753A787A-5853-41AE-B603-A369AE4EF2F4}"/>
    <cellStyle name="Millares 132 2" xfId="8544" xr:uid="{F12202A4-F7CA-4946-BD1F-618421E526E4}"/>
    <cellStyle name="Millares 132 2 2" xfId="52824" xr:uid="{41846D1D-C7A3-4FE5-A409-D435670984A2}"/>
    <cellStyle name="Millares 132 2 3" xfId="52096" xr:uid="{FB7DFEE8-337B-4C7F-9841-84FF8F966FD3}"/>
    <cellStyle name="Millares 132 3" xfId="8545" xr:uid="{42FCB76B-1850-404F-8945-3F07CEFC7F7B}"/>
    <cellStyle name="Millares 132 3 2" xfId="52825" xr:uid="{05AEAA6F-09C3-40EA-A893-CEEFAF97547F}"/>
    <cellStyle name="Millares 132 3 3" xfId="52097" xr:uid="{1741D6B4-9148-4993-B1AE-A0A3F6A0BC4D}"/>
    <cellStyle name="Millares 132 4" xfId="52823" xr:uid="{59255A1E-3699-48B2-8D02-F06D1541AAE3}"/>
    <cellStyle name="Millares 132 5" xfId="52095" xr:uid="{231F8832-F834-4739-9A15-060669775F0F}"/>
    <cellStyle name="Millares 133" xfId="8546" xr:uid="{2F133A0E-DA1F-45BF-9D82-9BC9E03524F2}"/>
    <cellStyle name="Millares 133 2" xfId="8547" xr:uid="{1829C6E4-D797-49B9-A55C-C0F48963F677}"/>
    <cellStyle name="Millares 133 2 2" xfId="52827" xr:uid="{1B4DF1AD-CC91-468C-AF84-20C3DC8097C7}"/>
    <cellStyle name="Millares 133 2 3" xfId="52099" xr:uid="{7F25E8DF-E7ED-477B-B432-F6C26C790E69}"/>
    <cellStyle name="Millares 133 3" xfId="8548" xr:uid="{25FB96F3-D401-4F8C-A3AD-F5813ACB2E7D}"/>
    <cellStyle name="Millares 133 3 2" xfId="52828" xr:uid="{CCE5040D-92B4-4425-BB85-3DAD07EF488F}"/>
    <cellStyle name="Millares 133 3 3" xfId="52100" xr:uid="{124F50F6-B1EF-4071-91AA-27F5AA764320}"/>
    <cellStyle name="Millares 133 4" xfId="52826" xr:uid="{48C5DBCC-E5A5-4517-AC16-FCF5DE68C7AB}"/>
    <cellStyle name="Millares 133 5" xfId="52098" xr:uid="{E40C0C61-446A-4693-897F-8673F6EB909E}"/>
    <cellStyle name="Millares 134" xfId="8549" xr:uid="{FB589B42-F708-42C6-93D3-A4DF0651CA44}"/>
    <cellStyle name="Millares 134 2" xfId="8550" xr:uid="{7BA9528C-A9EA-42E8-AB1B-B94977778ECE}"/>
    <cellStyle name="Millares 134 2 2" xfId="52830" xr:uid="{1EFA0A13-6EF2-4564-8EA7-793BF6753F92}"/>
    <cellStyle name="Millares 134 2 3" xfId="52102" xr:uid="{62EF0600-8FE8-4309-A537-3FE76CEF9E1C}"/>
    <cellStyle name="Millares 134 3" xfId="8551" xr:uid="{143F79D5-E4EF-4E16-B63B-3A6F518856C2}"/>
    <cellStyle name="Millares 134 3 2" xfId="52831" xr:uid="{0E7FAFE7-9AA0-4C09-94AB-BC9291B27E91}"/>
    <cellStyle name="Millares 134 3 3" xfId="52103" xr:uid="{05B929FA-2283-4E4D-AB5A-A531324964FB}"/>
    <cellStyle name="Millares 134 4" xfId="52829" xr:uid="{AC0025A9-E370-47DA-8A15-E16B33F4BDEF}"/>
    <cellStyle name="Millares 134 5" xfId="52101" xr:uid="{9C3E15B1-9BDB-475A-94E6-4AA480213E66}"/>
    <cellStyle name="Millares 135" xfId="8552" xr:uid="{31BD9790-E3E6-4054-A2D7-C824F826BE43}"/>
    <cellStyle name="Millares 135 2" xfId="8553" xr:uid="{70FADA9B-A0B1-4B06-85DD-57472F7C25FB}"/>
    <cellStyle name="Millares 135 2 2" xfId="52833" xr:uid="{0CDD6E2C-7738-422F-868C-97CE4F245718}"/>
    <cellStyle name="Millares 135 2 3" xfId="52105" xr:uid="{90A2017D-A534-42F2-AFDA-D3B5EAF8CD6F}"/>
    <cellStyle name="Millares 135 3" xfId="8554" xr:uid="{163818E2-B053-4134-9F78-9C07F6B8FA6F}"/>
    <cellStyle name="Millares 135 3 2" xfId="52834" xr:uid="{0452F185-437B-4F8B-AA43-C922FA992813}"/>
    <cellStyle name="Millares 135 3 3" xfId="52106" xr:uid="{387C6549-C377-4D2F-884F-4B5753C48D6A}"/>
    <cellStyle name="Millares 135 4" xfId="52832" xr:uid="{5D636B4F-1C92-409D-8348-93C992ACDCFF}"/>
    <cellStyle name="Millares 135 5" xfId="52104" xr:uid="{414B51CB-E1EF-4D2B-B0A8-90E2220B8568}"/>
    <cellStyle name="Millares 136" xfId="8555" xr:uid="{7943BE88-11CA-4203-9EB2-0E50B54149E3}"/>
    <cellStyle name="Millares 136 2" xfId="8556" xr:uid="{3167B421-41BB-486F-B064-AD020F5A06B3}"/>
    <cellStyle name="Millares 136 2 2" xfId="52836" xr:uid="{1507E84A-468E-43A6-A0A8-7758C8BD9BBC}"/>
    <cellStyle name="Millares 136 2 3" xfId="52108" xr:uid="{E4FFD53E-C19D-4688-B486-B26B9A3B0B7E}"/>
    <cellStyle name="Millares 136 3" xfId="8557" xr:uid="{76E53D63-B993-4950-B88C-77797CE3EF30}"/>
    <cellStyle name="Millares 136 3 2" xfId="52837" xr:uid="{B361B609-1C0A-4E6D-96C4-2B07BA24E622}"/>
    <cellStyle name="Millares 136 3 3" xfId="52109" xr:uid="{DE3DA5BF-E2FA-46F6-9790-335D32A0701F}"/>
    <cellStyle name="Millares 136 4" xfId="52835" xr:uid="{109ED30F-1FB9-4D5C-9281-07BA71C7AE9C}"/>
    <cellStyle name="Millares 136 5" xfId="52107" xr:uid="{46A69307-A725-445A-B71F-3F572AC82EFF}"/>
    <cellStyle name="Millares 137" xfId="8558" xr:uid="{AE99D1B9-4A89-4589-A2DC-CC082BF7E840}"/>
    <cellStyle name="Millares 137 2" xfId="8559" xr:uid="{F6F10A71-8536-4D77-B8CA-483148B1F2AB}"/>
    <cellStyle name="Millares 137 2 2" xfId="52839" xr:uid="{6DACFF05-2905-4F8E-95B1-3B45FC2A4796}"/>
    <cellStyle name="Millares 137 2 3" xfId="52111" xr:uid="{9D4AF54B-C035-45B3-841B-7E9FE40270E7}"/>
    <cellStyle name="Millares 137 3" xfId="8560" xr:uid="{D1DFC2A1-99D4-47CA-9462-5BE301207FCD}"/>
    <cellStyle name="Millares 137 3 2" xfId="52840" xr:uid="{81FAD80C-019E-4CC8-A652-A243D20AB116}"/>
    <cellStyle name="Millares 137 3 3" xfId="52112" xr:uid="{2F00B1D7-EFC0-4E46-8026-0EFF23842D90}"/>
    <cellStyle name="Millares 137 4" xfId="52838" xr:uid="{52169E75-E022-45FF-9AB9-DF377FA90043}"/>
    <cellStyle name="Millares 137 5" xfId="52110" xr:uid="{9081807C-DCAC-423A-9D99-0827A08E0019}"/>
    <cellStyle name="Millares 138" xfId="8561" xr:uid="{CB77D2DC-8E4C-436D-834A-1F91CA557C4D}"/>
    <cellStyle name="Millares 138 2" xfId="8562" xr:uid="{112C243C-E902-4755-BFB2-D19D318E1BA4}"/>
    <cellStyle name="Millares 138 2 2" xfId="52842" xr:uid="{60F2E818-D413-42E0-9821-93268BB9D0EB}"/>
    <cellStyle name="Millares 138 2 3" xfId="52114" xr:uid="{BBD6E4B4-431F-4B2C-9754-879952C11E77}"/>
    <cellStyle name="Millares 138 3" xfId="8563" xr:uid="{942B0D9E-EE6E-4227-89B2-227B9471B898}"/>
    <cellStyle name="Millares 138 3 2" xfId="52843" xr:uid="{B9C966CB-506D-4DB5-8A87-D42E06F82DCC}"/>
    <cellStyle name="Millares 138 3 3" xfId="52115" xr:uid="{8A535819-2692-4FBA-A606-FAB821B1F23A}"/>
    <cellStyle name="Millares 138 4" xfId="52841" xr:uid="{99A77925-D95E-41BD-924D-9C97C47A6400}"/>
    <cellStyle name="Millares 138 5" xfId="52113" xr:uid="{12C0D1D6-CA75-40F5-8E5E-D0E750EB9CDF}"/>
    <cellStyle name="Millares 139" xfId="8564" xr:uid="{5EA0A191-BC48-46F0-AD26-98368D6BA881}"/>
    <cellStyle name="Millares 139 2" xfId="8565" xr:uid="{10C363C1-97D3-4560-B1B7-CA8D755861CE}"/>
    <cellStyle name="Millares 139 2 2" xfId="52845" xr:uid="{50FD912B-F04D-477C-8E84-25630617F8AD}"/>
    <cellStyle name="Millares 139 2 3" xfId="52117" xr:uid="{6E181C9D-2312-4A2F-8CDD-7C54C2DB3E14}"/>
    <cellStyle name="Millares 139 3" xfId="8566" xr:uid="{77AB9FEF-FF18-4AC4-94CD-BB09D82F2EE7}"/>
    <cellStyle name="Millares 139 3 2" xfId="52846" xr:uid="{F4C6FF8D-9E29-4A1E-858A-816AB2E161E4}"/>
    <cellStyle name="Millares 139 3 3" xfId="52118" xr:uid="{015A9FDB-7F70-4306-BDE2-C79BDF3C3AEA}"/>
    <cellStyle name="Millares 139 4" xfId="52844" xr:uid="{57AFA69D-000D-4608-9FE0-3AE48A460398}"/>
    <cellStyle name="Millares 139 5" xfId="52116" xr:uid="{767782BC-1925-4742-91AF-35964806833D}"/>
    <cellStyle name="Millares 14" xfId="8567" xr:uid="{D0298CE9-4D80-4142-B867-87C914D561A5}"/>
    <cellStyle name="Millares 14 10" xfId="8568" xr:uid="{FB7DA4F4-E5F7-4698-97E4-F54E9FA0F5AC}"/>
    <cellStyle name="Millares 14 11" xfId="8569" xr:uid="{54CF4143-92BD-45E7-B5C4-75665BE9180F}"/>
    <cellStyle name="Millares 14 12" xfId="8570" xr:uid="{50E0FA3F-889A-4303-887E-DB7B56CC5054}"/>
    <cellStyle name="Millares 14 13" xfId="8571" xr:uid="{CD74A976-52B7-466C-9306-67314326D7BA}"/>
    <cellStyle name="Millares 14 14" xfId="8572" xr:uid="{FE04E790-5EB8-498D-B947-7118543F222E}"/>
    <cellStyle name="Millares 14 15" xfId="8573" xr:uid="{1C625834-4179-4709-9E2A-0C1B202DE39D}"/>
    <cellStyle name="Millares 14 16" xfId="8574" xr:uid="{079B656F-0DD4-415E-A29F-F89A35A04A76}"/>
    <cellStyle name="Millares 14 17" xfId="8575" xr:uid="{95511691-8167-4CA5-8BE5-45058739EFE5}"/>
    <cellStyle name="Millares 14 18" xfId="8576" xr:uid="{C1D948BF-3B1A-4E41-BB26-A43FC7911693}"/>
    <cellStyle name="Millares 14 19" xfId="8577" xr:uid="{99122C13-DF9C-48CF-A597-DF714C3A5FFB}"/>
    <cellStyle name="Millares 14 2" xfId="8578" xr:uid="{BBE84838-25B1-4D2B-B8A1-E2CEFDF997C6}"/>
    <cellStyle name="Millares 14 2 10" xfId="8579" xr:uid="{A30E8B67-02A5-410E-921A-1B1C69DE3685}"/>
    <cellStyle name="Millares 14 2 11" xfId="8580" xr:uid="{0A4816FA-E2F6-43EF-9AEE-B76F17DA19F5}"/>
    <cellStyle name="Millares 14 2 12" xfId="8581" xr:uid="{7C6356CC-7EA9-4ABE-BAFF-775D6463F3A5}"/>
    <cellStyle name="Millares 14 2 13" xfId="8582" xr:uid="{3BC73AEA-BAD9-4B96-86F2-DB1A08708414}"/>
    <cellStyle name="Millares 14 2 14" xfId="8583" xr:uid="{E7A425F9-834D-4AE1-A57D-E2DC7B2BC6A4}"/>
    <cellStyle name="Millares 14 2 15" xfId="8584" xr:uid="{2E6582C8-DDEC-44CD-A5EB-7AD1B2BCA3AC}"/>
    <cellStyle name="Millares 14 2 16" xfId="8585" xr:uid="{335A4718-1418-4BE7-8FC9-B1569C6796CD}"/>
    <cellStyle name="Millares 14 2 17" xfId="49879" xr:uid="{0304BE2C-AD60-4604-9558-D8E84C39D35C}"/>
    <cellStyle name="Millares 14 2 2" xfId="8586" xr:uid="{7C6E6E37-ACB3-40E8-9D9D-A02C568CB7B8}"/>
    <cellStyle name="Millares 14 2 2 2" xfId="8587" xr:uid="{746A1E57-1C64-4BB4-845E-EF1963605017}"/>
    <cellStyle name="Millares 14 2 2 2 2" xfId="52849" xr:uid="{889A2633-9F7F-4BB9-90BD-5785D07197AE}"/>
    <cellStyle name="Millares 14 2 2 3" xfId="52121" xr:uid="{27C2A98C-D94B-487F-B7FB-A37EB26CE48D}"/>
    <cellStyle name="Millares 14 2 2 4" xfId="49880" xr:uid="{EB09AD6B-5215-419F-96C1-D0FB87952C63}"/>
    <cellStyle name="Millares 14 2 2_Margen" xfId="39752" xr:uid="{E61FC501-0BCC-4399-97C0-872D363A91DF}"/>
    <cellStyle name="Millares 14 2 3" xfId="8588" xr:uid="{D4F22EC7-2F10-4640-BCC1-19178F9495F3}"/>
    <cellStyle name="Millares 14 2 3 2" xfId="53332" xr:uid="{8C84849C-E54B-474E-8C57-22599167E0B4}"/>
    <cellStyle name="Millares 14 2 3 3" xfId="52610" xr:uid="{F2776E3B-1D8E-4ABE-8323-55BED8AEE260}"/>
    <cellStyle name="Millares 14 2 3 4" xfId="50698" xr:uid="{2B8FB6B9-A610-4E4B-9A28-3334A7628CA3}"/>
    <cellStyle name="Millares 14 2 4" xfId="8589" xr:uid="{5420FFB4-DF33-488B-9909-4D622D601F74}"/>
    <cellStyle name="Millares 14 2 4 2" xfId="52848" xr:uid="{07B95B79-CF5F-4BFB-BEEE-775F2A77CC68}"/>
    <cellStyle name="Millares 14 2 5" xfId="8590" xr:uid="{1FF57585-BBCF-48F3-8800-8C7CD239666E}"/>
    <cellStyle name="Millares 14 2 5 2" xfId="52120" xr:uid="{7F6161EA-5EBA-4E41-B81C-61666B85A57F}"/>
    <cellStyle name="Millares 14 2 6" xfId="8591" xr:uid="{C9FA4DD3-CCDC-4FB9-96BC-1438D3339328}"/>
    <cellStyle name="Millares 14 2 7" xfId="8592" xr:uid="{1C63B772-01B3-4CF7-B8A6-C6D408CD832D}"/>
    <cellStyle name="Millares 14 2 8" xfId="8593" xr:uid="{38BBF900-34CB-48FF-BE1F-A4C71EE66610}"/>
    <cellStyle name="Millares 14 2 9" xfId="8594" xr:uid="{24B245CE-2BF7-4471-82D0-1AB93B085F51}"/>
    <cellStyle name="Millares 14 2_Margen" xfId="39753" xr:uid="{677BC8FA-8208-43E6-9FAC-0C0170F83F2C}"/>
    <cellStyle name="Millares 14 20" xfId="8595" xr:uid="{75773680-3655-4489-9077-B92A0F5A1454}"/>
    <cellStyle name="Millares 14 21" xfId="8596" xr:uid="{65686239-73A7-498C-9F37-D3E7B1D9154D}"/>
    <cellStyle name="Millares 14 22" xfId="8597" xr:uid="{FDE527D6-619A-48E4-8C08-90DC7A329086}"/>
    <cellStyle name="Millares 14 23" xfId="8598" xr:uid="{103EB834-2F3A-49AC-9AD2-E0A3D481D23D}"/>
    <cellStyle name="Millares 14 24" xfId="8599" xr:uid="{89FB341E-73A9-4370-BF6F-4049D4809146}"/>
    <cellStyle name="Millares 14 25" xfId="8600" xr:uid="{8CE74574-02BF-472D-8F71-30543F12FCED}"/>
    <cellStyle name="Millares 14 26" xfId="8601" xr:uid="{7473216B-5E57-4C89-9F0F-C28D9DA4BEA2}"/>
    <cellStyle name="Millares 14 27" xfId="8602" xr:uid="{ACAD22A6-A925-4FB5-8EAA-AB359E7570FE}"/>
    <cellStyle name="Millares 14 28" xfId="8603" xr:uid="{06758626-6B4F-4AD0-9537-AFD3740E1840}"/>
    <cellStyle name="Millares 14 29" xfId="8604" xr:uid="{345F4408-D340-42F3-B4A6-6890409D8247}"/>
    <cellStyle name="Millares 14 3" xfId="8605" xr:uid="{78A2B8D8-3564-45FD-BF6C-C16850BB852B}"/>
    <cellStyle name="Millares 14 3 10" xfId="8606" xr:uid="{67EFFA95-F380-4649-A795-1F1FCDE17B93}"/>
    <cellStyle name="Millares 14 3 11" xfId="8607" xr:uid="{CDAAE78C-748D-4C54-A7CB-482A68DC6ECB}"/>
    <cellStyle name="Millares 14 3 12" xfId="8608" xr:uid="{413EC027-A395-4BF3-92E4-E3DCF89B301B}"/>
    <cellStyle name="Millares 14 3 13" xfId="8609" xr:uid="{C06689C1-2C24-4AB2-A7DD-ECE961503179}"/>
    <cellStyle name="Millares 14 3 14" xfId="8610" xr:uid="{AF5422F6-551D-4EFB-B0BF-00F053F3BFC7}"/>
    <cellStyle name="Millares 14 3 15" xfId="8611" xr:uid="{6206F75A-8DDD-4543-AC99-35CA77A79694}"/>
    <cellStyle name="Millares 14 3 16" xfId="49881" xr:uid="{6452A2F1-4FD6-4703-B2F5-456F5F77D5F7}"/>
    <cellStyle name="Millares 14 3 2" xfId="8612" xr:uid="{B088B899-D66D-4868-A495-8603B9FD874B}"/>
    <cellStyle name="Millares 14 3 2 2" xfId="52851" xr:uid="{6417725A-9890-4940-B4EB-D47DBF78C2FF}"/>
    <cellStyle name="Millares 14 3 2 3" xfId="52123" xr:uid="{FD1E0179-61D2-4FA5-9B75-3BFAD0D66B82}"/>
    <cellStyle name="Millares 14 3 2 4" xfId="49882" xr:uid="{7EC2742E-EA46-4C1A-80F3-8901A03A5B26}"/>
    <cellStyle name="Millares 14 3 3" xfId="8613" xr:uid="{2AC9F48B-7CB0-43C7-AC48-7C73FB4DBA25}"/>
    <cellStyle name="Millares 14 3 3 2" xfId="53333" xr:uid="{AEA879DF-9E29-42E3-9F90-D6C38F975FBE}"/>
    <cellStyle name="Millares 14 3 3 3" xfId="52611" xr:uid="{678C07AB-F30C-4DC3-8C7B-5449A3A8371A}"/>
    <cellStyle name="Millares 14 3 3 4" xfId="50699" xr:uid="{0975BB2C-3532-48E9-8A7F-C9B273258F6E}"/>
    <cellStyle name="Millares 14 3 4" xfId="8614" xr:uid="{25C79B15-626F-4780-9371-D92179DB6FA3}"/>
    <cellStyle name="Millares 14 3 4 2" xfId="52850" xr:uid="{7BE608C9-4F36-40FF-8981-5D3D51E54457}"/>
    <cellStyle name="Millares 14 3 5" xfId="8615" xr:uid="{ED400824-BCEA-4927-BD21-BFB3C0047982}"/>
    <cellStyle name="Millares 14 3 5 2" xfId="52122" xr:uid="{4A9831F7-F7EE-4145-A4BF-2B05606E76D3}"/>
    <cellStyle name="Millares 14 3 6" xfId="8616" xr:uid="{25CF4218-FB6B-47A0-AD2B-3D6E97F4CBAA}"/>
    <cellStyle name="Millares 14 3 7" xfId="8617" xr:uid="{AA5EC035-285E-4BA3-855A-FE40437903E2}"/>
    <cellStyle name="Millares 14 3 8" xfId="8618" xr:uid="{E8AA3600-5AC9-4FAD-A736-FAF2BB65B8BA}"/>
    <cellStyle name="Millares 14 3 9" xfId="8619" xr:uid="{CC88B054-AD6A-469C-8936-FBCBA02F1A5F}"/>
    <cellStyle name="Millares 14 3_Margen" xfId="39754" xr:uid="{D99045BA-5A21-40B2-A869-E04335048FDF}"/>
    <cellStyle name="Millares 14 30" xfId="8620" xr:uid="{A55A124F-9B26-4FA4-A64B-EF0019A6E18B}"/>
    <cellStyle name="Millares 14 31" xfId="8621" xr:uid="{8FA06861-2401-401D-9600-F4672F43A919}"/>
    <cellStyle name="Millares 14 32" xfId="8622" xr:uid="{4AFF21A4-5E56-4ED3-B614-37C4EFE05CF4}"/>
    <cellStyle name="Millares 14 33" xfId="8623" xr:uid="{214ED223-7B6F-4374-9871-CD9BF70F2269}"/>
    <cellStyle name="Millares 14 34" xfId="49878" xr:uid="{F5D3BA8A-4709-4139-B333-49D609A6B6C2}"/>
    <cellStyle name="Millares 14 4" xfId="8624" xr:uid="{76F3FFAE-C65C-47BE-AE75-29BA1C4908E7}"/>
    <cellStyle name="Millares 14 4 10" xfId="8625" xr:uid="{1C8B404C-2291-40DD-99F4-23E6DAB06F60}"/>
    <cellStyle name="Millares 14 4 11" xfId="8626" xr:uid="{20047855-3355-4AA7-BAD6-3F9BC7FCDA67}"/>
    <cellStyle name="Millares 14 4 12" xfId="8627" xr:uid="{D8AC49A8-815D-4EC7-BA39-DE90A48928BE}"/>
    <cellStyle name="Millares 14 4 13" xfId="8628" xr:uid="{1E2D8EC4-C340-4EE6-9A1F-3006D8CDF893}"/>
    <cellStyle name="Millares 14 4 14" xfId="8629" xr:uid="{C20D860E-F1F3-4C7C-9CBF-9534AA834CF5}"/>
    <cellStyle name="Millares 14 4 15" xfId="8630" xr:uid="{E3FB3159-C6D7-491D-8DA0-7F6195318416}"/>
    <cellStyle name="Millares 14 4 16" xfId="8631" xr:uid="{3435AFC2-362C-4315-9093-3671EAC9339C}"/>
    <cellStyle name="Millares 14 4 17" xfId="8632" xr:uid="{C9CEDAB5-DE36-4983-8C3A-DE3B2C3283B9}"/>
    <cellStyle name="Millares 14 4 18" xfId="49883" xr:uid="{4A06301E-1E7F-44D7-8524-C81D42EF8DC8}"/>
    <cellStyle name="Millares 14 4 2" xfId="8633" xr:uid="{958EB64B-5B88-40D5-9F2F-8D17D57E934E}"/>
    <cellStyle name="Millares 14 4 2 2" xfId="52852" xr:uid="{A3753D66-30C6-4FE3-B6A6-8DF05D90DC77}"/>
    <cellStyle name="Millares 14 4 3" xfId="8634" xr:uid="{3731A4AE-B7B9-49A9-B288-107F4AAF78CB}"/>
    <cellStyle name="Millares 14 4 3 2" xfId="52124" xr:uid="{EB52AC07-5F92-48AF-91B3-9F05EE01AA01}"/>
    <cellStyle name="Millares 14 4 4" xfId="8635" xr:uid="{8BC2D421-645E-49CA-9A90-6ECEC9AF17F1}"/>
    <cellStyle name="Millares 14 4 5" xfId="8636" xr:uid="{594A6B49-7A37-4CA0-85DD-6D87D55C75DC}"/>
    <cellStyle name="Millares 14 4 6" xfId="8637" xr:uid="{7CFA2A1E-F51A-4208-9DC1-0EE4C23F8844}"/>
    <cellStyle name="Millares 14 4 7" xfId="8638" xr:uid="{96897214-2465-404A-9344-1D6D6496399A}"/>
    <cellStyle name="Millares 14 4 8" xfId="8639" xr:uid="{A493DC5E-0202-4FEF-9F6F-4BD3BD8D187C}"/>
    <cellStyle name="Millares 14 4 9" xfId="8640" xr:uid="{2995A8AB-30FE-41B3-9B3C-F8C4F1AA6F8B}"/>
    <cellStyle name="Millares 14 4_Margen" xfId="39755" xr:uid="{98F9EF3A-D713-447D-B33B-F2998DD25A95}"/>
    <cellStyle name="Millares 14 5" xfId="8641" xr:uid="{6B888E8C-6398-4A49-A343-7D8E2C078FD5}"/>
    <cellStyle name="Millares 14 5 10" xfId="8642" xr:uid="{20DF358E-516E-47A5-A645-3FBCBC8A2E4D}"/>
    <cellStyle name="Millares 14 5 11" xfId="8643" xr:uid="{0282A8AB-C320-49A8-9191-643693F538B4}"/>
    <cellStyle name="Millares 14 5 12" xfId="8644" xr:uid="{81E746BB-3F30-416C-8C9C-DBE9644AD9DB}"/>
    <cellStyle name="Millares 14 5 13" xfId="8645" xr:uid="{1A6C6C1C-1FAE-4C0E-B530-1C4B297F93B1}"/>
    <cellStyle name="Millares 14 5 14" xfId="8646" xr:uid="{ADBC3001-D1D2-4CEF-BC88-870675387156}"/>
    <cellStyle name="Millares 14 5 15" xfId="8647" xr:uid="{5DC78B21-61AB-4BE3-B6B0-46639ED5F213}"/>
    <cellStyle name="Millares 14 5 16" xfId="8648" xr:uid="{2FD127DC-DDD1-410C-9D8A-B54C00585D5D}"/>
    <cellStyle name="Millares 14 5 17" xfId="8649" xr:uid="{83CFFDCB-0B47-4A56-BAAC-B6E3D5E6DD28}"/>
    <cellStyle name="Millares 14 5 18" xfId="50697" xr:uid="{4847DFFD-9898-43FA-A5C7-F6C436A7577C}"/>
    <cellStyle name="Millares 14 5 2" xfId="8650" xr:uid="{28E8ECA7-44E6-493F-8B3C-2DECE5D24144}"/>
    <cellStyle name="Millares 14 5 2 2" xfId="53331" xr:uid="{EE8D7CFE-4059-4A89-BD30-4DE0C32CB55D}"/>
    <cellStyle name="Millares 14 5 3" xfId="8651" xr:uid="{113BB5C0-FAD4-4FE6-82D9-EC29B6E3C86B}"/>
    <cellStyle name="Millares 14 5 3 2" xfId="52609" xr:uid="{FFBDF698-B101-4925-A755-6BF2E58219A3}"/>
    <cellStyle name="Millares 14 5 4" xfId="8652" xr:uid="{D02791A1-C399-458B-87C8-97256218F5A0}"/>
    <cellStyle name="Millares 14 5 5" xfId="8653" xr:uid="{06AFA703-FE9D-46B9-8495-275CF367581A}"/>
    <cellStyle name="Millares 14 5 6" xfId="8654" xr:uid="{0A40BE9B-8B4E-4ABF-9C9E-F2A50A036A38}"/>
    <cellStyle name="Millares 14 5 7" xfId="8655" xr:uid="{EA93E32E-E4AE-4A7F-B9FF-83529713632B}"/>
    <cellStyle name="Millares 14 5 8" xfId="8656" xr:uid="{00FD8D10-FC03-47AC-8D50-B28CF5C69A24}"/>
    <cellStyle name="Millares 14 5 9" xfId="8657" xr:uid="{E9964BF3-F475-42B2-B1F0-3C9B623B6A8C}"/>
    <cellStyle name="Millares 14 5_Margen" xfId="39756" xr:uid="{B77CD2B5-5833-4731-80D9-D8766FD2F89D}"/>
    <cellStyle name="Millares 14 6" xfId="8658" xr:uid="{B1C13FF4-0B7B-45F9-81DC-E66F28803FA9}"/>
    <cellStyle name="Millares 14 6 10" xfId="8659" xr:uid="{A18F0C07-89D6-4FAD-A827-E0D49279BDC5}"/>
    <cellStyle name="Millares 14 6 11" xfId="8660" xr:uid="{BE0ECE79-C7B3-4923-BE18-BE23F16FD12F}"/>
    <cellStyle name="Millares 14 6 12" xfId="8661" xr:uid="{1A145D4B-AAB9-4490-9823-F6099224CF2D}"/>
    <cellStyle name="Millares 14 6 13" xfId="8662" xr:uid="{50D6761C-FD42-4BA3-8B11-ACBDDF2439AE}"/>
    <cellStyle name="Millares 14 6 14" xfId="8663" xr:uid="{1EE749A6-9D81-48EB-9211-904F4C221955}"/>
    <cellStyle name="Millares 14 6 15" xfId="8664" xr:uid="{064DE326-5C17-4B7F-A385-F6D8D59C15C2}"/>
    <cellStyle name="Millares 14 6 16" xfId="8665" xr:uid="{DEE5E2FB-E7C8-40CA-99B2-1D6581AF89E7}"/>
    <cellStyle name="Millares 14 6 17" xfId="8666" xr:uid="{8C437F5C-5DA3-489E-A69B-890EC1E20E88}"/>
    <cellStyle name="Millares 14 6 18" xfId="52847" xr:uid="{9EC99456-43CD-42F2-908F-150E39D2B0E9}"/>
    <cellStyle name="Millares 14 6 2" xfId="8667" xr:uid="{A6BC4493-DA02-46F7-863D-4D344004B906}"/>
    <cellStyle name="Millares 14 6 3" xfId="8668" xr:uid="{3A5C9828-647F-4795-908C-46C8FFC70CAD}"/>
    <cellStyle name="Millares 14 6 4" xfId="8669" xr:uid="{65572B74-6D95-42EA-9105-6DDB61D4A398}"/>
    <cellStyle name="Millares 14 6 5" xfId="8670" xr:uid="{CD53CCC4-8F2C-4A01-ADC6-843A65FDE73B}"/>
    <cellStyle name="Millares 14 6 6" xfId="8671" xr:uid="{6BA29D97-378E-47F7-952A-7D6F2F4653CC}"/>
    <cellStyle name="Millares 14 6 7" xfId="8672" xr:uid="{572881D5-D53B-4B90-B156-5E4F1916F467}"/>
    <cellStyle name="Millares 14 6 8" xfId="8673" xr:uid="{116D736D-B9B7-4723-A602-9923D971D9FE}"/>
    <cellStyle name="Millares 14 6 9" xfId="8674" xr:uid="{3EE32C1E-B1F6-4BA4-BDFD-6EE903900406}"/>
    <cellStyle name="Millares 14 6_Margen" xfId="39757" xr:uid="{A47004FE-1247-4F7A-B476-CD9F662EEA40}"/>
    <cellStyle name="Millares 14 7" xfId="8675" xr:uid="{E3728413-5B0C-44F5-B2D0-91859F59108A}"/>
    <cellStyle name="Millares 14 7 10" xfId="8676" xr:uid="{E77C7662-6D7C-474C-9CED-BBF22CFFEC91}"/>
    <cellStyle name="Millares 14 7 11" xfId="8677" xr:uid="{CA594E7C-0013-44CB-9B4D-DA84A92D199E}"/>
    <cellStyle name="Millares 14 7 12" xfId="8678" xr:uid="{AA51D953-C869-4DC9-AF74-FBF63BFA6234}"/>
    <cellStyle name="Millares 14 7 13" xfId="8679" xr:uid="{FC691BBF-64E3-46F6-A476-86786F41DCBE}"/>
    <cellStyle name="Millares 14 7 14" xfId="8680" xr:uid="{94192068-1C81-498F-AD56-A7DE09C8B47C}"/>
    <cellStyle name="Millares 14 7 15" xfId="8681" xr:uid="{DA7A7981-A09D-40C8-90AA-A9C7368654A4}"/>
    <cellStyle name="Millares 14 7 16" xfId="8682" xr:uid="{60545F24-7B46-4891-9B35-F0CC7308B3C7}"/>
    <cellStyle name="Millares 14 7 17" xfId="8683" xr:uid="{D9768AA4-BD6D-440B-94B2-56296DF174EE}"/>
    <cellStyle name="Millares 14 7 18" xfId="52119" xr:uid="{123710FA-0991-4CA2-9A50-1F07CE5D8EB9}"/>
    <cellStyle name="Millares 14 7 2" xfId="8684" xr:uid="{09FA05F0-CC5C-483A-9E13-CD1FCC0E54D3}"/>
    <cellStyle name="Millares 14 7 3" xfId="8685" xr:uid="{B3C12765-0073-4C51-B6E6-C042FBE4FD37}"/>
    <cellStyle name="Millares 14 7 4" xfId="8686" xr:uid="{6C60D2AF-1A79-4185-919A-23DC52FCA56B}"/>
    <cellStyle name="Millares 14 7 5" xfId="8687" xr:uid="{599CEE68-BDDD-4FC3-B41A-506F17C5A34D}"/>
    <cellStyle name="Millares 14 7 6" xfId="8688" xr:uid="{FF7A3C14-4084-474A-9724-6DCBA8F0AD18}"/>
    <cellStyle name="Millares 14 7 7" xfId="8689" xr:uid="{D2E25CF2-9D87-4272-8F37-D38B686F420E}"/>
    <cellStyle name="Millares 14 7 8" xfId="8690" xr:uid="{FE280952-A81B-4A5C-9CDF-F5161D7E0949}"/>
    <cellStyle name="Millares 14 7 9" xfId="8691" xr:uid="{EA223143-7D8A-4C0E-B0DA-E17949627FAE}"/>
    <cellStyle name="Millares 14 7_Margen" xfId="39758" xr:uid="{62BE5A15-DA57-41B3-8C59-6901BA4C04CC}"/>
    <cellStyle name="Millares 14 8" xfId="8692" xr:uid="{6B2329DF-D2BA-4DD9-BF36-38247250D46A}"/>
    <cellStyle name="Millares 14 8 10" xfId="8693" xr:uid="{AD996D31-BCD3-44F7-9B13-E06DC346A96A}"/>
    <cellStyle name="Millares 14 8 11" xfId="8694" xr:uid="{960A4D39-7A94-4296-886E-54BED22CD385}"/>
    <cellStyle name="Millares 14 8 12" xfId="8695" xr:uid="{73BDC5C5-7252-41FD-A8AC-EE904C887C3A}"/>
    <cellStyle name="Millares 14 8 13" xfId="8696" xr:uid="{E6B1F671-6F48-44C9-9DCC-C07C06FDC00F}"/>
    <cellStyle name="Millares 14 8 14" xfId="8697" xr:uid="{0FFC409E-6328-47BF-8439-46CDD4474C74}"/>
    <cellStyle name="Millares 14 8 15" xfId="8698" xr:uid="{DF618DA2-E57B-402C-80F1-973DA00358DA}"/>
    <cellStyle name="Millares 14 8 16" xfId="8699" xr:uid="{37407860-EF23-40FE-ABBF-9111CE50CC05}"/>
    <cellStyle name="Millares 14 8 17" xfId="8700" xr:uid="{05988762-5F1E-4DBD-A2F8-FD14262EF541}"/>
    <cellStyle name="Millares 14 8 2" xfId="8701" xr:uid="{FDC6B465-7719-48C5-84B0-1BE33FB13BD6}"/>
    <cellStyle name="Millares 14 8 3" xfId="8702" xr:uid="{8F2719F4-854E-4744-B830-6EC38E736452}"/>
    <cellStyle name="Millares 14 8 4" xfId="8703" xr:uid="{6730090E-E1A4-4C65-9977-DD4ECE71CB48}"/>
    <cellStyle name="Millares 14 8 5" xfId="8704" xr:uid="{BAC5BE11-4E86-4603-9719-EDC6B0439EBF}"/>
    <cellStyle name="Millares 14 8 6" xfId="8705" xr:uid="{4096A260-8870-4B76-A6EC-B760FA10C49F}"/>
    <cellStyle name="Millares 14 8 7" xfId="8706" xr:uid="{7FEE56BA-919A-4CE3-819D-893AF4779BC8}"/>
    <cellStyle name="Millares 14 8 8" xfId="8707" xr:uid="{008CEE51-2076-4DC2-9766-E2EE46F6D82C}"/>
    <cellStyle name="Millares 14 8 9" xfId="8708" xr:uid="{B6DEFA3B-3AC2-4334-88B0-AFA97811ED8F}"/>
    <cellStyle name="Millares 14 8_Margen" xfId="39759" xr:uid="{7C4E0436-F8AB-4AF4-A28E-D776A1E6F4B6}"/>
    <cellStyle name="Millares 14 9" xfId="8709" xr:uid="{A535ABF7-34F3-481C-BC91-B99788BAADBF}"/>
    <cellStyle name="Millares 14 9 2" xfId="8710" xr:uid="{BA17FAFD-A437-4874-8B5C-73EE766DB710}"/>
    <cellStyle name="Millares 14 9_Margen" xfId="39760" xr:uid="{DE696E7F-18AE-4E19-AEDF-34C1A8B7A657}"/>
    <cellStyle name="Millares 14_Margen" xfId="39761" xr:uid="{F7AD251B-D945-4E7E-A5A5-33E5951F6796}"/>
    <cellStyle name="Millares 140" xfId="8711" xr:uid="{EA883C0B-5DA8-43F3-8B4D-AEEC58EB82DB}"/>
    <cellStyle name="Millares 140 2" xfId="8712" xr:uid="{EE6A7851-8C9F-4A18-B2DC-ED7BC6903A46}"/>
    <cellStyle name="Millares 140 2 2" xfId="52854" xr:uid="{0116B0D6-F0C1-473D-B821-84CA9DB1072E}"/>
    <cellStyle name="Millares 140 2 3" xfId="52126" xr:uid="{73BA032D-6864-4774-8469-BF661843FA08}"/>
    <cellStyle name="Millares 140 3" xfId="8713" xr:uid="{0768803A-D5C8-45DC-9980-D214DE8B8070}"/>
    <cellStyle name="Millares 140 3 2" xfId="52855" xr:uid="{3290DF08-F77B-43DA-B29D-2CA5A734B98C}"/>
    <cellStyle name="Millares 140 3 3" xfId="52127" xr:uid="{887D4073-6638-4D64-8394-14D78F226FC2}"/>
    <cellStyle name="Millares 140 4" xfId="52853" xr:uid="{AC07B744-A7C3-426B-BD58-D3626A7870DA}"/>
    <cellStyle name="Millares 140 5" xfId="52125" xr:uid="{40F6ABE4-C378-432D-AA32-6CC986CE950A}"/>
    <cellStyle name="Millares 141" xfId="8714" xr:uid="{E41E48B4-0AB4-44F6-98B5-9DF433B8CF27}"/>
    <cellStyle name="Millares 141 2" xfId="8715" xr:uid="{A9976167-080B-4B32-8E53-106891429640}"/>
    <cellStyle name="Millares 141 2 2" xfId="52857" xr:uid="{C6F9B8C7-AEB8-4D55-AA12-FB36763DC96D}"/>
    <cellStyle name="Millares 141 2 3" xfId="52129" xr:uid="{8D3C0F24-5FB8-482E-AFA8-9EA4E408112D}"/>
    <cellStyle name="Millares 141 3" xfId="52856" xr:uid="{04406A4A-267D-4A3A-81E6-59C189D49345}"/>
    <cellStyle name="Millares 141 4" xfId="52128" xr:uid="{449795AD-4BB5-4BC9-866A-B791B13D5F65}"/>
    <cellStyle name="Millares 142" xfId="8716" xr:uid="{808DC06A-D9BD-4617-A4EC-908F2480F7FA}"/>
    <cellStyle name="Millares 142 2" xfId="8717" xr:uid="{E2DC6F9C-8807-4180-A591-2D44D0B3B04A}"/>
    <cellStyle name="Millares 142 2 2" xfId="52859" xr:uid="{D4C48E15-DC5E-4E6D-9F5B-E3E1D2EFBA17}"/>
    <cellStyle name="Millares 142 2 3" xfId="52131" xr:uid="{DA79AA2D-715B-4709-AE77-4849F0F60774}"/>
    <cellStyle name="Millares 142 3" xfId="52858" xr:uid="{43512F41-7AF4-408C-B4D0-86DD7AFACC61}"/>
    <cellStyle name="Millares 142 4" xfId="52130" xr:uid="{12DD5215-9B27-4BF3-8DF5-C741BBE1D728}"/>
    <cellStyle name="Millares 143" xfId="8718" xr:uid="{4BEBA90F-2C41-4D9E-B781-8DAE58DC7675}"/>
    <cellStyle name="Millares 143 2" xfId="8719" xr:uid="{6C8CF47B-40D2-4D33-B257-6FE22E59606D}"/>
    <cellStyle name="Millares 143 2 2" xfId="52861" xr:uid="{504A2459-7ECB-4048-82C8-97F7F77F80C2}"/>
    <cellStyle name="Millares 143 2 3" xfId="52133" xr:uid="{059DC07D-F3A8-43BD-A3F0-16E96BAE9A6E}"/>
    <cellStyle name="Millares 143 3" xfId="52860" xr:uid="{3D1E8084-C68D-44DA-951A-CCD2467A46D4}"/>
    <cellStyle name="Millares 143 4" xfId="52132" xr:uid="{86D800D2-D9D6-4391-81E1-F42A50FDC72E}"/>
    <cellStyle name="Millares 144" xfId="8720" xr:uid="{C9728365-E8EC-4241-A850-CBB978F42F26}"/>
    <cellStyle name="Millares 144 2" xfId="8721" xr:uid="{1B51EE19-7AF4-42D5-AF2A-C47CF5B8A459}"/>
    <cellStyle name="Millares 144 2 2" xfId="52863" xr:uid="{811F1D6E-E8D8-4BD9-97F7-01A9B42EC943}"/>
    <cellStyle name="Millares 144 2 3" xfId="52135" xr:uid="{F1F61760-23DD-4A09-BB36-0985C6C6A6D8}"/>
    <cellStyle name="Millares 144 3" xfId="52862" xr:uid="{7B824623-CAA9-42B7-B4F6-5B46B0A8AF27}"/>
    <cellStyle name="Millares 144 4" xfId="52134" xr:uid="{1B340B6F-BCD6-43A5-8915-FB0E2F48D7A7}"/>
    <cellStyle name="Millares 145" xfId="8722" xr:uid="{6AC2A35A-C883-44A9-8933-F390D21BDB15}"/>
    <cellStyle name="Millares 145 2" xfId="8723" xr:uid="{1009C1A0-D804-4FD1-AA29-BD54153CC1A2}"/>
    <cellStyle name="Millares 145 2 2" xfId="52865" xr:uid="{223F1141-42FE-4394-9E39-8958E8C31349}"/>
    <cellStyle name="Millares 145 2 3" xfId="52137" xr:uid="{B22E268E-2DC8-447D-AFEE-153188EB5BBA}"/>
    <cellStyle name="Millares 145 3" xfId="52864" xr:uid="{4CED73A8-E278-4485-B028-5C84F10EA65C}"/>
    <cellStyle name="Millares 145 4" xfId="52136" xr:uid="{EF97CDCC-208B-4DC4-AABE-7E8C6A180F7A}"/>
    <cellStyle name="Millares 146" xfId="8724" xr:uid="{12A28824-2AB7-4A97-A84E-F7CC5F92CA6E}"/>
    <cellStyle name="Millares 146 2" xfId="8725" xr:uid="{A1DC3018-FEA7-46E7-A08F-B42E2CCC16AF}"/>
    <cellStyle name="Millares 146 2 2" xfId="52867" xr:uid="{54729EDA-68B7-43E0-ABDA-8B383D1D9621}"/>
    <cellStyle name="Millares 146 2 3" xfId="52139" xr:uid="{EF9CCF23-8DC8-4CF2-80A5-2FE16F10F574}"/>
    <cellStyle name="Millares 146 3" xfId="52866" xr:uid="{B5687941-C0BA-4280-84E3-B8B4F3C96852}"/>
    <cellStyle name="Millares 146 4" xfId="52138" xr:uid="{A4786F16-2E51-4015-A2C9-9DB532B314CC}"/>
    <cellStyle name="Millares 147" xfId="8726" xr:uid="{E8877B6F-F32F-4F86-9E2D-33A4F5D9F4FE}"/>
    <cellStyle name="Millares 147 2" xfId="8727" xr:uid="{61824800-6AFD-460F-A08B-0D7A354B964F}"/>
    <cellStyle name="Millares 147 2 2" xfId="52869" xr:uid="{110F14B4-0E03-48AC-B66A-AA771459C847}"/>
    <cellStyle name="Millares 147 2 3" xfId="52141" xr:uid="{A4119726-A38A-46C6-BAFF-E0D4F3C3C2C2}"/>
    <cellStyle name="Millares 147 3" xfId="52868" xr:uid="{EFCFB35C-0C57-491A-BBD7-86FA733B6B2E}"/>
    <cellStyle name="Millares 147 4" xfId="52140" xr:uid="{294D9557-5875-443A-AB38-8B8B789CBE97}"/>
    <cellStyle name="Millares 148" xfId="8728" xr:uid="{EA67B4BB-81F8-475C-B23D-C47C1E977279}"/>
    <cellStyle name="Millares 148 2" xfId="8729" xr:uid="{1E508361-C3FB-4530-B2F0-7D9758D334F2}"/>
    <cellStyle name="Millares 148 2 2" xfId="52871" xr:uid="{1BB8AD23-FD13-4331-B4EA-4FA4008DAF18}"/>
    <cellStyle name="Millares 148 2 3" xfId="52143" xr:uid="{DC2145B1-AF6B-42D7-819B-F6DF451D070F}"/>
    <cellStyle name="Millares 148 3" xfId="52870" xr:uid="{F929AB24-2712-4F77-A60D-E0EED832C7AE}"/>
    <cellStyle name="Millares 148 4" xfId="52142" xr:uid="{D959DF04-DE5F-4A1F-891D-FC0FCB7E95B1}"/>
    <cellStyle name="Millares 149" xfId="8730" xr:uid="{7BCFBF46-DD78-453B-A4F3-6F9DED3FCFC7}"/>
    <cellStyle name="Millares 149 2" xfId="8731" xr:uid="{E38451DF-BD91-4FFA-93D1-D3869A5A83F2}"/>
    <cellStyle name="Millares 149 2 2" xfId="52873" xr:uid="{0D2A7056-F190-48DC-AFA0-0C5C018B05E6}"/>
    <cellStyle name="Millares 149 2 3" xfId="52145" xr:uid="{50F1C9E1-9520-40AA-93B6-D56F38C3D256}"/>
    <cellStyle name="Millares 149 3" xfId="52872" xr:uid="{8ADA5F29-B4B8-4C6F-90E9-3B22F428F6AF}"/>
    <cellStyle name="Millares 149 4" xfId="52144" xr:uid="{77D441B3-9E89-4D9A-ADD5-5E17537898AA}"/>
    <cellStyle name="Millares 15" xfId="8732" xr:uid="{B7E6C6D5-165A-4F2C-BB83-EFFA36FAB413}"/>
    <cellStyle name="Millares 15 10" xfId="8733" xr:uid="{FABE1B10-F06B-46FB-A296-6D1012F58267}"/>
    <cellStyle name="Millares 15 11" xfId="8734" xr:uid="{E38A01D1-0E52-4D98-AA1E-66DE57D670E5}"/>
    <cellStyle name="Millares 15 12" xfId="8735" xr:uid="{795209BE-5CB8-48A9-9686-111BD205B994}"/>
    <cellStyle name="Millares 15 13" xfId="8736" xr:uid="{0AE7AFAF-5D58-49F0-A36C-619D93634A0D}"/>
    <cellStyle name="Millares 15 14" xfId="8737" xr:uid="{D9019643-E79B-4E99-8EF7-F34A2E11406A}"/>
    <cellStyle name="Millares 15 15" xfId="8738" xr:uid="{21800452-2E4B-4C4C-A853-AC126B7D4E65}"/>
    <cellStyle name="Millares 15 16" xfId="8739" xr:uid="{6AF9142F-B25D-434C-A658-07B66FEA2865}"/>
    <cellStyle name="Millares 15 17" xfId="49885" xr:uid="{178DBD36-3057-41FE-B179-D3052944660E}"/>
    <cellStyle name="Millares 15 2" xfId="8740" xr:uid="{19A3373A-3865-491C-BEFB-741985F88FD9}"/>
    <cellStyle name="Millares 15 2 2" xfId="8741" xr:uid="{504E07DA-97BE-490D-8663-3C10DABB0D62}"/>
    <cellStyle name="Millares 15 2 2 2" xfId="52876" xr:uid="{9E5A96A4-A206-411C-B377-37DCFA0106E6}"/>
    <cellStyle name="Millares 15 2 2 3" xfId="52148" xr:uid="{0791A049-9187-4C0B-B7E8-5A7F2FE6612E}"/>
    <cellStyle name="Millares 15 2 2 4" xfId="49887" xr:uid="{71D830D3-E6AD-43A1-B067-8C1F79C8000D}"/>
    <cellStyle name="Millares 15 2 3" xfId="33" xr:uid="{6ADD0B84-BC5F-4E11-939C-6747AA4ACD94}"/>
    <cellStyle name="Millares 15 2 3 2" xfId="53335" xr:uid="{8730E8B2-E582-4E49-AC94-1B35555870A2}"/>
    <cellStyle name="Millares 15 2 3 3" xfId="52613" xr:uid="{23BEF712-0981-4F50-AC4F-4CD321BCC5DB}"/>
    <cellStyle name="Millares 15 2 4" xfId="52875" xr:uid="{B9FB34FC-B832-4DD8-9E89-8BC1F28A99D9}"/>
    <cellStyle name="Millares 15 2 5" xfId="52147" xr:uid="{1BE4A259-2708-4B64-A9B9-7EDC1E35A9EA}"/>
    <cellStyle name="Millares 15 2 6" xfId="49886" xr:uid="{FAC03818-A2E2-41AC-8253-0FC624813E09}"/>
    <cellStyle name="Millares 15 2_Margen" xfId="39762" xr:uid="{E577848F-6ED1-4EE5-8C3C-B53D343F94F0}"/>
    <cellStyle name="Millares 15 3" xfId="8742" xr:uid="{ECA62F25-AF01-4967-8BA0-B0FA7AC91D9E}"/>
    <cellStyle name="Millares 15 3 2" xfId="8743" xr:uid="{B649A94D-8252-4D40-A51F-FAD05B30CB96}"/>
    <cellStyle name="Millares 15 3 2 2" xfId="52878" xr:uid="{FE771C41-6C5E-482F-AFC7-EDA234FC00C8}"/>
    <cellStyle name="Millares 15 3 2 3" xfId="52150" xr:uid="{A682D363-BCBE-4A24-9F2D-F6C739D511F2}"/>
    <cellStyle name="Millares 15 3 3" xfId="8744" xr:uid="{A1FEC2B8-8807-4246-88E8-EA1F2971CFAE}"/>
    <cellStyle name="Millares 15 3 3 2" xfId="53336" xr:uid="{1001B763-8838-49A9-99EF-461A9ADBDF7A}"/>
    <cellStyle name="Millares 15 3 3 3" xfId="52614" xr:uid="{5BD6C496-9BDA-4CA2-BBD3-CAC2F052CC10}"/>
    <cellStyle name="Millares 15 3 4" xfId="52877" xr:uid="{2A20AC54-1414-4F97-A461-E39EC6E03AB0}"/>
    <cellStyle name="Millares 15 3 5" xfId="52149" xr:uid="{8E73B087-85FA-4C9D-BAEF-EACBEB7A19C2}"/>
    <cellStyle name="Millares 15 4" xfId="8745" xr:uid="{0174397B-7F20-4911-BF75-8820515370F3}"/>
    <cellStyle name="Millares 15 4 2" xfId="52879" xr:uid="{D7649DD4-9BB9-4135-BEEF-9C130CCAF7D8}"/>
    <cellStyle name="Millares 15 4 3" xfId="52151" xr:uid="{06DF4983-52D7-41CF-ADA9-1349DBAE4877}"/>
    <cellStyle name="Millares 15 4 4" xfId="49888" xr:uid="{24FC53F6-5160-4C76-8899-B155DC102DF3}"/>
    <cellStyle name="Millares 15 5" xfId="8746" xr:uid="{6DB9D496-38D7-4824-B463-67350F7141A5}"/>
    <cellStyle name="Millares 15 5 2" xfId="53334" xr:uid="{2C854EC5-0704-4ACE-82BD-286F02D83A7C}"/>
    <cellStyle name="Millares 15 5 3" xfId="52612" xr:uid="{133B3C7C-C4F6-44AD-9BCC-131400441819}"/>
    <cellStyle name="Millares 15 5 4" xfId="50700" xr:uid="{36AB7C67-43F4-4765-94EE-E1FCA7AABE48}"/>
    <cellStyle name="Millares 15 6" xfId="8747" xr:uid="{A12F7A35-D84E-4034-9295-DBE2453D1F76}"/>
    <cellStyle name="Millares 15 6 2" xfId="52874" xr:uid="{96EB2CC7-0020-4205-9B3E-4C6B6CCD8088}"/>
    <cellStyle name="Millares 15 7" xfId="8748" xr:uid="{19920610-E7A0-4608-8101-A147CC11DB34}"/>
    <cellStyle name="Millares 15 7 2" xfId="52146" xr:uid="{6E4A08E3-8078-40B5-A1DE-6FD7F4FADCA6}"/>
    <cellStyle name="Millares 15 8" xfId="8749" xr:uid="{574CB77B-679B-449F-A4D0-27BF3A006503}"/>
    <cellStyle name="Millares 15 9" xfId="8750" xr:uid="{7ACC2ED6-1909-40A1-8AD6-4A8377A3A4D9}"/>
    <cellStyle name="Millares 15_Margen" xfId="39763" xr:uid="{275D5E78-C58F-43A7-85AC-EF6F7FBC513C}"/>
    <cellStyle name="Millares 150" xfId="8751" xr:uid="{077597B2-89BB-41E7-A32A-F44C224740B7}"/>
    <cellStyle name="Millares 150 2" xfId="8752" xr:uid="{BAAF312A-8EE8-4DB8-A82B-744C1B8D71C7}"/>
    <cellStyle name="Millares 150 2 2" xfId="52881" xr:uid="{6FDA5F63-2BD9-40AC-A092-BC81FB236B73}"/>
    <cellStyle name="Millares 150 2 3" xfId="52153" xr:uid="{629534C8-B92A-4A3F-8C65-222CA3FB4888}"/>
    <cellStyle name="Millares 150 3" xfId="52880" xr:uid="{CF3E683D-F7C0-46CF-A795-74727F1ED051}"/>
    <cellStyle name="Millares 150 4" xfId="52152" xr:uid="{59CC0AED-69EE-4A6B-B655-3419EB254EE5}"/>
    <cellStyle name="Millares 151" xfId="8753" xr:uid="{3D2ADC23-9E67-492E-90A3-6A4969B418F5}"/>
    <cellStyle name="Millares 151 2" xfId="8754" xr:uid="{7D25C156-7B01-4E74-804B-68A21BC255B8}"/>
    <cellStyle name="Millares 151 2 2" xfId="52883" xr:uid="{AF7056A8-65DA-43DB-B04C-58574FD0FCD9}"/>
    <cellStyle name="Millares 151 2 3" xfId="52155" xr:uid="{408278A6-F631-495A-8E30-A46272F8DEE6}"/>
    <cellStyle name="Millares 151 3" xfId="52882" xr:uid="{39DAF811-9428-4B91-AE00-10F16340D630}"/>
    <cellStyle name="Millares 151 4" xfId="52154" xr:uid="{69007ECB-F795-46F0-8E65-DE7235286D0F}"/>
    <cellStyle name="Millares 152" xfId="8755" xr:uid="{98584719-FA11-418A-96C7-3E1C50F68420}"/>
    <cellStyle name="Millares 152 2" xfId="8756" xr:uid="{4D0D881C-8EBC-4BCA-BD1D-460796997CEB}"/>
    <cellStyle name="Millares 152 2 2" xfId="52885" xr:uid="{DBB0850B-4854-4384-8F1B-E3AAE6BD4736}"/>
    <cellStyle name="Millares 152 2 3" xfId="52157" xr:uid="{4F1B8A34-AB65-4F49-8B6C-30217C3882F1}"/>
    <cellStyle name="Millares 152 3" xfId="52884" xr:uid="{CE4952B8-7070-43B1-96AE-D9B3C1ECFB5B}"/>
    <cellStyle name="Millares 152 4" xfId="52156" xr:uid="{546BA97B-047D-4ED7-A514-B678F46B99F6}"/>
    <cellStyle name="Millares 153" xfId="8757" xr:uid="{26AA11EB-1F09-4E6B-8B56-21D99607E67A}"/>
    <cellStyle name="Millares 153 2" xfId="8758" xr:uid="{AE15F5BD-80B5-43E9-910E-EB82496E1C1B}"/>
    <cellStyle name="Millares 153 2 2" xfId="52887" xr:uid="{B62B7FD8-4277-451E-8792-87BF1B40CC90}"/>
    <cellStyle name="Millares 153 2 3" xfId="52159" xr:uid="{1AC42EA6-B2D5-40D2-825F-2EA76B2C0CEC}"/>
    <cellStyle name="Millares 153 3" xfId="52886" xr:uid="{1AA2C44E-B7B7-419D-9658-73179D978A3F}"/>
    <cellStyle name="Millares 153 4" xfId="52158" xr:uid="{7D9268B9-EA4B-4865-8711-D7B7DA9BFD68}"/>
    <cellStyle name="Millares 154" xfId="8759" xr:uid="{377C9E2E-7F14-499B-859C-6105B917EDD4}"/>
    <cellStyle name="Millares 154 2" xfId="8760" xr:uid="{424BEDA8-A1D6-46EE-8AC3-1893250051BB}"/>
    <cellStyle name="Millares 154 2 2" xfId="52889" xr:uid="{C517F317-A2F2-4701-A408-FB16FC5E9448}"/>
    <cellStyle name="Millares 154 2 3" xfId="52161" xr:uid="{441DE994-4194-4E76-859D-7032F46ECE82}"/>
    <cellStyle name="Millares 154 3" xfId="52888" xr:uid="{5E221B35-4437-4FFB-A96A-094AF105AD04}"/>
    <cellStyle name="Millares 154 4" xfId="52160" xr:uid="{72701200-0C32-45ED-9AA0-594C8A39D879}"/>
    <cellStyle name="Millares 155" xfId="8761" xr:uid="{670EE8BF-0208-479A-9DD0-31E8AD85D0A8}"/>
    <cellStyle name="Millares 155 2" xfId="8762" xr:uid="{9E98F62B-A1DE-4FE5-B594-E7CB075870F6}"/>
    <cellStyle name="Millares 155 2 2" xfId="52891" xr:uid="{CF85A98D-EC99-4D5D-B6A5-28E9BEE664D4}"/>
    <cellStyle name="Millares 155 2 3" xfId="52163" xr:uid="{696B9BD2-2808-422F-BB99-CEFBB8E632EE}"/>
    <cellStyle name="Millares 155 3" xfId="52890" xr:uid="{E2881F9B-E92A-4B0A-9033-F1B050DAB7AA}"/>
    <cellStyle name="Millares 155 4" xfId="52162" xr:uid="{0B678838-AA5E-4701-BEE8-50CF7E15C3DA}"/>
    <cellStyle name="Millares 156" xfId="8763" xr:uid="{88BE56F6-3A98-4A7D-BD5E-00BD659F6051}"/>
    <cellStyle name="Millares 156 2" xfId="8764" xr:uid="{4C9EAC66-0D1C-49DD-852E-F85B3DE1A3FB}"/>
    <cellStyle name="Millares 156 2 2" xfId="52893" xr:uid="{FA3734BF-2DE1-43A8-BE3B-346B9FA69BBF}"/>
    <cellStyle name="Millares 156 2 3" xfId="52165" xr:uid="{3186745D-0C6D-484C-817F-537EFAF51EEB}"/>
    <cellStyle name="Millares 156 3" xfId="52892" xr:uid="{CD408E8A-A7BE-4200-B7E1-E8A265D9FA9E}"/>
    <cellStyle name="Millares 156 4" xfId="52164" xr:uid="{B13EDE89-CE42-454B-B0A7-31B002139ADD}"/>
    <cellStyle name="Millares 157" xfId="8765" xr:uid="{2FD4A568-9E6A-48AC-9B8B-1AB1822962BD}"/>
    <cellStyle name="Millares 157 2" xfId="8766" xr:uid="{F5DEFEFA-4689-401C-915B-76D193B7BEF9}"/>
    <cellStyle name="Millares 157 2 2" xfId="52895" xr:uid="{07CB9DE9-20A8-42C1-B1FA-20ABC5333F52}"/>
    <cellStyle name="Millares 157 2 3" xfId="52167" xr:uid="{C1DD2176-A266-4DF7-BF13-F28393B86254}"/>
    <cellStyle name="Millares 157 3" xfId="52894" xr:uid="{88489C99-9527-4E2F-BD01-7CD6BB417C1A}"/>
    <cellStyle name="Millares 157 4" xfId="52166" xr:uid="{60FC4681-CD04-47D6-A2C3-AB227B895380}"/>
    <cellStyle name="Millares 158" xfId="8767" xr:uid="{2BC319AB-7AD5-428A-BE83-3B64D228EBB1}"/>
    <cellStyle name="Millares 158 2" xfId="8768" xr:uid="{B3FBA71B-F27A-4D36-B9F8-1D54CEFC4686}"/>
    <cellStyle name="Millares 158 2 2" xfId="52897" xr:uid="{4B70AED2-9024-4139-BCAF-26E20877C4CB}"/>
    <cellStyle name="Millares 158 2 3" xfId="52169" xr:uid="{6394C593-83F2-48E6-A14A-261478BF2067}"/>
    <cellStyle name="Millares 158 3" xfId="52896" xr:uid="{DF36883A-D663-40A7-B872-28F4205CDDEA}"/>
    <cellStyle name="Millares 158 4" xfId="52168" xr:uid="{60A5A20A-4E93-424A-B42C-31066F352812}"/>
    <cellStyle name="Millares 159" xfId="8769" xr:uid="{177C1607-2555-4535-9975-4846AA1CBA0B}"/>
    <cellStyle name="Millares 159 2" xfId="8770" xr:uid="{8898DEF6-F3BA-4233-B8CD-E264BB7F74A2}"/>
    <cellStyle name="Millares 159 2 2" xfId="52899" xr:uid="{CFDF6E93-F032-4D5C-8E17-3BA1BDC65439}"/>
    <cellStyle name="Millares 159 2 3" xfId="52171" xr:uid="{52957D10-353B-42EF-A3B5-97F3A3B3604F}"/>
    <cellStyle name="Millares 159 3" xfId="52898" xr:uid="{FD9C0BD5-F3E3-44E3-AE1A-4302551589EA}"/>
    <cellStyle name="Millares 159 4" xfId="52170" xr:uid="{C5E85AB8-EECE-43D8-94EE-3D709FE0A39B}"/>
    <cellStyle name="Millares 16" xfId="8771" xr:uid="{F956F56A-A647-4634-AA86-96B2AFB11BB1}"/>
    <cellStyle name="Millares 16 10" xfId="8772" xr:uid="{3FEB4E34-713E-46C5-AD80-EC50AB489347}"/>
    <cellStyle name="Millares 16 10 10" xfId="8773" xr:uid="{AA9DC841-7555-4C73-9583-7C0556E6053A}"/>
    <cellStyle name="Millares 16 10 11" xfId="8774" xr:uid="{5CC1E078-57F0-4AD8-9833-7D3C02BC9AF7}"/>
    <cellStyle name="Millares 16 10 12" xfId="8775" xr:uid="{0A15D498-D0D2-4438-9795-6BD53D529A8F}"/>
    <cellStyle name="Millares 16 10 13" xfId="8776" xr:uid="{72035677-96D8-4747-87DE-6673335F681A}"/>
    <cellStyle name="Millares 16 10 14" xfId="8777" xr:uid="{A98CBB62-D266-4BE6-8F72-549CC0629E22}"/>
    <cellStyle name="Millares 16 10 15" xfId="8778" xr:uid="{E2730465-22ED-406C-AEA8-4A8D1B11333A}"/>
    <cellStyle name="Millares 16 10 16" xfId="8779" xr:uid="{73B0523E-C5B0-47D4-87F9-29DAC4BCF281}"/>
    <cellStyle name="Millares 16 10 17" xfId="8780" xr:uid="{ACF2EC43-58B9-47A6-A785-8F95E4D9869F}"/>
    <cellStyle name="Millares 16 10 2" xfId="8781" xr:uid="{74E16FB5-AD43-44CB-9B08-8ADB7CD5B0C8}"/>
    <cellStyle name="Millares 16 10 3" xfId="8782" xr:uid="{17683D88-2DAE-40B2-9593-EEDC6CCEBC08}"/>
    <cellStyle name="Millares 16 10 4" xfId="8783" xr:uid="{1151AA25-EBC3-4338-A1E1-AC2613D41FFC}"/>
    <cellStyle name="Millares 16 10 5" xfId="8784" xr:uid="{FE965BD4-576C-4DDB-8D71-4B16C718E88F}"/>
    <cellStyle name="Millares 16 10 6" xfId="8785" xr:uid="{354E400B-E3E5-4A2F-99B6-ED0CBDE49B79}"/>
    <cellStyle name="Millares 16 10 7" xfId="8786" xr:uid="{C5EE63D0-F23C-4DA9-8D57-263E29F82272}"/>
    <cellStyle name="Millares 16 10 8" xfId="8787" xr:uid="{93AD3E07-2594-465A-82BB-80B644C43139}"/>
    <cellStyle name="Millares 16 10 9" xfId="8788" xr:uid="{C7DB9A31-67D3-42D5-86BE-59D7AA7A00D0}"/>
    <cellStyle name="Millares 16 10_Margen" xfId="39764" xr:uid="{85E5318D-90A9-4120-B468-B7EC57BED9AB}"/>
    <cellStyle name="Millares 16 100" xfId="8789" xr:uid="{C08BD343-74F0-4AA1-9310-43A4B33D557B}"/>
    <cellStyle name="Millares 16 101" xfId="8790" xr:uid="{F14C8E91-C7F2-4E4B-9CFE-0CD90620CA62}"/>
    <cellStyle name="Millares 16 102" xfId="8791" xr:uid="{B7598073-B0D8-4C9F-B0A5-01CB929ED3D7}"/>
    <cellStyle name="Millares 16 103" xfId="8792" xr:uid="{E8B5B088-E74A-46F8-B1CA-608BA384ABE8}"/>
    <cellStyle name="Millares 16 104" xfId="8793" xr:uid="{44C15A60-9ED9-4442-A49C-25ED79C968A8}"/>
    <cellStyle name="Millares 16 105" xfId="49890" xr:uid="{48FB56E6-AC7A-401D-B767-6F7687DCEDB2}"/>
    <cellStyle name="Millares 16 106" xfId="50144" xr:uid="{6474872C-7B15-4CF0-B812-A011CB69FE8D}"/>
    <cellStyle name="Millares 16 107" xfId="53452" xr:uid="{1B17902D-70BE-4F45-8C19-95F8E31A3EB3}"/>
    <cellStyle name="Millares 16 11" xfId="8794" xr:uid="{C6430E32-1EB2-4E6C-93DB-75E60FA02BCC}"/>
    <cellStyle name="Millares 16 11 10" xfId="8795" xr:uid="{1DC81BF7-C323-4F1A-AC72-DC2415E77E7C}"/>
    <cellStyle name="Millares 16 11 11" xfId="8796" xr:uid="{9EABA797-E496-4D37-BDA4-BA8AA6946792}"/>
    <cellStyle name="Millares 16 11 12" xfId="8797" xr:uid="{98A335AB-F6DB-4EFD-A00B-F3AEE64EC504}"/>
    <cellStyle name="Millares 16 11 13" xfId="8798" xr:uid="{B0DA68B6-F303-42F0-99CB-B08194F7581C}"/>
    <cellStyle name="Millares 16 11 14" xfId="8799" xr:uid="{B976E0D0-39CB-4617-84BE-A80D8B2675EF}"/>
    <cellStyle name="Millares 16 11 15" xfId="8800" xr:uid="{F6E9ADC2-C524-4CFB-845C-4456AA24A603}"/>
    <cellStyle name="Millares 16 11 16" xfId="8801" xr:uid="{758F25BB-0D59-475F-9A93-40B420409971}"/>
    <cellStyle name="Millares 16 11 17" xfId="8802" xr:uid="{BE94E0E0-D3CD-4912-B67B-3FBE373B7DB7}"/>
    <cellStyle name="Millares 16 11 2" xfId="8803" xr:uid="{9ECBF7C4-92DD-4FC0-B827-C6036EA3E70D}"/>
    <cellStyle name="Millares 16 11 3" xfId="8804" xr:uid="{568F38F1-DDF7-45E1-8A10-30CFA669578C}"/>
    <cellStyle name="Millares 16 11 4" xfId="8805" xr:uid="{586D9D29-6BE1-48A1-8D62-9F9EB262C330}"/>
    <cellStyle name="Millares 16 11 5" xfId="8806" xr:uid="{1BFE25E3-45CE-4A6A-A195-87291054944C}"/>
    <cellStyle name="Millares 16 11 6" xfId="8807" xr:uid="{BE3B4751-C963-4E98-A7BC-BF86E11A995E}"/>
    <cellStyle name="Millares 16 11 7" xfId="8808" xr:uid="{BD2FD7B1-2042-4DFF-B492-CE77BCD84500}"/>
    <cellStyle name="Millares 16 11 8" xfId="8809" xr:uid="{9DB24BC7-3B0E-45C4-BE7C-7856AF2CAC81}"/>
    <cellStyle name="Millares 16 11 9" xfId="8810" xr:uid="{D2AFD244-A9A2-4582-B3FB-2FFE14396E52}"/>
    <cellStyle name="Millares 16 11_Margen" xfId="39765" xr:uid="{1DB0C092-CE46-41C6-B5F7-A0033E5F48A3}"/>
    <cellStyle name="Millares 16 12" xfId="8811" xr:uid="{8D9A5D60-5136-4480-886B-4542FC143CEA}"/>
    <cellStyle name="Millares 16 12 10" xfId="8812" xr:uid="{B3DE1C02-2510-47C2-B749-8796E1E97FF8}"/>
    <cellStyle name="Millares 16 12 11" xfId="8813" xr:uid="{1305FC84-5127-40B3-BCDF-7E9761D8ABC7}"/>
    <cellStyle name="Millares 16 12 12" xfId="8814" xr:uid="{AF6261CD-1ABC-455D-BFE9-1E10DFA9DF62}"/>
    <cellStyle name="Millares 16 12 13" xfId="8815" xr:uid="{3E80672C-5DC6-4184-8FC4-5B345341F5BD}"/>
    <cellStyle name="Millares 16 12 14" xfId="8816" xr:uid="{7933F6BA-E1F3-4BF0-A826-537DD4387C81}"/>
    <cellStyle name="Millares 16 12 15" xfId="8817" xr:uid="{922ADD8D-D89B-4A6F-B28A-38C0580ECC59}"/>
    <cellStyle name="Millares 16 12 16" xfId="8818" xr:uid="{417B03DC-71CA-4C4B-8B40-49AF46B538AE}"/>
    <cellStyle name="Millares 16 12 17" xfId="8819" xr:uid="{519B7997-D123-462E-8926-4585C0064480}"/>
    <cellStyle name="Millares 16 12 2" xfId="8820" xr:uid="{7CDBCA4B-A60B-4C6F-A5FE-79D53330A327}"/>
    <cellStyle name="Millares 16 12 3" xfId="8821" xr:uid="{48B1DD7D-D6DE-445E-8A43-AF4A30F65B83}"/>
    <cellStyle name="Millares 16 12 4" xfId="8822" xr:uid="{37328CAC-F954-44B5-88D5-0260F57C9B37}"/>
    <cellStyle name="Millares 16 12 5" xfId="8823" xr:uid="{091DA74A-838B-4BE7-B402-B724C9D20BAD}"/>
    <cellStyle name="Millares 16 12 6" xfId="8824" xr:uid="{1D9DC817-B563-4324-BD47-A93B41083FA5}"/>
    <cellStyle name="Millares 16 12 7" xfId="8825" xr:uid="{02B263C8-0FA9-4CB6-AD70-76A771ACDBA8}"/>
    <cellStyle name="Millares 16 12 8" xfId="8826" xr:uid="{FF635F32-C407-40BC-95B7-098D696FFA02}"/>
    <cellStyle name="Millares 16 12 9" xfId="8827" xr:uid="{530D7985-5F72-431F-8242-082F38A2E609}"/>
    <cellStyle name="Millares 16 12_Margen" xfId="39766" xr:uid="{CC4D8905-00BA-4B22-A8BF-862476CDD9A7}"/>
    <cellStyle name="Millares 16 13" xfId="8828" xr:uid="{A750AC2A-B2AF-4E9E-8475-252DD3649AF3}"/>
    <cellStyle name="Millares 16 13 10" xfId="8829" xr:uid="{3FD4E3D2-1837-4738-940D-D79F33A27F97}"/>
    <cellStyle name="Millares 16 13 11" xfId="8830" xr:uid="{DA08E083-F861-4194-8174-9974BA3D0344}"/>
    <cellStyle name="Millares 16 13 12" xfId="8831" xr:uid="{376C32F3-5ED5-46D6-A3F7-D5984D87F0AD}"/>
    <cellStyle name="Millares 16 13 13" xfId="8832" xr:uid="{6D37E507-53E9-4B5F-907D-D05F45288432}"/>
    <cellStyle name="Millares 16 13 14" xfId="8833" xr:uid="{537A425A-1CE7-4655-A5B6-D532C9410733}"/>
    <cellStyle name="Millares 16 13 15" xfId="8834" xr:uid="{C2BD12E5-3747-4346-82D5-D98F0EB792BB}"/>
    <cellStyle name="Millares 16 13 16" xfId="8835" xr:uid="{D275FADD-933A-4F34-A037-7B2514B18FBF}"/>
    <cellStyle name="Millares 16 13 17" xfId="8836" xr:uid="{CA437F66-AB21-4443-BE99-E3AED7D0EDBF}"/>
    <cellStyle name="Millares 16 13 2" xfId="8837" xr:uid="{B8C77B7D-9908-4F32-B0EB-B6711B983517}"/>
    <cellStyle name="Millares 16 13 3" xfId="8838" xr:uid="{0FB00535-7E1D-4C4D-98E2-4C6BF7057D54}"/>
    <cellStyle name="Millares 16 13 4" xfId="8839" xr:uid="{166B3756-BA10-4BDE-995A-F2B29C7A60D6}"/>
    <cellStyle name="Millares 16 13 5" xfId="8840" xr:uid="{8B1CA43B-562F-42C9-926E-0FE3CC47D8D2}"/>
    <cellStyle name="Millares 16 13 6" xfId="8841" xr:uid="{5C980540-499D-4EBB-84D1-E2BEE7EF987B}"/>
    <cellStyle name="Millares 16 13 7" xfId="8842" xr:uid="{F8D99442-F92D-4A5E-81B6-46EC18B046B6}"/>
    <cellStyle name="Millares 16 13 8" xfId="8843" xr:uid="{7D434A8E-5602-461F-8364-45EDF9167292}"/>
    <cellStyle name="Millares 16 13 9" xfId="8844" xr:uid="{E5C681C1-72AD-4740-8AB5-7C75FDD94534}"/>
    <cellStyle name="Millares 16 13_Margen" xfId="39767" xr:uid="{03A96EDA-D9D1-45DC-9C23-BCB2331453D3}"/>
    <cellStyle name="Millares 16 14" xfId="8845" xr:uid="{E871F229-D97C-4D51-BB7E-2AE3FE5CA465}"/>
    <cellStyle name="Millares 16 14 10" xfId="8846" xr:uid="{CB666B23-222C-4C0F-A389-779DAEFFB821}"/>
    <cellStyle name="Millares 16 14 11" xfId="8847" xr:uid="{8F20DA89-26A3-42A6-85B1-CBBE40EBA75E}"/>
    <cellStyle name="Millares 16 14 12" xfId="8848" xr:uid="{BF087713-6464-47A9-801F-D52AAAA3744C}"/>
    <cellStyle name="Millares 16 14 13" xfId="8849" xr:uid="{F584951C-0236-4CE3-9692-0DA7820485B2}"/>
    <cellStyle name="Millares 16 14 14" xfId="8850" xr:uid="{2022FCB4-89B5-4BEA-B6CA-50A38BFCAD5C}"/>
    <cellStyle name="Millares 16 14 15" xfId="8851" xr:uid="{0ADCE81E-F780-487B-8A63-6891DFDA7443}"/>
    <cellStyle name="Millares 16 14 16" xfId="8852" xr:uid="{FD80F4DF-BF57-4D86-A01A-3F014C608378}"/>
    <cellStyle name="Millares 16 14 17" xfId="8853" xr:uid="{4B474AFC-0C60-48A2-884B-80DC1A041789}"/>
    <cellStyle name="Millares 16 14 2" xfId="8854" xr:uid="{C43D2E92-6D7D-4A47-A36A-5432A7C7584D}"/>
    <cellStyle name="Millares 16 14 3" xfId="8855" xr:uid="{46DDA652-129C-4679-8907-2C004B49BCD9}"/>
    <cellStyle name="Millares 16 14 4" xfId="8856" xr:uid="{FBCE3E49-8AAB-4BC6-ADAA-424997FC9807}"/>
    <cellStyle name="Millares 16 14 5" xfId="8857" xr:uid="{348C8268-74F8-452B-B7C3-8CA000DA10BF}"/>
    <cellStyle name="Millares 16 14 6" xfId="8858" xr:uid="{6F28014B-C30C-4798-BE27-64B1B07E5771}"/>
    <cellStyle name="Millares 16 14 7" xfId="8859" xr:uid="{B3A57D7D-AE11-4F85-9AC4-A9BB0C537C70}"/>
    <cellStyle name="Millares 16 14 8" xfId="8860" xr:uid="{B5F5F757-B290-435A-B0E3-B39AF4402F5F}"/>
    <cellStyle name="Millares 16 14 9" xfId="8861" xr:uid="{89B8A80A-E06B-471F-A886-1965AB56EA50}"/>
    <cellStyle name="Millares 16 14_Margen" xfId="39768" xr:uid="{E44FD027-BB90-48CA-996D-E5486C582AC8}"/>
    <cellStyle name="Millares 16 15" xfId="8862" xr:uid="{EB04280D-8804-4152-9FAD-970D2CDC882A}"/>
    <cellStyle name="Millares 16 15 10" xfId="8863" xr:uid="{C67D6AB0-C532-4AE2-82DA-16B81B5F7008}"/>
    <cellStyle name="Millares 16 15 11" xfId="8864" xr:uid="{2A47CAC7-CA4D-4F39-BDC0-10758B32C77E}"/>
    <cellStyle name="Millares 16 15 12" xfId="8865" xr:uid="{5CE2E98A-04F9-4D5C-9B01-06B7E4074FCD}"/>
    <cellStyle name="Millares 16 15 13" xfId="8866" xr:uid="{A290FA85-BB92-4E42-BB9C-0C4EBAF6F6EC}"/>
    <cellStyle name="Millares 16 15 14" xfId="8867" xr:uid="{3D9106B7-B46D-495A-BA58-E62B9A1951A4}"/>
    <cellStyle name="Millares 16 15 15" xfId="8868" xr:uid="{12C6CA80-2CC7-4A1E-8FE1-A6F7CA58835B}"/>
    <cellStyle name="Millares 16 15 16" xfId="8869" xr:uid="{CF62D75C-02AE-4900-BA15-60690FC2AD49}"/>
    <cellStyle name="Millares 16 15 17" xfId="8870" xr:uid="{E8997DB8-39FB-4D06-B00E-939EBFDB6DB9}"/>
    <cellStyle name="Millares 16 15 2" xfId="8871" xr:uid="{3B2E5F27-B35D-4CB4-8CAA-519199442251}"/>
    <cellStyle name="Millares 16 15 3" xfId="8872" xr:uid="{F7D213AD-4062-4DDE-9619-EF686140A21E}"/>
    <cellStyle name="Millares 16 15 4" xfId="8873" xr:uid="{C35C1350-A648-417C-AEA3-58CEB14BF273}"/>
    <cellStyle name="Millares 16 15 5" xfId="8874" xr:uid="{190A21BC-11E3-4476-8351-DF6355E9737F}"/>
    <cellStyle name="Millares 16 15 6" xfId="8875" xr:uid="{2E9EEBE3-BD5B-4605-B586-6CEC4F82EEA3}"/>
    <cellStyle name="Millares 16 15 7" xfId="8876" xr:uid="{A5D8CB79-51A5-4F59-8280-7A864CAF214F}"/>
    <cellStyle name="Millares 16 15 8" xfId="8877" xr:uid="{EA9EAA15-0B4E-4639-95AF-0EC35F1EFB83}"/>
    <cellStyle name="Millares 16 15 9" xfId="8878" xr:uid="{66E5622E-E3A5-4036-881B-0AB2C8120053}"/>
    <cellStyle name="Millares 16 15_Margen" xfId="39769" xr:uid="{A923D1CD-F7F8-4904-94C4-E85275E9A817}"/>
    <cellStyle name="Millares 16 16" xfId="8879" xr:uid="{41FB81B1-E4B4-4D3D-841C-8CC7C0F98CE4}"/>
    <cellStyle name="Millares 16 16 10" xfId="8880" xr:uid="{A8E443AF-C8C5-4C65-8D5D-42FE358F3A59}"/>
    <cellStyle name="Millares 16 16 11" xfId="8881" xr:uid="{9740D07D-4E1C-4C5C-AA43-7F9CE03F62C5}"/>
    <cellStyle name="Millares 16 16 12" xfId="8882" xr:uid="{C26E5289-980E-4401-AC56-2A0A7897369A}"/>
    <cellStyle name="Millares 16 16 13" xfId="8883" xr:uid="{EBDC46B0-FD59-4BAC-A39E-97C393D69753}"/>
    <cellStyle name="Millares 16 16 14" xfId="8884" xr:uid="{746FB157-28C3-4C03-85E1-CEE2D4144124}"/>
    <cellStyle name="Millares 16 16 15" xfId="8885" xr:uid="{1533D1E3-AA1D-4F03-98B0-4EE1934BDCD3}"/>
    <cellStyle name="Millares 16 16 16" xfId="8886" xr:uid="{520D0E0A-E784-4DD7-9D4E-5562E67BCE1D}"/>
    <cellStyle name="Millares 16 16 17" xfId="8887" xr:uid="{E949DB17-842A-4602-A4C2-91B2687839E2}"/>
    <cellStyle name="Millares 16 16 2" xfId="8888" xr:uid="{6F18A04C-6F72-42C2-8C73-40B46D957BDB}"/>
    <cellStyle name="Millares 16 16 3" xfId="8889" xr:uid="{3B555325-CE41-4F83-A140-E3661057292A}"/>
    <cellStyle name="Millares 16 16 4" xfId="8890" xr:uid="{E37581B6-1F37-4BB2-A6E5-1C0F7E11F962}"/>
    <cellStyle name="Millares 16 16 5" xfId="8891" xr:uid="{3F6CDA80-E366-49B2-8E25-6B48D5543232}"/>
    <cellStyle name="Millares 16 16 6" xfId="8892" xr:uid="{6FB1CA72-40D5-4782-90E4-E9D2A4B12ADD}"/>
    <cellStyle name="Millares 16 16 7" xfId="8893" xr:uid="{EA70680B-2951-471D-B652-CDFD601F2045}"/>
    <cellStyle name="Millares 16 16 8" xfId="8894" xr:uid="{7399CFD1-9121-43E5-AF03-74C84776FECD}"/>
    <cellStyle name="Millares 16 16 9" xfId="8895" xr:uid="{0D7B645A-129E-4BA7-8C51-F37AE88DBA07}"/>
    <cellStyle name="Millares 16 16_Margen" xfId="39770" xr:uid="{1C2333EF-C9D7-431B-8E53-25C6B9FF7477}"/>
    <cellStyle name="Millares 16 17" xfId="8896" xr:uid="{06F0B542-066C-4001-9908-597FEA5C1D3F}"/>
    <cellStyle name="Millares 16 18" xfId="8897" xr:uid="{039C461C-61C8-414F-BE9F-49FEF5A17213}"/>
    <cellStyle name="Millares 16 19" xfId="8898" xr:uid="{B2FC60AE-98D6-472E-85C2-52337B9CBFAB}"/>
    <cellStyle name="Millares 16 2" xfId="8899" xr:uid="{91EEA1E7-2529-403A-828E-DA16AEC1738F}"/>
    <cellStyle name="Millares 16 2 10" xfId="8900" xr:uid="{C5F1C2D7-3C4D-45A6-918F-8B83FF7A3D61}"/>
    <cellStyle name="Millares 16 2 11" xfId="8901" xr:uid="{B10A4B06-919F-4570-8C08-06DE9547F661}"/>
    <cellStyle name="Millares 16 2 12" xfId="8902" xr:uid="{62FBE158-91A9-44AA-8005-A0CFDD8CDCE1}"/>
    <cellStyle name="Millares 16 2 13" xfId="8903" xr:uid="{D886B35B-8F99-455A-99E1-D6E31E0C48A8}"/>
    <cellStyle name="Millares 16 2 14" xfId="8904" xr:uid="{98FACD20-0C9D-42B3-BF2F-8D80B7D52D96}"/>
    <cellStyle name="Millares 16 2 15" xfId="8905" xr:uid="{07925C26-28CC-4C73-AE61-F9C5B9087B62}"/>
    <cellStyle name="Millares 16 2 16" xfId="8906" xr:uid="{BF49E2B1-353D-4CEE-BB82-0EE5B79B503F}"/>
    <cellStyle name="Millares 16 2 17" xfId="8907" xr:uid="{CF89D7A6-11B7-4229-9A0C-41945614FCD5}"/>
    <cellStyle name="Millares 16 2 18" xfId="8908" xr:uid="{AB3B6602-D559-4220-9D32-C93F6746F89F}"/>
    <cellStyle name="Millares 16 2 19" xfId="8909" xr:uid="{D1178FF5-82EC-4E92-AAB4-73EE23B8FF9C}"/>
    <cellStyle name="Millares 16 2 2" xfId="8910" xr:uid="{AF7A218F-8463-4871-B4A7-2326DA620645}"/>
    <cellStyle name="Millares 16 2 2 10" xfId="8911" xr:uid="{03E76286-718C-4A9F-B686-2DAEF75AED2B}"/>
    <cellStyle name="Millares 16 2 2 11" xfId="8912" xr:uid="{6CDE1835-F862-4D56-B1B5-416F2E600D44}"/>
    <cellStyle name="Millares 16 2 2 12" xfId="8913" xr:uid="{217E6245-8E3C-4E35-92C8-6F839A15BFA3}"/>
    <cellStyle name="Millares 16 2 2 13" xfId="8914" xr:uid="{E1076D50-E47A-4A54-BA7F-A5D2381595DF}"/>
    <cellStyle name="Millares 16 2 2 14" xfId="8915" xr:uid="{227604B7-B92C-4B97-9C82-97D20FB5EE97}"/>
    <cellStyle name="Millares 16 2 2 15" xfId="8916" xr:uid="{54403B8C-56C8-477E-8CE6-985371B8A818}"/>
    <cellStyle name="Millares 16 2 2 16" xfId="49892" xr:uid="{FBC1837C-2ECB-4CFE-B3C8-3099D0109E80}"/>
    <cellStyle name="Millares 16 2 2 2" xfId="8917" xr:uid="{CFAAA191-ABBB-42BE-A79A-93D18B1274C9}"/>
    <cellStyle name="Millares 16 2 2 2 2" xfId="52902" xr:uid="{821A399C-31F6-450F-A0B6-3ECA7B902FBA}"/>
    <cellStyle name="Millares 16 2 2 3" xfId="8918" xr:uid="{E3DBCECD-2F94-41FD-9CCA-7E7CFCC6E1C2}"/>
    <cellStyle name="Millares 16 2 2 3 2" xfId="52174" xr:uid="{8CE0D455-5C5B-4E1F-B194-87896C392D51}"/>
    <cellStyle name="Millares 16 2 2 4" xfId="8919" xr:uid="{2E2BE757-B922-49BD-8503-3076D032718B}"/>
    <cellStyle name="Millares 16 2 2 5" xfId="8920" xr:uid="{B04E1F51-A6FA-43FB-95DA-585943CE6B06}"/>
    <cellStyle name="Millares 16 2 2 6" xfId="8921" xr:uid="{8F125778-9BF4-4B6E-AD1F-5E9B70B87164}"/>
    <cellStyle name="Millares 16 2 2 7" xfId="8922" xr:uid="{AA7CD2C3-F0D0-40A4-A243-FD15D86A601E}"/>
    <cellStyle name="Millares 16 2 2 8" xfId="8923" xr:uid="{8EE71B21-4BFF-4B33-986F-8CF418194A54}"/>
    <cellStyle name="Millares 16 2 2 9" xfId="8924" xr:uid="{4BA244E6-0840-43E4-80F9-DD4342CF1466}"/>
    <cellStyle name="Millares 16 2 2_Margen" xfId="39771" xr:uid="{D9E65C23-7901-422A-9451-BDB1BDF8EB9A}"/>
    <cellStyle name="Millares 16 2 20" xfId="8925" xr:uid="{0C54BBCF-B2AA-41C2-9AEF-530A1ACA0F95}"/>
    <cellStyle name="Millares 16 2 21" xfId="8926" xr:uid="{D48187AE-83B5-4FB3-8AD8-BFE16E69E351}"/>
    <cellStyle name="Millares 16 2 22" xfId="49891" xr:uid="{B717C687-808C-4F8E-8F4C-293ABC112319}"/>
    <cellStyle name="Millares 16 2 3" xfId="8927" xr:uid="{B4B7C1C7-8970-4ADB-B315-BDE0A5FCE760}"/>
    <cellStyle name="Millares 16 2 3 2" xfId="53338" xr:uid="{43A05942-5764-41CB-B1B5-29A46493D82F}"/>
    <cellStyle name="Millares 16 2 3 3" xfId="52616" xr:uid="{FBB21E50-48AC-43E2-AE2A-CBF10FD52DAD}"/>
    <cellStyle name="Millares 16 2 3 4" xfId="50702" xr:uid="{2DD57527-F97C-4D73-AFC8-A617BB2F7319}"/>
    <cellStyle name="Millares 16 2 4" xfId="8928" xr:uid="{2ACDC7CA-075E-42C0-94A9-242C803B364C}"/>
    <cellStyle name="Millares 16 2 4 2" xfId="52901" xr:uid="{D3C7B608-7C3D-411F-9A12-1174517028B1}"/>
    <cellStyle name="Millares 16 2 5" xfId="8929" xr:uid="{D4056766-1EBA-432A-89BD-83AB3C269A91}"/>
    <cellStyle name="Millares 16 2 5 2" xfId="52173" xr:uid="{74B684D2-7991-4FCF-A067-BECB0E34252A}"/>
    <cellStyle name="Millares 16 2 6" xfId="8930" xr:uid="{AD163365-83F5-4D89-85CE-341B1F0DB363}"/>
    <cellStyle name="Millares 16 2 7" xfId="8931" xr:uid="{23D9A5B9-ADF3-4009-A344-4090ACA8FC7B}"/>
    <cellStyle name="Millares 16 2 8" xfId="8932" xr:uid="{FDD2AF2B-614D-45C7-ACC0-299CC380B153}"/>
    <cellStyle name="Millares 16 2 9" xfId="8933" xr:uid="{2AB6F008-0890-4516-A96A-EF079CDF90EB}"/>
    <cellStyle name="Millares 16 2 9 2" xfId="8934" xr:uid="{18C6E7AA-C9E0-4002-AA67-922DF9046829}"/>
    <cellStyle name="Millares 16 2 9_Margen" xfId="39772" xr:uid="{B077D2D6-F51D-4BDD-8FB1-ACA6DF744315}"/>
    <cellStyle name="Millares 16 2_Margen" xfId="39773" xr:uid="{3EE1E3ED-2EE3-42F8-B866-BA8275E689AC}"/>
    <cellStyle name="Millares 16 20" xfId="8935" xr:uid="{0732CC1D-900C-4BA9-A872-00F3C81951C5}"/>
    <cellStyle name="Millares 16 21" xfId="8936" xr:uid="{EEE709B0-50BB-4868-BF67-AE8A85EB91A6}"/>
    <cellStyle name="Millares 16 22" xfId="8937" xr:uid="{1ACCF555-3F33-41A9-BB9E-24EF7BBDD248}"/>
    <cellStyle name="Millares 16 23" xfId="8938" xr:uid="{D5747FCB-1518-48F7-AC52-32FD67CABBC7}"/>
    <cellStyle name="Millares 16 24" xfId="8939" xr:uid="{7514444F-3E5F-4F4E-A277-F93B1BA1DF1B}"/>
    <cellStyle name="Millares 16 25" xfId="8940" xr:uid="{152E5F9F-EEBF-4807-A3B5-44361DEE0020}"/>
    <cellStyle name="Millares 16 26" xfId="8941" xr:uid="{C6EFE7C5-3AC2-45ED-A4AA-19338A505EF0}"/>
    <cellStyle name="Millares 16 27" xfId="8942" xr:uid="{F81F1B83-A286-42DA-B233-7F144222A082}"/>
    <cellStyle name="Millares 16 28" xfId="8943" xr:uid="{BF0A0029-D41D-43D7-BB95-0247AB9950C2}"/>
    <cellStyle name="Millares 16 29" xfId="8944" xr:uid="{C9EA0AA1-7489-4EB0-A586-3DF9C1D3EC88}"/>
    <cellStyle name="Millares 16 3" xfId="8945" xr:uid="{79A020B5-E089-4C4F-93D9-C14B0E4EB379}"/>
    <cellStyle name="Millares 16 3 10" xfId="8946" xr:uid="{78B4B27E-C226-46AC-8875-E1FAB83E371A}"/>
    <cellStyle name="Millares 16 3 11" xfId="8947" xr:uid="{F5DD0492-4727-43CE-85C9-AEA4BDAD808B}"/>
    <cellStyle name="Millares 16 3 12" xfId="8948" xr:uid="{78AB6B5F-9EAF-47BD-8DC5-03BE2F58C29F}"/>
    <cellStyle name="Millares 16 3 13" xfId="8949" xr:uid="{CECBCE63-ECE9-4B00-9FA1-AD9E998A27FA}"/>
    <cellStyle name="Millares 16 3 14" xfId="8950" xr:uid="{72275C3F-14D1-4F6C-A79F-534F22D5AD26}"/>
    <cellStyle name="Millares 16 3 15" xfId="8951" xr:uid="{72FC0C01-BEC0-4EDA-9520-61129422C0AE}"/>
    <cellStyle name="Millares 16 3 16" xfId="49893" xr:uid="{4ECB70FF-B65B-4012-838C-C648BFF6C385}"/>
    <cellStyle name="Millares 16 3 2" xfId="8952" xr:uid="{0DC918C0-04B4-44FA-92F7-159C01C78D03}"/>
    <cellStyle name="Millares 16 3 2 2" xfId="8953" xr:uid="{F35367FA-3422-4186-90EB-B701A9C4D7F0}"/>
    <cellStyle name="Millares 16 3 2 2 2" xfId="52904" xr:uid="{D40F6537-6D92-4D83-BA4B-149D1EAD5700}"/>
    <cellStyle name="Millares 16 3 2 3" xfId="52176" xr:uid="{ED6911A9-73B5-4CCE-AC64-AEA9CB394A61}"/>
    <cellStyle name="Millares 16 3 2 4" xfId="49894" xr:uid="{28EB7870-01C9-4066-8436-B642FAB91091}"/>
    <cellStyle name="Millares 16 3 2_Margen" xfId="39774" xr:uid="{35990D2B-FDE6-4025-9A7F-FE882120AEEE}"/>
    <cellStyle name="Millares 16 3 3" xfId="8954" xr:uid="{BDC6B48C-754D-43D7-8B68-F895F57B11EF}"/>
    <cellStyle name="Millares 16 3 3 2" xfId="53339" xr:uid="{965F9C35-4622-4404-8521-60EFF0FECC4E}"/>
    <cellStyle name="Millares 16 3 3 3" xfId="52617" xr:uid="{F01C6707-B33C-46AB-B8F6-72785CD32312}"/>
    <cellStyle name="Millares 16 3 3 4" xfId="50703" xr:uid="{2CDDE706-C6D2-4A80-8BED-501D2CF2913F}"/>
    <cellStyle name="Millares 16 3 4" xfId="8955" xr:uid="{BC740884-DF27-4991-AFFC-581FAAEF242F}"/>
    <cellStyle name="Millares 16 3 4 2" xfId="52903" xr:uid="{D9A107AE-F42B-48B7-B824-425FBD812F0C}"/>
    <cellStyle name="Millares 16 3 5" xfId="8956" xr:uid="{ED686F71-11AC-4587-B2CB-00F1A525569E}"/>
    <cellStyle name="Millares 16 3 5 2" xfId="52175" xr:uid="{F73B696A-6A0C-447C-AFD8-BABA6DB51D83}"/>
    <cellStyle name="Millares 16 3 6" xfId="8957" xr:uid="{C2269ECF-FAB4-44BB-A0A5-80D0B2BD6329}"/>
    <cellStyle name="Millares 16 3 7" xfId="8958" xr:uid="{14247D66-44DB-48C7-A96D-9A168D296778}"/>
    <cellStyle name="Millares 16 3 8" xfId="8959" xr:uid="{54E4C554-8B15-477B-97D1-314C38871208}"/>
    <cellStyle name="Millares 16 3 9" xfId="8960" xr:uid="{1AD90E04-3681-4DBA-8E05-70AD03E9824B}"/>
    <cellStyle name="Millares 16 3_Margen" xfId="39775" xr:uid="{65B567B2-3827-488E-AD45-9E1337B3ADC1}"/>
    <cellStyle name="Millares 16 30" xfId="8961" xr:uid="{D6965377-56FD-4F3B-97D2-3471C98EA72B}"/>
    <cellStyle name="Millares 16 31" xfId="8962" xr:uid="{8DB264AE-1565-40F1-B518-B103F5802F0E}"/>
    <cellStyle name="Millares 16 32" xfId="8963" xr:uid="{B10EB5D7-202D-4C2B-AB3E-B83361066D34}"/>
    <cellStyle name="Millares 16 33" xfId="8964" xr:uid="{91C9A859-1F38-4073-AA0F-0BB384D58C0C}"/>
    <cellStyle name="Millares 16 34" xfId="8965" xr:uid="{5F0398FA-4732-498C-A2D5-4F3459FCC80F}"/>
    <cellStyle name="Millares 16 35" xfId="8966" xr:uid="{A8B40B53-65B9-4DC6-9BC5-87D8B62D8073}"/>
    <cellStyle name="Millares 16 36" xfId="8967" xr:uid="{342AFC0B-2D20-47B8-981F-E8EF6BD21D73}"/>
    <cellStyle name="Millares 16 37" xfId="8968" xr:uid="{C1126575-887E-4419-9EA1-4C34003E1929}"/>
    <cellStyle name="Millares 16 38" xfId="8969" xr:uid="{0DE35B9C-5767-40EC-BFCF-C3405B5E0C67}"/>
    <cellStyle name="Millares 16 39" xfId="8970" xr:uid="{75DB236E-BDA6-49FB-AC24-453A759C1D03}"/>
    <cellStyle name="Millares 16 4" xfId="8971" xr:uid="{B0C0E4E0-A6D4-4672-AE72-761A5050CF3E}"/>
    <cellStyle name="Millares 16 4 10" xfId="8972" xr:uid="{86B02BBD-3008-4762-A215-FB8F460B16F4}"/>
    <cellStyle name="Millares 16 4 11" xfId="8973" xr:uid="{CEFF5A66-3129-4EFC-8EEF-269F0BDCE4F4}"/>
    <cellStyle name="Millares 16 4 12" xfId="8974" xr:uid="{075A1F39-F473-421C-A94F-5E761060083E}"/>
    <cellStyle name="Millares 16 4 13" xfId="8975" xr:uid="{B787A404-E456-4001-8350-135454B4B854}"/>
    <cellStyle name="Millares 16 4 14" xfId="8976" xr:uid="{217F680C-5979-49E8-AE8F-92321ACB8479}"/>
    <cellStyle name="Millares 16 4 15" xfId="8977" xr:uid="{F981F971-8599-401C-BF05-39EB5DC29036}"/>
    <cellStyle name="Millares 16 4 16" xfId="49895" xr:uid="{102EC5B4-8AB3-4F4D-A206-7B3FBAEAF795}"/>
    <cellStyle name="Millares 16 4 2" xfId="8978" xr:uid="{484E3B8A-317F-4B10-9B2E-51D910AAF98B}"/>
    <cellStyle name="Millares 16 4 2 2" xfId="52905" xr:uid="{1ABCFD71-F96E-412C-9097-86638428BA4B}"/>
    <cellStyle name="Millares 16 4 3" xfId="8979" xr:uid="{48B595C3-4DA6-4E1E-B40E-90F092EC7149}"/>
    <cellStyle name="Millares 16 4 3 2" xfId="52177" xr:uid="{84E41988-564D-4782-B662-08D4DB56A837}"/>
    <cellStyle name="Millares 16 4 4" xfId="8980" xr:uid="{7243A572-D535-4197-955E-2C6AD7049C1A}"/>
    <cellStyle name="Millares 16 4 5" xfId="8981" xr:uid="{FF548BCF-A901-42C5-81D9-9E2DE561F45B}"/>
    <cellStyle name="Millares 16 4 6" xfId="8982" xr:uid="{2E2ACCE6-B4BA-4ADB-8641-E3F55BA1A0BE}"/>
    <cellStyle name="Millares 16 4 7" xfId="8983" xr:uid="{EF378C0A-5B84-49E9-9505-FA8C00323FE1}"/>
    <cellStyle name="Millares 16 4 8" xfId="8984" xr:uid="{7AAFF2E3-BEE6-450F-A85F-89E0B1185A19}"/>
    <cellStyle name="Millares 16 4 9" xfId="8985" xr:uid="{E739C1D3-6E96-45AE-9443-86CF91AABD06}"/>
    <cellStyle name="Millares 16 4_Margen" xfId="39776" xr:uid="{2AE73485-C798-4D91-8666-EC38D4AC1D8D}"/>
    <cellStyle name="Millares 16 40" xfId="8986" xr:uid="{6D0735CA-91BE-48B0-A048-6BBA6C9976EC}"/>
    <cellStyle name="Millares 16 41" xfId="8987" xr:uid="{A8019D0C-6FC6-4FFF-BE01-C1C03C5055C0}"/>
    <cellStyle name="Millares 16 42" xfId="8988" xr:uid="{325EE9D1-AA7D-441A-BB6B-3B9229F5E82D}"/>
    <cellStyle name="Millares 16 43" xfId="8989" xr:uid="{72570096-3E85-4F09-B54D-C3507D6AE7B8}"/>
    <cellStyle name="Millares 16 44" xfId="8990" xr:uid="{8937CB1B-66E3-417C-84E0-67CA4E65F725}"/>
    <cellStyle name="Millares 16 45" xfId="8991" xr:uid="{E8FB8297-4967-4215-9C82-EF6F3AFE56C1}"/>
    <cellStyle name="Millares 16 46" xfId="8992" xr:uid="{E34587FD-BD96-49A6-AFDC-1303F560C5EF}"/>
    <cellStyle name="Millares 16 47" xfId="8993" xr:uid="{B9095CEA-EE36-49A4-BF3E-B0667C8A0EFE}"/>
    <cellStyle name="Millares 16 48" xfId="8994" xr:uid="{2620B5EB-7C3C-4FD4-9D1A-2F6B182CDCCB}"/>
    <cellStyle name="Millares 16 49" xfId="8995" xr:uid="{1DC62612-A8B7-4FDF-8583-0DF07FCE65CE}"/>
    <cellStyle name="Millares 16 5" xfId="8996" xr:uid="{671A0A35-FEC9-4ED3-A3EE-E763DDB65AD0}"/>
    <cellStyle name="Millares 16 5 10" xfId="8997" xr:uid="{E7386A7C-2E74-4507-96CB-2D67BDE569EC}"/>
    <cellStyle name="Millares 16 5 11" xfId="8998" xr:uid="{3199D08D-D49C-4246-B471-270C42354099}"/>
    <cellStyle name="Millares 16 5 12" xfId="8999" xr:uid="{16B66E3E-D3B3-4823-8321-ADDF61A6C998}"/>
    <cellStyle name="Millares 16 5 13" xfId="9000" xr:uid="{C0F65FC8-6988-41C4-AC59-2F0CDDA1A193}"/>
    <cellStyle name="Millares 16 5 14" xfId="9001" xr:uid="{1D4623BF-2EA3-4D07-9E70-C71C2BE8B6D3}"/>
    <cellStyle name="Millares 16 5 15" xfId="9002" xr:uid="{33BE7CB7-1E57-4F3F-9190-651602C43209}"/>
    <cellStyle name="Millares 16 5 16" xfId="9003" xr:uid="{9906BA4F-3161-450F-BAF1-1CFB3DCB9712}"/>
    <cellStyle name="Millares 16 5 17" xfId="9004" xr:uid="{4568EC33-DC01-4189-9593-36F6FB9378B9}"/>
    <cellStyle name="Millares 16 5 18" xfId="50701" xr:uid="{971CA037-99A1-4C3B-8A26-4121D9E3D911}"/>
    <cellStyle name="Millares 16 5 2" xfId="9005" xr:uid="{8CEBD292-1FD1-47B4-9F97-C62BDC54D057}"/>
    <cellStyle name="Millares 16 5 2 2" xfId="53337" xr:uid="{61D25776-26CC-4C65-B40D-1DEB76D569CC}"/>
    <cellStyle name="Millares 16 5 3" xfId="9006" xr:uid="{D43FF9DE-8E14-4F00-A37A-B0E7A4F08BC6}"/>
    <cellStyle name="Millares 16 5 3 2" xfId="52615" xr:uid="{8C86C77F-4669-495B-9C25-09BBB1A96EBC}"/>
    <cellStyle name="Millares 16 5 4" xfId="9007" xr:uid="{FF0DA810-85BD-4EDE-B9D5-7EBB5C9EBB64}"/>
    <cellStyle name="Millares 16 5 5" xfId="9008" xr:uid="{D2CE9CCF-AE28-4A22-81E3-DAA1239B06AF}"/>
    <cellStyle name="Millares 16 5 6" xfId="9009" xr:uid="{34DFF1D4-8DE3-480C-BA9A-3EE307B38AB3}"/>
    <cellStyle name="Millares 16 5 7" xfId="9010" xr:uid="{85E9D563-ED7D-4FA7-B5A1-D8946523E42C}"/>
    <cellStyle name="Millares 16 5 8" xfId="9011" xr:uid="{184C2FFA-8D18-4887-BA2C-563BB19722BF}"/>
    <cellStyle name="Millares 16 5 9" xfId="9012" xr:uid="{31B82A6C-858E-4612-AE60-3990DC42ACC8}"/>
    <cellStyle name="Millares 16 5_Margen" xfId="39777" xr:uid="{32A5A722-5F51-4486-8659-E9A98BDD7272}"/>
    <cellStyle name="Millares 16 50" xfId="9013" xr:uid="{7BDF170A-20D3-4AE1-9C32-94E8F8CFD6AC}"/>
    <cellStyle name="Millares 16 51" xfId="9014" xr:uid="{4224F626-BF69-423B-850A-A33608859545}"/>
    <cellStyle name="Millares 16 52" xfId="9015" xr:uid="{CBAFE4B4-4CE7-492F-A926-78643A320DC3}"/>
    <cellStyle name="Millares 16 53" xfId="9016" xr:uid="{D2F578E2-EADE-4D38-8A9E-F490BDBCCA61}"/>
    <cellStyle name="Millares 16 54" xfId="9017" xr:uid="{C3E991EC-FF48-4C1A-B772-34DEDADA1FF4}"/>
    <cellStyle name="Millares 16 55" xfId="9018" xr:uid="{EA4607B6-112E-417B-A3A2-6FCF0C1975B4}"/>
    <cellStyle name="Millares 16 56" xfId="9019" xr:uid="{C7F1607B-BE2F-4FAB-9B1D-A7594FA02E03}"/>
    <cellStyle name="Millares 16 57" xfId="9020" xr:uid="{2B0FB058-D19A-4353-8764-5C85C60081BA}"/>
    <cellStyle name="Millares 16 58" xfId="9021" xr:uid="{8B236D58-8FAA-4E3D-B48B-030F9A2954F7}"/>
    <cellStyle name="Millares 16 59" xfId="9022" xr:uid="{D0D60FDE-EAB2-49D3-8119-1447B8E16108}"/>
    <cellStyle name="Millares 16 6" xfId="9023" xr:uid="{FC81540B-9B9F-4B3D-976A-4971FA5E2992}"/>
    <cellStyle name="Millares 16 6 10" xfId="9024" xr:uid="{BDC74EB7-98CC-4730-91F9-91C23E6477C8}"/>
    <cellStyle name="Millares 16 6 11" xfId="9025" xr:uid="{30477652-C050-421B-A3C6-0073A9B5EE3E}"/>
    <cellStyle name="Millares 16 6 12" xfId="9026" xr:uid="{DF02603D-37AE-4AA6-BB95-1D68749FBC4E}"/>
    <cellStyle name="Millares 16 6 13" xfId="9027" xr:uid="{AE042547-2A8D-4BF6-8616-C41BFE8F9528}"/>
    <cellStyle name="Millares 16 6 14" xfId="9028" xr:uid="{34BF7037-A0B2-4B1D-A3A6-306D947B6888}"/>
    <cellStyle name="Millares 16 6 15" xfId="9029" xr:uid="{781008E4-3337-4405-B5D5-6375F240460F}"/>
    <cellStyle name="Millares 16 6 16" xfId="9030" xr:uid="{F02F7163-A7AA-4524-AD77-E6D1FCD7E2EE}"/>
    <cellStyle name="Millares 16 6 17" xfId="9031" xr:uid="{6F0AF256-0927-438E-B47C-197C35ABB121}"/>
    <cellStyle name="Millares 16 6 18" xfId="52900" xr:uid="{A4DF3243-3731-499F-B0F7-8746CB8AF266}"/>
    <cellStyle name="Millares 16 6 2" xfId="9032" xr:uid="{EA5AB411-43AA-4FEB-8B7B-95D8E690B812}"/>
    <cellStyle name="Millares 16 6 3" xfId="9033" xr:uid="{AF0BA331-1A9C-45EB-BEE2-CD3DEAF43404}"/>
    <cellStyle name="Millares 16 6 4" xfId="9034" xr:uid="{70C3F12D-DCEA-48A2-BA68-CAD024272844}"/>
    <cellStyle name="Millares 16 6 5" xfId="9035" xr:uid="{065E9194-7154-41EB-B3D0-468281270353}"/>
    <cellStyle name="Millares 16 6 6" xfId="9036" xr:uid="{F1142D77-4F44-4B87-A49C-10A0DBA750ED}"/>
    <cellStyle name="Millares 16 6 7" xfId="9037" xr:uid="{7FB2E8EB-102E-4C55-9A09-A2DCB4FB8B7A}"/>
    <cellStyle name="Millares 16 6 8" xfId="9038" xr:uid="{E5A735FE-6BBC-4BAF-AB49-4CD4BA208A28}"/>
    <cellStyle name="Millares 16 6 9" xfId="9039" xr:uid="{EE0847A9-BB72-4516-AC41-51B085167649}"/>
    <cellStyle name="Millares 16 6_Margen" xfId="39778" xr:uid="{68FFF11F-58C2-45B2-ACF9-907E323896D3}"/>
    <cellStyle name="Millares 16 60" xfId="9040" xr:uid="{62C6D0D9-4418-45D6-A93F-DCC956C5489A}"/>
    <cellStyle name="Millares 16 61" xfId="9041" xr:uid="{C1FD214A-EE15-4231-A142-BA3A1D90B7BA}"/>
    <cellStyle name="Millares 16 62" xfId="9042" xr:uid="{D9954801-4B3E-4B2A-884B-2EF76E3B4A25}"/>
    <cellStyle name="Millares 16 63" xfId="9043" xr:uid="{C73FE434-2E27-4DF1-B42F-722AA13C5B87}"/>
    <cellStyle name="Millares 16 64" xfId="9044" xr:uid="{C2790CFD-F451-488A-A187-EA5B4225E97E}"/>
    <cellStyle name="Millares 16 65" xfId="9045" xr:uid="{CE5B0384-7613-4FD6-AB89-54FB7007D82A}"/>
    <cellStyle name="Millares 16 66" xfId="9046" xr:uid="{5DD90362-4EB9-45E0-89A5-D96CD503E6DE}"/>
    <cellStyle name="Millares 16 67" xfId="9047" xr:uid="{AA5325C2-5CA2-4463-9829-963B69DC7532}"/>
    <cellStyle name="Millares 16 68" xfId="9048" xr:uid="{3C159C7B-5A12-4AFD-ACF9-9A17CEDA5E01}"/>
    <cellStyle name="Millares 16 69" xfId="9049" xr:uid="{868E9723-91EE-4358-8D0E-37774E6FC2E3}"/>
    <cellStyle name="Millares 16 7" xfId="9050" xr:uid="{0B01E1AE-86B6-4F20-8F89-0A75C0E77A7C}"/>
    <cellStyle name="Millares 16 7 10" xfId="9051" xr:uid="{466B65C5-D196-4156-B859-2BC44B01A574}"/>
    <cellStyle name="Millares 16 7 11" xfId="9052" xr:uid="{B2807979-6DC6-4D58-846B-A6C5BABBF80F}"/>
    <cellStyle name="Millares 16 7 12" xfId="9053" xr:uid="{E1AFA14F-27C0-4AC5-8C6B-4F4E671BC193}"/>
    <cellStyle name="Millares 16 7 13" xfId="9054" xr:uid="{C8530E59-7938-4B90-828C-161FB41AEC91}"/>
    <cellStyle name="Millares 16 7 14" xfId="9055" xr:uid="{605B5784-703B-49D6-9352-2A042E1991F3}"/>
    <cellStyle name="Millares 16 7 15" xfId="9056" xr:uid="{802433C0-3967-4EC8-A9E3-4E5680A71AED}"/>
    <cellStyle name="Millares 16 7 16" xfId="9057" xr:uid="{EFDD19F7-19BA-4171-B81C-2D7828FA8BE4}"/>
    <cellStyle name="Millares 16 7 17" xfId="9058" xr:uid="{979A9925-A7C3-4E3F-8131-72EDBE985992}"/>
    <cellStyle name="Millares 16 7 18" xfId="52172" xr:uid="{A9A2DFA2-9190-4AA9-B74F-855BD30F1B95}"/>
    <cellStyle name="Millares 16 7 2" xfId="9059" xr:uid="{23FFAA00-DB6B-4525-8B82-113A514372AA}"/>
    <cellStyle name="Millares 16 7 3" xfId="9060" xr:uid="{AC526747-315C-44F9-B526-15F2BE2E75E6}"/>
    <cellStyle name="Millares 16 7 4" xfId="9061" xr:uid="{58EFE7CD-36D0-41A1-B7D5-2FFD056EBA58}"/>
    <cellStyle name="Millares 16 7 5" xfId="9062" xr:uid="{F75EA613-2399-4989-9E69-7C62988B7485}"/>
    <cellStyle name="Millares 16 7 6" xfId="9063" xr:uid="{41376E8B-0C4C-4F7B-8E7C-AC36F3FE0CF2}"/>
    <cellStyle name="Millares 16 7 7" xfId="9064" xr:uid="{7D0CDF7D-C5C4-4DAE-A46C-680299AE41F7}"/>
    <cellStyle name="Millares 16 7 8" xfId="9065" xr:uid="{39E731EE-E9F4-455E-B315-BDCBA9827DD6}"/>
    <cellStyle name="Millares 16 7 9" xfId="9066" xr:uid="{44A64893-8A29-4CF5-ABDD-9BF255656CD2}"/>
    <cellStyle name="Millares 16 7_Margen" xfId="39779" xr:uid="{B5DB1399-708D-4591-B96D-9CC874744C40}"/>
    <cellStyle name="Millares 16 70" xfId="9067" xr:uid="{95E1F33B-216D-4E71-B0F5-E1C5A3A541FE}"/>
    <cellStyle name="Millares 16 71" xfId="9068" xr:uid="{BFB7D041-9C96-4159-87A0-3AC731C33B51}"/>
    <cellStyle name="Millares 16 72" xfId="9069" xr:uid="{7C8593E6-380D-498F-86AE-AC4A42E1A478}"/>
    <cellStyle name="Millares 16 73" xfId="9070" xr:uid="{FAC18249-16BF-445F-942A-B72406542F49}"/>
    <cellStyle name="Millares 16 74" xfId="9071" xr:uid="{CE57D945-0246-4E3B-A0FB-4C790FD37C53}"/>
    <cellStyle name="Millares 16 75" xfId="9072" xr:uid="{D9A52108-E1A4-4C1C-B1A1-797D739AF454}"/>
    <cellStyle name="Millares 16 76" xfId="9073" xr:uid="{02149B73-89F1-48EF-9AC1-D4385DC16BC5}"/>
    <cellStyle name="Millares 16 77" xfId="9074" xr:uid="{0C583DE2-2368-4B21-8009-0E65A86B561F}"/>
    <cellStyle name="Millares 16 78" xfId="9075" xr:uid="{E3D3BB02-843F-4C4D-94B3-552C0F4EAE9E}"/>
    <cellStyle name="Millares 16 79" xfId="9076" xr:uid="{86318AE7-281C-491C-9C84-ACBEE16F4EAF}"/>
    <cellStyle name="Millares 16 8" xfId="9077" xr:uid="{326919C4-1A3C-4D6A-BB1A-2FB991CCD346}"/>
    <cellStyle name="Millares 16 8 10" xfId="9078" xr:uid="{B1374D64-707F-4B38-878E-12C1CF6D6EE9}"/>
    <cellStyle name="Millares 16 8 11" xfId="9079" xr:uid="{170B3893-0FF3-4B58-BF30-576F8BCC413E}"/>
    <cellStyle name="Millares 16 8 12" xfId="9080" xr:uid="{57A73ECB-479D-4402-9EA0-97ED0355E966}"/>
    <cellStyle name="Millares 16 8 13" xfId="9081" xr:uid="{FBC37E5D-7215-4C47-9B6A-3400C308D83D}"/>
    <cellStyle name="Millares 16 8 14" xfId="9082" xr:uid="{7F91D7F2-8450-4C76-A1F5-6E6FCDE74056}"/>
    <cellStyle name="Millares 16 8 15" xfId="9083" xr:uid="{DBB335E8-4694-407E-A212-E2BD8BC91977}"/>
    <cellStyle name="Millares 16 8 16" xfId="9084" xr:uid="{D9FCFFB9-047B-4A9E-813D-90585EB4D94F}"/>
    <cellStyle name="Millares 16 8 17" xfId="9085" xr:uid="{1104D0C0-2273-4AD4-9E48-6A3B2A407628}"/>
    <cellStyle name="Millares 16 8 2" xfId="9086" xr:uid="{16111AED-C01A-42E5-8CA8-09898AA7EC83}"/>
    <cellStyle name="Millares 16 8 3" xfId="9087" xr:uid="{2AD062DB-5A37-4220-A5BC-0DD7935D6760}"/>
    <cellStyle name="Millares 16 8 4" xfId="9088" xr:uid="{BA35A723-F73C-40E8-B8C8-C708A0C3D535}"/>
    <cellStyle name="Millares 16 8 5" xfId="9089" xr:uid="{6BB9B156-30DC-47D3-9903-7B5EA47CE21E}"/>
    <cellStyle name="Millares 16 8 6" xfId="9090" xr:uid="{AA047B3F-5157-43BF-8A59-B094F149B651}"/>
    <cellStyle name="Millares 16 8 7" xfId="9091" xr:uid="{0F44AA89-6053-4331-868B-A71ABB388DD9}"/>
    <cellStyle name="Millares 16 8 8" xfId="9092" xr:uid="{057FD5F6-514D-4AE7-848C-6B39677368D9}"/>
    <cellStyle name="Millares 16 8 9" xfId="9093" xr:uid="{B904B80E-2CEB-4531-809A-77BFAD4B6748}"/>
    <cellStyle name="Millares 16 8_Margen" xfId="39780" xr:uid="{18549103-2DD1-4CFD-AC23-26A42B879249}"/>
    <cellStyle name="Millares 16 80" xfId="9094" xr:uid="{A205B3DF-6F66-4318-A31C-F45CA4903693}"/>
    <cellStyle name="Millares 16 81" xfId="9095" xr:uid="{53E537EE-3980-4144-8221-E441AD342E82}"/>
    <cellStyle name="Millares 16 81 2" xfId="9096" xr:uid="{36C92E0D-85EA-460C-A162-17098ECD8820}"/>
    <cellStyle name="Millares 16 81_Margen" xfId="39781" xr:uid="{E5013001-AEED-4564-8AAB-43F154A4F6DF}"/>
    <cellStyle name="Millares 16 82" xfId="9097" xr:uid="{8731118C-A6BB-4945-BF1C-39EA5E8FAC08}"/>
    <cellStyle name="Millares 16 83" xfId="9098" xr:uid="{706942C6-7230-499A-8856-BDF357D695B5}"/>
    <cellStyle name="Millares 16 84" xfId="9099" xr:uid="{B1FC37B4-4A94-4747-B98B-774B186D578B}"/>
    <cellStyle name="Millares 16 85" xfId="9100" xr:uid="{FCFB0148-CE6A-40DC-9C3A-0F2A6E90B8E6}"/>
    <cellStyle name="Millares 16 86" xfId="9101" xr:uid="{80811B01-0EA9-4989-93A0-A740B255177E}"/>
    <cellStyle name="Millares 16 87" xfId="9102" xr:uid="{DC0A12F3-936F-4F7F-9B5A-AFEA1A065CFA}"/>
    <cellStyle name="Millares 16 88" xfId="9103" xr:uid="{13456B0F-08FF-4E6C-934E-0487097C9F02}"/>
    <cellStyle name="Millares 16 89" xfId="9104" xr:uid="{B37AF170-37B5-4AA2-8CAF-2EA1A153AD11}"/>
    <cellStyle name="Millares 16 9" xfId="9105" xr:uid="{69F9DA06-09C1-4675-A6F0-3AA61CFC2CEB}"/>
    <cellStyle name="Millares 16 9 10" xfId="9106" xr:uid="{EDEE01AF-A0EA-40A3-AB69-692F1CE99A5E}"/>
    <cellStyle name="Millares 16 9 11" xfId="9107" xr:uid="{72EFC874-D4DD-40C5-81CE-86CD3FE3822C}"/>
    <cellStyle name="Millares 16 9 12" xfId="9108" xr:uid="{3A8FAA0E-0371-488B-9CAC-B03BED89E144}"/>
    <cellStyle name="Millares 16 9 13" xfId="9109" xr:uid="{CD9937DF-AC04-4899-BE92-5CAB3D48A505}"/>
    <cellStyle name="Millares 16 9 14" xfId="9110" xr:uid="{908613B1-2193-4D3F-B4F9-B1645CC7C84D}"/>
    <cellStyle name="Millares 16 9 15" xfId="9111" xr:uid="{6FA6184E-C6D5-495E-A1C4-2A195A11B63C}"/>
    <cellStyle name="Millares 16 9 16" xfId="9112" xr:uid="{E2A0E0F8-E256-4FFC-8AE2-04C1FBD98C57}"/>
    <cellStyle name="Millares 16 9 17" xfId="9113" xr:uid="{48CF80EA-207E-4947-9EE7-0B93B52E7FB6}"/>
    <cellStyle name="Millares 16 9 2" xfId="9114" xr:uid="{7A7CD1CA-0737-4A3E-AD9E-3103EA1E709D}"/>
    <cellStyle name="Millares 16 9 3" xfId="9115" xr:uid="{FE8EA898-CB63-4EC4-86E9-1496BAC1D7AF}"/>
    <cellStyle name="Millares 16 9 4" xfId="9116" xr:uid="{928F1682-8EC1-4565-BC0C-9DF58882D971}"/>
    <cellStyle name="Millares 16 9 5" xfId="9117" xr:uid="{C33EEAFC-C3CB-4CBE-9355-D4842E6ED9A4}"/>
    <cellStyle name="Millares 16 9 6" xfId="9118" xr:uid="{EF865303-9C32-49B7-BFC8-F1E760715CF9}"/>
    <cellStyle name="Millares 16 9 7" xfId="9119" xr:uid="{6F0E7D1F-6E01-4606-86C9-CEBBE8C61B21}"/>
    <cellStyle name="Millares 16 9 8" xfId="9120" xr:uid="{59B2E0B1-D3CD-416B-A793-75062C9981EC}"/>
    <cellStyle name="Millares 16 9 9" xfId="9121" xr:uid="{6E6D847B-A9F4-4C10-9186-E514C0F81795}"/>
    <cellStyle name="Millares 16 9_Margen" xfId="39782" xr:uid="{8DB9561D-7B05-4AEA-A3A6-277D46659D39}"/>
    <cellStyle name="Millares 16 90" xfId="9122" xr:uid="{5892D11E-8E58-4EAB-B5FD-491FB27DEF20}"/>
    <cellStyle name="Millares 16 91" xfId="9123" xr:uid="{0C5CDE7C-6BB2-4467-A8D3-BE0E6D556FD7}"/>
    <cellStyle name="Millares 16 92" xfId="9124" xr:uid="{F3235896-46BA-4516-9778-AAEFF613F8AE}"/>
    <cellStyle name="Millares 16 93" xfId="9125" xr:uid="{ECCED90A-6004-4794-AE46-106C337B5E68}"/>
    <cellStyle name="Millares 16 94" xfId="9126" xr:uid="{75BB5774-861E-40B6-863B-980E2D9C3FC8}"/>
    <cellStyle name="Millares 16 95" xfId="9127" xr:uid="{C17C0A40-F9F8-461E-BFD0-6DC0C805B0BD}"/>
    <cellStyle name="Millares 16 96" xfId="9128" xr:uid="{C8FCF748-B108-4BC1-B93D-3613A54D1467}"/>
    <cellStyle name="Millares 16 97" xfId="9129" xr:uid="{5C874FE2-ACD8-4B6E-9A69-BDBDC5909405}"/>
    <cellStyle name="Millares 16 98" xfId="9130" xr:uid="{0778403A-2BF2-4170-9A4A-8B2F68AE3A04}"/>
    <cellStyle name="Millares 16 99" xfId="9131" xr:uid="{CFA76F2E-8C1B-4BC0-96CC-428ED90D4880}"/>
    <cellStyle name="Millares 16_Margen" xfId="39783" xr:uid="{414E5590-29F8-4634-A5C1-B81308DAF10B}"/>
    <cellStyle name="Millares 160" xfId="9132" xr:uid="{4A209B17-9ACE-4F5B-8884-2D6391588B8F}"/>
    <cellStyle name="Millares 160 2" xfId="9133" xr:uid="{9F4DE951-009E-4156-98B1-17BCFF3EC9CD}"/>
    <cellStyle name="Millares 160 2 2" xfId="52907" xr:uid="{D42E7C25-7EC6-447B-A669-652BB8B45B19}"/>
    <cellStyle name="Millares 160 2 3" xfId="52179" xr:uid="{AFC37F11-7464-4934-86B7-6E33ED761EDA}"/>
    <cellStyle name="Millares 160 3" xfId="52906" xr:uid="{EAE00E4E-E12C-4B7A-B518-4C2FC6BC4B76}"/>
    <cellStyle name="Millares 160 4" xfId="52178" xr:uid="{93E0D0B4-C377-4395-859E-600F705BA31E}"/>
    <cellStyle name="Millares 161" xfId="9134" xr:uid="{917B4F10-4F3A-42F1-AAFF-BBF31D20D49B}"/>
    <cellStyle name="Millares 161 2" xfId="9135" xr:uid="{34DE2A8D-3A50-4AE3-ABE9-2B560FA48B70}"/>
    <cellStyle name="Millares 161 2 2" xfId="52909" xr:uid="{65A0E80B-2B51-4E34-B6CE-BB577B7550FE}"/>
    <cellStyle name="Millares 161 2 3" xfId="52181" xr:uid="{EF86BF38-53E0-4987-881F-90B2D3336E43}"/>
    <cellStyle name="Millares 161 3" xfId="52908" xr:uid="{1FE57EE8-802D-44DA-B3BB-B52A99A42B18}"/>
    <cellStyle name="Millares 161 4" xfId="52180" xr:uid="{FC4F5EED-E311-4BD9-AB0C-972CD8D3DC18}"/>
    <cellStyle name="Millares 162" xfId="9136" xr:uid="{549897E2-066D-4F5B-9CB3-632F2A331C6F}"/>
    <cellStyle name="Millares 162 2" xfId="9137" xr:uid="{0DF4FDFC-7B9C-4B0F-977F-83BAE939C36D}"/>
    <cellStyle name="Millares 162 2 2" xfId="52911" xr:uid="{4C83E022-9A45-4C4E-BCA1-3BD1B28827C6}"/>
    <cellStyle name="Millares 162 2 3" xfId="52183" xr:uid="{8B87C0C7-B652-46C9-944E-63FF73E7F338}"/>
    <cellStyle name="Millares 162 3" xfId="52910" xr:uid="{CE563945-8CB3-4033-955D-0D067F917E28}"/>
    <cellStyle name="Millares 162 4" xfId="52182" xr:uid="{B8577E33-A4DF-4F03-8D1F-89684B477DFF}"/>
    <cellStyle name="Millares 163" xfId="9138" xr:uid="{B7E8EB84-9871-4E59-8268-3C5A115A8506}"/>
    <cellStyle name="Millares 163 2" xfId="9139" xr:uid="{1B5527D3-3557-4CD4-9C95-58722E8448DA}"/>
    <cellStyle name="Millares 163 2 2" xfId="52913" xr:uid="{D759CA89-D3CB-40B4-8708-F600F4CF0B53}"/>
    <cellStyle name="Millares 163 2 3" xfId="52185" xr:uid="{DADC9ED1-F260-4CEB-8A10-36CFA81EC405}"/>
    <cellStyle name="Millares 163 3" xfId="52912" xr:uid="{FDED21C8-1B47-4129-B7D8-864000C96014}"/>
    <cellStyle name="Millares 163 4" xfId="52184" xr:uid="{EEB45387-4C95-4B52-8B64-8A5CAA060FD6}"/>
    <cellStyle name="Millares 164" xfId="9140" xr:uid="{55866FB3-1365-4004-A596-4AF8AAF34A47}"/>
    <cellStyle name="Millares 164 2" xfId="52914" xr:uid="{C2CB1AD0-8430-4DB7-A677-EF192239AEBB}"/>
    <cellStyle name="Millares 164 3" xfId="52186" xr:uid="{7C2B7EB9-5F34-4D2A-808E-B97C99882F11}"/>
    <cellStyle name="Millares 165" xfId="9141" xr:uid="{616B0AE5-6814-4BB2-8392-2033360BD3ED}"/>
    <cellStyle name="Millares 165 2" xfId="52915" xr:uid="{0E5ACA2B-69DC-45D3-9854-D02C447514CE}"/>
    <cellStyle name="Millares 165 3" xfId="52187" xr:uid="{0F54ADBE-1AC3-4B64-B5A3-7B7B08BCA72B}"/>
    <cellStyle name="Millares 166" xfId="9142" xr:uid="{E9D75757-6D53-4EF5-9E01-065CDDC0B548}"/>
    <cellStyle name="Millares 166 2" xfId="52916" xr:uid="{5EB0CC12-9F77-4627-822C-DFA8CDA67F57}"/>
    <cellStyle name="Millares 166 3" xfId="52188" xr:uid="{F4371468-827B-40EC-B388-0AEF1BA6D148}"/>
    <cellStyle name="Millares 167" xfId="9143" xr:uid="{5B89E168-19F9-4F22-B8A1-C97C6F1803EF}"/>
    <cellStyle name="Millares 167 2" xfId="52917" xr:uid="{D816B816-C89D-44C1-B761-EB25213CD1EC}"/>
    <cellStyle name="Millares 167 3" xfId="52189" xr:uid="{524C34BB-E7B0-47B8-8178-E8AACAE877C4}"/>
    <cellStyle name="Millares 168" xfId="9144" xr:uid="{94524043-DEDF-44FC-A307-3533BCF7FECB}"/>
    <cellStyle name="Millares 168 2" xfId="52918" xr:uid="{897869B5-6428-4CB6-A923-E00B8F8EFF38}"/>
    <cellStyle name="Millares 168 3" xfId="52190" xr:uid="{870B0024-61A0-42D6-B3D9-345A9ACBAB6A}"/>
    <cellStyle name="Millares 169" xfId="9145" xr:uid="{ABF1331C-F522-4B47-B64A-2B3442470888}"/>
    <cellStyle name="Millares 169 2" xfId="52919" xr:uid="{FD31F1FB-2190-4292-92EF-0C6FDD608070}"/>
    <cellStyle name="Millares 169 3" xfId="52191" xr:uid="{3838B19D-90AB-425C-8EF2-B7E969F3D9D1}"/>
    <cellStyle name="Millares 17" xfId="9146" xr:uid="{40AAAB38-DAD1-41FB-BC62-ABC6DD07594C}"/>
    <cellStyle name="Millares 17 10" xfId="9147" xr:uid="{5029212B-0527-491B-8424-99629BDEB32A}"/>
    <cellStyle name="Millares 17 11" xfId="9148" xr:uid="{D5C03EE1-1A20-4B55-A5F2-4DE9CE34E651}"/>
    <cellStyle name="Millares 17 12" xfId="9149" xr:uid="{6DE2091E-06B2-4C73-8725-53A4EE46462A}"/>
    <cellStyle name="Millares 17 13" xfId="9150" xr:uid="{0FBA01BB-4206-457E-A7DB-392178A12F2C}"/>
    <cellStyle name="Millares 17 14" xfId="9151" xr:uid="{92D9A579-F38E-48D5-913B-06249BDF83F4}"/>
    <cellStyle name="Millares 17 15" xfId="9152" xr:uid="{8C54D715-C649-4EF7-A1FC-02046E2A6DFA}"/>
    <cellStyle name="Millares 17 16" xfId="9153" xr:uid="{F476DF72-94AE-4F54-A932-CEEAF03E7900}"/>
    <cellStyle name="Millares 17 17" xfId="9154" xr:uid="{3D336489-B5F7-44AA-85A2-33B9750DC3CF}"/>
    <cellStyle name="Millares 17 18" xfId="9155" xr:uid="{6793D3D3-E0F8-439F-BC67-3E4E5E82CF46}"/>
    <cellStyle name="Millares 17 19" xfId="9156" xr:uid="{66613BF7-618E-4B5D-AC2C-03502B052A3F}"/>
    <cellStyle name="Millares 17 2" xfId="9157" xr:uid="{2511E2A3-9A87-4FDE-9A56-C79107C771A5}"/>
    <cellStyle name="Millares 17 2 10" xfId="9158" xr:uid="{2EDAD325-86FD-4307-A020-2B51742B896F}"/>
    <cellStyle name="Millares 17 2 11" xfId="9159" xr:uid="{877C037D-EEEF-429F-825F-E0279F2E8FF4}"/>
    <cellStyle name="Millares 17 2 12" xfId="9160" xr:uid="{3B4E91EF-C589-486C-B406-347EF26339B5}"/>
    <cellStyle name="Millares 17 2 13" xfId="9161" xr:uid="{544B2527-4B6D-47FD-9CEA-778D1A8300E2}"/>
    <cellStyle name="Millares 17 2 14" xfId="9162" xr:uid="{F8764EDE-2483-405F-B104-E9181784D2CA}"/>
    <cellStyle name="Millares 17 2 15" xfId="9163" xr:uid="{92B81D90-3B87-4E9C-AD5C-99E96A02CEAF}"/>
    <cellStyle name="Millares 17 2 16" xfId="49897" xr:uid="{8176A6B2-868C-44BA-8F82-9A76634A4334}"/>
    <cellStyle name="Millares 17 2 2" xfId="9164" xr:uid="{E9E65457-DAB3-4F12-ACF6-84531AB3BA69}"/>
    <cellStyle name="Millares 17 2 2 2" xfId="9165" xr:uid="{9E8872F9-9899-4023-8351-58585C29E293}"/>
    <cellStyle name="Millares 17 2 2 2 2" xfId="52922" xr:uid="{152C7B1D-D0C2-4F27-A596-286C4D14C07A}"/>
    <cellStyle name="Millares 17 2 2 3" xfId="52194" xr:uid="{CA9248C5-008D-46D0-8230-1D782D51B2A8}"/>
    <cellStyle name="Millares 17 2 2 4" xfId="49898" xr:uid="{B4B92DA6-89F5-4F0B-835F-5B844978DD92}"/>
    <cellStyle name="Millares 17 2 2_Margen" xfId="39784" xr:uid="{288B302F-B043-4F39-A3BD-79A0C79DBD83}"/>
    <cellStyle name="Millares 17 2 3" xfId="9166" xr:uid="{CBDAA6EC-C65F-47AE-B55C-5CA06E5857C9}"/>
    <cellStyle name="Millares 17 2 3 2" xfId="53341" xr:uid="{457FFCD6-C6CE-4E62-A15B-E30C859BEE16}"/>
    <cellStyle name="Millares 17 2 3 3" xfId="52619" xr:uid="{32E3BC6F-7D9D-4354-B4D5-0A1F805B3E92}"/>
    <cellStyle name="Millares 17 2 3 4" xfId="50705" xr:uid="{1011B96D-E4E3-42B7-9C88-07CC2403E447}"/>
    <cellStyle name="Millares 17 2 4" xfId="9167" xr:uid="{2636855D-BD1C-486F-9446-A4B56293FCE1}"/>
    <cellStyle name="Millares 17 2 4 2" xfId="52921" xr:uid="{4E0878EB-A74C-49CD-84D3-2C091CDB23C3}"/>
    <cellStyle name="Millares 17 2 5" xfId="9168" xr:uid="{F96D00E0-95B9-4B41-98FE-4E3934EFAC4A}"/>
    <cellStyle name="Millares 17 2 5 2" xfId="52193" xr:uid="{735AEF4C-20FC-4C89-99A9-2592315B8296}"/>
    <cellStyle name="Millares 17 2 6" xfId="9169" xr:uid="{BC46D80E-2BF2-4CD5-8244-F56CFB7A5B84}"/>
    <cellStyle name="Millares 17 2 7" xfId="9170" xr:uid="{445E6219-0753-444A-AD1B-E026D0668F80}"/>
    <cellStyle name="Millares 17 2 8" xfId="9171" xr:uid="{3B69024E-FA04-45E0-975D-EF3D00525CD7}"/>
    <cellStyle name="Millares 17 2 9" xfId="9172" xr:uid="{A261C386-D39D-4EFA-997D-E2612D6C6738}"/>
    <cellStyle name="Millares 17 2_Margen" xfId="39785" xr:uid="{E96EC6F7-005D-4342-B7BB-77FE0BBB3C5F}"/>
    <cellStyle name="Millares 17 20" xfId="9173" xr:uid="{A204573E-6C4A-41EF-B0CB-715022588A28}"/>
    <cellStyle name="Millares 17 21" xfId="9174" xr:uid="{7A4351D1-7A5C-4681-A76F-BB13E79DD82C}"/>
    <cellStyle name="Millares 17 22" xfId="9175" xr:uid="{E2A55A38-D066-4F21-84C4-5ECB81F0042B}"/>
    <cellStyle name="Millares 17 23" xfId="9176" xr:uid="{6B6D3EBA-A78C-4C53-9319-91E6AD94A8F1}"/>
    <cellStyle name="Millares 17 24" xfId="9177" xr:uid="{07D4C199-8063-4592-AFB1-6AE5340D0A41}"/>
    <cellStyle name="Millares 17 25" xfId="9178" xr:uid="{EED8B2C3-81B5-429E-8BC1-42EF5BD3D8A0}"/>
    <cellStyle name="Millares 17 26" xfId="9179" xr:uid="{BB61190F-8E59-4725-89C8-B3D01CEB9678}"/>
    <cellStyle name="Millares 17 27" xfId="9180" xr:uid="{619DC214-4E43-48A8-9C3B-F4AE3AE2B140}"/>
    <cellStyle name="Millares 17 28" xfId="9181" xr:uid="{73E96C41-DCAD-4A49-980E-3D36B3962FAF}"/>
    <cellStyle name="Millares 17 29" xfId="9182" xr:uid="{B60690FB-272B-48E5-8B93-1EDDB9AFE73F}"/>
    <cellStyle name="Millares 17 3" xfId="9183" xr:uid="{01293106-FF3D-46E1-AA20-CA6C771472BD}"/>
    <cellStyle name="Millares 17 3 10" xfId="9184" xr:uid="{9C26DFD8-9CAF-435E-9B13-10BBD75044D7}"/>
    <cellStyle name="Millares 17 3 11" xfId="9185" xr:uid="{D3074985-7958-4B85-9CBB-9B0820D61B0A}"/>
    <cellStyle name="Millares 17 3 12" xfId="9186" xr:uid="{8B56BAA6-617E-4A3C-B301-580FA843CCD0}"/>
    <cellStyle name="Millares 17 3 13" xfId="9187" xr:uid="{3406EF49-1FC6-4616-9439-0905A4B17B78}"/>
    <cellStyle name="Millares 17 3 14" xfId="9188" xr:uid="{1703270A-8965-4CE4-B0B3-17C847C9747B}"/>
    <cellStyle name="Millares 17 3 15" xfId="9189" xr:uid="{477ED309-B8DA-41AA-A19F-C65C04338E92}"/>
    <cellStyle name="Millares 17 3 16" xfId="49899" xr:uid="{2172607A-DDE9-4096-AE23-3A8C45EA2221}"/>
    <cellStyle name="Millares 17 3 2" xfId="9190" xr:uid="{0619EE31-FCFF-42F0-A1DC-1F48E6E6B942}"/>
    <cellStyle name="Millares 17 3 2 2" xfId="9191" xr:uid="{CE4736C8-F8B9-4DD7-8E90-973E8E427009}"/>
    <cellStyle name="Millares 17 3 2 2 2" xfId="52924" xr:uid="{8F326F95-C717-4C60-AAFE-59881A7DB35C}"/>
    <cellStyle name="Millares 17 3 2 3" xfId="52196" xr:uid="{7CC8FF08-1307-437B-9A2E-6515110C5880}"/>
    <cellStyle name="Millares 17 3 2 4" xfId="49900" xr:uid="{AE47C582-6C6E-4B6F-A9F2-455B07324014}"/>
    <cellStyle name="Millares 17 3 2_Margen" xfId="39786" xr:uid="{A4F08E99-04D9-494B-8828-CA054B965BEF}"/>
    <cellStyle name="Millares 17 3 3" xfId="9192" xr:uid="{A672049E-837B-4E69-82B0-8F8DE94C4CE7}"/>
    <cellStyle name="Millares 17 3 3 2" xfId="53342" xr:uid="{9C693D69-AE85-4744-BECA-AEB2B5241E39}"/>
    <cellStyle name="Millares 17 3 3 3" xfId="52620" xr:uid="{A73CF564-DB3F-4F7D-842B-C603B3C52F5D}"/>
    <cellStyle name="Millares 17 3 3 4" xfId="50706" xr:uid="{439D9993-B7DC-40A0-ABFC-39AE74E8D0FA}"/>
    <cellStyle name="Millares 17 3 4" xfId="9193" xr:uid="{97D0FC67-4BB3-4F7E-A7A8-86F5AB1B8307}"/>
    <cellStyle name="Millares 17 3 4 2" xfId="52923" xr:uid="{9B922EBB-07A0-4909-B4D6-225609297F7B}"/>
    <cellStyle name="Millares 17 3 5" xfId="9194" xr:uid="{32FE5224-2CEB-4472-BD97-F3021BDC5D12}"/>
    <cellStyle name="Millares 17 3 5 2" xfId="52195" xr:uid="{927964F6-24C7-455D-91B9-A357880AE4D4}"/>
    <cellStyle name="Millares 17 3 6" xfId="9195" xr:uid="{117972AD-2567-4E8D-9DF3-FD327A2D586B}"/>
    <cellStyle name="Millares 17 3 7" xfId="9196" xr:uid="{E86D2FBB-3383-4B23-9099-641999D7DE28}"/>
    <cellStyle name="Millares 17 3 8" xfId="9197" xr:uid="{FA9728F5-3E93-48EF-8607-787630524745}"/>
    <cellStyle name="Millares 17 3 9" xfId="9198" xr:uid="{37FDF2AF-F1F7-42FF-9656-D11002CB6B37}"/>
    <cellStyle name="Millares 17 3_Margen" xfId="39787" xr:uid="{B03ACCC3-A799-432A-9E4D-7A213D3077DB}"/>
    <cellStyle name="Millares 17 30" xfId="9199" xr:uid="{8E2AB745-223F-4E48-A79F-2461676FD97B}"/>
    <cellStyle name="Millares 17 31" xfId="9200" xr:uid="{78B25372-78C2-4E91-9007-1BC66F53D9BB}"/>
    <cellStyle name="Millares 17 32" xfId="9201" xr:uid="{2DDC8172-6036-4C15-9B43-8BD51A9FD672}"/>
    <cellStyle name="Millares 17 33" xfId="9202" xr:uid="{401A20E0-9F65-444E-86AC-755A3F7826CA}"/>
    <cellStyle name="Millares 17 34" xfId="9203" xr:uid="{188AF647-ED64-4034-8A9E-E6514B696EC9}"/>
    <cellStyle name="Millares 17 35" xfId="9204" xr:uid="{682A0F0C-0B16-482A-A5BD-496A0585609C}"/>
    <cellStyle name="Millares 17 36" xfId="9205" xr:uid="{79EA0733-A88E-4ED2-9D6A-2DD8EB5FC676}"/>
    <cellStyle name="Millares 17 37" xfId="9206" xr:uid="{A810CF81-A01B-49A0-AEE2-E09560C6B350}"/>
    <cellStyle name="Millares 17 38" xfId="9207" xr:uid="{46B09FD9-DED6-4463-949E-38FDEA707FA8}"/>
    <cellStyle name="Millares 17 39" xfId="9208" xr:uid="{9D42A60D-9308-4150-ADBB-F680821DE4C1}"/>
    <cellStyle name="Millares 17 4" xfId="9209" xr:uid="{DE397AD6-4196-49C4-9CCE-37874D70A765}"/>
    <cellStyle name="Millares 17 4 2" xfId="52925" xr:uid="{F6E3E7BF-8348-4623-A84C-52B7B6C85361}"/>
    <cellStyle name="Millares 17 4 3" xfId="52197" xr:uid="{C4F40F25-E15F-4FD9-8836-5A3B132FDB3F}"/>
    <cellStyle name="Millares 17 4 4" xfId="49901" xr:uid="{FB669431-F6F1-4F3A-BFDB-726FCF54850A}"/>
    <cellStyle name="Millares 17 40" xfId="9210" xr:uid="{CBC47985-9F4B-4DB1-A3DF-DB4264650477}"/>
    <cellStyle name="Millares 17 41" xfId="9211" xr:uid="{4C367799-6A3B-4243-A333-BB3868C327A8}"/>
    <cellStyle name="Millares 17 42" xfId="9212" xr:uid="{CEBD2624-834A-4AA4-B909-FFEF7406CFB2}"/>
    <cellStyle name="Millares 17 43" xfId="9213" xr:uid="{54FF9C39-1BB7-46C0-8824-AE4D3FF073D6}"/>
    <cellStyle name="Millares 17 44" xfId="9214" xr:uid="{A146B45C-5BB7-4891-9F2D-B1C210570F58}"/>
    <cellStyle name="Millares 17 45" xfId="9215" xr:uid="{370629AE-0F85-4069-8DD7-FBE1967B0AB1}"/>
    <cellStyle name="Millares 17 46" xfId="9216" xr:uid="{4D029066-8244-4E7B-98A8-C64EC7E7D148}"/>
    <cellStyle name="Millares 17 47" xfId="9217" xr:uid="{7BA0E130-27B6-465E-AA4B-2AA86D4E6AEA}"/>
    <cellStyle name="Millares 17 48" xfId="9218" xr:uid="{D6642CB6-FE4D-47F5-B065-2C69F2A5F5C7}"/>
    <cellStyle name="Millares 17 49" xfId="9219" xr:uid="{569FC8C4-00B2-4E85-B2C0-3D761CF0F668}"/>
    <cellStyle name="Millares 17 5" xfId="9220" xr:uid="{1E540DF5-3807-4717-AEA6-94007DFADE2D}"/>
    <cellStyle name="Millares 17 5 2" xfId="53340" xr:uid="{AC47137A-3095-448A-9687-2E9A099C820D}"/>
    <cellStyle name="Millares 17 5 3" xfId="52618" xr:uid="{B365AA88-2FD1-478F-A8F6-D651C38D9CDA}"/>
    <cellStyle name="Millares 17 5 4" xfId="50704" xr:uid="{658FF920-6386-425C-9DB7-2F105DCDC94C}"/>
    <cellStyle name="Millares 17 50" xfId="9221" xr:uid="{7E021816-EBF7-4960-BD51-EB2A9E4741D5}"/>
    <cellStyle name="Millares 17 51" xfId="9222" xr:uid="{0E5939C4-A03A-4CB6-AF5C-8D655B2691DD}"/>
    <cellStyle name="Millares 17 52" xfId="9223" xr:uid="{C6D82493-572E-4D1F-87CE-9F34CA4C8291}"/>
    <cellStyle name="Millares 17 53" xfId="9224" xr:uid="{8642735B-0110-4A2A-8387-4A4D6259EAD5}"/>
    <cellStyle name="Millares 17 54" xfId="9225" xr:uid="{16B7B928-5645-485A-9F17-CFFEACC279C5}"/>
    <cellStyle name="Millares 17 55" xfId="9226" xr:uid="{23809D8F-0DFD-4E6E-B310-5A48CC6488BC}"/>
    <cellStyle name="Millares 17 56" xfId="9227" xr:uid="{B81A39EB-EC3D-47AD-B3AC-8686BA6AA4DF}"/>
    <cellStyle name="Millares 17 57" xfId="9228" xr:uid="{52C14459-9C38-4A7E-AB5B-592875D1CD1A}"/>
    <cellStyle name="Millares 17 58" xfId="9229" xr:uid="{435F7798-4334-4039-87B8-B6A04418C385}"/>
    <cellStyle name="Millares 17 59" xfId="9230" xr:uid="{B0E778C8-6B92-4823-9C25-9178E2F78B46}"/>
    <cellStyle name="Millares 17 6" xfId="9231" xr:uid="{D3B14377-BB46-4BAC-8D3A-0B186816BE8F}"/>
    <cellStyle name="Millares 17 6 2" xfId="52920" xr:uid="{C5F1CD94-F7AA-4074-AAEF-5EB33F19B705}"/>
    <cellStyle name="Millares 17 60" xfId="9232" xr:uid="{C580B955-5CFF-44DD-8440-CB86A3C26E09}"/>
    <cellStyle name="Millares 17 61" xfId="9233" xr:uid="{43115ABC-86BB-4B1D-8F7D-6196BD2C736E}"/>
    <cellStyle name="Millares 17 62" xfId="9234" xr:uid="{AD0F5909-D169-49CA-96CB-92394F82D959}"/>
    <cellStyle name="Millares 17 63" xfId="9235" xr:uid="{B60DC1A1-09EC-4EBD-BD62-5ACFF033654E}"/>
    <cellStyle name="Millares 17 64" xfId="9236" xr:uid="{090680F9-E902-4B89-9A3F-84D58A3CBED6}"/>
    <cellStyle name="Millares 17 65" xfId="9237" xr:uid="{F2C31A49-5341-432D-A9DB-D5C2B6ADC61B}"/>
    <cellStyle name="Millares 17 66" xfId="9238" xr:uid="{AE278760-F193-4CD3-84BA-4AC38E9450E4}"/>
    <cellStyle name="Millares 17 67" xfId="9239" xr:uid="{768CAC0B-271B-4BDF-88C7-B249FE031B8B}"/>
    <cellStyle name="Millares 17 68" xfId="9240" xr:uid="{FBDAFA1F-7014-4109-B03D-209104963854}"/>
    <cellStyle name="Millares 17 69" xfId="9241" xr:uid="{7C3E68A1-2B5E-4024-84AB-6CC49C0AFDDB}"/>
    <cellStyle name="Millares 17 7" xfId="9242" xr:uid="{E158E2F6-1A36-4367-9A49-A3586CDB80CE}"/>
    <cellStyle name="Millares 17 7 2" xfId="52192" xr:uid="{15EBF70B-0F80-4DD5-963B-EEA01D9209B2}"/>
    <cellStyle name="Millares 17 70" xfId="9243" xr:uid="{330DDF5B-239C-43E8-AE1A-584D25D3F2EA}"/>
    <cellStyle name="Millares 17 71" xfId="9244" xr:uid="{340D4A88-58F3-493E-8B0A-4654AF8F1213}"/>
    <cellStyle name="Millares 17 72" xfId="9245" xr:uid="{9BCBD30D-5DE6-47E3-83B8-7E72ADF5D55A}"/>
    <cellStyle name="Millares 17 73" xfId="9246" xr:uid="{46139FCD-EDFE-4090-920C-D476DEDBC7C9}"/>
    <cellStyle name="Millares 17 74" xfId="9247" xr:uid="{B7066391-020C-4688-96E3-D8CBF8D1D91B}"/>
    <cellStyle name="Millares 17 74 2" xfId="9248" xr:uid="{FEB852D7-4BC5-4988-8719-B8292DDE6E62}"/>
    <cellStyle name="Millares 17 74_Margen" xfId="39788" xr:uid="{E87DAF0F-555F-454E-8D90-BB8F1773619E}"/>
    <cellStyle name="Millares 17 75" xfId="9249" xr:uid="{8CA3CCB1-3F72-4020-A51A-954EF1C6A6C7}"/>
    <cellStyle name="Millares 17 76" xfId="9250" xr:uid="{F3DA711E-4661-4FD4-8731-FD6B0BD5E42F}"/>
    <cellStyle name="Millares 17 77" xfId="9251" xr:uid="{B5EA3BA3-CAF5-4941-967D-CA467867C099}"/>
    <cellStyle name="Millares 17 78" xfId="9252" xr:uid="{20F32629-92D2-4D75-8D8E-1FE68B561D99}"/>
    <cellStyle name="Millares 17 79" xfId="9253" xr:uid="{F74B5942-5E1C-4288-BD26-D153B7CE9099}"/>
    <cellStyle name="Millares 17 8" xfId="9254" xr:uid="{B203B0DD-98D5-421A-91EB-2579098F1EDD}"/>
    <cellStyle name="Millares 17 80" xfId="9255" xr:uid="{D64B32B7-9024-4867-AFA1-22E0DC576FF2}"/>
    <cellStyle name="Millares 17 81" xfId="9256" xr:uid="{77E26BC6-1FDE-4738-9ACC-6E01D07CECB0}"/>
    <cellStyle name="Millares 17 82" xfId="9257" xr:uid="{A662D958-9289-43CB-831B-A848E34CC556}"/>
    <cellStyle name="Millares 17 83" xfId="9258" xr:uid="{61BDA637-DFA3-4E52-984A-2EEB65E32203}"/>
    <cellStyle name="Millares 17 84" xfId="9259" xr:uid="{80FD9653-6541-41BD-ACFE-BC05C84D6657}"/>
    <cellStyle name="Millares 17 85" xfId="9260" xr:uid="{4D32C68C-22FE-4C41-AED7-56F38D720DDC}"/>
    <cellStyle name="Millares 17 86" xfId="9261" xr:uid="{8456DF83-FB8E-4E14-B671-6D51E7717B9E}"/>
    <cellStyle name="Millares 17 87" xfId="9262" xr:uid="{88FE6EFE-0EE2-4AD0-A4CD-999C3D8684BF}"/>
    <cellStyle name="Millares 17 88" xfId="49896" xr:uid="{9F419649-65AB-4855-B064-CFF0CF1BF01E}"/>
    <cellStyle name="Millares 17 9" xfId="9263" xr:uid="{D08328C9-3662-414D-86BD-404D40682FCF}"/>
    <cellStyle name="Millares 17_Margen" xfId="39789" xr:uid="{67F8F3DE-5D66-4676-B7DC-B7975D2DC545}"/>
    <cellStyle name="Millares 170" xfId="9264" xr:uid="{A5B755B2-7429-477D-BA4F-98ED0CD056CA}"/>
    <cellStyle name="Millares 170 2" xfId="52926" xr:uid="{01CEB0F3-2B05-4770-A601-C1BB492874B2}"/>
    <cellStyle name="Millares 170 3" xfId="52198" xr:uid="{49FD3AE9-FCAE-4A20-907C-DDCE786AAA5D}"/>
    <cellStyle name="Millares 171" xfId="9265" xr:uid="{C91C8046-3D72-4376-BF9E-BC9E1A5941E9}"/>
    <cellStyle name="Millares 171 2" xfId="9266" xr:uid="{D4570D93-63F6-4E04-98F2-AFCD269A4F3F}"/>
    <cellStyle name="Millares 171 2 2" xfId="52928" xr:uid="{471DA18D-0EFB-4C59-AFC4-629ED1ECAB30}"/>
    <cellStyle name="Millares 171 2 3" xfId="52200" xr:uid="{32AF8D2E-A140-4F8A-AB5D-66E4D62C1B06}"/>
    <cellStyle name="Millares 171 3" xfId="52927" xr:uid="{DCBA7D5F-A848-4B5C-A79B-70207E0ED46C}"/>
    <cellStyle name="Millares 171 4" xfId="52199" xr:uid="{CD8AB19C-0EBF-4724-A56A-E8FD97DAC321}"/>
    <cellStyle name="Millares 172" xfId="9267" xr:uid="{1A6B2992-D2AB-4EEB-BC84-0F139B524A4C}"/>
    <cellStyle name="Millares 172 2" xfId="9268" xr:uid="{37B759C0-C71A-4C9F-9E6D-5F347F3B3447}"/>
    <cellStyle name="Millares 172 2 2" xfId="52930" xr:uid="{6FDD2E42-CAB8-49E4-B2D3-A0CF738A2CA4}"/>
    <cellStyle name="Millares 172 2 3" xfId="52202" xr:uid="{DAF0672E-926D-4337-A60E-2E18657248E8}"/>
    <cellStyle name="Millares 172 3" xfId="52929" xr:uid="{48DA9F1E-D951-4A0C-99C0-A167D9D06D35}"/>
    <cellStyle name="Millares 172 4" xfId="52201" xr:uid="{17249207-80B6-4677-A7EC-712CFF337170}"/>
    <cellStyle name="Millares 173" xfId="9269" xr:uid="{98E0AB3A-EB1E-49DF-853E-3DD437A954F7}"/>
    <cellStyle name="Millares 173 2" xfId="9270" xr:uid="{7417B213-3C71-4405-A023-316E2B997C53}"/>
    <cellStyle name="Millares 173 2 2" xfId="52932" xr:uid="{02E96271-DC5A-42D3-8FCE-333B7C2207F2}"/>
    <cellStyle name="Millares 173 2 3" xfId="52204" xr:uid="{20B5382D-7D63-4575-873F-7EA50307F751}"/>
    <cellStyle name="Millares 173 3" xfId="52931" xr:uid="{63634874-EBD8-4E8E-9A48-0E0B3D0E10C6}"/>
    <cellStyle name="Millares 173 4" xfId="52203" xr:uid="{08B37E26-0976-4C12-906E-1083416F2B9E}"/>
    <cellStyle name="Millares 174" xfId="9271" xr:uid="{CFC0B5EA-2D37-477C-B825-957383829C73}"/>
    <cellStyle name="Millares 174 2" xfId="9272" xr:uid="{48E02B28-B8BF-4896-907A-822BFC268800}"/>
    <cellStyle name="Millares 174 2 2" xfId="52934" xr:uid="{0A25AEF8-72CC-4A5E-BE14-E1DE4DB44F25}"/>
    <cellStyle name="Millares 174 2 3" xfId="52206" xr:uid="{09905583-2719-49AC-A827-D3E4A3E4D88F}"/>
    <cellStyle name="Millares 174 3" xfId="52933" xr:uid="{4D00B35A-BEE1-45D0-9CE9-56DCCE513956}"/>
    <cellStyle name="Millares 174 4" xfId="52205" xr:uid="{1E43EC5C-4565-4261-AD1F-E4CC48083030}"/>
    <cellStyle name="Millares 175" xfId="9273" xr:uid="{CECBAFF1-CD60-4994-9D29-47856906E546}"/>
    <cellStyle name="Millares 175 2" xfId="9274" xr:uid="{079D6925-BC60-4765-A4FE-967033E4512F}"/>
    <cellStyle name="Millares 175 2 2" xfId="52936" xr:uid="{AB13C2DF-DFFF-4F04-AD99-FFB1C6F2D308}"/>
    <cellStyle name="Millares 175 2 3" xfId="52208" xr:uid="{E7B57CF6-B17D-46EE-8278-9A99BD917335}"/>
    <cellStyle name="Millares 175 3" xfId="52935" xr:uid="{D69E020D-919E-4072-A092-C628B75BF4F7}"/>
    <cellStyle name="Millares 175 4" xfId="52207" xr:uid="{46C037B7-8E9C-4830-A5CE-708038905573}"/>
    <cellStyle name="Millares 176" xfId="9275" xr:uid="{2E212DD9-8B65-480B-B81E-06B68D5C694D}"/>
    <cellStyle name="Millares 176 2" xfId="9276" xr:uid="{2199E5DF-656C-41AC-82B9-D6C6120400EC}"/>
    <cellStyle name="Millares 176 2 2" xfId="52938" xr:uid="{D447CAC5-3188-4326-A24A-8174CA8773E4}"/>
    <cellStyle name="Millares 176 2 3" xfId="52210" xr:uid="{03EC4733-4521-41B8-94EB-84041B9BDE1D}"/>
    <cellStyle name="Millares 176 3" xfId="52937" xr:uid="{8BB20EFB-184D-4864-99BC-42B2DFA84F9D}"/>
    <cellStyle name="Millares 176 4" xfId="52209" xr:uid="{7616EA6C-C2BC-42B1-9A9C-62A2857621CC}"/>
    <cellStyle name="Millares 177" xfId="9277" xr:uid="{2048795B-59C0-43F8-A2EE-2795F643C25A}"/>
    <cellStyle name="Millares 177 2" xfId="52939" xr:uid="{44349726-9038-451A-B5EA-D4AC20F8D7C9}"/>
    <cellStyle name="Millares 177 3" xfId="52211" xr:uid="{26F77A73-D870-41D1-8E2D-27436851933E}"/>
    <cellStyle name="Millares 178" xfId="9278" xr:uid="{4324D84F-684C-4C6A-8B43-90A03D4EF1CD}"/>
    <cellStyle name="Millares 178 2" xfId="52940" xr:uid="{34D00291-BD6F-4F20-ADB8-AA216FBBC5E1}"/>
    <cellStyle name="Millares 178 3" xfId="52212" xr:uid="{7E36524E-AD2C-4760-AC26-B4B01E416DE3}"/>
    <cellStyle name="Millares 179" xfId="9279" xr:uid="{116751E6-C2F9-4DD1-86BC-A341C865ED36}"/>
    <cellStyle name="Millares 179 2" xfId="52941" xr:uid="{7F1D5F39-C0CC-4123-9BF4-889ECB7EC41A}"/>
    <cellStyle name="Millares 179 3" xfId="52213" xr:uid="{47F67CC4-B6B2-4FB3-AADD-44CFB0C8DB98}"/>
    <cellStyle name="Millares 18" xfId="9280" xr:uid="{35693080-992E-4602-AFC2-4BBA3B85456D}"/>
    <cellStyle name="Millares 18 10" xfId="9281" xr:uid="{0C01162C-A903-4069-8714-177F2817C2F3}"/>
    <cellStyle name="Millares 18 11" xfId="9282" xr:uid="{6EF4C18A-710F-403E-A8FD-027A04F18EC4}"/>
    <cellStyle name="Millares 18 12" xfId="9283" xr:uid="{99E0EA78-CB86-4522-9C06-A9FEC8CD7EE7}"/>
    <cellStyle name="Millares 18 13" xfId="9284" xr:uid="{3E167229-B9BF-4755-9AB3-87EB261C0A23}"/>
    <cellStyle name="Millares 18 14" xfId="9285" xr:uid="{D58A10A9-10A6-42B2-AE9B-C7F427B98EF0}"/>
    <cellStyle name="Millares 18 15" xfId="9286" xr:uid="{3304D5A1-E827-4953-946C-3931BF44F4C1}"/>
    <cellStyle name="Millares 18 16" xfId="9287" xr:uid="{3A9BBD66-B11F-4EA6-BE0C-02637895674E}"/>
    <cellStyle name="Millares 18 17" xfId="9288" xr:uid="{9A20B225-5FD8-471A-951F-F07D384E0825}"/>
    <cellStyle name="Millares 18 18" xfId="9289" xr:uid="{3997BFB6-4C60-4506-A321-87DC2390B9EA}"/>
    <cellStyle name="Millares 18 19" xfId="9290" xr:uid="{D46F601E-4218-47AB-95BB-4F0EF1B6004D}"/>
    <cellStyle name="Millares 18 2" xfId="9291" xr:uid="{08098792-1868-4307-B43C-80CBAA75E5FB}"/>
    <cellStyle name="Millares 18 2 2" xfId="49904" xr:uid="{ED24C3B4-A58E-4B17-BBB0-A0EC8AE99FC4}"/>
    <cellStyle name="Millares 18 20" xfId="9292" xr:uid="{044760C5-6E28-47A0-8878-BA8B7493C3C1}"/>
    <cellStyle name="Millares 18 21" xfId="9293" xr:uid="{5FC557B3-A88A-41C7-88BA-4C992CCB52E7}"/>
    <cellStyle name="Millares 18 22" xfId="9294" xr:uid="{66F90302-C249-441A-8AAF-5A7B60F02131}"/>
    <cellStyle name="Millares 18 23" xfId="9295" xr:uid="{CCD15B09-7563-4281-A6E0-ACA1C706F1BB}"/>
    <cellStyle name="Millares 18 24" xfId="9296" xr:uid="{342033B3-AF22-49B5-A2CD-830E9B23E308}"/>
    <cellStyle name="Millares 18 25" xfId="9297" xr:uid="{DBCFD894-77EE-4238-AFEB-C5A24C15FA39}"/>
    <cellStyle name="Millares 18 26" xfId="9298" xr:uid="{4258CB27-1BE3-4C86-9B09-C39956395875}"/>
    <cellStyle name="Millares 18 27" xfId="9299" xr:uid="{F48BC970-B439-4CDB-8A7F-9534CC167EFF}"/>
    <cellStyle name="Millares 18 28" xfId="9300" xr:uid="{75844AD8-AC6E-4C9D-B505-E1655191C375}"/>
    <cellStyle name="Millares 18 29" xfId="9301" xr:uid="{0547154E-85F4-4F8B-AB1F-C72F411AEAB3}"/>
    <cellStyle name="Millares 18 3" xfId="9302" xr:uid="{F96A1CA2-3510-4B5A-A408-0BC7357159ED}"/>
    <cellStyle name="Millares 18 3 2" xfId="52943" xr:uid="{970483A3-FE38-43F4-8CD4-50F896A21131}"/>
    <cellStyle name="Millares 18 3 3" xfId="52215" xr:uid="{42297D3C-EB14-4438-8347-637A2D262E4C}"/>
    <cellStyle name="Millares 18 3 4" xfId="49905" xr:uid="{0F225E1E-35CD-4217-91AF-9AF6D58F31CE}"/>
    <cellStyle name="Millares 18 30" xfId="9303" xr:uid="{74CA9B38-4BA8-459D-836A-1EAE021B07B8}"/>
    <cellStyle name="Millares 18 31" xfId="9304" xr:uid="{ADB090C4-83D4-4DE1-8DAE-8A4F81D35531}"/>
    <cellStyle name="Millares 18 32" xfId="9305" xr:uid="{A40C0060-042E-40AC-871E-D3DFBD00BB4E}"/>
    <cellStyle name="Millares 18 33" xfId="9306" xr:uid="{1CD17A68-2C59-4581-8DF1-DDED5A6CB550}"/>
    <cellStyle name="Millares 18 34" xfId="9307" xr:uid="{5C2586DF-EBAC-43B4-93A8-B2B2F04FC9AB}"/>
    <cellStyle name="Millares 18 35" xfId="9308" xr:uid="{6BBA5669-43D1-446B-B96B-27023209691E}"/>
    <cellStyle name="Millares 18 36" xfId="9309" xr:uid="{425C4E62-001F-47F2-BA93-CC7A86BDE2A4}"/>
    <cellStyle name="Millares 18 37" xfId="9310" xr:uid="{0F2E3F0E-A5B4-4306-8728-602003049B3D}"/>
    <cellStyle name="Millares 18 38" xfId="9311" xr:uid="{E80E092F-494D-4C81-8B3B-BA54E293ADC5}"/>
    <cellStyle name="Millares 18 39" xfId="9312" xr:uid="{6792EEDC-1E26-4904-BB57-0640B1B71CF1}"/>
    <cellStyle name="Millares 18 4" xfId="9313" xr:uid="{ECF44BFD-C809-40A6-96A9-F0F7CDCD3E8F}"/>
    <cellStyle name="Millares 18 4 2" xfId="9314" xr:uid="{7897EAB2-5492-4EF6-8C9A-C2792172FB46}"/>
    <cellStyle name="Millares 18 4 2 2" xfId="52945" xr:uid="{C5475F9D-F5B3-4259-914F-413596BA7608}"/>
    <cellStyle name="Millares 18 4 2 3" xfId="52217" xr:uid="{A131E950-72B6-4958-8343-A6457FD21955}"/>
    <cellStyle name="Millares 18 4 2 4" xfId="49907" xr:uid="{4CE02D78-7DB2-4542-B27D-80830708945E}"/>
    <cellStyle name="Millares 18 4 3" xfId="52944" xr:uid="{29ACEE74-C832-4D8A-A085-303C7B8BDFE5}"/>
    <cellStyle name="Millares 18 4 4" xfId="52216" xr:uid="{758FA341-4E1D-440D-9B49-3BB5BB2B08D3}"/>
    <cellStyle name="Millares 18 4 5" xfId="49906" xr:uid="{A3335195-AE17-4710-8BA9-BFB18BAC6065}"/>
    <cellStyle name="Millares 18 4_Margen" xfId="39790" xr:uid="{CB71C93F-F096-40B6-A67C-BCDBFE6D1EC9}"/>
    <cellStyle name="Millares 18 40" xfId="9315" xr:uid="{97B41CA4-3AC3-4169-8010-49D90A21137D}"/>
    <cellStyle name="Millares 18 41" xfId="49903" xr:uid="{AC363A6C-CF9B-4936-8909-5B1E87C8EBEE}"/>
    <cellStyle name="Millares 18 5" xfId="9316" xr:uid="{1B8729E0-286F-46EF-B391-105BCB5509A2}"/>
    <cellStyle name="Millares 18 5 2" xfId="52946" xr:uid="{11F12C59-D56B-458D-B919-975B26960207}"/>
    <cellStyle name="Millares 18 5 3" xfId="52218" xr:uid="{7440733C-F90C-4E34-9A9A-A6260D73C7C1}"/>
    <cellStyle name="Millares 18 5 4" xfId="49908" xr:uid="{621AAB1A-A254-4C7D-A176-FB3F3CAFDAB4}"/>
    <cellStyle name="Millares 18 6" xfId="9317" xr:uid="{72E313EB-8BAF-478C-BC92-33263E294B5B}"/>
    <cellStyle name="Millares 18 6 2" xfId="53343" xr:uid="{7C170CA0-9FBD-4A4B-A362-47AB24AF4B4D}"/>
    <cellStyle name="Millares 18 6 3" xfId="52621" xr:uid="{873E6D7C-E706-46C6-9B24-DF77E696D674}"/>
    <cellStyle name="Millares 18 6 4" xfId="50707" xr:uid="{A1C48EF2-D389-4E9E-885E-E8744657A960}"/>
    <cellStyle name="Millares 18 7" xfId="9318" xr:uid="{81B994E9-02E7-4972-8BA2-380744575F52}"/>
    <cellStyle name="Millares 18 7 2" xfId="52942" xr:uid="{0AB279D0-DC05-4E7F-A40D-6796D88D599E}"/>
    <cellStyle name="Millares 18 8" xfId="9319" xr:uid="{9CAD1E11-928F-4131-BB61-478934565C7D}"/>
    <cellStyle name="Millares 18 8 2" xfId="52214" xr:uid="{7903B3EA-B745-48BB-89A3-0FF9BC800B9F}"/>
    <cellStyle name="Millares 18 9" xfId="9320" xr:uid="{22D27D20-9B32-4DE2-9152-65B4211CCF31}"/>
    <cellStyle name="Millares 18_Margen" xfId="39791" xr:uid="{D2747577-D48B-4F61-B790-A8709F42D19B}"/>
    <cellStyle name="Millares 180" xfId="9321" xr:uid="{8C65F3FB-0975-4E23-9280-654DC14CF4B5}"/>
    <cellStyle name="Millares 180 2" xfId="52947" xr:uid="{7E3D5C2C-2F9E-4A8B-B9E5-5C1E13D26D77}"/>
    <cellStyle name="Millares 180 3" xfId="52219" xr:uid="{1BF4B991-7328-4C2B-AD49-41AAA886648F}"/>
    <cellStyle name="Millares 181" xfId="9322" xr:uid="{E45C240C-841E-43DB-BC23-946B5BAF5852}"/>
    <cellStyle name="Millares 181 2" xfId="52948" xr:uid="{B032C815-372E-4B5D-9C75-E93C87DFA726}"/>
    <cellStyle name="Millares 181 3" xfId="52220" xr:uid="{42BBD484-A972-4EBE-8AAE-DC7807B58311}"/>
    <cellStyle name="Millares 182" xfId="9323" xr:uid="{F937E032-6C25-40DC-A907-12CA8F8314F6}"/>
    <cellStyle name="Millares 182 2" xfId="52949" xr:uid="{6E2DD098-4EE6-442B-9135-A89F611BDBEC}"/>
    <cellStyle name="Millares 182 3" xfId="52221" xr:uid="{905AE52D-EC54-450C-92FB-4111A64DDEB3}"/>
    <cellStyle name="Millares 183" xfId="9324" xr:uid="{189D447F-D0D4-4F8C-9379-26271DA74624}"/>
    <cellStyle name="Millares 183 2" xfId="52950" xr:uid="{B8292F4F-659D-4321-818A-1C5F47974159}"/>
    <cellStyle name="Millares 183 3" xfId="52222" xr:uid="{F5B92520-E2E8-4CC9-AD71-C8DD01611200}"/>
    <cellStyle name="Millares 184" xfId="9325" xr:uid="{22C72B20-069E-464B-9BAD-3A03DD19F8FB}"/>
    <cellStyle name="Millares 184 2" xfId="52951" xr:uid="{4A0AF47F-7740-4846-A372-14ACCB23E6B6}"/>
    <cellStyle name="Millares 184 3" xfId="52223" xr:uid="{0DADBC35-84A2-4ADA-A6A3-F5832A420D4C}"/>
    <cellStyle name="Millares 185" xfId="9326" xr:uid="{85E81A20-1AF3-419D-B53C-36208140BD6A}"/>
    <cellStyle name="Millares 185 2" xfId="52952" xr:uid="{66D672E4-A71F-4A5E-B81D-9C37602EE8B5}"/>
    <cellStyle name="Millares 185 3" xfId="52224" xr:uid="{1A79560E-0010-4EDA-B9D2-FC8A12F2B31C}"/>
    <cellStyle name="Millares 186" xfId="9327" xr:uid="{DF954268-EB68-4484-8601-F6FAA2FFFDF6}"/>
    <cellStyle name="Millares 186 2" xfId="52953" xr:uid="{1AFD648D-8159-436B-B8C0-402D32594050}"/>
    <cellStyle name="Millares 186 3" xfId="52225" xr:uid="{D6757AFF-86FC-4FCD-BE77-35328D436959}"/>
    <cellStyle name="Millares 187" xfId="9328" xr:uid="{A6070701-4A5B-456B-B026-E9A2FB90417C}"/>
    <cellStyle name="Millares 187 2" xfId="52954" xr:uid="{36058940-9152-4C00-9B0D-FAED3BD19727}"/>
    <cellStyle name="Millares 187 3" xfId="52226" xr:uid="{62EFB160-78A4-4403-A70B-C24965648B59}"/>
    <cellStyle name="Millares 188" xfId="9329" xr:uid="{1A0FA66A-10F4-42F7-9E63-70C5202DD20E}"/>
    <cellStyle name="Millares 188 2" xfId="52955" xr:uid="{C05E1867-A650-40C9-ADA8-71D995F8F0ED}"/>
    <cellStyle name="Millares 188 3" xfId="52227" xr:uid="{AC94C5C6-C55C-4F75-9FFD-F7B1FCB3D3E6}"/>
    <cellStyle name="Millares 189" xfId="9330" xr:uid="{04968E4B-A9F0-4753-B057-8D86AF87F21A}"/>
    <cellStyle name="Millares 189 2" xfId="52956" xr:uid="{4DA4C6CC-75AF-43DD-AFF1-37CFF0531B83}"/>
    <cellStyle name="Millares 189 3" xfId="52228" xr:uid="{73553BF1-6F5C-4478-9CD0-2F0C1967E228}"/>
    <cellStyle name="Millares 19" xfId="5" xr:uid="{9DC96D1E-D003-874F-8EFC-6600009333A1}"/>
    <cellStyle name="Millares 19 10" xfId="9331" xr:uid="{609671B6-8575-4DEF-9CC2-A1D1B0DE3C46}"/>
    <cellStyle name="Millares 19 11" xfId="9332" xr:uid="{5C6614AC-D4F9-4287-82F4-186364BBDB5E}"/>
    <cellStyle name="Millares 19 12" xfId="9333" xr:uid="{0049F678-C765-439F-B2CA-9FCCA075A692}"/>
    <cellStyle name="Millares 19 13" xfId="9334" xr:uid="{9D61AC06-D076-45EF-9908-2E99E0FB6A94}"/>
    <cellStyle name="Millares 19 14" xfId="9335" xr:uid="{BC2B9B69-96F1-4AB6-9249-68EC1257225A}"/>
    <cellStyle name="Millares 19 15" xfId="9336" xr:uid="{0BF715A6-2BF6-4081-9329-82DEEB47F2B9}"/>
    <cellStyle name="Millares 19 16" xfId="9337" xr:uid="{D0B9169B-776A-412E-B242-738FC2690595}"/>
    <cellStyle name="Millares 19 17" xfId="9338" xr:uid="{8900B068-5169-4DD2-827F-7E3B633BEBD7}"/>
    <cellStyle name="Millares 19 18" xfId="9339" xr:uid="{4150A157-D851-4C46-8A06-226DC9C8C643}"/>
    <cellStyle name="Millares 19 19" xfId="9340" xr:uid="{7CF03C1B-02C4-42A9-965E-CBB33B29CA72}"/>
    <cellStyle name="Millares 19 2" xfId="9341" xr:uid="{86F4DE45-7C4B-462F-87F6-3F5087ADDC27}"/>
    <cellStyle name="Millares 19 2 2" xfId="9342" xr:uid="{3DE89435-2402-499D-BC40-6A23EB278E0A}"/>
    <cellStyle name="Millares 19 2 2 2" xfId="52959" xr:uid="{2A1F7BF2-4898-40F7-92D4-E3282F01517D}"/>
    <cellStyle name="Millares 19 2 2 3" xfId="52231" xr:uid="{7B9F8DCA-489F-4C92-A78E-8ED55F50ABC5}"/>
    <cellStyle name="Millares 19 2 2 4" xfId="49911" xr:uid="{569B6174-C930-47C9-B148-F8CAF34916A4}"/>
    <cellStyle name="Millares 19 2 3" xfId="9343" xr:uid="{18DEF87E-CB3C-4CA9-B395-27117AC8452B}"/>
    <cellStyle name="Millares 19 2 3 2" xfId="53345" xr:uid="{082A4B67-4A90-4CD9-91F0-CD519E3BBDAD}"/>
    <cellStyle name="Millares 19 2 3 3" xfId="52623" xr:uid="{24263EC2-6B70-4A71-9DE2-70E786BDAF95}"/>
    <cellStyle name="Millares 19 2 4" xfId="9344" xr:uid="{C0827124-E130-4CCD-94B5-1D59E4FC5AA1}"/>
    <cellStyle name="Millares 19 2 4 2" xfId="52958" xr:uid="{730CDB9D-643D-4917-9FC5-2944BAAE3E2D}"/>
    <cellStyle name="Millares 19 2 5" xfId="52230" xr:uid="{84B3523C-3671-40E4-9A82-B3876F020867}"/>
    <cellStyle name="Millares 19 2 6" xfId="49910" xr:uid="{D5882E91-BC43-4E88-9D80-866CEE0FC495}"/>
    <cellStyle name="Millares 19 2_Margen" xfId="39792" xr:uid="{32D029AC-9D3A-4D81-B602-559ED8BDD15B}"/>
    <cellStyle name="Millares 19 20" xfId="9345" xr:uid="{962744F0-A2EA-4A3B-B4ED-B288B09C6618}"/>
    <cellStyle name="Millares 19 21" xfId="9346" xr:uid="{8B06B7AC-DBAC-4C4C-B1BD-2F57B5C33C1C}"/>
    <cellStyle name="Millares 19 22" xfId="9347" xr:uid="{63018F36-F8F4-484D-AC24-DC2719642376}"/>
    <cellStyle name="Millares 19 23" xfId="9348" xr:uid="{93E58043-8365-497F-BEB0-6B76668E9E7B}"/>
    <cellStyle name="Millares 19 24" xfId="9349" xr:uid="{A2905D71-390B-4210-BFDD-1ADDB765E58B}"/>
    <cellStyle name="Millares 19 25" xfId="9350" xr:uid="{85739794-D2DB-4C0C-9363-3A05FAFCFAE9}"/>
    <cellStyle name="Millares 19 26" xfId="9351" xr:uid="{2CB35E45-173B-4CB0-BB23-8D6B26AA9E8B}"/>
    <cellStyle name="Millares 19 27" xfId="9352" xr:uid="{C8E0CAF7-7B51-4B3F-9868-B3FD3B3CE94C}"/>
    <cellStyle name="Millares 19 28" xfId="9353" xr:uid="{36D25EA8-90F6-444B-B96C-C3137A991495}"/>
    <cellStyle name="Millares 19 29" xfId="9354" xr:uid="{8640129D-B7D8-4D70-8C53-9309DA326069}"/>
    <cellStyle name="Millares 19 3" xfId="9355" xr:uid="{394D5BE4-BEE2-4C9A-A304-09A2F69A86C2}"/>
    <cellStyle name="Millares 19 3 2" xfId="9356" xr:uid="{25261157-A17A-44D5-9662-B188D7B0CE84}"/>
    <cellStyle name="Millares 19 3 2 2" xfId="52961" xr:uid="{23125C2B-C1F7-415A-9C73-70FC48A3ABB4}"/>
    <cellStyle name="Millares 19 3 2 3" xfId="52233" xr:uid="{882B304C-0B2C-4F04-A776-6DC831550E58}"/>
    <cellStyle name="Millares 19 3 3" xfId="9357" xr:uid="{D4E10690-1520-4707-A6B1-30D86ED960C3}"/>
    <cellStyle name="Millares 19 3 3 2" xfId="53346" xr:uid="{1E2FA717-E009-40C2-89DF-750E7E8AAB80}"/>
    <cellStyle name="Millares 19 3 3 3" xfId="52624" xr:uid="{419FF6CA-BA33-4E9F-8AF3-AA0BFB3EDDAE}"/>
    <cellStyle name="Millares 19 3 4" xfId="52960" xr:uid="{DB510DAA-775F-4490-A8BE-6A093F7EA180}"/>
    <cellStyle name="Millares 19 3 5" xfId="52232" xr:uid="{F9187BD4-5E58-41CF-9323-02989ED65A80}"/>
    <cellStyle name="Millares 19 30" xfId="9358" xr:uid="{52DE177F-F57B-4D09-9646-2689F6987273}"/>
    <cellStyle name="Millares 19 31" xfId="9359" xr:uid="{4CA6E7BE-62D6-4480-9662-440107EE6A08}"/>
    <cellStyle name="Millares 19 32" xfId="9360" xr:uid="{F450017D-EE72-4DE8-8917-FE58F4E99CB1}"/>
    <cellStyle name="Millares 19 33" xfId="9361" xr:uid="{F2251306-8B47-4E4B-B525-DE28AE11A5AF}"/>
    <cellStyle name="Millares 19 34" xfId="9362" xr:uid="{943ED4F4-ADDE-41E5-BE1D-9AD18CDCB473}"/>
    <cellStyle name="Millares 19 35" xfId="9363" xr:uid="{C3575019-3078-4E53-89C4-D4ACE9387151}"/>
    <cellStyle name="Millares 19 36" xfId="9364" xr:uid="{5E3409A4-F996-4054-9DC4-1B19060DC8DD}"/>
    <cellStyle name="Millares 19 37" xfId="27" xr:uid="{7DA7777A-B31E-4C37-B4C0-9AD825A1381C}"/>
    <cellStyle name="Millares 19 37 2" xfId="9365" xr:uid="{1C61ED7F-455E-4A47-AED6-63D624E389BC}"/>
    <cellStyle name="Millares 19 38" xfId="49909" xr:uid="{8BA26456-75FD-4F18-B71D-FB8BC264A3ED}"/>
    <cellStyle name="Millares 19 4" xfId="9366" xr:uid="{A51F3F09-7C5D-4D09-AA57-8017BE3DCC2F}"/>
    <cellStyle name="Millares 19 4 2" xfId="52962" xr:uid="{813C0F96-4E97-4E8D-A49A-B1C0A5608FC0}"/>
    <cellStyle name="Millares 19 4 3" xfId="52234" xr:uid="{00B83FC3-C4B9-4094-A79D-5C840D0BCDBF}"/>
    <cellStyle name="Millares 19 4 4" xfId="49912" xr:uid="{4BFA6289-9EB8-4CB0-86BB-369DAFA96CBE}"/>
    <cellStyle name="Millares 19 5" xfId="9367" xr:uid="{6413CF18-1E8A-4F95-92AD-C3AC3E39C65F}"/>
    <cellStyle name="Millares 19 5 2" xfId="53344" xr:uid="{DBF62C5F-6E3E-419D-8191-158ECF139262}"/>
    <cellStyle name="Millares 19 5 3" xfId="52622" xr:uid="{B300108C-9799-4816-BF54-5D51324BC53E}"/>
    <cellStyle name="Millares 19 5 4" xfId="50708" xr:uid="{EC04C5FF-D1E1-4932-9A23-37B3FA7BBB12}"/>
    <cellStyle name="Millares 19 6" xfId="9368" xr:uid="{ED671C6B-35F4-416C-AF33-E999DF8D46A1}"/>
    <cellStyle name="Millares 19 6 2" xfId="52957" xr:uid="{ADBA3268-C9FF-4358-B761-7809EFC765F4}"/>
    <cellStyle name="Millares 19 6 6" xfId="55" xr:uid="{686193D0-ED43-4FAB-A158-1E19363C4684}"/>
    <cellStyle name="Millares 19 6 6 2" xfId="53502" xr:uid="{64A56EFF-FEF3-40C9-A6F6-DC153549EFCF}"/>
    <cellStyle name="Millares 19 7" xfId="9369" xr:uid="{DC48F123-6236-49CF-8285-31C8460A3F43}"/>
    <cellStyle name="Millares 19 7 2" xfId="52229" xr:uid="{B31939A3-F833-46F0-8ADD-72C903477669}"/>
    <cellStyle name="Millares 19 8" xfId="9370" xr:uid="{949803EA-2B92-423E-9FEC-2B1DEBEE57EC}"/>
    <cellStyle name="Millares 19 9" xfId="9371" xr:uid="{F6D6A381-D70A-4401-A90A-7CD38EB59092}"/>
    <cellStyle name="Millares 19_Margen" xfId="39793" xr:uid="{C53B5413-7250-4258-B3ED-D23BE53F7FD4}"/>
    <cellStyle name="Millares 190" xfId="9372" xr:uid="{545777F5-6029-49F8-9F2B-0A0C1C779F7B}"/>
    <cellStyle name="Millares 190 2" xfId="52963" xr:uid="{EB581C13-8DC7-46DD-B357-7A4DD53D6622}"/>
    <cellStyle name="Millares 190 3" xfId="52235" xr:uid="{472438FC-4352-4EFF-8F17-4BF33297C98E}"/>
    <cellStyle name="Millares 191" xfId="9373" xr:uid="{37FB1476-98FF-44A8-BDDF-543BD26E352D}"/>
    <cellStyle name="Millares 191 2" xfId="52964" xr:uid="{656B59FE-9F0A-44C1-9425-F3091374DD46}"/>
    <cellStyle name="Millares 191 3" xfId="52236" xr:uid="{6CE6B44E-D1A1-4F39-82FF-C8D671A7A432}"/>
    <cellStyle name="Millares 192" xfId="9374" xr:uid="{7EAF4DDD-169F-450E-8D65-627216D64EC8}"/>
    <cellStyle name="Millares 192 2" xfId="52965" xr:uid="{CA1CC773-422E-480D-98A9-1E8A95EE5674}"/>
    <cellStyle name="Millares 192 3" xfId="52237" xr:uid="{5106B46C-915B-4640-B862-A380827303AC}"/>
    <cellStyle name="Millares 193" xfId="9375" xr:uid="{69623CAE-8826-4220-BA00-12A9C86E88D2}"/>
    <cellStyle name="Millares 193 2" xfId="52966" xr:uid="{80A6D354-3712-48F4-9097-46FC23AAAA76}"/>
    <cellStyle name="Millares 193 3" xfId="52238" xr:uid="{B1594961-C3B1-4FD7-9561-D9DA316C721B}"/>
    <cellStyle name="Millares 194" xfId="9376" xr:uid="{92313189-9387-4E16-9FDE-E85AD1DBF310}"/>
    <cellStyle name="Millares 194 2" xfId="52967" xr:uid="{0AB15B1D-04D8-4B5C-815B-9D85B1D6ADB4}"/>
    <cellStyle name="Millares 194 3" xfId="52239" xr:uid="{EE113AB5-583F-4AEE-9DD9-FFFA34430EED}"/>
    <cellStyle name="Millares 195" xfId="9377" xr:uid="{50B308F9-B965-4D3D-AED6-BDDB364777DA}"/>
    <cellStyle name="Millares 195 2" xfId="52968" xr:uid="{FF2E0F3D-9D32-41C3-A0B0-74C1745D5FA3}"/>
    <cellStyle name="Millares 195 3" xfId="52240" xr:uid="{FD26C5C9-412C-4BA7-B8A5-E2A90271A0E0}"/>
    <cellStyle name="Millares 196" xfId="9378" xr:uid="{2C03BFAB-5887-4100-9DE0-4477F867EE78}"/>
    <cellStyle name="Millares 196 2" xfId="52969" xr:uid="{B60975F5-3DE8-460E-AED6-136585CFDB19}"/>
    <cellStyle name="Millares 196 3" xfId="52241" xr:uid="{F70EC485-538A-42FA-8EDE-2EB4BD674103}"/>
    <cellStyle name="Millares 197" xfId="9379" xr:uid="{8FE811E5-0116-4B0C-BD89-6437E5AD41E7}"/>
    <cellStyle name="Millares 197 2" xfId="52970" xr:uid="{0A58B293-5CCB-43A8-9F75-7C82503159DE}"/>
    <cellStyle name="Millares 197 3" xfId="52242" xr:uid="{3128D92E-D889-4F40-9499-CF1ED5E19322}"/>
    <cellStyle name="Millares 198" xfId="9380" xr:uid="{EC3B490E-83C3-45FE-986C-80E78D576088}"/>
    <cellStyle name="Millares 198 2" xfId="52971" xr:uid="{76D305CF-EDE4-4175-A056-9983AF6BFFF8}"/>
    <cellStyle name="Millares 198 3" xfId="52243" xr:uid="{60A5EC9C-48BE-4B30-B09E-98F909473B7F}"/>
    <cellStyle name="Millares 199" xfId="9381" xr:uid="{DC74BBE7-6F48-460E-B266-BE963826E9D2}"/>
    <cellStyle name="Millares 199 2" xfId="52972" xr:uid="{D85D2B2B-0A1F-464D-B924-C51C92C2B733}"/>
    <cellStyle name="Millares 199 3" xfId="52244" xr:uid="{37E62418-721F-47CE-AC0D-3A4CD6A8367B}"/>
    <cellStyle name="Millares 2" xfId="9" xr:uid="{BC459737-EE83-BB4A-8A5E-3EE592042663}"/>
    <cellStyle name="Millares 2 10" xfId="9383" xr:uid="{6EFAD141-CAF6-4AC9-9E78-13DC8ED71277}"/>
    <cellStyle name="Millares 2 10 10" xfId="9384" xr:uid="{0DE43B67-31A4-4D2C-9F11-964A073F954A}"/>
    <cellStyle name="Millares 2 10 11" xfId="9385" xr:uid="{97C5BBD4-145E-44F5-861E-601320E3FA97}"/>
    <cellStyle name="Millares 2 10 12" xfId="9386" xr:uid="{1C06CD62-79BB-4629-A7F0-FAB00C5B50E3}"/>
    <cellStyle name="Millares 2 10 13" xfId="9387" xr:uid="{EC716B68-2F46-4BCE-B695-3F913CCAA1F2}"/>
    <cellStyle name="Millares 2 10 14" xfId="9388" xr:uid="{74F33C5B-E450-4AEA-A3ED-042B255A74A5}"/>
    <cellStyle name="Millares 2 10 15" xfId="9389" xr:uid="{0F35F1B0-2E07-4678-9D70-971B7F2573C2}"/>
    <cellStyle name="Millares 2 10 16" xfId="9390" xr:uid="{451D12C4-799F-46B3-83F5-A8F30BA2F6C3}"/>
    <cellStyle name="Millares 2 10 17" xfId="9391" xr:uid="{7EA989E6-3F5D-4BB6-B5FD-1990ABFB6363}"/>
    <cellStyle name="Millares 2 10 18" xfId="9392" xr:uid="{907EA4D3-468B-4681-9242-E0064CD600BE}"/>
    <cellStyle name="Millares 2 10 19" xfId="9393" xr:uid="{A610E5D7-D3EB-4C8C-BA31-C0EC6C8D8A28}"/>
    <cellStyle name="Millares 2 10 2" xfId="9394" xr:uid="{187E8E25-F7E2-4D6E-B1BD-3ADA28F88C32}"/>
    <cellStyle name="Millares 2 10 2 10" xfId="9395" xr:uid="{8D990BC4-D277-4FD4-A8B6-8465D2677ECF}"/>
    <cellStyle name="Millares 2 10 2 11" xfId="9396" xr:uid="{2B7B0CD1-FBFC-4F2A-A1DF-7BCA88BA8CF0}"/>
    <cellStyle name="Millares 2 10 2 12" xfId="9397" xr:uid="{2B37C0FF-24B6-4657-87B8-A42003AF0C5E}"/>
    <cellStyle name="Millares 2 10 2 13" xfId="9398" xr:uid="{839303BE-C362-4CE2-8B04-1C0F7FD396CC}"/>
    <cellStyle name="Millares 2 10 2 14" xfId="9399" xr:uid="{70E947D6-1E60-4ACD-8FB6-4499A4FD708B}"/>
    <cellStyle name="Millares 2 10 2 15" xfId="9400" xr:uid="{CA6065EE-0BE6-44D9-9C35-5FD826533530}"/>
    <cellStyle name="Millares 2 10 2 16" xfId="9401" xr:uid="{285AD84E-9CEE-484C-AD01-0CF35823DD63}"/>
    <cellStyle name="Millares 2 10 2 17" xfId="9402" xr:uid="{0B905CB2-8FDD-447F-8DDF-8018AE4EDBA4}"/>
    <cellStyle name="Millares 2 10 2 18" xfId="9403" xr:uid="{C073A0AA-D17B-4EAE-9501-C11929BD8B1D}"/>
    <cellStyle name="Millares 2 10 2 19" xfId="9404" xr:uid="{5A27AC26-5682-4624-8825-9869DDA62C92}"/>
    <cellStyle name="Millares 2 10 2 2" xfId="9405" xr:uid="{C2242CDD-BE71-464E-9CF4-D1AAB2F4AD12}"/>
    <cellStyle name="Millares 2 10 2 2 10" xfId="9406" xr:uid="{698112B3-1676-468A-9C3A-4BF0F2494467}"/>
    <cellStyle name="Millares 2 10 2 2 11" xfId="9407" xr:uid="{1419A1CE-4CF4-453F-BF73-4E0E64D2DD89}"/>
    <cellStyle name="Millares 2 10 2 2 12" xfId="9408" xr:uid="{A1F54C13-B056-45E2-B1FC-1DFA7C5EC5A0}"/>
    <cellStyle name="Millares 2 10 2 2 13" xfId="9409" xr:uid="{0BCB6F61-A09E-42C3-93ED-0CEEBF9F2ED6}"/>
    <cellStyle name="Millares 2 10 2 2 14" xfId="9410" xr:uid="{FB4728DE-5DF6-4A82-B0AF-73A6A2F62985}"/>
    <cellStyle name="Millares 2 10 2 2 15" xfId="9411" xr:uid="{3AC82CFD-6D12-44D6-BBE2-D1C7CFC25C78}"/>
    <cellStyle name="Millares 2 10 2 2 2" xfId="9412" xr:uid="{26B36A0F-3C26-4874-ADEC-FB4A258FC057}"/>
    <cellStyle name="Millares 2 10 2 2 3" xfId="9413" xr:uid="{79D18D0B-8512-4DE0-850D-50C3B45F18E9}"/>
    <cellStyle name="Millares 2 10 2 2 4" xfId="9414" xr:uid="{52CA6C1A-0EAF-4E37-BF82-CA5FF1ACD33A}"/>
    <cellStyle name="Millares 2 10 2 2 5" xfId="9415" xr:uid="{B7D1A27B-C516-4361-AFF0-82E8138B51C0}"/>
    <cellStyle name="Millares 2 10 2 2 6" xfId="9416" xr:uid="{DDACED84-30AE-4B6B-8ECB-4757F5746A57}"/>
    <cellStyle name="Millares 2 10 2 2 7" xfId="9417" xr:uid="{784B4BD5-6437-4FAA-BCF8-46148FEB3DC9}"/>
    <cellStyle name="Millares 2 10 2 2 8" xfId="9418" xr:uid="{B234E40D-AE3B-48A0-ADC8-E97A6616BCDF}"/>
    <cellStyle name="Millares 2 10 2 2 9" xfId="9419" xr:uid="{66492BE2-1705-41C9-82C4-A2F580A79B81}"/>
    <cellStyle name="Millares 2 10 2 2_Margen" xfId="39794" xr:uid="{E441A249-B159-4A8E-B2E0-A711BBDA330F}"/>
    <cellStyle name="Millares 2 10 2 20" xfId="9420" xr:uid="{4CA0AE3D-C10E-4A70-B42C-A9C04EB1C9C8}"/>
    <cellStyle name="Millares 2 10 2 21" xfId="9421" xr:uid="{3DD62506-12DD-478C-8982-4A482465D42B}"/>
    <cellStyle name="Millares 2 10 2 3" xfId="9422" xr:uid="{278DE536-6C83-417F-93E7-020C3430FA5E}"/>
    <cellStyle name="Millares 2 10 2 4" xfId="9423" xr:uid="{F3374003-F4CA-491E-A8F0-7053CFF820F7}"/>
    <cellStyle name="Millares 2 10 2 5" xfId="9424" xr:uid="{08833723-F502-4478-A76D-0915DF394903}"/>
    <cellStyle name="Millares 2 10 2 6" xfId="9425" xr:uid="{AB9DA256-233C-4FB9-95B4-06FFCA1EAB75}"/>
    <cellStyle name="Millares 2 10 2 7" xfId="9426" xr:uid="{099C989D-EF85-41DB-8799-AE4BAC1B68BA}"/>
    <cellStyle name="Millares 2 10 2 8" xfId="9427" xr:uid="{FDBEAC7D-F834-44C9-B7C9-59003D6076E4}"/>
    <cellStyle name="Millares 2 10 2 9" xfId="9428" xr:uid="{E54C20EA-AFD0-411A-A935-58E9DD57E1F8}"/>
    <cellStyle name="Millares 2 10 2_Margen" xfId="39795" xr:uid="{A63292CC-4C7C-4AA2-BE8A-8E513D94BED3}"/>
    <cellStyle name="Millares 2 10 20" xfId="9429" xr:uid="{05CED8A6-B741-41E8-8088-2ECE2AD1BC34}"/>
    <cellStyle name="Millares 2 10 21" xfId="9430" xr:uid="{A946DBEC-12EE-4B18-9438-077E75195059}"/>
    <cellStyle name="Millares 2 10 22" xfId="9431" xr:uid="{F9CFF792-9A17-4FCF-9E7D-5F16324B0F82}"/>
    <cellStyle name="Millares 2 10 23" xfId="9432" xr:uid="{D479C360-2365-4087-A050-137E1AD937DA}"/>
    <cellStyle name="Millares 2 10 24" xfId="9433" xr:uid="{52F1591A-676E-40FA-B177-BA4559717F77}"/>
    <cellStyle name="Millares 2 10 25" xfId="9434" xr:uid="{9782C927-40ED-4319-B085-98DB19DF413D}"/>
    <cellStyle name="Millares 2 10 26" xfId="9435" xr:uid="{9F6192A2-847C-4661-A10A-2806F6C07DBE}"/>
    <cellStyle name="Millares 2 10 27" xfId="9436" xr:uid="{9115C9B5-6680-4528-A28E-F1D635A95E5D}"/>
    <cellStyle name="Millares 2 10 28" xfId="9437" xr:uid="{F209D8F9-D06C-42AB-9B16-C67020900356}"/>
    <cellStyle name="Millares 2 10 29" xfId="9438" xr:uid="{8567A4FE-40E4-4761-9E88-FD3390FC3E0B}"/>
    <cellStyle name="Millares 2 10 3" xfId="9439" xr:uid="{B76DB33C-C22F-44C1-AAB1-B80C39C5ACD0}"/>
    <cellStyle name="Millares 2 10 3 10" xfId="9440" xr:uid="{4DA3067B-C512-4F46-99E5-8276AD59356B}"/>
    <cellStyle name="Millares 2 10 3 11" xfId="9441" xr:uid="{2FB353A8-625B-471C-945B-DAB092013B91}"/>
    <cellStyle name="Millares 2 10 3 12" xfId="9442" xr:uid="{BB65659F-F455-4B8E-A051-1D5B1D7865ED}"/>
    <cellStyle name="Millares 2 10 3 13" xfId="9443" xr:uid="{27549236-19BC-4EF6-B1FB-C63184A048EC}"/>
    <cellStyle name="Millares 2 10 3 14" xfId="9444" xr:uid="{1D3C8836-6563-4004-AD2F-0C0EAE648B68}"/>
    <cellStyle name="Millares 2 10 3 15" xfId="9445" xr:uid="{FFFEB725-D225-434E-9F63-87D968CE6164}"/>
    <cellStyle name="Millares 2 10 3 16" xfId="9446" xr:uid="{A766462F-9055-4E30-9C28-DCA2FD8B43AB}"/>
    <cellStyle name="Millares 2 10 3 17" xfId="9447" xr:uid="{C10F4577-7C11-4FCF-9B41-04EEA030C214}"/>
    <cellStyle name="Millares 2 10 3 2" xfId="9448" xr:uid="{9DC7026C-E0F6-40B8-8FF2-8F0178FF2309}"/>
    <cellStyle name="Millares 2 10 3 3" xfId="9449" xr:uid="{43CAFA13-0D69-49BA-83BD-ACC7F6524925}"/>
    <cellStyle name="Millares 2 10 3 4" xfId="9450" xr:uid="{240E4851-BA11-4B1A-B2D1-F579721C19B5}"/>
    <cellStyle name="Millares 2 10 3 5" xfId="9451" xr:uid="{60CD4751-EC5C-4299-8CC6-1C5D9A490CA7}"/>
    <cellStyle name="Millares 2 10 3 6" xfId="9452" xr:uid="{E8E5B808-683F-426D-9B6C-52229C0F7E2A}"/>
    <cellStyle name="Millares 2 10 3 7" xfId="9453" xr:uid="{B856C9BD-EDC7-4F1B-99F2-78A3A426CE93}"/>
    <cellStyle name="Millares 2 10 3 8" xfId="9454" xr:uid="{0122AFD4-B78A-4136-AC40-2AD7377359C4}"/>
    <cellStyle name="Millares 2 10 3 9" xfId="9455" xr:uid="{52CC985D-3E45-4ABF-8ECC-1484E2040FA6}"/>
    <cellStyle name="Millares 2 10 3_Margen" xfId="39796" xr:uid="{5C7D7948-5B08-4263-8899-1F00DF0D5AFF}"/>
    <cellStyle name="Millares 2 10 30" xfId="9456" xr:uid="{2AAD189F-C3AE-468A-AE29-2E5580C69EC7}"/>
    <cellStyle name="Millares 2 10 31" xfId="9457" xr:uid="{EEFBB15B-73D6-47CA-81B6-5D6EAB097E35}"/>
    <cellStyle name="Millares 2 10 32" xfId="9458" xr:uid="{373B3956-B034-435C-8BBF-D4852A6EAE0D}"/>
    <cellStyle name="Millares 2 10 4" xfId="9459" xr:uid="{FD1C662E-1183-4291-8971-C1D298328A14}"/>
    <cellStyle name="Millares 2 10 4 10" xfId="9460" xr:uid="{55FA4E9E-B1A8-4CE3-9A0E-95ADE1E7E401}"/>
    <cellStyle name="Millares 2 10 4 11" xfId="9461" xr:uid="{932E0528-F528-4197-B770-0D67DE06FD66}"/>
    <cellStyle name="Millares 2 10 4 12" xfId="9462" xr:uid="{88E33022-0761-4078-8DD2-D5DBCE866568}"/>
    <cellStyle name="Millares 2 10 4 13" xfId="9463" xr:uid="{BC098258-594C-4075-A093-F098302FA962}"/>
    <cellStyle name="Millares 2 10 4 14" xfId="9464" xr:uid="{8731F7BA-B53E-43F3-967E-619D4F158365}"/>
    <cellStyle name="Millares 2 10 4 15" xfId="9465" xr:uid="{5302B8F2-D8E8-4BB5-9F1D-30752B229178}"/>
    <cellStyle name="Millares 2 10 4 16" xfId="9466" xr:uid="{4FEA31D2-D197-4F67-8B8C-A44460119F71}"/>
    <cellStyle name="Millares 2 10 4 17" xfId="9467" xr:uid="{D5893DAF-3013-43E2-9CCA-FE0CD7F60B41}"/>
    <cellStyle name="Millares 2 10 4 2" xfId="9468" xr:uid="{1E3D1151-4C66-4578-9B89-DB813BB87E3C}"/>
    <cellStyle name="Millares 2 10 4 3" xfId="9469" xr:uid="{7EE61EFC-E376-48E9-8B75-F3290F90AA46}"/>
    <cellStyle name="Millares 2 10 4 4" xfId="9470" xr:uid="{2BEACD61-D580-4CE3-B50C-C9C2DC2C9600}"/>
    <cellStyle name="Millares 2 10 4 5" xfId="9471" xr:uid="{342EEC6C-9E6F-4490-8FF7-16E1637C90A3}"/>
    <cellStyle name="Millares 2 10 4 6" xfId="9472" xr:uid="{B5EDD8EF-1E27-40F8-B566-55153D2CFB44}"/>
    <cellStyle name="Millares 2 10 4 7" xfId="9473" xr:uid="{ADB48BA8-229E-461D-9BBD-464C495523B7}"/>
    <cellStyle name="Millares 2 10 4 8" xfId="9474" xr:uid="{FBFB6B0C-97CD-4949-A9B0-BB085B4B2AA2}"/>
    <cellStyle name="Millares 2 10 4 9" xfId="9475" xr:uid="{1743F89F-E1E3-4875-9218-33CDE0657525}"/>
    <cellStyle name="Millares 2 10 4_Margen" xfId="39797" xr:uid="{3B802846-FCDA-4A59-A199-0F59C94E1A3A}"/>
    <cellStyle name="Millares 2 10 5" xfId="9476" xr:uid="{AA26D2E5-C6F6-4DA7-8350-C7B8E30D80A1}"/>
    <cellStyle name="Millares 2 10 5 10" xfId="9477" xr:uid="{49151472-56DA-4E3F-8841-96276C0CFE21}"/>
    <cellStyle name="Millares 2 10 5 11" xfId="9478" xr:uid="{0FC290AA-8F57-43C1-B92D-CB41F9CF0872}"/>
    <cellStyle name="Millares 2 10 5 12" xfId="9479" xr:uid="{ADAD2AB9-DBAF-45E1-BDF7-FAF532E490FE}"/>
    <cellStyle name="Millares 2 10 5 13" xfId="9480" xr:uid="{0D67D194-3DB2-482C-A445-B8FFADC4D958}"/>
    <cellStyle name="Millares 2 10 5 14" xfId="9481" xr:uid="{5F84FDB7-3AF7-4B75-B4B5-7E99FBDA004F}"/>
    <cellStyle name="Millares 2 10 5 15" xfId="9482" xr:uid="{73C18B48-BA4F-4125-884A-61CAA7CE26B4}"/>
    <cellStyle name="Millares 2 10 5 16" xfId="9483" xr:uid="{B9C98FAF-2EE3-4188-BCD0-55137926F739}"/>
    <cellStyle name="Millares 2 10 5 17" xfId="9484" xr:uid="{660AD20F-F467-4357-9DB3-DB3526B17311}"/>
    <cellStyle name="Millares 2 10 5 2" xfId="9485" xr:uid="{45EE58B4-27C8-4AFB-A321-4095951F80A5}"/>
    <cellStyle name="Millares 2 10 5 3" xfId="9486" xr:uid="{6D0A08CA-A6B3-483C-B27B-C1F8C86CA4DC}"/>
    <cellStyle name="Millares 2 10 5 4" xfId="9487" xr:uid="{166DEEB2-3736-4430-B7CB-6D839204F874}"/>
    <cellStyle name="Millares 2 10 5 5" xfId="9488" xr:uid="{333A8507-4258-4C7D-A32C-759E8065750F}"/>
    <cellStyle name="Millares 2 10 5 6" xfId="9489" xr:uid="{C23F8E09-2207-4F6A-8565-638EE9595F66}"/>
    <cellStyle name="Millares 2 10 5 7" xfId="9490" xr:uid="{46E57425-32E3-471F-B49A-1EA4AEAEE3D8}"/>
    <cellStyle name="Millares 2 10 5 8" xfId="9491" xr:uid="{70FA6230-059E-4BAA-88A5-EA8758114248}"/>
    <cellStyle name="Millares 2 10 5 9" xfId="9492" xr:uid="{D9FE966E-C616-496F-8B10-D90C80267417}"/>
    <cellStyle name="Millares 2 10 5_Margen" xfId="39798" xr:uid="{177BDB89-4243-4102-B101-74FFFA54B408}"/>
    <cellStyle name="Millares 2 10 6" xfId="9493" xr:uid="{3D441EC8-DD1B-485B-AEE3-C43D51F0AA67}"/>
    <cellStyle name="Millares 2 10 6 10" xfId="9494" xr:uid="{6AA0C3D2-3935-47CE-B400-5563180C223A}"/>
    <cellStyle name="Millares 2 10 6 11" xfId="9495" xr:uid="{70F40499-DE43-451C-A264-705E2381348E}"/>
    <cellStyle name="Millares 2 10 6 12" xfId="9496" xr:uid="{E1CFBD14-58A3-45A7-9CBD-5727CF1380FB}"/>
    <cellStyle name="Millares 2 10 6 13" xfId="9497" xr:uid="{879F8321-C295-4994-AC07-980E970A8B25}"/>
    <cellStyle name="Millares 2 10 6 14" xfId="9498" xr:uid="{89FF0927-46FE-4A9D-98A2-D24DFD968BD8}"/>
    <cellStyle name="Millares 2 10 6 15" xfId="9499" xr:uid="{49CE3E52-50B6-491D-A2B1-684CA4395DE6}"/>
    <cellStyle name="Millares 2 10 6 16" xfId="9500" xr:uid="{D8E363E3-3416-4AA2-9AF3-C814936AD97A}"/>
    <cellStyle name="Millares 2 10 6 17" xfId="9501" xr:uid="{88F8BBC1-95B3-4D78-9D40-0CB409BF71D9}"/>
    <cellStyle name="Millares 2 10 6 2" xfId="9502" xr:uid="{302A5724-CDE9-4E3B-B462-D8E53EF4E51A}"/>
    <cellStyle name="Millares 2 10 6 3" xfId="9503" xr:uid="{9982A30B-FBD4-4776-8A5C-6EBB7EB6359E}"/>
    <cellStyle name="Millares 2 10 6 4" xfId="9504" xr:uid="{FD0846A3-88DA-4B5A-9E18-AB7322C9FB60}"/>
    <cellStyle name="Millares 2 10 6 5" xfId="9505" xr:uid="{8D526B5B-B03A-4CB8-8EA2-8AC68C7782B1}"/>
    <cellStyle name="Millares 2 10 6 6" xfId="9506" xr:uid="{BD96921E-A332-4A79-8B79-4E3A253D4B18}"/>
    <cellStyle name="Millares 2 10 6 7" xfId="9507" xr:uid="{F752DC71-B32A-4C4F-811C-36FC112D598F}"/>
    <cellStyle name="Millares 2 10 6 8" xfId="9508" xr:uid="{5F3C3DB0-8396-4919-9C7F-BAFD119A72FE}"/>
    <cellStyle name="Millares 2 10 6 9" xfId="9509" xr:uid="{FF98B759-4A94-4745-9669-4DA51928FA7C}"/>
    <cellStyle name="Millares 2 10 6_Margen" xfId="39799" xr:uid="{D5CE4C3C-FC0B-4995-AECB-5E111A80CDE5}"/>
    <cellStyle name="Millares 2 10 7" xfId="9510" xr:uid="{088876B7-7B25-445A-9457-704A31C836F5}"/>
    <cellStyle name="Millares 2 10 7 10" xfId="9511" xr:uid="{C071034B-D5B0-4633-AB7E-CF705091E445}"/>
    <cellStyle name="Millares 2 10 7 11" xfId="9512" xr:uid="{4C76BD36-040B-4F69-A28C-2262C164869E}"/>
    <cellStyle name="Millares 2 10 7 12" xfId="9513" xr:uid="{DD8DEA5B-736F-4F9C-A72E-45B2B956688F}"/>
    <cellStyle name="Millares 2 10 7 13" xfId="9514" xr:uid="{044A720C-D210-40B5-831C-7B18BAD5C6BA}"/>
    <cellStyle name="Millares 2 10 7 14" xfId="9515" xr:uid="{A134F8A3-7A8B-472D-920B-AA90F553D7FD}"/>
    <cellStyle name="Millares 2 10 7 15" xfId="9516" xr:uid="{9D2F7C6D-6DFD-4A58-ACB2-E07EBF41E794}"/>
    <cellStyle name="Millares 2 10 7 16" xfId="9517" xr:uid="{6FAFA79E-4C3F-403E-95B2-216491639A8F}"/>
    <cellStyle name="Millares 2 10 7 17" xfId="9518" xr:uid="{2DC986E5-D20C-4643-9726-2090FD15EBD4}"/>
    <cellStyle name="Millares 2 10 7 2" xfId="9519" xr:uid="{FBE1B1FC-B200-4B63-B76A-288CE8807667}"/>
    <cellStyle name="Millares 2 10 7 3" xfId="9520" xr:uid="{B28A3D95-1614-480C-87E7-73C7A87BA162}"/>
    <cellStyle name="Millares 2 10 7 4" xfId="9521" xr:uid="{6D951AA9-13B4-47C0-8875-1323272A4BCF}"/>
    <cellStyle name="Millares 2 10 7 5" xfId="9522" xr:uid="{C739DF9B-FBAE-4826-94CF-A0C6AB07E16D}"/>
    <cellStyle name="Millares 2 10 7 6" xfId="9523" xr:uid="{8868A624-D80D-452B-9417-918069C5920A}"/>
    <cellStyle name="Millares 2 10 7 7" xfId="9524" xr:uid="{157B4E2B-64CC-4C2B-A73B-F323CC6B6229}"/>
    <cellStyle name="Millares 2 10 7 8" xfId="9525" xr:uid="{26C9BA87-8BAD-4BD5-8FE8-8E03CE532EC5}"/>
    <cellStyle name="Millares 2 10 7 9" xfId="9526" xr:uid="{5FC07777-D097-4455-8EA5-A8F50DA88357}"/>
    <cellStyle name="Millares 2 10 7_Margen" xfId="39800" xr:uid="{6CFD986D-CD5D-4869-93EC-CFABEEEB6F62}"/>
    <cellStyle name="Millares 2 10 8" xfId="9527" xr:uid="{95DF82C9-DF1F-46A4-901D-6B8FEECEAD91}"/>
    <cellStyle name="Millares 2 10 8 10" xfId="9528" xr:uid="{2F62B2CA-1860-4185-9256-724E6D7279EE}"/>
    <cellStyle name="Millares 2 10 8 11" xfId="9529" xr:uid="{59B54EBC-B1E8-4B8C-B498-D318A0C8D663}"/>
    <cellStyle name="Millares 2 10 8 12" xfId="9530" xr:uid="{63C762D1-1526-4420-883B-A1D0B69555A3}"/>
    <cellStyle name="Millares 2 10 8 13" xfId="9531" xr:uid="{37E443CD-692E-45DF-A06A-F179415AF274}"/>
    <cellStyle name="Millares 2 10 8 14" xfId="9532" xr:uid="{07524185-C60A-420F-9C49-EF439045A37E}"/>
    <cellStyle name="Millares 2 10 8 15" xfId="9533" xr:uid="{3EF02503-32E8-4CFF-8148-117F999D2C68}"/>
    <cellStyle name="Millares 2 10 8 16" xfId="9534" xr:uid="{60EE6762-5296-41F6-81F5-1F20ED226571}"/>
    <cellStyle name="Millares 2 10 8 17" xfId="9535" xr:uid="{311B446E-6DD4-4BE9-A37C-F935C757BE75}"/>
    <cellStyle name="Millares 2 10 8 2" xfId="9536" xr:uid="{2BA101AA-49D5-4EC1-9FB0-9C3D00565D18}"/>
    <cellStyle name="Millares 2 10 8 3" xfId="9537" xr:uid="{53913DCA-9D84-4AD8-822E-82083AC8E540}"/>
    <cellStyle name="Millares 2 10 8 4" xfId="9538" xr:uid="{39E4E581-ABCB-4F31-B017-18338786417E}"/>
    <cellStyle name="Millares 2 10 8 5" xfId="9539" xr:uid="{AFAB69BB-93B7-41AB-819E-16161F83EBE9}"/>
    <cellStyle name="Millares 2 10 8 6" xfId="9540" xr:uid="{28E9C52A-27D1-434E-8A97-F6B008A8C0D0}"/>
    <cellStyle name="Millares 2 10 8 7" xfId="9541" xr:uid="{DD26DAD3-9ED9-4A5A-A0A7-6AAAEAD98374}"/>
    <cellStyle name="Millares 2 10 8 8" xfId="9542" xr:uid="{18AC5396-060A-4CD7-A9D9-B71DBE527ADB}"/>
    <cellStyle name="Millares 2 10 8 9" xfId="9543" xr:uid="{E73DD56A-1436-46DC-AB00-3887F5CBC91F}"/>
    <cellStyle name="Millares 2 10 8_Margen" xfId="39801" xr:uid="{237747F6-503B-4C21-A842-BA268E526233}"/>
    <cellStyle name="Millares 2 10 9" xfId="9544" xr:uid="{8DC082A7-B340-44BA-ADF8-572E5249182C}"/>
    <cellStyle name="Millares 2 10 9 2" xfId="9545" xr:uid="{2642610A-B539-41B3-871F-CB12670BAD91}"/>
    <cellStyle name="Millares 2 10 9_Margen" xfId="39802" xr:uid="{127CF7EB-6B1A-414D-8534-A1277C8ACD4B}"/>
    <cellStyle name="Millares 2 10_Margen" xfId="39803" xr:uid="{83BA208C-3034-443C-97E1-46EBABEDD46E}"/>
    <cellStyle name="Millares 2 100" xfId="9546" xr:uid="{DF248985-C2FD-4FDA-82E2-14C68EC61F28}"/>
    <cellStyle name="Millares 2 101" xfId="9547" xr:uid="{84F90168-003E-4210-AD35-263C89F508B3}"/>
    <cellStyle name="Millares 2 102" xfId="9548" xr:uid="{BA61EADA-7212-4EE7-B8C3-9AE6824EB8F4}"/>
    <cellStyle name="Millares 2 103" xfId="9549" xr:uid="{20FAD7F5-AA99-452F-8CCB-27EC711CC443}"/>
    <cellStyle name="Millares 2 104" xfId="9550" xr:uid="{0FACFA8A-294E-4F18-8C1C-21329C1FB09A}"/>
    <cellStyle name="Millares 2 105" xfId="9551" xr:uid="{F3793CC2-6F77-468F-AAF8-6B8710DE68DA}"/>
    <cellStyle name="Millares 2 106" xfId="9552" xr:uid="{DA23AF2D-9C39-4906-B07E-C2D19A33DEC7}"/>
    <cellStyle name="Millares 2 107" xfId="9553" xr:uid="{0E237481-A525-4572-92DD-E43C29A5A009}"/>
    <cellStyle name="Millares 2 108" xfId="9554" xr:uid="{E1FFB206-68E1-4559-AAF2-55E70042978E}"/>
    <cellStyle name="Millares 2 109" xfId="9555" xr:uid="{B760FED0-06D2-4968-B5B2-FC8AD587F4F1}"/>
    <cellStyle name="Millares 2 109 10" xfId="9556" xr:uid="{32AE310D-523A-4B64-8FF0-1583EAC16C6C}"/>
    <cellStyle name="Millares 2 109 11" xfId="9557" xr:uid="{C10D3AAA-E123-41E1-ADE6-327E31903DE5}"/>
    <cellStyle name="Millares 2 109 12" xfId="9558" xr:uid="{BB65357C-3DE6-41DD-9E99-CBF126E24AF3}"/>
    <cellStyle name="Millares 2 109 13" xfId="9559" xr:uid="{9E052F0C-BC62-4FC8-91DB-3F2D369952AB}"/>
    <cellStyle name="Millares 2 109 2" xfId="9560" xr:uid="{600C12F1-056F-4441-BE81-856D8E7BFDE9}"/>
    <cellStyle name="Millares 2 109 3" xfId="9561" xr:uid="{31D6A543-5FED-4AF5-885E-3AEDD0F0F3D5}"/>
    <cellStyle name="Millares 2 109 4" xfId="9562" xr:uid="{891BAC8A-1E2B-4CC6-93C5-1A4F9AE89854}"/>
    <cellStyle name="Millares 2 109 5" xfId="9563" xr:uid="{9CDC0FB1-0E4C-4E32-8749-023B964EEC22}"/>
    <cellStyle name="Millares 2 109 6" xfId="9564" xr:uid="{7ED7A489-2219-4FEF-AAA1-254ACA6479A5}"/>
    <cellStyle name="Millares 2 109 7" xfId="9565" xr:uid="{C801AD49-1C52-49DC-96D8-8375BB5FDD13}"/>
    <cellStyle name="Millares 2 109 8" xfId="9566" xr:uid="{E4FDF1A6-7725-4378-B51A-1378D5926FB8}"/>
    <cellStyle name="Millares 2 109 9" xfId="9567" xr:uid="{4BFB3B9B-9BC8-4792-9312-96336DA95837}"/>
    <cellStyle name="Millares 2 109_Margen" xfId="39804" xr:uid="{4F35AE46-CC15-42E9-9AF4-E10EE590F99C}"/>
    <cellStyle name="Millares 2 11" xfId="9568" xr:uid="{28FA9DC3-CC25-458E-944A-71EE15185E27}"/>
    <cellStyle name="Millares 2 11 10" xfId="9569" xr:uid="{E3B13FD6-A39A-427A-B4AD-DE92019B3DE2}"/>
    <cellStyle name="Millares 2 11 11" xfId="9570" xr:uid="{A9BC6708-7855-4CA8-938B-842F0787D2FD}"/>
    <cellStyle name="Millares 2 11 12" xfId="9571" xr:uid="{72FD3E81-FE29-4A12-A141-082465D0EBAC}"/>
    <cellStyle name="Millares 2 11 13" xfId="9572" xr:uid="{B81545F4-9058-4F9C-9AB8-1995F60A339F}"/>
    <cellStyle name="Millares 2 11 14" xfId="9573" xr:uid="{EBB63FE9-90C3-4016-92DA-4DB5DF27CF31}"/>
    <cellStyle name="Millares 2 11 15" xfId="9574" xr:uid="{EC6AC424-81B9-4D5A-85BB-2C6F870340AF}"/>
    <cellStyle name="Millares 2 11 16" xfId="9575" xr:uid="{5D1AA437-2C5E-4BF3-B507-C8E446A37022}"/>
    <cellStyle name="Millares 2 11 17" xfId="9576" xr:uid="{81B8CFEF-2B6D-493A-A260-01088C1DD545}"/>
    <cellStyle name="Millares 2 11 18" xfId="9577" xr:uid="{B5CABBA7-16C7-4A60-85E4-E2905A574551}"/>
    <cellStyle name="Millares 2 11 19" xfId="9578" xr:uid="{B85BB71C-D0EA-4D65-ADE0-375719490EF6}"/>
    <cellStyle name="Millares 2 11 2" xfId="9579" xr:uid="{61263D39-0AD4-4501-8833-212EF48CD95D}"/>
    <cellStyle name="Millares 2 11 2 10" xfId="9580" xr:uid="{C33940C4-A016-4C03-935B-FAB30D448550}"/>
    <cellStyle name="Millares 2 11 2 11" xfId="9581" xr:uid="{3820AFB2-6040-4809-B62A-222C50C41D00}"/>
    <cellStyle name="Millares 2 11 2 12" xfId="9582" xr:uid="{665F0938-5BFD-4FF1-96D1-E7A13F446442}"/>
    <cellStyle name="Millares 2 11 2 13" xfId="9583" xr:uid="{11CAF918-ECDA-4D8B-9D1B-B971CF103BF9}"/>
    <cellStyle name="Millares 2 11 2 14" xfId="9584" xr:uid="{2ED13C7C-2F9D-4699-A1A0-8C1000F5DC0C}"/>
    <cellStyle name="Millares 2 11 2 15" xfId="9585" xr:uid="{4384CBC1-4416-4D81-AE1A-1EAC22CD57F4}"/>
    <cellStyle name="Millares 2 11 2 2" xfId="9586" xr:uid="{C791D0FC-E835-45BE-9B9F-3DBC5306342C}"/>
    <cellStyle name="Millares 2 11 2 3" xfId="9587" xr:uid="{E2D17BC3-1E41-44DD-9A27-DCE913D41756}"/>
    <cellStyle name="Millares 2 11 2 4" xfId="9588" xr:uid="{03ECA0DF-5ED8-4098-95C2-5B5C81B450C2}"/>
    <cellStyle name="Millares 2 11 2 5" xfId="9589" xr:uid="{6C8568D1-04DA-461C-B509-B3355FFBC37E}"/>
    <cellStyle name="Millares 2 11 2 6" xfId="9590" xr:uid="{0BC231C2-15B1-49CC-8BB6-CEBCAA658B75}"/>
    <cellStyle name="Millares 2 11 2 7" xfId="9591" xr:uid="{7B57DC5C-7AF1-403E-B948-EFEC3AE775E5}"/>
    <cellStyle name="Millares 2 11 2 8" xfId="9592" xr:uid="{5E82C4EB-B640-4C9D-BAA6-06D52458BD75}"/>
    <cellStyle name="Millares 2 11 2 9" xfId="9593" xr:uid="{C69D171E-DBCC-43E1-9249-65379847003B}"/>
    <cellStyle name="Millares 2 11 2_Margen" xfId="39805" xr:uid="{775FF425-7933-4E7F-A254-87420B444578}"/>
    <cellStyle name="Millares 2 11 20" xfId="9594" xr:uid="{02558B19-6D33-48DB-9263-00BC962EC5F3}"/>
    <cellStyle name="Millares 2 11 21" xfId="9595" xr:uid="{2054CB84-7EDD-411F-AC4A-4FCEF8165782}"/>
    <cellStyle name="Millares 2 11 22" xfId="9596" xr:uid="{04761FF6-530A-4098-8A59-329DBBB198D6}"/>
    <cellStyle name="Millares 2 11 23" xfId="9597" xr:uid="{DEAE96A6-45F1-4826-8C96-7153B3FF5D1E}"/>
    <cellStyle name="Millares 2 11 24" xfId="9598" xr:uid="{CE83E9A1-E180-4118-B919-23364215BB53}"/>
    <cellStyle name="Millares 2 11 25" xfId="9599" xr:uid="{D045243C-BF4F-4C9D-AA22-D0A2A068F065}"/>
    <cellStyle name="Millares 2 11 26" xfId="9600" xr:uid="{8DA9C098-1DF8-4355-89CB-DBFBA9DC9B26}"/>
    <cellStyle name="Millares 2 11 27" xfId="9601" xr:uid="{423274D6-B75D-4CFA-90C9-ABA4B90D7C31}"/>
    <cellStyle name="Millares 2 11 28" xfId="9602" xr:uid="{29B8EF01-64B5-4D7A-A31E-F293877FE7AB}"/>
    <cellStyle name="Millares 2 11 29" xfId="9603" xr:uid="{29B26985-7CEC-444F-AB0E-3592BC4C762D}"/>
    <cellStyle name="Millares 2 11 3" xfId="9604" xr:uid="{F67267EA-0FFE-46C4-BC7D-D733D1DCB404}"/>
    <cellStyle name="Millares 2 11 3 10" xfId="9605" xr:uid="{399FD6EA-64D5-4541-ACD9-7C04E65B3FF8}"/>
    <cellStyle name="Millares 2 11 3 11" xfId="9606" xr:uid="{5E5C76C6-D4EF-4F9F-91CA-D2BEFD02EAB0}"/>
    <cellStyle name="Millares 2 11 3 12" xfId="9607" xr:uid="{93E2040C-CBD2-44F2-8CFC-AE372F50F7D1}"/>
    <cellStyle name="Millares 2 11 3 13" xfId="9608" xr:uid="{0AE951E9-E01D-4859-87A8-7545E29B0118}"/>
    <cellStyle name="Millares 2 11 3 14" xfId="9609" xr:uid="{FEA8F3BB-BCC3-4016-A0CF-CF011203C6EC}"/>
    <cellStyle name="Millares 2 11 3 15" xfId="9610" xr:uid="{1990DE42-BD14-4162-BD9A-DBF7175CB6B4}"/>
    <cellStyle name="Millares 2 11 3 16" xfId="9611" xr:uid="{8C95FFDA-FEC0-461C-9B30-634571D46DF7}"/>
    <cellStyle name="Millares 2 11 3 17" xfId="9612" xr:uid="{628E73F3-3E94-4913-881C-9B430614A7FB}"/>
    <cellStyle name="Millares 2 11 3 2" xfId="9613" xr:uid="{D0824370-9CA7-4974-9199-2D9C5EF4F781}"/>
    <cellStyle name="Millares 2 11 3 3" xfId="9614" xr:uid="{9D5DBC7B-3419-4604-9D9B-35C25EB6A50E}"/>
    <cellStyle name="Millares 2 11 3 4" xfId="9615" xr:uid="{54C909D8-FB2B-4A4A-80FB-C1CF4764E631}"/>
    <cellStyle name="Millares 2 11 3 5" xfId="9616" xr:uid="{C8AAA208-B8D9-47AB-A839-04762FC9F6C4}"/>
    <cellStyle name="Millares 2 11 3 6" xfId="9617" xr:uid="{798E7EC9-3CB0-4EC8-B272-9EB953CEF3C0}"/>
    <cellStyle name="Millares 2 11 3 7" xfId="9618" xr:uid="{617417F3-BCC8-4DB1-89C3-1BC16C140B31}"/>
    <cellStyle name="Millares 2 11 3 8" xfId="9619" xr:uid="{03E4C20E-0020-4C8E-959A-2ACBF536DE82}"/>
    <cellStyle name="Millares 2 11 3 9" xfId="9620" xr:uid="{70C72D40-9343-4B9A-A6DF-098A863CBD6B}"/>
    <cellStyle name="Millares 2 11 3_Margen" xfId="39806" xr:uid="{6ECEFFF2-988C-4F90-9A2B-1ADC067D73A5}"/>
    <cellStyle name="Millares 2 11 30" xfId="9621" xr:uid="{8FC69A77-34FC-4E9C-B472-A18F668FAAF3}"/>
    <cellStyle name="Millares 2 11 31" xfId="9622" xr:uid="{AE0141CF-1A70-43A7-B882-9F01CD00C89C}"/>
    <cellStyle name="Millares 2 11 32" xfId="9623" xr:uid="{98C2A3FC-787D-458C-971F-C775660E6C6E}"/>
    <cellStyle name="Millares 2 11 4" xfId="9624" xr:uid="{9C7507D0-BC11-4AC0-9BB4-581BD921DBB5}"/>
    <cellStyle name="Millares 2 11 4 10" xfId="9625" xr:uid="{1F95AC7B-F33C-46A3-823D-34EA28162934}"/>
    <cellStyle name="Millares 2 11 4 11" xfId="9626" xr:uid="{DD59F87B-DF34-42B2-8403-575C62238059}"/>
    <cellStyle name="Millares 2 11 4 12" xfId="9627" xr:uid="{964DC8CD-6401-4E10-950B-828E13A89A17}"/>
    <cellStyle name="Millares 2 11 4 13" xfId="9628" xr:uid="{3DAFC9E5-8FF7-4F9A-96BC-23E4EAFB2148}"/>
    <cellStyle name="Millares 2 11 4 14" xfId="9629" xr:uid="{76A89A23-FAB0-433E-8F72-1311C5B22EDF}"/>
    <cellStyle name="Millares 2 11 4 15" xfId="9630" xr:uid="{AEE3B694-4C53-48F7-87E0-BEB237555D06}"/>
    <cellStyle name="Millares 2 11 4 16" xfId="9631" xr:uid="{639B15CD-1E67-41FD-9D50-334F3F46D748}"/>
    <cellStyle name="Millares 2 11 4 17" xfId="9632" xr:uid="{9E7F68A3-A608-4C92-B265-153939B2D150}"/>
    <cellStyle name="Millares 2 11 4 2" xfId="9633" xr:uid="{76A3BD2D-6779-416F-9502-BB068EB5C652}"/>
    <cellStyle name="Millares 2 11 4 3" xfId="9634" xr:uid="{9EBC257D-C789-406C-BEA7-6D53255C4A39}"/>
    <cellStyle name="Millares 2 11 4 4" xfId="9635" xr:uid="{D8DE1C41-B9BD-4A10-85F3-C88FAB548C7B}"/>
    <cellStyle name="Millares 2 11 4 5" xfId="9636" xr:uid="{40C7B688-607E-4BFA-A4A2-06A9A2EC3B1B}"/>
    <cellStyle name="Millares 2 11 4 6" xfId="9637" xr:uid="{68551D8E-3389-4C30-A061-70295D0131D1}"/>
    <cellStyle name="Millares 2 11 4 7" xfId="9638" xr:uid="{3F648805-6F4A-4CF0-BF74-C130BE7C5156}"/>
    <cellStyle name="Millares 2 11 4 8" xfId="9639" xr:uid="{9E523AFE-31ED-471D-836E-87DA74F2ECFB}"/>
    <cellStyle name="Millares 2 11 4 9" xfId="9640" xr:uid="{07033051-3ACF-45CC-B0EF-FBF32DCFB981}"/>
    <cellStyle name="Millares 2 11 4_Margen" xfId="39807" xr:uid="{56576FA5-F574-4E55-91CF-09C9343A7DBF}"/>
    <cellStyle name="Millares 2 11 5" xfId="9641" xr:uid="{FC41DA4D-9459-4AEC-B2C3-5F53A1DE0C2A}"/>
    <cellStyle name="Millares 2 11 5 10" xfId="9642" xr:uid="{94BA9FCE-AB69-4F61-986D-FFAE730A0B40}"/>
    <cellStyle name="Millares 2 11 5 11" xfId="9643" xr:uid="{E01B18A2-1EB1-4EA9-9D37-451E68F175DF}"/>
    <cellStyle name="Millares 2 11 5 12" xfId="9644" xr:uid="{5F4AFBB9-2B66-4517-8E9F-470181EC509C}"/>
    <cellStyle name="Millares 2 11 5 13" xfId="9645" xr:uid="{825C6D5E-64FA-4DF8-AFB6-900F72F148C8}"/>
    <cellStyle name="Millares 2 11 5 14" xfId="9646" xr:uid="{EBC6B90D-7DA6-4EA3-995F-E81E0F034AF2}"/>
    <cellStyle name="Millares 2 11 5 15" xfId="9647" xr:uid="{EEFD85DB-F07E-4A5C-8432-D5F215AFC533}"/>
    <cellStyle name="Millares 2 11 5 16" xfId="9648" xr:uid="{2B8E757E-4804-4F7A-8DAC-04D4D6FFBB6A}"/>
    <cellStyle name="Millares 2 11 5 17" xfId="9649" xr:uid="{D058221C-E33D-450C-9A5F-D923CAA79BB0}"/>
    <cellStyle name="Millares 2 11 5 2" xfId="9650" xr:uid="{EF16746C-F6E7-41A6-9015-951F30156E03}"/>
    <cellStyle name="Millares 2 11 5 3" xfId="9651" xr:uid="{12FC0881-2297-4287-8635-F3889B5903B3}"/>
    <cellStyle name="Millares 2 11 5 4" xfId="9652" xr:uid="{B1E26C88-F015-46C9-A5DF-64DEADC47B3F}"/>
    <cellStyle name="Millares 2 11 5 5" xfId="9653" xr:uid="{F4FA37F4-66C2-486D-8672-0DCFE1172FFC}"/>
    <cellStyle name="Millares 2 11 5 6" xfId="9654" xr:uid="{C47AADBD-8C68-4A0F-B0A7-F85D8CB5A884}"/>
    <cellStyle name="Millares 2 11 5 7" xfId="9655" xr:uid="{5868B119-7C9E-4DA5-8709-901AB8AD66D1}"/>
    <cellStyle name="Millares 2 11 5 8" xfId="9656" xr:uid="{8522B798-A237-4C85-96E5-BF12A0E4A626}"/>
    <cellStyle name="Millares 2 11 5 9" xfId="9657" xr:uid="{BF087836-921E-4E46-B8B0-735EF9B85306}"/>
    <cellStyle name="Millares 2 11 5_Margen" xfId="39808" xr:uid="{955F7C33-7567-44FA-A7FE-EAD6B83A8952}"/>
    <cellStyle name="Millares 2 11 6" xfId="9658" xr:uid="{3DB1E28B-CA68-47AE-ADC7-0C6BC272933E}"/>
    <cellStyle name="Millares 2 11 6 10" xfId="9659" xr:uid="{57AC05C1-DDA3-470B-AAA3-90BE373A16D1}"/>
    <cellStyle name="Millares 2 11 6 11" xfId="9660" xr:uid="{7E3491FF-CC6D-4E93-B743-FDB75C165D9D}"/>
    <cellStyle name="Millares 2 11 6 12" xfId="9661" xr:uid="{47E149EC-23D6-4078-9156-22F408B78B45}"/>
    <cellStyle name="Millares 2 11 6 13" xfId="9662" xr:uid="{91B63530-DDC0-4A79-B57E-B791E68C20F9}"/>
    <cellStyle name="Millares 2 11 6 14" xfId="9663" xr:uid="{D909F324-C2BA-4899-9E7B-B5E005CF151E}"/>
    <cellStyle name="Millares 2 11 6 15" xfId="9664" xr:uid="{4E18AAC4-B292-4ABC-BDB6-1F7B91937290}"/>
    <cellStyle name="Millares 2 11 6 16" xfId="9665" xr:uid="{C4AD0E74-7DA2-4998-92AE-22B858DDFE8E}"/>
    <cellStyle name="Millares 2 11 6 17" xfId="9666" xr:uid="{9A6F4816-40C6-46BF-9F39-8FEC5B1EBB03}"/>
    <cellStyle name="Millares 2 11 6 2" xfId="9667" xr:uid="{BDB6FB6B-AC8E-403B-AA14-837E6FC7A0FD}"/>
    <cellStyle name="Millares 2 11 6 3" xfId="9668" xr:uid="{EC91D4CA-B88F-4422-B045-55783077506B}"/>
    <cellStyle name="Millares 2 11 6 4" xfId="9669" xr:uid="{5DDEE7E7-0047-4556-B78F-2E58C1A6BB04}"/>
    <cellStyle name="Millares 2 11 6 5" xfId="9670" xr:uid="{CAAC6C42-4EDB-4E44-97F2-1C3C5D97FE1E}"/>
    <cellStyle name="Millares 2 11 6 6" xfId="9671" xr:uid="{75E93A57-1D24-41AF-A378-AF0E8A84322A}"/>
    <cellStyle name="Millares 2 11 6 7" xfId="9672" xr:uid="{F92A3091-1FF2-493D-8ABF-B87C9F34A0F2}"/>
    <cellStyle name="Millares 2 11 6 8" xfId="9673" xr:uid="{9D1C40C4-3825-4E3A-9F0A-A0A66F8C6DED}"/>
    <cellStyle name="Millares 2 11 6 9" xfId="9674" xr:uid="{835DC187-EA7E-4172-A198-94C53BBEF442}"/>
    <cellStyle name="Millares 2 11 6_Margen" xfId="39809" xr:uid="{4167171A-F425-4C30-9946-932CE4457D6B}"/>
    <cellStyle name="Millares 2 11 7" xfId="9675" xr:uid="{E30AA230-2803-49FD-8288-37C123C42B0A}"/>
    <cellStyle name="Millares 2 11 7 10" xfId="9676" xr:uid="{3D3E6069-8C99-41CA-9233-9597E2BAE641}"/>
    <cellStyle name="Millares 2 11 7 11" xfId="9677" xr:uid="{BCEF7BD3-C189-46F4-A492-6719D99E05A3}"/>
    <cellStyle name="Millares 2 11 7 12" xfId="9678" xr:uid="{3C151953-3EC3-42B3-86C4-9520F847E69F}"/>
    <cellStyle name="Millares 2 11 7 13" xfId="9679" xr:uid="{8A9EE0B4-0808-4B2D-8784-6EBBF8ABD4FC}"/>
    <cellStyle name="Millares 2 11 7 14" xfId="9680" xr:uid="{5737B222-9510-4B51-8E98-092BE167B341}"/>
    <cellStyle name="Millares 2 11 7 15" xfId="9681" xr:uid="{36F48D4E-68B4-43FB-B88B-7DEDA7BBD140}"/>
    <cellStyle name="Millares 2 11 7 16" xfId="9682" xr:uid="{819BB880-D2FD-4D1E-8CE4-196BA635FD88}"/>
    <cellStyle name="Millares 2 11 7 17" xfId="9683" xr:uid="{926EF8B4-1879-44E3-A48A-D2097C121AF8}"/>
    <cellStyle name="Millares 2 11 7 2" xfId="9684" xr:uid="{C2F4035B-7E96-4B39-A25A-76A84C2310FA}"/>
    <cellStyle name="Millares 2 11 7 3" xfId="9685" xr:uid="{8C020AA4-EF45-4B2E-BF7A-914145E48887}"/>
    <cellStyle name="Millares 2 11 7 4" xfId="9686" xr:uid="{6F6EDE49-0591-4CC2-902A-0AA09297874D}"/>
    <cellStyle name="Millares 2 11 7 5" xfId="9687" xr:uid="{50056866-AFDC-4069-A342-B910DADE3FAA}"/>
    <cellStyle name="Millares 2 11 7 6" xfId="9688" xr:uid="{7792835C-E5D0-4412-9244-A6F6617E0DCC}"/>
    <cellStyle name="Millares 2 11 7 7" xfId="9689" xr:uid="{B5F739C9-B498-4F3C-BFCC-652E376B8AB2}"/>
    <cellStyle name="Millares 2 11 7 8" xfId="9690" xr:uid="{9B21A8E5-E3BB-42D5-A199-7538EA25604A}"/>
    <cellStyle name="Millares 2 11 7 9" xfId="9691" xr:uid="{B5C23F23-3374-4BDF-9F5E-D57F44FF0814}"/>
    <cellStyle name="Millares 2 11 7_Margen" xfId="39810" xr:uid="{039F697C-DF87-4A7C-B2B2-3F0E7086C12D}"/>
    <cellStyle name="Millares 2 11 8" xfId="9692" xr:uid="{B12B635B-3214-4596-BE14-15917BA1F3BF}"/>
    <cellStyle name="Millares 2 11 8 10" xfId="9693" xr:uid="{95838A86-13CD-4FC8-89E1-1A4DD79C8A47}"/>
    <cellStyle name="Millares 2 11 8 11" xfId="9694" xr:uid="{058ADB9C-FC1D-4F44-92AA-88AAC2D3619B}"/>
    <cellStyle name="Millares 2 11 8 12" xfId="9695" xr:uid="{A8B357EF-F8B6-459E-B0CC-64365BEEDF9E}"/>
    <cellStyle name="Millares 2 11 8 13" xfId="9696" xr:uid="{06D5C2E5-01AB-454C-986D-4C2F128B4EA3}"/>
    <cellStyle name="Millares 2 11 8 14" xfId="9697" xr:uid="{8FD03A6E-F530-4159-8E3A-B5524CB16BA4}"/>
    <cellStyle name="Millares 2 11 8 15" xfId="9698" xr:uid="{EB78448B-1DFF-4835-992B-F078E6EAE59C}"/>
    <cellStyle name="Millares 2 11 8 16" xfId="9699" xr:uid="{C70CEA9E-DE57-424A-9727-A7FA5DB79D78}"/>
    <cellStyle name="Millares 2 11 8 17" xfId="9700" xr:uid="{F7EB031F-466E-4626-8B92-50FE0300DAB9}"/>
    <cellStyle name="Millares 2 11 8 2" xfId="9701" xr:uid="{AF56507E-D64B-4724-9E56-F5AA5C0E2C94}"/>
    <cellStyle name="Millares 2 11 8 3" xfId="9702" xr:uid="{6044F857-697D-4B83-916C-647D0C093C34}"/>
    <cellStyle name="Millares 2 11 8 4" xfId="9703" xr:uid="{E99926FE-0512-4F9A-99F0-67BFA38A3A6A}"/>
    <cellStyle name="Millares 2 11 8 5" xfId="9704" xr:uid="{C017E0A8-8292-45C6-84CB-B37BED8794B4}"/>
    <cellStyle name="Millares 2 11 8 6" xfId="9705" xr:uid="{88AB1C11-0123-43EB-93AE-E3116D6A2A5B}"/>
    <cellStyle name="Millares 2 11 8 7" xfId="9706" xr:uid="{21A4F524-5199-4003-8A63-6771294B7BD8}"/>
    <cellStyle name="Millares 2 11 8 8" xfId="9707" xr:uid="{1CEC4A7B-0C5D-4C7D-A3CB-84C155A02C48}"/>
    <cellStyle name="Millares 2 11 8 9" xfId="9708" xr:uid="{5FEC6D94-06DF-4629-985B-F3103F0054F6}"/>
    <cellStyle name="Millares 2 11 8_Margen" xfId="39811" xr:uid="{0D1F2062-4048-4C18-9225-DB8716FC5ADA}"/>
    <cellStyle name="Millares 2 11 9" xfId="9709" xr:uid="{F732F307-723B-43CC-81EC-2E3DE1FB3D06}"/>
    <cellStyle name="Millares 2 11 9 2" xfId="9710" xr:uid="{6A5F85AF-101D-4DD7-A2FD-4770EC3DEE0D}"/>
    <cellStyle name="Millares 2 11 9_Margen" xfId="39812" xr:uid="{1AF38E44-D02B-4BD2-A393-8D9AFF2D8B96}"/>
    <cellStyle name="Millares 2 11_Margen" xfId="39813" xr:uid="{5B2542DF-B214-42C9-BFEF-63BDF4F7CBBD}"/>
    <cellStyle name="Millares 2 110" xfId="9711" xr:uid="{0034CAF7-E4BC-4110-8DCD-5091303BC77B}"/>
    <cellStyle name="Millares 2 110 10" xfId="9712" xr:uid="{241B132B-2706-4808-A717-B03AB891E2BE}"/>
    <cellStyle name="Millares 2 110 11" xfId="9713" xr:uid="{491C6A66-8F7F-4FD7-A4E2-4DA41BDEA5E2}"/>
    <cellStyle name="Millares 2 110 12" xfId="9714" xr:uid="{9721A83B-FC88-4156-B4DF-59813AA75512}"/>
    <cellStyle name="Millares 2 110 13" xfId="9715" xr:uid="{607725BF-F08F-4EA2-8099-B1A4A73F9213}"/>
    <cellStyle name="Millares 2 110 2" xfId="9716" xr:uid="{CE534B5C-B921-4CEB-8560-54ACA644ACB5}"/>
    <cellStyle name="Millares 2 110 3" xfId="9717" xr:uid="{80F4C20E-55EF-4F89-8A8D-A6E03D605236}"/>
    <cellStyle name="Millares 2 110 4" xfId="9718" xr:uid="{CA88B795-9C11-48DC-8A45-6E374F4F9B02}"/>
    <cellStyle name="Millares 2 110 5" xfId="9719" xr:uid="{6B20DB1D-0745-4382-9422-F60F6DC4BA08}"/>
    <cellStyle name="Millares 2 110 6" xfId="9720" xr:uid="{A1164D55-27C9-4556-8FA1-136D96E88C16}"/>
    <cellStyle name="Millares 2 110 7" xfId="9721" xr:uid="{944BF5AE-A264-4C98-8329-D8F84D77900F}"/>
    <cellStyle name="Millares 2 110 8" xfId="9722" xr:uid="{749302C5-B953-4867-BAD0-8C4B3C7BE3AA}"/>
    <cellStyle name="Millares 2 110 9" xfId="9723" xr:uid="{C57D99D9-2122-4B69-AFCF-AC38AB48BF22}"/>
    <cellStyle name="Millares 2 110_Margen" xfId="39814" xr:uid="{E172DC3D-89F8-406A-9AFA-2DE3BE294E4D}"/>
    <cellStyle name="Millares 2 111" xfId="9724" xr:uid="{58317BF7-F2F3-494B-BDCA-6AE07742FE22}"/>
    <cellStyle name="Millares 2 111 10" xfId="9725" xr:uid="{61F86BA0-A8A5-46CC-91C7-D1F353009B9D}"/>
    <cellStyle name="Millares 2 111 11" xfId="9726" xr:uid="{AEC26CCC-C81E-465B-B058-868CEB0499AF}"/>
    <cellStyle name="Millares 2 111 12" xfId="9727" xr:uid="{310EF252-989C-4F14-8EE2-72709F08B2A3}"/>
    <cellStyle name="Millares 2 111 13" xfId="9728" xr:uid="{048B0759-C4D2-4B14-8A40-70E1651B37C6}"/>
    <cellStyle name="Millares 2 111 2" xfId="9729" xr:uid="{BF57B942-D8D2-4FF4-B004-7EC4D47A26BB}"/>
    <cellStyle name="Millares 2 111 3" xfId="9730" xr:uid="{359ECAF3-A871-4128-94ED-542482BD8959}"/>
    <cellStyle name="Millares 2 111 4" xfId="9731" xr:uid="{1175A54E-61A0-4339-BA2C-E9B4B382E2C7}"/>
    <cellStyle name="Millares 2 111 5" xfId="9732" xr:uid="{6734BC0D-D832-445D-8D1D-1F9A3786F582}"/>
    <cellStyle name="Millares 2 111 6" xfId="9733" xr:uid="{FC8D310C-EBC9-47EB-89B9-384549B2869B}"/>
    <cellStyle name="Millares 2 111 7" xfId="9734" xr:uid="{7505F560-09A2-4C52-A024-B6D1C5B51AEA}"/>
    <cellStyle name="Millares 2 111 8" xfId="9735" xr:uid="{F144B0C1-FC87-42F6-B2C8-6F8E8AF42700}"/>
    <cellStyle name="Millares 2 111 9" xfId="9736" xr:uid="{3E8A2F79-8EFF-4572-AD32-02E7125FD529}"/>
    <cellStyle name="Millares 2 111_Margen" xfId="39815" xr:uid="{8A9952EF-C75C-40AB-B764-CEAED34D39CC}"/>
    <cellStyle name="Millares 2 112" xfId="9737" xr:uid="{F5CC5EF7-2F98-482D-B9E8-BE742737C0CD}"/>
    <cellStyle name="Millares 2 112 10" xfId="9738" xr:uid="{4560C7CC-B16F-4724-9A96-611135E7D9A3}"/>
    <cellStyle name="Millares 2 112 11" xfId="9739" xr:uid="{79BF7141-84FB-4609-AAB5-1180422B9ED5}"/>
    <cellStyle name="Millares 2 112 12" xfId="9740" xr:uid="{8F11CF24-CC88-497F-94BB-2CE3FC5F2900}"/>
    <cellStyle name="Millares 2 112 13" xfId="9741" xr:uid="{886749A0-1A2A-40B7-A315-AB8C965EBCB2}"/>
    <cellStyle name="Millares 2 112 2" xfId="9742" xr:uid="{81FDBFB5-87C5-488F-8057-C1F792C16753}"/>
    <cellStyle name="Millares 2 112 3" xfId="9743" xr:uid="{61EF0DF5-F1E3-4F55-9943-CE0774F4A72E}"/>
    <cellStyle name="Millares 2 112 4" xfId="9744" xr:uid="{B41EFC2E-89AF-4A3E-B8DA-7B2E2FD56C47}"/>
    <cellStyle name="Millares 2 112 5" xfId="9745" xr:uid="{4D4111A8-D13E-4391-B7CA-C0696E0FBCBA}"/>
    <cellStyle name="Millares 2 112 6" xfId="9746" xr:uid="{3339BA5F-581D-4B07-9AFA-D7B2A0F1C8A0}"/>
    <cellStyle name="Millares 2 112 7" xfId="9747" xr:uid="{725D3CA7-1E77-4816-9059-77617C6AFAC8}"/>
    <cellStyle name="Millares 2 112 8" xfId="9748" xr:uid="{89EAB7C3-D7E1-4FFB-A0CB-FB39046C95A3}"/>
    <cellStyle name="Millares 2 112 9" xfId="9749" xr:uid="{96D77F6F-F0E0-4790-BB6A-CE530B8FD455}"/>
    <cellStyle name="Millares 2 112_Margen" xfId="39816" xr:uid="{F3F3CCF2-91FA-4C05-9AE9-5CB292F1C75F}"/>
    <cellStyle name="Millares 2 113" xfId="9750" xr:uid="{03A56CCF-7526-435A-9670-97EA2721A58B}"/>
    <cellStyle name="Millares 2 113 10" xfId="9751" xr:uid="{64369EB8-6F6C-43A0-BCA1-1A1B196051A7}"/>
    <cellStyle name="Millares 2 113 11" xfId="9752" xr:uid="{13C6B453-413F-46B3-B15F-00714DEF5A7F}"/>
    <cellStyle name="Millares 2 113 12" xfId="9753" xr:uid="{48B66BCA-DF55-4ECA-AF0F-E75952D53C27}"/>
    <cellStyle name="Millares 2 113 13" xfId="9754" xr:uid="{94F162F3-72D9-4211-ADAA-D179690DCCF7}"/>
    <cellStyle name="Millares 2 113 2" xfId="9755" xr:uid="{D2C98938-6D27-4DBF-9701-F58547ED814E}"/>
    <cellStyle name="Millares 2 113 3" xfId="9756" xr:uid="{FA7EDD05-36E0-4AD7-91A0-27AE68749604}"/>
    <cellStyle name="Millares 2 113 4" xfId="9757" xr:uid="{FA3129AF-047D-4B9F-A54A-47266AC70969}"/>
    <cellStyle name="Millares 2 113 5" xfId="9758" xr:uid="{861248FF-EC05-477C-9928-DC7448B5B2F4}"/>
    <cellStyle name="Millares 2 113 6" xfId="9759" xr:uid="{3CD6C284-C0ED-4763-A5B8-40358A23EE2A}"/>
    <cellStyle name="Millares 2 113 7" xfId="9760" xr:uid="{E28EC349-A092-4B46-B884-EB14938D04C4}"/>
    <cellStyle name="Millares 2 113 8" xfId="9761" xr:uid="{C357E8C7-48EA-4CDF-8F0C-38343BC0B9B9}"/>
    <cellStyle name="Millares 2 113 9" xfId="9762" xr:uid="{7D2F0518-7DAB-44CD-AC11-6A48C2D17858}"/>
    <cellStyle name="Millares 2 113_Margen" xfId="39817" xr:uid="{9662797B-75A7-4E68-9916-D035AD65A0E3}"/>
    <cellStyle name="Millares 2 114" xfId="9763" xr:uid="{2211AA63-1E44-46C8-B0F5-5261AD72FB21}"/>
    <cellStyle name="Millares 2 115" xfId="9764" xr:uid="{51018A95-6DF0-48D6-83CF-EC6ED164417D}"/>
    <cellStyle name="Millares 2 116" xfId="9765" xr:uid="{85AC7013-C3D9-4E18-B5A0-D34D1C294622}"/>
    <cellStyle name="Millares 2 117" xfId="9766" xr:uid="{061596DE-0E0A-4372-B2A2-0AAD2DC3BDE8}"/>
    <cellStyle name="Millares 2 118" xfId="9767" xr:uid="{B80B3AC9-9B0C-4B82-B161-3EDF2A683354}"/>
    <cellStyle name="Millares 2 119" xfId="9768" xr:uid="{A5BE48F9-6A9A-4B75-B621-5F9B64D7858F}"/>
    <cellStyle name="Millares 2 12" xfId="9769" xr:uid="{EFA9882B-A931-4DAD-BFA1-D2371E1D614E}"/>
    <cellStyle name="Millares 2 12 10" xfId="9770" xr:uid="{320BBE9F-5BC0-47AC-B548-7B6821F8C126}"/>
    <cellStyle name="Millares 2 12 11" xfId="9771" xr:uid="{53C3325E-C03A-46EF-B994-8719B6FEC1E0}"/>
    <cellStyle name="Millares 2 12 12" xfId="9772" xr:uid="{C5B344A2-266B-4F94-9DB9-04BE461B3EFC}"/>
    <cellStyle name="Millares 2 12 13" xfId="9773" xr:uid="{02C9E558-4A03-4B87-884D-5131C455A8BE}"/>
    <cellStyle name="Millares 2 12 14" xfId="9774" xr:uid="{5483295A-5A8B-4B18-AA7B-F4329AE4DB52}"/>
    <cellStyle name="Millares 2 12 15" xfId="9775" xr:uid="{37EB5B06-7704-418A-B359-D0ACB1E3E7B5}"/>
    <cellStyle name="Millares 2 12 16" xfId="9776" xr:uid="{D53BF853-8B4D-42EE-8F05-9AA66FC7E538}"/>
    <cellStyle name="Millares 2 12 17" xfId="9777" xr:uid="{D5E9E9A1-4607-4581-91D0-2C995B20299F}"/>
    <cellStyle name="Millares 2 12 18" xfId="9778" xr:uid="{D82811CA-D84C-4167-BD4F-C89ACE2AF0A5}"/>
    <cellStyle name="Millares 2 12 19" xfId="9779" xr:uid="{07F6B5C4-A5A2-4613-8EBC-5BB5BEC20ADD}"/>
    <cellStyle name="Millares 2 12 2" xfId="9780" xr:uid="{61DDC06F-9B4B-476B-8876-5F1256AF7DFA}"/>
    <cellStyle name="Millares 2 12 2 10" xfId="9781" xr:uid="{D9CD74F9-03D7-422E-8787-C932DE389949}"/>
    <cellStyle name="Millares 2 12 2 11" xfId="9782" xr:uid="{28D3AB43-C1F6-4D03-8E8D-E55FBDB900F0}"/>
    <cellStyle name="Millares 2 12 2 12" xfId="9783" xr:uid="{DEEB4554-071F-4917-8D79-1B2D7D9D3B7E}"/>
    <cellStyle name="Millares 2 12 2 13" xfId="9784" xr:uid="{A4326180-94A0-416A-9EB6-914866D0C1C3}"/>
    <cellStyle name="Millares 2 12 2 14" xfId="9785" xr:uid="{0CA1DDFF-702D-4E2F-A2E3-97A2804E8F38}"/>
    <cellStyle name="Millares 2 12 2 15" xfId="9786" xr:uid="{A762FAB8-F3A8-4DBD-B6C5-27AC066FE5A0}"/>
    <cellStyle name="Millares 2 12 2 2" xfId="9787" xr:uid="{CB20A44F-E469-4E58-A4E0-F59A9CCCBD3B}"/>
    <cellStyle name="Millares 2 12 2 2 2" xfId="9788" xr:uid="{53960DB6-2EDC-4093-9F04-B114A7B14ABB}"/>
    <cellStyle name="Millares 2 12 2 2_Margen" xfId="39818" xr:uid="{5E1F07ED-FE1D-4FEF-BD59-643E5F5D5A8E}"/>
    <cellStyle name="Millares 2 12 2 3" xfId="9789" xr:uid="{F644DB1C-146B-4571-9C58-C61326B0EF1B}"/>
    <cellStyle name="Millares 2 12 2 4" xfId="9790" xr:uid="{9235D23A-6A22-4871-A564-C035A03C50DB}"/>
    <cellStyle name="Millares 2 12 2 5" xfId="9791" xr:uid="{2420D158-BAF5-40CB-9B84-8791A4FB0028}"/>
    <cellStyle name="Millares 2 12 2 6" xfId="9792" xr:uid="{48BEC8C2-CC6B-47EF-AC36-C21CD31DBB2E}"/>
    <cellStyle name="Millares 2 12 2 7" xfId="9793" xr:uid="{A62BC490-71EE-437D-9E0B-0AB654C4C0BF}"/>
    <cellStyle name="Millares 2 12 2 8" xfId="9794" xr:uid="{2F91B301-2574-4B1B-8A1E-153E12E38453}"/>
    <cellStyle name="Millares 2 12 2 9" xfId="9795" xr:uid="{7266F745-F259-410F-849B-94D5B9A26284}"/>
    <cellStyle name="Millares 2 12 2_Margen" xfId="39819" xr:uid="{1B10EC82-B192-4CDC-B029-5BF54F765CF9}"/>
    <cellStyle name="Millares 2 12 20" xfId="9796" xr:uid="{596F070F-13E4-4E2C-8925-8CFC2B1E3A70}"/>
    <cellStyle name="Millares 2 12 21" xfId="9797" xr:uid="{F09A3AEC-0C42-4D99-A332-87272FF75698}"/>
    <cellStyle name="Millares 2 12 22" xfId="9798" xr:uid="{98E73E83-4837-409D-B6DF-0BD7FFF5EFCB}"/>
    <cellStyle name="Millares 2 12 23" xfId="9799" xr:uid="{5243E3E5-0305-4A10-BC8B-E58783A20670}"/>
    <cellStyle name="Millares 2 12 24" xfId="9800" xr:uid="{A1323E8A-47CB-4150-BB7D-AE802086E500}"/>
    <cellStyle name="Millares 2 12 25" xfId="9801" xr:uid="{17C8671A-F64F-455B-99A2-264AD084211A}"/>
    <cellStyle name="Millares 2 12 26" xfId="9802" xr:uid="{6F50CB4D-4557-4D55-A057-202CE1956739}"/>
    <cellStyle name="Millares 2 12 27" xfId="9803" xr:uid="{460DE3F1-0A95-4800-BE8A-2DDC2C4A1EB3}"/>
    <cellStyle name="Millares 2 12 28" xfId="9804" xr:uid="{4D1A2CB8-ED48-4CEB-8449-B2E3ED3D9C7F}"/>
    <cellStyle name="Millares 2 12 29" xfId="9805" xr:uid="{765335F2-E1CC-499A-A8FE-258A81DD9470}"/>
    <cellStyle name="Millares 2 12 3" xfId="9806" xr:uid="{2E750C55-E5AF-402E-848D-EDE9130D723E}"/>
    <cellStyle name="Millares 2 12 3 10" xfId="9807" xr:uid="{44CE373B-C890-4E7A-9AF0-2998F693C59B}"/>
    <cellStyle name="Millares 2 12 3 11" xfId="9808" xr:uid="{4A341800-BF6D-4A21-B973-2EB40C6AA9CD}"/>
    <cellStyle name="Millares 2 12 3 12" xfId="9809" xr:uid="{9BDFA3EE-BB2F-4A37-BA89-B7CE987ACDA9}"/>
    <cellStyle name="Millares 2 12 3 13" xfId="9810" xr:uid="{2C341F96-1C6C-4F1E-B863-0F6AFF639F32}"/>
    <cellStyle name="Millares 2 12 3 14" xfId="9811" xr:uid="{6B37BA71-4922-40FC-B8AB-51F4CDD6742F}"/>
    <cellStyle name="Millares 2 12 3 15" xfId="9812" xr:uid="{018E5662-D9EC-43C0-8445-B93686BD500F}"/>
    <cellStyle name="Millares 2 12 3 16" xfId="9813" xr:uid="{0FC200D9-18D6-4921-BFA3-9109EAAE2CA8}"/>
    <cellStyle name="Millares 2 12 3 17" xfId="9814" xr:uid="{1DD7AD74-3DA8-4541-BBE8-941E944C8EBA}"/>
    <cellStyle name="Millares 2 12 3 2" xfId="9815" xr:uid="{A0DA64B9-BC2B-40FD-AA6D-49176262C64F}"/>
    <cellStyle name="Millares 2 12 3 3" xfId="9816" xr:uid="{1A4A8356-5FF9-4944-8BF5-AC1613E25352}"/>
    <cellStyle name="Millares 2 12 3 4" xfId="9817" xr:uid="{68A36A8D-1DD9-4699-9189-5B8A2726037F}"/>
    <cellStyle name="Millares 2 12 3 5" xfId="9818" xr:uid="{9B164286-B33A-48A7-A7BD-C388C8800CFE}"/>
    <cellStyle name="Millares 2 12 3 6" xfId="9819" xr:uid="{9F748BC0-FC2F-4E9F-BD9A-326011036AEE}"/>
    <cellStyle name="Millares 2 12 3 7" xfId="9820" xr:uid="{A9055500-F2AE-4BBB-B771-8B5BF4EFDA55}"/>
    <cellStyle name="Millares 2 12 3 8" xfId="9821" xr:uid="{12E9A0FA-064D-4BD9-A912-B25968FF1E8A}"/>
    <cellStyle name="Millares 2 12 3 9" xfId="9822" xr:uid="{738A5D05-59A7-4BA9-9F45-00FC5437E115}"/>
    <cellStyle name="Millares 2 12 3_Margen" xfId="39820" xr:uid="{A9D0C366-3509-4C05-B60E-0ABA208DF302}"/>
    <cellStyle name="Millares 2 12 30" xfId="9823" xr:uid="{AF80D1F6-EAC7-45DB-BBF8-DE92FDDE7F4D}"/>
    <cellStyle name="Millares 2 12 31" xfId="9824" xr:uid="{C606A816-BD34-42D0-A8A7-0CC4D55C9D4F}"/>
    <cellStyle name="Millares 2 12 32" xfId="9825" xr:uid="{81BD1249-4AA0-4699-B400-1317499321B2}"/>
    <cellStyle name="Millares 2 12 4" xfId="9826" xr:uid="{6B63FF74-F872-4F62-9926-697941C3D77D}"/>
    <cellStyle name="Millares 2 12 4 10" xfId="9827" xr:uid="{0054998C-66AC-4E7E-B9F8-88825387D29B}"/>
    <cellStyle name="Millares 2 12 4 11" xfId="9828" xr:uid="{13DC79ED-05F8-43E0-BE22-41C81AAFE7E9}"/>
    <cellStyle name="Millares 2 12 4 12" xfId="9829" xr:uid="{5C50CD76-9111-41AE-911D-AF56A74EEF08}"/>
    <cellStyle name="Millares 2 12 4 13" xfId="9830" xr:uid="{6563472D-C67E-4A91-AE09-1E50952D590B}"/>
    <cellStyle name="Millares 2 12 4 14" xfId="9831" xr:uid="{10570DAD-7D19-4AC8-B56F-E9C577E40FF6}"/>
    <cellStyle name="Millares 2 12 4 15" xfId="9832" xr:uid="{1CE2A456-6604-434F-9C68-56B42E721F1E}"/>
    <cellStyle name="Millares 2 12 4 16" xfId="9833" xr:uid="{EB3D363A-D442-4D64-A8D7-94E4E2E05CF7}"/>
    <cellStyle name="Millares 2 12 4 17" xfId="9834" xr:uid="{1934EEA2-AEAE-40F2-A226-FD03F681EBC7}"/>
    <cellStyle name="Millares 2 12 4 2" xfId="9835" xr:uid="{4F6B388B-22C4-41F5-815F-D78B7DCC4CBB}"/>
    <cellStyle name="Millares 2 12 4 3" xfId="9836" xr:uid="{96B9198F-B5FC-4FAE-A219-08E05A729273}"/>
    <cellStyle name="Millares 2 12 4 4" xfId="9837" xr:uid="{02265711-5D64-4D31-8C9E-3F30F826A17A}"/>
    <cellStyle name="Millares 2 12 4 5" xfId="9838" xr:uid="{F1D5F652-BD99-40B2-8AE6-48FF0FAC675E}"/>
    <cellStyle name="Millares 2 12 4 6" xfId="9839" xr:uid="{B37A3982-6906-423C-9E88-68F366724BBD}"/>
    <cellStyle name="Millares 2 12 4 7" xfId="9840" xr:uid="{F6CC4D78-CCC6-4142-9FB5-E59F940C1FE2}"/>
    <cellStyle name="Millares 2 12 4 8" xfId="9841" xr:uid="{3FA75A2C-88C9-4C32-B4A0-9B7B1DE2A1E2}"/>
    <cellStyle name="Millares 2 12 4 9" xfId="9842" xr:uid="{8462E69D-1289-4FB6-8D18-AF6CCCF7B01F}"/>
    <cellStyle name="Millares 2 12 4_Margen" xfId="39821" xr:uid="{36B929B5-3AC9-4C20-A976-5B988D40C903}"/>
    <cellStyle name="Millares 2 12 5" xfId="9843" xr:uid="{1F860029-CB80-49B9-9A84-FF1A0DB35673}"/>
    <cellStyle name="Millares 2 12 5 10" xfId="9844" xr:uid="{96E2BA3B-3615-4E58-B730-27D9BF72FA7E}"/>
    <cellStyle name="Millares 2 12 5 11" xfId="9845" xr:uid="{8079E4A6-3015-43B3-B9AF-DF0E66A9A8A5}"/>
    <cellStyle name="Millares 2 12 5 12" xfId="9846" xr:uid="{A50B5C8A-B486-4277-96EB-D50FBF4A0D30}"/>
    <cellStyle name="Millares 2 12 5 13" xfId="9847" xr:uid="{14D8DA2C-7FFA-499A-9B43-A3BEBC839B0B}"/>
    <cellStyle name="Millares 2 12 5 14" xfId="9848" xr:uid="{789BB326-83BB-47FA-8DB6-BA4CF32E6035}"/>
    <cellStyle name="Millares 2 12 5 15" xfId="9849" xr:uid="{97C9C278-FE50-4EB2-A720-1A47B0E62842}"/>
    <cellStyle name="Millares 2 12 5 16" xfId="9850" xr:uid="{C2D92180-5052-4062-AC3C-402C450D1268}"/>
    <cellStyle name="Millares 2 12 5 17" xfId="9851" xr:uid="{62E2A5F6-B27D-43FF-9FF7-7C4C0D65CD2D}"/>
    <cellStyle name="Millares 2 12 5 2" xfId="9852" xr:uid="{7A19CF37-74CB-4CE6-9736-10DCF713788E}"/>
    <cellStyle name="Millares 2 12 5 3" xfId="9853" xr:uid="{6F73C0F3-8A19-4A1B-937E-406009AB3FE8}"/>
    <cellStyle name="Millares 2 12 5 4" xfId="9854" xr:uid="{3757BD23-E37A-4FF1-88FD-4C6A095C5F64}"/>
    <cellStyle name="Millares 2 12 5 5" xfId="9855" xr:uid="{40F3DDBB-9BD0-4E7B-998D-65AC1745CEF7}"/>
    <cellStyle name="Millares 2 12 5 6" xfId="9856" xr:uid="{02813642-AF21-4F29-AA69-00B567C5D08B}"/>
    <cellStyle name="Millares 2 12 5 7" xfId="9857" xr:uid="{C1E6BB35-8326-4986-9EA1-D195977DD1E4}"/>
    <cellStyle name="Millares 2 12 5 8" xfId="9858" xr:uid="{E8F0C7D1-0F29-4968-A377-3A9F83C8DB87}"/>
    <cellStyle name="Millares 2 12 5 9" xfId="9859" xr:uid="{6336A1EA-31DC-4A41-8800-C6BFAF8ABEF0}"/>
    <cellStyle name="Millares 2 12 5_Margen" xfId="39822" xr:uid="{30D89929-FBF9-430B-A077-4CB763972F34}"/>
    <cellStyle name="Millares 2 12 6" xfId="9860" xr:uid="{590CDE76-5C85-44FE-B3EE-A0A65023DD17}"/>
    <cellStyle name="Millares 2 12 6 10" xfId="9861" xr:uid="{DDBD37AB-DBE7-4AB1-B190-0549A793973C}"/>
    <cellStyle name="Millares 2 12 6 11" xfId="9862" xr:uid="{9C8287B0-5F22-407D-8885-34686DD33C78}"/>
    <cellStyle name="Millares 2 12 6 12" xfId="9863" xr:uid="{3DA10291-A9EA-4EAF-A08C-C190632ABB43}"/>
    <cellStyle name="Millares 2 12 6 13" xfId="9864" xr:uid="{D6AB7006-7742-4CC4-9EC4-B2D7CFB5288E}"/>
    <cellStyle name="Millares 2 12 6 14" xfId="9865" xr:uid="{8FE2E2C1-C890-4D84-812E-6E7A6A1DE61D}"/>
    <cellStyle name="Millares 2 12 6 15" xfId="9866" xr:uid="{2E14F957-2D44-4B40-AAE7-D940977042B6}"/>
    <cellStyle name="Millares 2 12 6 16" xfId="9867" xr:uid="{EC8AAAB8-4DDF-4647-8950-A688144EE8FE}"/>
    <cellStyle name="Millares 2 12 6 17" xfId="9868" xr:uid="{7E8762CB-A1C0-43A6-A812-7AB8B1C5A27E}"/>
    <cellStyle name="Millares 2 12 6 2" xfId="9869" xr:uid="{939C6841-7D13-4706-A549-E60CD5C8058B}"/>
    <cellStyle name="Millares 2 12 6 3" xfId="9870" xr:uid="{E7EB6818-AF54-48AD-B9B8-590993D8C137}"/>
    <cellStyle name="Millares 2 12 6 4" xfId="9871" xr:uid="{2BF4E519-A933-417C-A77E-517007BEBAFD}"/>
    <cellStyle name="Millares 2 12 6 5" xfId="9872" xr:uid="{71E562A6-3C8B-4BBA-A120-70DFBAE40D4F}"/>
    <cellStyle name="Millares 2 12 6 6" xfId="9873" xr:uid="{7286A0C0-9110-4324-801B-F7EF8B4E314F}"/>
    <cellStyle name="Millares 2 12 6 7" xfId="9874" xr:uid="{13B4D27F-BFD6-4006-A89F-3931910509C8}"/>
    <cellStyle name="Millares 2 12 6 8" xfId="9875" xr:uid="{A5EB57E1-2C6B-4702-BCAD-7D9D6E0CB774}"/>
    <cellStyle name="Millares 2 12 6 9" xfId="9876" xr:uid="{145D5278-DC2E-4D31-969B-4AAD1F28809B}"/>
    <cellStyle name="Millares 2 12 6_Margen" xfId="39823" xr:uid="{20ADA4FF-E1E2-41E0-80ED-36137BCA47E0}"/>
    <cellStyle name="Millares 2 12 7" xfId="9877" xr:uid="{3D8ECFCA-1418-497F-8500-95FC021B8EB8}"/>
    <cellStyle name="Millares 2 12 7 10" xfId="9878" xr:uid="{3D1B6E86-6CF2-490A-8C69-E945A77ED502}"/>
    <cellStyle name="Millares 2 12 7 11" xfId="9879" xr:uid="{06E54C2C-4DD9-44C4-912B-A9C8DD67442C}"/>
    <cellStyle name="Millares 2 12 7 12" xfId="9880" xr:uid="{52B4D6FE-7543-4A8E-83AB-6CB874464FAE}"/>
    <cellStyle name="Millares 2 12 7 13" xfId="9881" xr:uid="{FC1C08B4-4C06-4B9C-BB86-DFA324BD338F}"/>
    <cellStyle name="Millares 2 12 7 14" xfId="9882" xr:uid="{F7675AFF-B505-4615-A9AD-48116FAEECCE}"/>
    <cellStyle name="Millares 2 12 7 15" xfId="9883" xr:uid="{1B56F636-EC6E-486D-B84E-CD7ED506259A}"/>
    <cellStyle name="Millares 2 12 7 16" xfId="9884" xr:uid="{85D496CA-0785-4987-9F42-1F8D3E72AC59}"/>
    <cellStyle name="Millares 2 12 7 17" xfId="9885" xr:uid="{8DDB3C07-45FC-41A2-8668-6D5B209A00E9}"/>
    <cellStyle name="Millares 2 12 7 2" xfId="9886" xr:uid="{633B206F-A838-4358-B1B1-26614AB05D03}"/>
    <cellStyle name="Millares 2 12 7 3" xfId="9887" xr:uid="{25DE3C45-2313-49AE-AF32-906E7D0E48F4}"/>
    <cellStyle name="Millares 2 12 7 4" xfId="9888" xr:uid="{292C2368-1F80-4CC7-ACE2-EE17868D4F4C}"/>
    <cellStyle name="Millares 2 12 7 5" xfId="9889" xr:uid="{053A94C5-9266-446D-946A-9DD78610E82C}"/>
    <cellStyle name="Millares 2 12 7 6" xfId="9890" xr:uid="{011ADAC4-F9C0-460E-8EA8-158C40154EB0}"/>
    <cellStyle name="Millares 2 12 7 7" xfId="9891" xr:uid="{7B52F376-3831-4421-956B-ED41BCE71DA1}"/>
    <cellStyle name="Millares 2 12 7 8" xfId="9892" xr:uid="{214076A5-3191-462B-9E33-D3A6BC67B48C}"/>
    <cellStyle name="Millares 2 12 7 9" xfId="9893" xr:uid="{93876E27-5517-457C-AC78-1270A376499E}"/>
    <cellStyle name="Millares 2 12 7_Margen" xfId="39824" xr:uid="{F773E793-7AB1-40B8-B9FE-2843F7CF1FBD}"/>
    <cellStyle name="Millares 2 12 8" xfId="9894" xr:uid="{1F7439E0-7A81-4CEC-8D07-2C3CA85B6576}"/>
    <cellStyle name="Millares 2 12 8 10" xfId="9895" xr:uid="{073A650B-C7EC-498E-A6B5-9C548810C329}"/>
    <cellStyle name="Millares 2 12 8 11" xfId="9896" xr:uid="{F4BE7BC2-194F-4212-B3AE-0410D497B7DC}"/>
    <cellStyle name="Millares 2 12 8 12" xfId="9897" xr:uid="{77D42FFE-0884-4A1C-87D0-2CB874A4171E}"/>
    <cellStyle name="Millares 2 12 8 13" xfId="9898" xr:uid="{A577EF8B-4D8C-4989-A7E6-A11482B79BFD}"/>
    <cellStyle name="Millares 2 12 8 14" xfId="9899" xr:uid="{67036E83-A814-473D-BFD4-A3130503D904}"/>
    <cellStyle name="Millares 2 12 8 15" xfId="9900" xr:uid="{A9B3905C-3D88-401E-BF5D-9E3DDBC735B2}"/>
    <cellStyle name="Millares 2 12 8 16" xfId="9901" xr:uid="{A8D43BB0-7107-4F29-BD9B-66BD3D661684}"/>
    <cellStyle name="Millares 2 12 8 17" xfId="9902" xr:uid="{6382871B-160E-4F0B-A2E1-3FED11807D07}"/>
    <cellStyle name="Millares 2 12 8 2" xfId="9903" xr:uid="{EF956E2F-2EF8-4C50-9DCC-9A77F7A5C361}"/>
    <cellStyle name="Millares 2 12 8 3" xfId="9904" xr:uid="{23ED0975-C3FB-4002-ACC8-5BCF9B4A758B}"/>
    <cellStyle name="Millares 2 12 8 4" xfId="9905" xr:uid="{1FB05EB7-F139-4779-BD12-BDB5777FD9E5}"/>
    <cellStyle name="Millares 2 12 8 5" xfId="9906" xr:uid="{B7469433-422F-47A8-99C4-AC2AC166BEB2}"/>
    <cellStyle name="Millares 2 12 8 6" xfId="9907" xr:uid="{4719C1C6-FD6B-4E79-96AA-E2F02606FEF9}"/>
    <cellStyle name="Millares 2 12 8 7" xfId="9908" xr:uid="{7FA061D2-AAB3-4517-A6C9-D065EB3222F1}"/>
    <cellStyle name="Millares 2 12 8 8" xfId="9909" xr:uid="{97B45B11-A354-4750-A8BF-88D5A3D57C9A}"/>
    <cellStyle name="Millares 2 12 8 9" xfId="9910" xr:uid="{489A140D-0E85-4B1C-9793-E01D6CDC4B95}"/>
    <cellStyle name="Millares 2 12 8_Margen" xfId="39825" xr:uid="{27330C84-FF90-4FFC-B2AB-EB36B07B4579}"/>
    <cellStyle name="Millares 2 12 9" xfId="9911" xr:uid="{368C977E-96FD-49FA-BA2F-C8138F34BC70}"/>
    <cellStyle name="Millares 2 12 9 2" xfId="9912" xr:uid="{DBEA9922-B5D9-43E5-85CC-056154DB5DD2}"/>
    <cellStyle name="Millares 2 12 9_Margen" xfId="39826" xr:uid="{58264CB9-547E-4D9A-81AE-1B2D3B01AB22}"/>
    <cellStyle name="Millares 2 12_Margen" xfId="39827" xr:uid="{94627721-A63E-4303-8586-1F26095BEB29}"/>
    <cellStyle name="Millares 2 120" xfId="9913" xr:uid="{21D5623B-387F-4B17-BEAA-2877372C2B7B}"/>
    <cellStyle name="Millares 2 121" xfId="51" xr:uid="{4D364654-7BF4-49D7-882B-C87017607EBA}"/>
    <cellStyle name="Millares 2 121 2" xfId="9914" xr:uid="{95D406BE-EB53-4465-99A2-AD05F7E59D26}"/>
    <cellStyle name="Millares 2 122" xfId="49620" xr:uid="{210520BE-0B2D-475C-A1A0-12C7BBA09B4E}"/>
    <cellStyle name="Millares 2 123" xfId="50579" xr:uid="{5E447A16-B41B-4560-9E1D-501EAF02932B}"/>
    <cellStyle name="Millares 2 124" xfId="53441" xr:uid="{DF879A0D-7FB7-4FCB-A6D5-60B9886791A4}"/>
    <cellStyle name="Millares 2 125" xfId="53500" xr:uid="{987FE69B-31FE-42C1-B629-C7740A9FEE78}"/>
    <cellStyle name="Millares 2 126" xfId="9382" xr:uid="{D7B06F0E-D868-4579-AC75-4B6C6AA74799}"/>
    <cellStyle name="Millares 2 13" xfId="9915" xr:uid="{4B6D23BA-6C9F-42B9-A4CB-71C8E2C330EE}"/>
    <cellStyle name="Millares 2 13 10" xfId="9916" xr:uid="{A289235C-1275-408D-BE94-221B996A5D73}"/>
    <cellStyle name="Millares 2 13 11" xfId="9917" xr:uid="{BB6E8AFD-E6D2-4B4B-9CFF-366D740A858C}"/>
    <cellStyle name="Millares 2 13 12" xfId="9918" xr:uid="{57127F3E-2E08-493A-900C-2298C1F06A3E}"/>
    <cellStyle name="Millares 2 13 13" xfId="9919" xr:uid="{45EA9FD3-A07B-4F12-B96D-C9612167554F}"/>
    <cellStyle name="Millares 2 13 14" xfId="9920" xr:uid="{B29FB5FA-CB11-41E1-82B4-83DEA59B5B11}"/>
    <cellStyle name="Millares 2 13 15" xfId="9921" xr:uid="{66E7101F-0534-490E-8D27-5CC2C1B4D017}"/>
    <cellStyle name="Millares 2 13 16" xfId="9922" xr:uid="{9C5EEE7D-DF86-4C23-A1BC-E5F78A2B2C29}"/>
    <cellStyle name="Millares 2 13 17" xfId="9923" xr:uid="{AB882918-F9C3-47F5-8097-1C0C697B2E63}"/>
    <cellStyle name="Millares 2 13 18" xfId="9924" xr:uid="{3B43F451-E417-45E5-AD09-E90689BF061F}"/>
    <cellStyle name="Millares 2 13 19" xfId="9925" xr:uid="{6D7C0504-1957-4F5D-883A-204B55BC7EA3}"/>
    <cellStyle name="Millares 2 13 2" xfId="9926" xr:uid="{2D556A41-16F2-4A81-9A41-14926D3D9230}"/>
    <cellStyle name="Millares 2 13 2 10" xfId="9927" xr:uid="{8F15D207-C9EA-4BAF-80C4-413C12909836}"/>
    <cellStyle name="Millares 2 13 2 11" xfId="9928" xr:uid="{B09D720F-CA0C-400E-822D-007F21F53F31}"/>
    <cellStyle name="Millares 2 13 2 12" xfId="9929" xr:uid="{50833FC8-C6BD-488F-BECD-FDB4D7AD3E20}"/>
    <cellStyle name="Millares 2 13 2 13" xfId="9930" xr:uid="{7A971551-BE89-429B-9954-7874D6CCE7C3}"/>
    <cellStyle name="Millares 2 13 2 14" xfId="9931" xr:uid="{7960EF18-D1A2-4A37-B950-0AC46C141ECA}"/>
    <cellStyle name="Millares 2 13 2 15" xfId="9932" xr:uid="{9F32E5C4-30FF-4A5C-A26D-3C97C6861CEB}"/>
    <cellStyle name="Millares 2 13 2 2" xfId="9933" xr:uid="{1595EA2E-8111-4352-B09F-A265CD690A48}"/>
    <cellStyle name="Millares 2 13 2 3" xfId="9934" xr:uid="{3B41181E-0EBA-4598-A3D4-9B7E435E7893}"/>
    <cellStyle name="Millares 2 13 2 4" xfId="9935" xr:uid="{1BAF4AA1-22B3-40A9-B4A4-8351E24A65D8}"/>
    <cellStyle name="Millares 2 13 2 5" xfId="9936" xr:uid="{D1A734D1-6330-4C2B-A842-4D7CDCB303E9}"/>
    <cellStyle name="Millares 2 13 2 6" xfId="9937" xr:uid="{8342A7FD-BCCB-4CCD-B88B-6F57617DE7AB}"/>
    <cellStyle name="Millares 2 13 2 7" xfId="9938" xr:uid="{839D87C3-F89D-47EC-BB0F-71A95A8E3437}"/>
    <cellStyle name="Millares 2 13 2 8" xfId="9939" xr:uid="{493C013E-8CCC-417E-9059-6F162212C8B3}"/>
    <cellStyle name="Millares 2 13 2 9" xfId="9940" xr:uid="{FE3935F2-F09C-495B-93AE-747B51B799F5}"/>
    <cellStyle name="Millares 2 13 2_Margen" xfId="39828" xr:uid="{15BDC8A0-5D58-45DA-857C-049D98BACCFC}"/>
    <cellStyle name="Millares 2 13 20" xfId="9941" xr:uid="{FFA490B1-E9E3-4FE7-B50D-4B3A68207C19}"/>
    <cellStyle name="Millares 2 13 21" xfId="9942" xr:uid="{5F36C477-58B9-465C-9030-686FD746A748}"/>
    <cellStyle name="Millares 2 13 22" xfId="9943" xr:uid="{06884E97-38CB-4212-8E37-BA662DF9B53B}"/>
    <cellStyle name="Millares 2 13 23" xfId="9944" xr:uid="{97FDB6A6-FE6E-44E5-828A-4D9BA99776D4}"/>
    <cellStyle name="Millares 2 13 24" xfId="9945" xr:uid="{9A07C4C4-45F7-4024-AE8D-AD8DBF60635A}"/>
    <cellStyle name="Millares 2 13 25" xfId="9946" xr:uid="{1F356DD1-519F-4599-BF75-864AEA255033}"/>
    <cellStyle name="Millares 2 13 26" xfId="9947" xr:uid="{06CCF4FE-F7AA-47CE-9666-13436E01C9CB}"/>
    <cellStyle name="Millares 2 13 27" xfId="9948" xr:uid="{B2100679-ED7D-44E3-B41A-3D567B58DBEF}"/>
    <cellStyle name="Millares 2 13 28" xfId="9949" xr:uid="{593DAD9D-FA9C-4672-9A02-4D5E5595110B}"/>
    <cellStyle name="Millares 2 13 29" xfId="9950" xr:uid="{A31E5D88-6DA6-408B-80FE-186F575C707B}"/>
    <cellStyle name="Millares 2 13 3" xfId="9951" xr:uid="{7FD07431-DC69-4F7A-A7DC-0D75AC590A84}"/>
    <cellStyle name="Millares 2 13 3 10" xfId="9952" xr:uid="{CB67541E-CBB1-4422-BE41-6D7EEA98EF7E}"/>
    <cellStyle name="Millares 2 13 3 11" xfId="9953" xr:uid="{579C2141-3981-4A14-B02A-7A491C435B05}"/>
    <cellStyle name="Millares 2 13 3 12" xfId="9954" xr:uid="{A7BC9BEA-0197-4AD9-A84F-9768EB5C6F7E}"/>
    <cellStyle name="Millares 2 13 3 13" xfId="9955" xr:uid="{80EF735F-335B-4D83-BAD4-3745C22782A9}"/>
    <cellStyle name="Millares 2 13 3 14" xfId="9956" xr:uid="{7F522883-1382-4A61-9379-3E4FC24D4499}"/>
    <cellStyle name="Millares 2 13 3 15" xfId="9957" xr:uid="{BCE3BECE-CFB0-4376-97D6-C7146B8DC0BD}"/>
    <cellStyle name="Millares 2 13 3 16" xfId="9958" xr:uid="{EFFE5D04-78DD-488B-A3C8-583380ADE3A3}"/>
    <cellStyle name="Millares 2 13 3 17" xfId="9959" xr:uid="{C6337A9D-977F-4CE1-9B5F-D6CF06D8ECB5}"/>
    <cellStyle name="Millares 2 13 3 2" xfId="9960" xr:uid="{8BC1FA63-328B-4BE9-9B4A-6A8ACBA95F64}"/>
    <cellStyle name="Millares 2 13 3 3" xfId="9961" xr:uid="{D818372D-E412-4A98-8138-3C9077BC1CCA}"/>
    <cellStyle name="Millares 2 13 3 4" xfId="9962" xr:uid="{F6FA580F-8900-4A12-8AB8-1F0BC6A65A44}"/>
    <cellStyle name="Millares 2 13 3 5" xfId="9963" xr:uid="{712292AE-583E-48AD-9421-BA5E934E623D}"/>
    <cellStyle name="Millares 2 13 3 6" xfId="9964" xr:uid="{14034EEA-EE5A-492A-B5A4-939456846B11}"/>
    <cellStyle name="Millares 2 13 3 7" xfId="9965" xr:uid="{74AEE9FB-AB34-40A2-A34D-04BBB5B2BF59}"/>
    <cellStyle name="Millares 2 13 3 8" xfId="9966" xr:uid="{8B20C105-97E1-46C5-BA4B-E1A94FA8FA68}"/>
    <cellStyle name="Millares 2 13 3 9" xfId="9967" xr:uid="{7C4270FF-F639-432E-B7D4-263353768859}"/>
    <cellStyle name="Millares 2 13 3_Margen" xfId="39829" xr:uid="{F3C9AF8C-F11B-43AB-B78A-8171342596B0}"/>
    <cellStyle name="Millares 2 13 30" xfId="9968" xr:uid="{A93046B5-84F2-45F8-8D85-6550F7A6F38A}"/>
    <cellStyle name="Millares 2 13 31" xfId="9969" xr:uid="{260AEC72-B77D-4495-B35A-42E96FC0FF51}"/>
    <cellStyle name="Millares 2 13 32" xfId="9970" xr:uid="{1BB57FDA-1AE0-464C-8846-C5A228AADD2F}"/>
    <cellStyle name="Millares 2 13 4" xfId="9971" xr:uid="{6F750E45-DB74-4918-B05E-1B049398E13D}"/>
    <cellStyle name="Millares 2 13 4 10" xfId="9972" xr:uid="{827E50D0-AE14-4A66-8915-929098C88974}"/>
    <cellStyle name="Millares 2 13 4 11" xfId="9973" xr:uid="{BE5CAC19-029E-45DD-88BB-D05F931A0876}"/>
    <cellStyle name="Millares 2 13 4 12" xfId="9974" xr:uid="{0A607EE7-9C46-4E32-9019-19F4E4C7B90A}"/>
    <cellStyle name="Millares 2 13 4 13" xfId="9975" xr:uid="{6ACCE3D8-3EA6-4142-B206-3454FAC0301E}"/>
    <cellStyle name="Millares 2 13 4 14" xfId="9976" xr:uid="{C1770599-9CD7-438B-8128-CFDF9531E63B}"/>
    <cellStyle name="Millares 2 13 4 15" xfId="9977" xr:uid="{064BE961-E311-45FC-927D-E73354454952}"/>
    <cellStyle name="Millares 2 13 4 16" xfId="9978" xr:uid="{27439429-4921-41CB-95D2-811A320FC61A}"/>
    <cellStyle name="Millares 2 13 4 17" xfId="9979" xr:uid="{0EC72D6D-03B4-4D52-9F7E-E4A3959C1AE5}"/>
    <cellStyle name="Millares 2 13 4 2" xfId="9980" xr:uid="{21605F0F-97D0-40BE-825E-51AD4886CC84}"/>
    <cellStyle name="Millares 2 13 4 3" xfId="9981" xr:uid="{0886EBAD-47E9-48B8-AFBA-38C03F9EB4BD}"/>
    <cellStyle name="Millares 2 13 4 4" xfId="9982" xr:uid="{FA16BDAA-CEED-4FF6-BBD9-7BF4545553B8}"/>
    <cellStyle name="Millares 2 13 4 5" xfId="9983" xr:uid="{D54789FE-E518-4C4F-8879-EC5A951F80A3}"/>
    <cellStyle name="Millares 2 13 4 6" xfId="9984" xr:uid="{42D81D77-4E1F-41ED-8C84-6C4E7567803F}"/>
    <cellStyle name="Millares 2 13 4 7" xfId="9985" xr:uid="{E64198E9-72FB-40EE-B3A3-62B092DF3526}"/>
    <cellStyle name="Millares 2 13 4 8" xfId="9986" xr:uid="{46FF7411-10C8-4150-8580-16FCE0F9AB77}"/>
    <cellStyle name="Millares 2 13 4 9" xfId="9987" xr:uid="{52C79822-E46E-499B-93CD-C45E2A1C3EAE}"/>
    <cellStyle name="Millares 2 13 4_Margen" xfId="39830" xr:uid="{B52DF181-B1C8-43A1-A8E3-0C2AE75FDC41}"/>
    <cellStyle name="Millares 2 13 5" xfId="9988" xr:uid="{544220E3-7EE5-4372-A47C-70D0D16E2274}"/>
    <cellStyle name="Millares 2 13 5 10" xfId="9989" xr:uid="{546B02C9-A247-42AB-BA8B-EB3E7DA397CC}"/>
    <cellStyle name="Millares 2 13 5 11" xfId="9990" xr:uid="{373C9997-94A5-496B-A766-1C1BCBC6B9F9}"/>
    <cellStyle name="Millares 2 13 5 12" xfId="9991" xr:uid="{D98E44F5-BD4B-4777-BEC3-B27241715E10}"/>
    <cellStyle name="Millares 2 13 5 13" xfId="9992" xr:uid="{BD38DBD6-44FC-4817-BE09-ADBA2F4D737E}"/>
    <cellStyle name="Millares 2 13 5 14" xfId="9993" xr:uid="{63182DA4-F658-4F06-A755-EA9160919B76}"/>
    <cellStyle name="Millares 2 13 5 15" xfId="9994" xr:uid="{5394F5D2-DC2C-45CB-A659-34F8C8636194}"/>
    <cellStyle name="Millares 2 13 5 16" xfId="9995" xr:uid="{C95B416F-4164-44FA-91BB-7775E96D4D5D}"/>
    <cellStyle name="Millares 2 13 5 17" xfId="9996" xr:uid="{DD302C91-6DF6-47FA-B3EB-77B15690F7B5}"/>
    <cellStyle name="Millares 2 13 5 2" xfId="9997" xr:uid="{422D0126-466E-48A3-BDE3-572B389009FC}"/>
    <cellStyle name="Millares 2 13 5 3" xfId="9998" xr:uid="{F0610B83-6319-42BB-A78B-E879C2D7E7C6}"/>
    <cellStyle name="Millares 2 13 5 4" xfId="9999" xr:uid="{EACFF32F-13A5-47E6-A127-806B8E77239F}"/>
    <cellStyle name="Millares 2 13 5 5" xfId="10000" xr:uid="{761936F1-D001-49CB-81B3-3F8758C8B75B}"/>
    <cellStyle name="Millares 2 13 5 6" xfId="10001" xr:uid="{F71E65CF-EA95-472D-AA1A-47D5C69B61A2}"/>
    <cellStyle name="Millares 2 13 5 7" xfId="10002" xr:uid="{12D6B3E6-16C0-46ED-836E-0246CA50140B}"/>
    <cellStyle name="Millares 2 13 5 8" xfId="10003" xr:uid="{D026D30D-260E-4624-A0B5-AC01D8EC08BF}"/>
    <cellStyle name="Millares 2 13 5 9" xfId="10004" xr:uid="{4961A0DC-0640-4A72-AE84-0871302303B6}"/>
    <cellStyle name="Millares 2 13 5_Margen" xfId="39831" xr:uid="{1D09DDA2-9CB3-4D4D-8DDF-B5DED39FF468}"/>
    <cellStyle name="Millares 2 13 6" xfId="10005" xr:uid="{1F38912E-6DD7-4AC0-8FF7-C6DB261B4FD1}"/>
    <cellStyle name="Millares 2 13 6 10" xfId="10006" xr:uid="{D8690B8D-5E73-4760-AF3C-118C74C0170A}"/>
    <cellStyle name="Millares 2 13 6 11" xfId="10007" xr:uid="{20D7B3FA-DF07-47C1-9518-42035D211C67}"/>
    <cellStyle name="Millares 2 13 6 12" xfId="10008" xr:uid="{583A2025-D30E-46B2-B8AE-BA75CA1576EE}"/>
    <cellStyle name="Millares 2 13 6 13" xfId="10009" xr:uid="{ADF1DDB0-7D6C-42B9-9AC1-E791E43FE3AF}"/>
    <cellStyle name="Millares 2 13 6 14" xfId="10010" xr:uid="{1CB9CB94-2D2F-4E9E-AE1B-82332A327600}"/>
    <cellStyle name="Millares 2 13 6 15" xfId="10011" xr:uid="{30D67BEF-776C-4F71-94CA-8C8EB63291A2}"/>
    <cellStyle name="Millares 2 13 6 16" xfId="10012" xr:uid="{FBF46FE5-7B71-432B-83D5-80532AF8EAE2}"/>
    <cellStyle name="Millares 2 13 6 17" xfId="10013" xr:uid="{57AD9B16-88CB-46CC-BC1F-DB269362B811}"/>
    <cellStyle name="Millares 2 13 6 2" xfId="10014" xr:uid="{A4360813-C567-42BD-894D-C74603360A35}"/>
    <cellStyle name="Millares 2 13 6 3" xfId="10015" xr:uid="{72BD8F08-92DA-44E0-B816-A262E891B222}"/>
    <cellStyle name="Millares 2 13 6 4" xfId="10016" xr:uid="{FD79F3BF-71BC-478B-933D-8AB14D60057F}"/>
    <cellStyle name="Millares 2 13 6 5" xfId="10017" xr:uid="{1B42ABE6-A754-4518-86EB-7CA26C343299}"/>
    <cellStyle name="Millares 2 13 6 6" xfId="10018" xr:uid="{E7F62025-7A05-4A05-AC25-5DCABD44C82C}"/>
    <cellStyle name="Millares 2 13 6 7" xfId="10019" xr:uid="{FDC67D5C-EEB5-4B37-A7E6-C3F49F39A631}"/>
    <cellStyle name="Millares 2 13 6 8" xfId="10020" xr:uid="{CB2008EA-CFA3-4639-B734-16BC5816F8C8}"/>
    <cellStyle name="Millares 2 13 6 9" xfId="10021" xr:uid="{CB4CC9A5-40B4-47CC-8A07-55AA9DFA2B72}"/>
    <cellStyle name="Millares 2 13 6_Margen" xfId="39832" xr:uid="{D00AB586-C7E5-4618-832F-D7A7796F11FE}"/>
    <cellStyle name="Millares 2 13 7" xfId="10022" xr:uid="{E8FC1895-C7DB-4A42-BA18-4B6DFFD9B805}"/>
    <cellStyle name="Millares 2 13 7 10" xfId="10023" xr:uid="{09DF7144-F23E-49B6-97C2-610F2FAD96A0}"/>
    <cellStyle name="Millares 2 13 7 11" xfId="10024" xr:uid="{49B909DC-FCD2-4C82-87C7-5C1A0B9F1ECE}"/>
    <cellStyle name="Millares 2 13 7 12" xfId="10025" xr:uid="{534B52CF-744E-4F0A-B259-AB889C2813D9}"/>
    <cellStyle name="Millares 2 13 7 13" xfId="10026" xr:uid="{F961D7B8-B159-4E9C-BA38-0F1EC12022F2}"/>
    <cellStyle name="Millares 2 13 7 14" xfId="10027" xr:uid="{07C63844-9FF2-47A8-BCB3-3A07FA0DDA26}"/>
    <cellStyle name="Millares 2 13 7 15" xfId="10028" xr:uid="{F268090F-A02E-4C0B-BB1E-947E1485D13D}"/>
    <cellStyle name="Millares 2 13 7 16" xfId="10029" xr:uid="{E4E3DC6E-3D4A-4F1D-976B-B0E6C762CAB9}"/>
    <cellStyle name="Millares 2 13 7 17" xfId="10030" xr:uid="{4466766B-C66E-4F96-AB94-D10C001FD33F}"/>
    <cellStyle name="Millares 2 13 7 2" xfId="10031" xr:uid="{F42C9277-7870-4387-9F74-8AE0AFA0D575}"/>
    <cellStyle name="Millares 2 13 7 3" xfId="10032" xr:uid="{B3831625-C773-469E-BB5F-225F07A4A43B}"/>
    <cellStyle name="Millares 2 13 7 4" xfId="10033" xr:uid="{C16A9CA2-6EB2-46AC-BB9B-3CFDD8E4A1EA}"/>
    <cellStyle name="Millares 2 13 7 5" xfId="10034" xr:uid="{5E7D466C-CD31-4997-9A50-525540C5857A}"/>
    <cellStyle name="Millares 2 13 7 6" xfId="10035" xr:uid="{5AA76A7D-5FC0-406D-9DFD-B9CAC54EFD78}"/>
    <cellStyle name="Millares 2 13 7 7" xfId="10036" xr:uid="{D94C8D5A-C000-4311-8A69-47CD09877E62}"/>
    <cellStyle name="Millares 2 13 7 8" xfId="10037" xr:uid="{2124388A-C78C-4DF5-9B50-A3EC89346FC2}"/>
    <cellStyle name="Millares 2 13 7 9" xfId="10038" xr:uid="{524C69A2-4062-4731-A722-A704C2A75A3B}"/>
    <cellStyle name="Millares 2 13 7_Margen" xfId="39833" xr:uid="{48B102A2-5460-4107-8B29-6C62194D0092}"/>
    <cellStyle name="Millares 2 13 8" xfId="10039" xr:uid="{1502E960-EA13-4535-87EA-2B33ED5CB061}"/>
    <cellStyle name="Millares 2 13 8 10" xfId="10040" xr:uid="{4C2D602D-1A45-4ACC-955B-4598A2391C0F}"/>
    <cellStyle name="Millares 2 13 8 11" xfId="10041" xr:uid="{9051743D-4D68-499E-A78B-0786EB8D50FA}"/>
    <cellStyle name="Millares 2 13 8 12" xfId="10042" xr:uid="{4EAB107C-0F1F-41BA-AE32-FB2C5AFECB70}"/>
    <cellStyle name="Millares 2 13 8 13" xfId="10043" xr:uid="{46B680A7-D10B-43FB-930D-77D450628C0F}"/>
    <cellStyle name="Millares 2 13 8 14" xfId="10044" xr:uid="{D0F91525-1AE8-4714-83D1-B53AA00BB40B}"/>
    <cellStyle name="Millares 2 13 8 15" xfId="10045" xr:uid="{DA2860F1-33BA-415F-8147-52B9F1134D1B}"/>
    <cellStyle name="Millares 2 13 8 16" xfId="10046" xr:uid="{2AA3C0EB-2F23-4B78-8964-A6ADE252CD45}"/>
    <cellStyle name="Millares 2 13 8 17" xfId="10047" xr:uid="{FE9D7A82-025B-479D-ABF3-49F7D9161E97}"/>
    <cellStyle name="Millares 2 13 8 2" xfId="10048" xr:uid="{09A002F4-D27B-446F-B18F-97C8A6E219CB}"/>
    <cellStyle name="Millares 2 13 8 3" xfId="10049" xr:uid="{78AFA415-A9EE-406F-9B6D-A0F086DF722F}"/>
    <cellStyle name="Millares 2 13 8 4" xfId="10050" xr:uid="{DA166481-83C7-4092-B679-5CEC310DDB77}"/>
    <cellStyle name="Millares 2 13 8 5" xfId="10051" xr:uid="{31C95C98-02AE-470A-8591-9A592F99C0DB}"/>
    <cellStyle name="Millares 2 13 8 6" xfId="10052" xr:uid="{8038808A-C273-4845-85AC-75660AC51302}"/>
    <cellStyle name="Millares 2 13 8 7" xfId="10053" xr:uid="{3CEF921B-4AE2-4197-82E1-E22E5994E4D2}"/>
    <cellStyle name="Millares 2 13 8 8" xfId="10054" xr:uid="{30231BA8-C5FA-4F6A-ABF1-82B7402DCB47}"/>
    <cellStyle name="Millares 2 13 8 9" xfId="10055" xr:uid="{EFCB9844-97C8-4ABE-93BA-A7DFEE054663}"/>
    <cellStyle name="Millares 2 13 8_Margen" xfId="39834" xr:uid="{4303CA78-C502-4D6C-A620-A3A08F94B457}"/>
    <cellStyle name="Millares 2 13 9" xfId="10056" xr:uid="{462A1CD6-A12F-43C0-AAD5-42957D0E1DBA}"/>
    <cellStyle name="Millares 2 13 9 2" xfId="10057" xr:uid="{CCDFFCD6-44DE-4D2A-BEB0-CC7957ACC05F}"/>
    <cellStyle name="Millares 2 13 9_Margen" xfId="39835" xr:uid="{32617FD7-3271-4F56-BC1B-2DA646C25EC0}"/>
    <cellStyle name="Millares 2 13_Margen" xfId="39836" xr:uid="{8BB6DE3B-78AB-4205-90EB-9D60EBB8D1F8}"/>
    <cellStyle name="Millares 2 14" xfId="10058" xr:uid="{1BABA31B-877F-4B66-A9CA-13F9A1B4B156}"/>
    <cellStyle name="Millares 2 14 10" xfId="10059" xr:uid="{63444CE2-8A16-4708-8823-4E44E088FF12}"/>
    <cellStyle name="Millares 2 14 11" xfId="10060" xr:uid="{18C0B30B-DC1D-46F4-BCC0-E98F75AF0238}"/>
    <cellStyle name="Millares 2 14 12" xfId="10061" xr:uid="{10846446-EC11-4B09-9F72-485DFAC28844}"/>
    <cellStyle name="Millares 2 14 13" xfId="10062" xr:uid="{3918AEB0-BCFE-4D4D-B079-82B44A003AE6}"/>
    <cellStyle name="Millares 2 14 14" xfId="10063" xr:uid="{4B73DAD1-4930-493E-9053-EC5973F40A9A}"/>
    <cellStyle name="Millares 2 14 15" xfId="10064" xr:uid="{085B50C4-BC92-4D2E-8DC9-6332155F787B}"/>
    <cellStyle name="Millares 2 14 16" xfId="10065" xr:uid="{74B4FCDC-8960-4595-8C7E-25D9BBE47B2C}"/>
    <cellStyle name="Millares 2 14 17" xfId="10066" xr:uid="{8A221407-5168-4AFA-8A9E-08E6CA1D56E0}"/>
    <cellStyle name="Millares 2 14 18" xfId="10067" xr:uid="{3A5CA7BB-CD43-463E-AA69-13DB33E01F93}"/>
    <cellStyle name="Millares 2 14 19" xfId="10068" xr:uid="{AFE56180-678D-4A69-A107-9AC23418CCB9}"/>
    <cellStyle name="Millares 2 14 2" xfId="10069" xr:uid="{6B0108AD-F634-4174-A69A-181DB525EBCA}"/>
    <cellStyle name="Millares 2 14 2 10" xfId="10070" xr:uid="{911D0D39-7880-4111-BC16-37117AD7D5BE}"/>
    <cellStyle name="Millares 2 14 2 11" xfId="10071" xr:uid="{0BF7CEBF-1BF0-4147-A921-807943BF6539}"/>
    <cellStyle name="Millares 2 14 2 12" xfId="10072" xr:uid="{8F097F50-81F5-48D0-A038-605B94187858}"/>
    <cellStyle name="Millares 2 14 2 13" xfId="10073" xr:uid="{899E560F-9321-419D-B5D1-52A799A3168A}"/>
    <cellStyle name="Millares 2 14 2 14" xfId="10074" xr:uid="{FD696E61-9346-45CB-9DED-75A538F8E14B}"/>
    <cellStyle name="Millares 2 14 2 15" xfId="10075" xr:uid="{B3437E7A-4082-4894-AC2E-756033887BE6}"/>
    <cellStyle name="Millares 2 14 2 2" xfId="10076" xr:uid="{17259806-69D9-404D-BF3B-EA62F55F33A6}"/>
    <cellStyle name="Millares 2 14 2 3" xfId="10077" xr:uid="{14523860-DA1B-4898-9835-EEE549850260}"/>
    <cellStyle name="Millares 2 14 2 4" xfId="10078" xr:uid="{C36E08AB-37A5-4E5A-9E65-B5FB842D04A2}"/>
    <cellStyle name="Millares 2 14 2 5" xfId="10079" xr:uid="{FC9B0B7E-4633-4014-AC85-E6A5DAF00199}"/>
    <cellStyle name="Millares 2 14 2 6" xfId="10080" xr:uid="{0D65B8DC-FBE5-44A0-93D7-E42D667965E4}"/>
    <cellStyle name="Millares 2 14 2 7" xfId="10081" xr:uid="{44EE5E97-86DB-44D8-93CF-AC89DE0BB5C5}"/>
    <cellStyle name="Millares 2 14 2 8" xfId="10082" xr:uid="{DDE64D86-B049-4EE7-99DD-A0679F72220A}"/>
    <cellStyle name="Millares 2 14 2 9" xfId="10083" xr:uid="{648D202A-2862-43A9-A674-3E1E9196C465}"/>
    <cellStyle name="Millares 2 14 2_Margen" xfId="39837" xr:uid="{6D29C9D5-5805-43F3-992E-D448222F6C10}"/>
    <cellStyle name="Millares 2 14 20" xfId="10084" xr:uid="{7D85E11F-A479-42DE-BD5B-430F8AB8AA47}"/>
    <cellStyle name="Millares 2 14 21" xfId="10085" xr:uid="{C4CB5A78-00A3-4AAD-954E-03B816432753}"/>
    <cellStyle name="Millares 2 14 22" xfId="10086" xr:uid="{CD1122AD-8640-46AE-9ECE-B533D97BA666}"/>
    <cellStyle name="Millares 2 14 23" xfId="10087" xr:uid="{7134401A-36B9-4E61-B797-B37DB83D2688}"/>
    <cellStyle name="Millares 2 14 24" xfId="10088" xr:uid="{43C7393C-B0D8-46FE-B346-9A10E58E9114}"/>
    <cellStyle name="Millares 2 14 25" xfId="10089" xr:uid="{4E4B89B3-0EE0-4A59-9BD3-FF9DDB38E0F9}"/>
    <cellStyle name="Millares 2 14 26" xfId="10090" xr:uid="{F4978808-1396-4969-8425-F4F0FA128A5C}"/>
    <cellStyle name="Millares 2 14 27" xfId="10091" xr:uid="{33D357F2-331D-4F37-A58F-BDBA0B935B33}"/>
    <cellStyle name="Millares 2 14 28" xfId="10092" xr:uid="{FB593599-5C79-496D-AD6F-42E96109345C}"/>
    <cellStyle name="Millares 2 14 29" xfId="10093" xr:uid="{037A95B2-6EBF-41E0-952A-EC04D561CC01}"/>
    <cellStyle name="Millares 2 14 3" xfId="10094" xr:uid="{C24EE562-BB19-4481-887B-204619834C7F}"/>
    <cellStyle name="Millares 2 14 3 10" xfId="10095" xr:uid="{6F859840-E70E-4BEF-8178-9D40F6C953BD}"/>
    <cellStyle name="Millares 2 14 3 11" xfId="10096" xr:uid="{1D78C839-5D3A-42F9-ABE9-60E101BD1F37}"/>
    <cellStyle name="Millares 2 14 3 12" xfId="10097" xr:uid="{C4737AFF-D710-48F9-82D4-B914532A5802}"/>
    <cellStyle name="Millares 2 14 3 13" xfId="10098" xr:uid="{E4E93366-018A-4959-8B3B-10AF2F4B1CA8}"/>
    <cellStyle name="Millares 2 14 3 14" xfId="10099" xr:uid="{43F490BA-6B8E-4072-86C8-85081ED8534F}"/>
    <cellStyle name="Millares 2 14 3 15" xfId="10100" xr:uid="{E0A9F7A0-B4BA-4A76-A2C3-1BD72F3D25DC}"/>
    <cellStyle name="Millares 2 14 3 16" xfId="10101" xr:uid="{E77DDBD4-C2F1-4456-8F88-24D8EC5681C4}"/>
    <cellStyle name="Millares 2 14 3 17" xfId="10102" xr:uid="{0B617F64-228C-4BD8-972D-9E8148C3717E}"/>
    <cellStyle name="Millares 2 14 3 2" xfId="10103" xr:uid="{D6316135-2EF2-4CFA-871F-5CB7F55E92EE}"/>
    <cellStyle name="Millares 2 14 3 3" xfId="10104" xr:uid="{A5B3A1B6-5A4F-44F6-89A2-DFC2244F5237}"/>
    <cellStyle name="Millares 2 14 3 4" xfId="10105" xr:uid="{B816F4B6-57A4-461C-9DEB-15F60451C1C6}"/>
    <cellStyle name="Millares 2 14 3 5" xfId="10106" xr:uid="{CBE20BB8-DB68-4449-B297-E0B05BDC9921}"/>
    <cellStyle name="Millares 2 14 3 6" xfId="10107" xr:uid="{36636741-35FB-4A07-AA44-957E1077B88C}"/>
    <cellStyle name="Millares 2 14 3 7" xfId="10108" xr:uid="{BD845B1A-B562-410A-A323-7210EEC1F6AF}"/>
    <cellStyle name="Millares 2 14 3 8" xfId="10109" xr:uid="{3901FE49-0A44-425C-9462-90900B2ACF51}"/>
    <cellStyle name="Millares 2 14 3 9" xfId="10110" xr:uid="{C88E1EB3-78FE-424A-8879-FC203A143C5C}"/>
    <cellStyle name="Millares 2 14 3_Margen" xfId="39838" xr:uid="{EF9BD4F1-48D2-4D7B-871D-855A2AE4C4E0}"/>
    <cellStyle name="Millares 2 14 30" xfId="10111" xr:uid="{F05814CA-6996-4FC1-A58A-9DE502ACE64D}"/>
    <cellStyle name="Millares 2 14 31" xfId="10112" xr:uid="{66E00596-62B3-4B55-AC2C-31E9572711A0}"/>
    <cellStyle name="Millares 2 14 32" xfId="10113" xr:uid="{80F634A5-73D6-4F10-8DEF-AD17AF5EC469}"/>
    <cellStyle name="Millares 2 14 4" xfId="10114" xr:uid="{81B5EE53-8145-419D-BD8B-78868DEA1D3B}"/>
    <cellStyle name="Millares 2 14 4 10" xfId="10115" xr:uid="{A7AC892E-7C42-4F52-A895-60275D784FBF}"/>
    <cellStyle name="Millares 2 14 4 11" xfId="10116" xr:uid="{737A4004-E30E-4E1E-9D56-528FB785008F}"/>
    <cellStyle name="Millares 2 14 4 12" xfId="10117" xr:uid="{53883027-8053-428D-B780-E7C14EB32256}"/>
    <cellStyle name="Millares 2 14 4 13" xfId="10118" xr:uid="{83A1904F-D9AE-4728-87E5-486B781744F6}"/>
    <cellStyle name="Millares 2 14 4 14" xfId="10119" xr:uid="{898596A7-A9BB-47D9-9C55-60697A10B73B}"/>
    <cellStyle name="Millares 2 14 4 15" xfId="10120" xr:uid="{76BFBE0F-CFF8-4B5C-9978-774634A96B47}"/>
    <cellStyle name="Millares 2 14 4 16" xfId="10121" xr:uid="{F2E69284-D763-4669-9590-F3FF8361D633}"/>
    <cellStyle name="Millares 2 14 4 17" xfId="10122" xr:uid="{642BFBDA-DDE5-458E-9965-3F65C6CA3D00}"/>
    <cellStyle name="Millares 2 14 4 2" xfId="10123" xr:uid="{68C16545-CABA-4DF9-B8A7-32BD8058FED4}"/>
    <cellStyle name="Millares 2 14 4 3" xfId="10124" xr:uid="{2AC4F188-F42E-44A2-A48B-4410835C97C1}"/>
    <cellStyle name="Millares 2 14 4 4" xfId="10125" xr:uid="{89D18123-A902-4E0A-A788-62BA04E02307}"/>
    <cellStyle name="Millares 2 14 4 5" xfId="10126" xr:uid="{9B1633E8-060A-4361-9D01-D1CA38041360}"/>
    <cellStyle name="Millares 2 14 4 6" xfId="10127" xr:uid="{779B3F2A-85E4-4A9C-A0F8-661CD053782E}"/>
    <cellStyle name="Millares 2 14 4 7" xfId="10128" xr:uid="{67648610-8EBB-479E-8BD3-445CF500637C}"/>
    <cellStyle name="Millares 2 14 4 8" xfId="10129" xr:uid="{1AD57D80-0096-43DD-A7D7-9FC249BF8C60}"/>
    <cellStyle name="Millares 2 14 4 9" xfId="10130" xr:uid="{AB29A3B9-7AEE-40F9-A2D8-563DB2E09205}"/>
    <cellStyle name="Millares 2 14 4_Margen" xfId="39839" xr:uid="{B0765475-B896-45C0-9008-D22CDBBDF472}"/>
    <cellStyle name="Millares 2 14 5" xfId="10131" xr:uid="{AF46C1B3-7579-4919-8A9D-81CEC055880D}"/>
    <cellStyle name="Millares 2 14 5 10" xfId="10132" xr:uid="{08A4608F-829F-4901-ABA1-2F76C3C6183F}"/>
    <cellStyle name="Millares 2 14 5 11" xfId="10133" xr:uid="{4E49C9FF-99A0-4967-BD72-982FD99E7F3F}"/>
    <cellStyle name="Millares 2 14 5 12" xfId="10134" xr:uid="{095E3C1D-2422-41C9-BB81-327DE30FD7F0}"/>
    <cellStyle name="Millares 2 14 5 13" xfId="10135" xr:uid="{89B0285B-DE0E-4FA6-BB25-B08CDD045289}"/>
    <cellStyle name="Millares 2 14 5 14" xfId="10136" xr:uid="{0CBC5ABD-A896-479C-862D-FF53CD09C4B2}"/>
    <cellStyle name="Millares 2 14 5 15" xfId="10137" xr:uid="{D28D9ADA-8939-48B8-9E70-0DFD0161BBBD}"/>
    <cellStyle name="Millares 2 14 5 16" xfId="10138" xr:uid="{9EEB0B1A-9770-4B99-A191-D4C552173356}"/>
    <cellStyle name="Millares 2 14 5 17" xfId="10139" xr:uid="{12F44745-0FFE-44BF-AED9-5B255F8949BE}"/>
    <cellStyle name="Millares 2 14 5 2" xfId="10140" xr:uid="{62533799-6108-4D69-BA90-DE2CA8017FA7}"/>
    <cellStyle name="Millares 2 14 5 3" xfId="10141" xr:uid="{E1D95976-D368-496B-9779-386F27CF10BF}"/>
    <cellStyle name="Millares 2 14 5 4" xfId="10142" xr:uid="{040F24A6-97E6-4CF8-99BC-E101E1613490}"/>
    <cellStyle name="Millares 2 14 5 5" xfId="10143" xr:uid="{6852984C-DCF4-4DDE-9418-4CAD67302965}"/>
    <cellStyle name="Millares 2 14 5 6" xfId="10144" xr:uid="{E533D3A8-6918-4DA9-B420-099EAD6EA36E}"/>
    <cellStyle name="Millares 2 14 5 7" xfId="10145" xr:uid="{6494ECD1-502B-444A-93B5-A6A197EA3F46}"/>
    <cellStyle name="Millares 2 14 5 8" xfId="10146" xr:uid="{7467EA66-A9FF-4AA3-A648-7AFDEE892577}"/>
    <cellStyle name="Millares 2 14 5 9" xfId="10147" xr:uid="{3CD579F6-9984-4FFE-8ABA-33EEBC991606}"/>
    <cellStyle name="Millares 2 14 5_Margen" xfId="39840" xr:uid="{9134D3FC-BC37-4F0E-B1EE-2291BEC59C3F}"/>
    <cellStyle name="Millares 2 14 6" xfId="10148" xr:uid="{7D6D9DA7-A64F-4060-BE96-0DD3A0EB3015}"/>
    <cellStyle name="Millares 2 14 6 10" xfId="10149" xr:uid="{72B466B3-DEC3-4628-BDA7-F392C25C2B35}"/>
    <cellStyle name="Millares 2 14 6 11" xfId="10150" xr:uid="{E7703225-96B8-40E7-902E-652B1FCE3EA2}"/>
    <cellStyle name="Millares 2 14 6 12" xfId="10151" xr:uid="{39FA48BA-5988-4503-A3F6-522C0403D28C}"/>
    <cellStyle name="Millares 2 14 6 13" xfId="10152" xr:uid="{8A815891-13EB-48DE-8DA7-EADD26335520}"/>
    <cellStyle name="Millares 2 14 6 14" xfId="10153" xr:uid="{5F53481F-59AB-4FC4-AC8A-DE0AD8602D01}"/>
    <cellStyle name="Millares 2 14 6 15" xfId="10154" xr:uid="{88679637-6F3D-4A86-8A78-2AA1406A5569}"/>
    <cellStyle name="Millares 2 14 6 16" xfId="10155" xr:uid="{C049B589-F485-4A09-8EEB-23EF44E9F8BC}"/>
    <cellStyle name="Millares 2 14 6 17" xfId="10156" xr:uid="{3A529D57-687E-43CD-9856-244648215081}"/>
    <cellStyle name="Millares 2 14 6 2" xfId="10157" xr:uid="{7FE71BA1-5A8E-4095-AB60-57AA4FEEF8A5}"/>
    <cellStyle name="Millares 2 14 6 3" xfId="10158" xr:uid="{183211DD-23D6-4E8E-B1E6-73D5364589EB}"/>
    <cellStyle name="Millares 2 14 6 4" xfId="10159" xr:uid="{6992A840-9B5A-48D3-9C3B-2E92D4407838}"/>
    <cellStyle name="Millares 2 14 6 5" xfId="10160" xr:uid="{4F764778-20EA-403F-B147-91C134783340}"/>
    <cellStyle name="Millares 2 14 6 6" xfId="10161" xr:uid="{80AFBE1C-C5B5-48E3-870F-B346D28BC119}"/>
    <cellStyle name="Millares 2 14 6 7" xfId="10162" xr:uid="{DE0EC614-EF8D-4F16-9EE6-4B8D9E0FE0AC}"/>
    <cellStyle name="Millares 2 14 6 8" xfId="10163" xr:uid="{91714BD8-2FCA-4063-83C5-34A9E9FCC289}"/>
    <cellStyle name="Millares 2 14 6 9" xfId="10164" xr:uid="{D9E36716-B5C0-4226-95B4-3A42EB0C82CF}"/>
    <cellStyle name="Millares 2 14 6_Margen" xfId="39841" xr:uid="{553C9FBE-9598-49C3-86E3-7A0B0A88603A}"/>
    <cellStyle name="Millares 2 14 7" xfId="10165" xr:uid="{05A9C704-50C2-42D5-88C5-976526222F16}"/>
    <cellStyle name="Millares 2 14 7 10" xfId="10166" xr:uid="{48F96ED2-06A7-48C7-A0BE-074A22F08D3E}"/>
    <cellStyle name="Millares 2 14 7 11" xfId="10167" xr:uid="{55734F87-25D2-4113-84BB-B482A174A67A}"/>
    <cellStyle name="Millares 2 14 7 12" xfId="10168" xr:uid="{1645EB3A-B87C-4699-9EDA-33C0FF3AF514}"/>
    <cellStyle name="Millares 2 14 7 13" xfId="10169" xr:uid="{529E88E4-C664-4EAD-827F-34C11AC09F78}"/>
    <cellStyle name="Millares 2 14 7 14" xfId="10170" xr:uid="{5B8742D1-5E60-4EAA-B025-C42C1ABD9BA7}"/>
    <cellStyle name="Millares 2 14 7 15" xfId="10171" xr:uid="{7FDC97A5-9D28-436B-BB30-F4DB0373DE74}"/>
    <cellStyle name="Millares 2 14 7 16" xfId="10172" xr:uid="{5229A6F3-AA6B-497E-8C5E-8F08F3CED979}"/>
    <cellStyle name="Millares 2 14 7 17" xfId="10173" xr:uid="{559F6DC5-3223-4972-B86C-D249B0F5054C}"/>
    <cellStyle name="Millares 2 14 7 2" xfId="10174" xr:uid="{E8AE07C2-2DAD-4915-9D3C-7B47A4E5A306}"/>
    <cellStyle name="Millares 2 14 7 3" xfId="10175" xr:uid="{E5154B08-E8D8-493B-8BDE-92196525E311}"/>
    <cellStyle name="Millares 2 14 7 4" xfId="10176" xr:uid="{0378E699-886B-49F5-9F83-DD5148D4FB6B}"/>
    <cellStyle name="Millares 2 14 7 5" xfId="10177" xr:uid="{792264FC-20E0-4EF2-A69D-E6EAB50E73EB}"/>
    <cellStyle name="Millares 2 14 7 6" xfId="10178" xr:uid="{CA653837-EA76-4927-9C9B-6C6CC7AECDED}"/>
    <cellStyle name="Millares 2 14 7 7" xfId="10179" xr:uid="{7AF253FB-39B7-4FA3-8F5F-9C341EB87417}"/>
    <cellStyle name="Millares 2 14 7 8" xfId="10180" xr:uid="{2CD43548-D4ED-4D83-B6D6-9DD7146D7565}"/>
    <cellStyle name="Millares 2 14 7 9" xfId="10181" xr:uid="{7F28D1DA-04B9-4F51-9CF2-004D9A0A9698}"/>
    <cellStyle name="Millares 2 14 7_Margen" xfId="39842" xr:uid="{B91E1292-9089-47BF-A424-1FE14E9CBFD2}"/>
    <cellStyle name="Millares 2 14 8" xfId="10182" xr:uid="{CBB1F984-5BA8-44A2-93E1-C5A1B951A174}"/>
    <cellStyle name="Millares 2 14 8 10" xfId="10183" xr:uid="{82833932-CFEB-4822-B994-E3959FEB7C27}"/>
    <cellStyle name="Millares 2 14 8 11" xfId="10184" xr:uid="{CC67DD43-B181-42FA-A13A-1CD24690146E}"/>
    <cellStyle name="Millares 2 14 8 12" xfId="10185" xr:uid="{9C76DF46-F8E3-441F-A16A-853248047C3F}"/>
    <cellStyle name="Millares 2 14 8 13" xfId="10186" xr:uid="{363D2419-58E8-4257-820A-7EBCE1885828}"/>
    <cellStyle name="Millares 2 14 8 14" xfId="10187" xr:uid="{62B9C6F0-8774-4060-BD4A-D7D43A584DED}"/>
    <cellStyle name="Millares 2 14 8 15" xfId="10188" xr:uid="{636489BA-5DB1-418F-AE98-5DA5550FDC83}"/>
    <cellStyle name="Millares 2 14 8 16" xfId="10189" xr:uid="{8D5EA983-D5BD-4185-8EBD-1DC45985AFCE}"/>
    <cellStyle name="Millares 2 14 8 17" xfId="10190" xr:uid="{0DB483F4-8AC7-4658-8490-93DEEF1816F1}"/>
    <cellStyle name="Millares 2 14 8 2" xfId="10191" xr:uid="{7ADAF09C-6213-4B1A-B782-6DC47AB4F0BF}"/>
    <cellStyle name="Millares 2 14 8 3" xfId="10192" xr:uid="{38936A7A-3A49-4E56-ABD6-5F5C11718728}"/>
    <cellStyle name="Millares 2 14 8 4" xfId="10193" xr:uid="{7FF22FF9-CE0A-483F-8214-AB628210DDC5}"/>
    <cellStyle name="Millares 2 14 8 5" xfId="10194" xr:uid="{56291FAD-A36A-4DAE-9093-0BAB32A60F73}"/>
    <cellStyle name="Millares 2 14 8 6" xfId="10195" xr:uid="{2C0320EF-1D57-477E-AB03-664CB3E91C89}"/>
    <cellStyle name="Millares 2 14 8 7" xfId="10196" xr:uid="{F250CE5F-3225-4411-96FD-F9061DAA7761}"/>
    <cellStyle name="Millares 2 14 8 8" xfId="10197" xr:uid="{C6D63E46-550A-4517-B402-E24DC34CC234}"/>
    <cellStyle name="Millares 2 14 8 9" xfId="10198" xr:uid="{B92008C2-0650-4C54-8571-7337A497785A}"/>
    <cellStyle name="Millares 2 14 8_Margen" xfId="39843" xr:uid="{AB8929A6-7033-4C67-90D9-308C7BF85863}"/>
    <cellStyle name="Millares 2 14 9" xfId="10199" xr:uid="{C0F9E7AC-5176-41A3-A56B-B58427BEF9C9}"/>
    <cellStyle name="Millares 2 14 9 2" xfId="10200" xr:uid="{BCCC4982-0F62-4C83-8718-0AF0FE4DEB13}"/>
    <cellStyle name="Millares 2 14 9_Margen" xfId="39844" xr:uid="{1E4EC4A2-B391-4A82-B18E-B1A7207A97F5}"/>
    <cellStyle name="Millares 2 14_Margen" xfId="39845" xr:uid="{06B71FA1-82AC-48DD-B6BC-D1C3A346A14C}"/>
    <cellStyle name="Millares 2 15" xfId="10201" xr:uid="{7902881C-2E5A-40BE-AF51-BA8C37AC5272}"/>
    <cellStyle name="Millares 2 15 10" xfId="10202" xr:uid="{66FA4996-1091-451C-BFA1-E69741FC9B3F}"/>
    <cellStyle name="Millares 2 15 11" xfId="10203" xr:uid="{B6924E5C-9D3E-4641-8D06-DC902EC780E8}"/>
    <cellStyle name="Millares 2 15 12" xfId="10204" xr:uid="{D68E81DA-4043-4458-ADF5-834FE7EA1648}"/>
    <cellStyle name="Millares 2 15 13" xfId="10205" xr:uid="{F852AD27-14F6-4EFE-B213-2F103A5DAF8C}"/>
    <cellStyle name="Millares 2 15 14" xfId="10206" xr:uid="{270C93DD-E08E-4785-9F23-F45A75F727A0}"/>
    <cellStyle name="Millares 2 15 15" xfId="10207" xr:uid="{2209AA9F-C762-471E-8911-11AA7187B48C}"/>
    <cellStyle name="Millares 2 15 16" xfId="10208" xr:uid="{3D971089-9AEE-4C6C-8D06-9349C0E34012}"/>
    <cellStyle name="Millares 2 15 17" xfId="10209" xr:uid="{148D0B50-48C5-4B68-85ED-F5D4DD24C16B}"/>
    <cellStyle name="Millares 2 15 18" xfId="10210" xr:uid="{26975710-4DAB-4F2C-AABF-D0E87EEEFA07}"/>
    <cellStyle name="Millares 2 15 19" xfId="10211" xr:uid="{4B2903EE-533A-496B-95D5-558B4E2E2352}"/>
    <cellStyle name="Millares 2 15 2" xfId="10212" xr:uid="{795CAA81-6574-4ECB-93EA-C457F9B5C164}"/>
    <cellStyle name="Millares 2 15 2 10" xfId="10213" xr:uid="{DD4E45EE-1C43-4404-B5F1-AE3C7C5F11E5}"/>
    <cellStyle name="Millares 2 15 2 11" xfId="10214" xr:uid="{EE57E3A2-78DB-4341-9A88-2AD799A328DC}"/>
    <cellStyle name="Millares 2 15 2 12" xfId="10215" xr:uid="{04755A95-D5AB-40A3-B891-A95775B418E7}"/>
    <cellStyle name="Millares 2 15 2 13" xfId="10216" xr:uid="{1FC9E12B-F873-4305-B7F5-7E692B614B3F}"/>
    <cellStyle name="Millares 2 15 2 14" xfId="10217" xr:uid="{E48971BA-6524-4B15-8624-7B2B015CB061}"/>
    <cellStyle name="Millares 2 15 2 15" xfId="10218" xr:uid="{ED460490-B79B-4A87-ADCC-AD830DCD1801}"/>
    <cellStyle name="Millares 2 15 2 2" xfId="10219" xr:uid="{82B530CE-2136-47F8-AAFB-959AF63228F8}"/>
    <cellStyle name="Millares 2 15 2 3" xfId="10220" xr:uid="{4688C7F5-DF59-4EEC-AA0D-A7246FF5EA9B}"/>
    <cellStyle name="Millares 2 15 2 4" xfId="10221" xr:uid="{3314B124-04E3-4576-9F67-7A664FFB85A7}"/>
    <cellStyle name="Millares 2 15 2 5" xfId="10222" xr:uid="{2A86C9F0-87AC-4723-AAEE-B749E6A4B566}"/>
    <cellStyle name="Millares 2 15 2 6" xfId="10223" xr:uid="{CA338944-10BB-44DD-A055-59C85B3FB633}"/>
    <cellStyle name="Millares 2 15 2 7" xfId="10224" xr:uid="{49CB9F0A-10CF-4712-BB28-A8E0C0ED66B6}"/>
    <cellStyle name="Millares 2 15 2 8" xfId="10225" xr:uid="{03F20784-E938-4253-B807-807F41641287}"/>
    <cellStyle name="Millares 2 15 2 9" xfId="10226" xr:uid="{C430FEF0-3A46-4610-AB56-FBF033E73EDF}"/>
    <cellStyle name="Millares 2 15 2_Margen" xfId="39846" xr:uid="{948FB7E3-6B72-4310-8FB8-2D77B72BE706}"/>
    <cellStyle name="Millares 2 15 20" xfId="10227" xr:uid="{0297E299-7CAD-44C6-947D-F32D5DA28B44}"/>
    <cellStyle name="Millares 2 15 21" xfId="10228" xr:uid="{A8560446-2B5F-48FE-836F-308F56DB0EEF}"/>
    <cellStyle name="Millares 2 15 22" xfId="10229" xr:uid="{DC7A7553-0644-4714-9579-B6552EAF1D11}"/>
    <cellStyle name="Millares 2 15 23" xfId="10230" xr:uid="{5D7FFBBD-C2C6-49F1-B5A7-57CF0168FB19}"/>
    <cellStyle name="Millares 2 15 24" xfId="10231" xr:uid="{BEDD7BED-E72D-4092-8FB5-36461A486063}"/>
    <cellStyle name="Millares 2 15 25" xfId="10232" xr:uid="{70878A4A-5CB4-4B83-8836-379B45DB40AA}"/>
    <cellStyle name="Millares 2 15 26" xfId="10233" xr:uid="{DF24E21E-FF79-4D24-A2BE-61BEBD141D79}"/>
    <cellStyle name="Millares 2 15 27" xfId="10234" xr:uid="{95560E20-3094-4AB9-A684-56D63FCDB26C}"/>
    <cellStyle name="Millares 2 15 28" xfId="10235" xr:uid="{67049FC4-6E24-4A05-B3CE-0ABA579D136D}"/>
    <cellStyle name="Millares 2 15 29" xfId="10236" xr:uid="{7C312AA7-F597-4585-8F07-5D9EFD6F3EA9}"/>
    <cellStyle name="Millares 2 15 3" xfId="10237" xr:uid="{D46723BF-EA5A-4541-9D78-30F915FC5B47}"/>
    <cellStyle name="Millares 2 15 3 10" xfId="10238" xr:uid="{5CE85116-96E6-4252-96A1-B9B445F1CC44}"/>
    <cellStyle name="Millares 2 15 3 11" xfId="10239" xr:uid="{BB92183C-2A2E-4971-8B0B-ADE998C19632}"/>
    <cellStyle name="Millares 2 15 3 12" xfId="10240" xr:uid="{0D46C89D-DD04-4217-B888-3469F70AB684}"/>
    <cellStyle name="Millares 2 15 3 13" xfId="10241" xr:uid="{281C9A90-FE16-46DF-87FC-8497CAE90EC9}"/>
    <cellStyle name="Millares 2 15 3 14" xfId="10242" xr:uid="{BCFC6FC6-3702-4504-A9B4-F4A65244E8F7}"/>
    <cellStyle name="Millares 2 15 3 15" xfId="10243" xr:uid="{19E8969F-3C0A-4CA3-B398-44918D459316}"/>
    <cellStyle name="Millares 2 15 3 16" xfId="10244" xr:uid="{0530D64F-CB41-4576-B70D-90754B838206}"/>
    <cellStyle name="Millares 2 15 3 17" xfId="10245" xr:uid="{414A7172-1AA0-4603-B463-067D46027516}"/>
    <cellStyle name="Millares 2 15 3 2" xfId="10246" xr:uid="{DFD9202D-3650-488F-B0A6-14C4B50EB3F7}"/>
    <cellStyle name="Millares 2 15 3 3" xfId="10247" xr:uid="{B0504F24-59F8-48AF-BD82-7DA476ADC65A}"/>
    <cellStyle name="Millares 2 15 3 4" xfId="10248" xr:uid="{7CEC5B19-C945-48C0-9552-99BBB766E422}"/>
    <cellStyle name="Millares 2 15 3 5" xfId="10249" xr:uid="{77873BA7-E46E-44C1-831E-A2D5545A8F23}"/>
    <cellStyle name="Millares 2 15 3 6" xfId="10250" xr:uid="{CE8C3655-2489-439B-9F26-E0175E8C01FB}"/>
    <cellStyle name="Millares 2 15 3 7" xfId="10251" xr:uid="{F85FEAD7-20CB-4DAC-B04D-E6140C9F1F53}"/>
    <cellStyle name="Millares 2 15 3 8" xfId="10252" xr:uid="{2F38CCC4-FB35-4D5C-A536-11D4070ED292}"/>
    <cellStyle name="Millares 2 15 3 9" xfId="10253" xr:uid="{F5202B3A-2B45-4123-BF67-28DE6BC13920}"/>
    <cellStyle name="Millares 2 15 3_Margen" xfId="39847" xr:uid="{B82F6989-B553-4F31-83E6-BD2781996350}"/>
    <cellStyle name="Millares 2 15 30" xfId="10254" xr:uid="{1ABE2C6A-EF42-47ED-98E0-BC11B8F1FAFF}"/>
    <cellStyle name="Millares 2 15 31" xfId="10255" xr:uid="{52DA4592-9023-4D34-A5A9-0B4AAA81A685}"/>
    <cellStyle name="Millares 2 15 32" xfId="10256" xr:uid="{C931D78E-49B4-48B4-89D8-736E4DA3850C}"/>
    <cellStyle name="Millares 2 15 4" xfId="10257" xr:uid="{25642802-FC4E-4225-9C51-CC4F18753D18}"/>
    <cellStyle name="Millares 2 15 4 10" xfId="10258" xr:uid="{4793894C-D5CA-4BDF-9C54-A6CBC4137F7C}"/>
    <cellStyle name="Millares 2 15 4 11" xfId="10259" xr:uid="{BE162791-D603-4685-B943-0C01934CAB0A}"/>
    <cellStyle name="Millares 2 15 4 12" xfId="10260" xr:uid="{4F4D49B9-38D7-4639-8B96-9CD9CF817DCD}"/>
    <cellStyle name="Millares 2 15 4 13" xfId="10261" xr:uid="{B536A715-E5B3-4E1A-97ED-B944FE3F144E}"/>
    <cellStyle name="Millares 2 15 4 14" xfId="10262" xr:uid="{9A1A0ADA-8FBF-4449-9DCF-2DB41C6F50BC}"/>
    <cellStyle name="Millares 2 15 4 15" xfId="10263" xr:uid="{EB18C8F5-395F-417F-AA0C-522977ACA525}"/>
    <cellStyle name="Millares 2 15 4 16" xfId="10264" xr:uid="{19030E95-C816-453E-AC3D-111D5EAFE59B}"/>
    <cellStyle name="Millares 2 15 4 17" xfId="10265" xr:uid="{57732A4A-A0BD-4883-A482-F1CFE84BC866}"/>
    <cellStyle name="Millares 2 15 4 2" xfId="10266" xr:uid="{9D7E7C11-6B62-445B-BFA4-A2AB841888E7}"/>
    <cellStyle name="Millares 2 15 4 3" xfId="10267" xr:uid="{AB70185A-9B66-4D46-8AD7-444EF8E68D61}"/>
    <cellStyle name="Millares 2 15 4 4" xfId="10268" xr:uid="{6298F083-7F06-4C27-AF7A-1B5517D1B63D}"/>
    <cellStyle name="Millares 2 15 4 5" xfId="10269" xr:uid="{2BC01FFE-D183-4840-95B0-76588D9A8FC4}"/>
    <cellStyle name="Millares 2 15 4 6" xfId="10270" xr:uid="{ED7992FE-4016-411E-B4F3-325F5B40516B}"/>
    <cellStyle name="Millares 2 15 4 7" xfId="10271" xr:uid="{2F98556F-5323-4864-B5E0-6A5931F9A490}"/>
    <cellStyle name="Millares 2 15 4 8" xfId="10272" xr:uid="{88ECB75D-315D-4834-BCC1-615559FF854B}"/>
    <cellStyle name="Millares 2 15 4 9" xfId="10273" xr:uid="{5D136176-FD5B-467F-98D1-F0A8857EB202}"/>
    <cellStyle name="Millares 2 15 4_Margen" xfId="39848" xr:uid="{4FC06963-2497-4960-B4FF-1875DE6C20C4}"/>
    <cellStyle name="Millares 2 15 5" xfId="10274" xr:uid="{C47F0E15-9F3B-49F1-8CF5-18D1BD28A94C}"/>
    <cellStyle name="Millares 2 15 5 10" xfId="10275" xr:uid="{3BE15CE4-75CD-4BAB-A4B7-81D966FCB7C1}"/>
    <cellStyle name="Millares 2 15 5 11" xfId="10276" xr:uid="{BF2FFB18-9483-4890-9FC1-8B758F1F5CBC}"/>
    <cellStyle name="Millares 2 15 5 12" xfId="10277" xr:uid="{327174CB-0AEF-48D7-8D1E-9B0FD2E33CBF}"/>
    <cellStyle name="Millares 2 15 5 13" xfId="10278" xr:uid="{90DB03FA-5C8A-47A7-9237-819019BC303C}"/>
    <cellStyle name="Millares 2 15 5 14" xfId="10279" xr:uid="{E98CB6BE-E3A4-42C8-B2C3-FC4E56D41C81}"/>
    <cellStyle name="Millares 2 15 5 15" xfId="10280" xr:uid="{4E55F22B-5A3D-4872-99B8-63F0519A7CFE}"/>
    <cellStyle name="Millares 2 15 5 16" xfId="10281" xr:uid="{4C1A94D6-91C9-438A-A2C3-73CD5D7A9F7A}"/>
    <cellStyle name="Millares 2 15 5 17" xfId="10282" xr:uid="{B4FA5B24-65BA-4E71-A158-E9E075F6F8C5}"/>
    <cellStyle name="Millares 2 15 5 2" xfId="10283" xr:uid="{A29D87E6-F6E0-47D2-816E-A852F55398C2}"/>
    <cellStyle name="Millares 2 15 5 3" xfId="10284" xr:uid="{E56EDCF0-FA85-4070-8931-E8AE8CF8895B}"/>
    <cellStyle name="Millares 2 15 5 4" xfId="10285" xr:uid="{38CDF5E4-D9ED-40BC-9622-94720F485989}"/>
    <cellStyle name="Millares 2 15 5 5" xfId="10286" xr:uid="{404F8989-CCF9-42B1-8B06-7242B32ABF9A}"/>
    <cellStyle name="Millares 2 15 5 6" xfId="10287" xr:uid="{0A2D8284-911F-40FC-9EC4-7175894E2935}"/>
    <cellStyle name="Millares 2 15 5 7" xfId="10288" xr:uid="{E3027194-8285-49F3-A19F-84C04DB73642}"/>
    <cellStyle name="Millares 2 15 5 8" xfId="10289" xr:uid="{4B17DE72-0D24-4C5A-9E36-4A6A88430830}"/>
    <cellStyle name="Millares 2 15 5 9" xfId="10290" xr:uid="{F2AC296B-1EE8-48D2-AFB9-0DB466FD8371}"/>
    <cellStyle name="Millares 2 15 5_Margen" xfId="39849" xr:uid="{E4F455EB-7298-4D35-B6C1-BBAD4B31B1C7}"/>
    <cellStyle name="Millares 2 15 6" xfId="10291" xr:uid="{EA47A5FC-58A0-4A38-AE64-D4B4289A3294}"/>
    <cellStyle name="Millares 2 15 6 10" xfId="10292" xr:uid="{6EEB82D4-8953-42E5-9B9D-39129BC82ADC}"/>
    <cellStyle name="Millares 2 15 6 11" xfId="10293" xr:uid="{780A7253-AF9C-44B2-BAD7-C99C4F124BE1}"/>
    <cellStyle name="Millares 2 15 6 12" xfId="10294" xr:uid="{F6BB4424-FFF1-42B6-ACDE-DE55A8FEB8D6}"/>
    <cellStyle name="Millares 2 15 6 13" xfId="10295" xr:uid="{E825F457-A2B3-4E23-A080-2D9559C61AF0}"/>
    <cellStyle name="Millares 2 15 6 14" xfId="10296" xr:uid="{0668DA02-192E-410F-88C1-3F31D610FF52}"/>
    <cellStyle name="Millares 2 15 6 15" xfId="10297" xr:uid="{32E5C1A9-5560-4947-A895-D46E736C347F}"/>
    <cellStyle name="Millares 2 15 6 16" xfId="10298" xr:uid="{0D7149D9-D666-4406-9E35-4356A1E408EC}"/>
    <cellStyle name="Millares 2 15 6 17" xfId="10299" xr:uid="{1566EDCD-2A3C-49B2-93CF-67686E027B44}"/>
    <cellStyle name="Millares 2 15 6 2" xfId="10300" xr:uid="{502479A7-1AE9-45D3-BCBD-B73777DADF31}"/>
    <cellStyle name="Millares 2 15 6 3" xfId="10301" xr:uid="{3F95F8E3-B1CC-4F15-9171-301B61F0E8BF}"/>
    <cellStyle name="Millares 2 15 6 4" xfId="10302" xr:uid="{01302D23-FEB6-4315-B104-3B2ECFB7F12E}"/>
    <cellStyle name="Millares 2 15 6 5" xfId="10303" xr:uid="{0D1A0054-EEFA-48AF-9CBA-E483A090F331}"/>
    <cellStyle name="Millares 2 15 6 6" xfId="10304" xr:uid="{5301D6D8-54ED-40E6-826D-0CBF48391450}"/>
    <cellStyle name="Millares 2 15 6 7" xfId="10305" xr:uid="{5DAA98E4-BF70-4C5E-965D-279844056AE4}"/>
    <cellStyle name="Millares 2 15 6 8" xfId="10306" xr:uid="{25088C4C-F234-4503-9F6A-004128C484A2}"/>
    <cellStyle name="Millares 2 15 6 9" xfId="10307" xr:uid="{8F4D1ED4-5466-409E-AA9F-0C4F72A4DA60}"/>
    <cellStyle name="Millares 2 15 6_Margen" xfId="39850" xr:uid="{8A061D0B-3C08-44B3-9BA2-89BF002A7B93}"/>
    <cellStyle name="Millares 2 15 7" xfId="10308" xr:uid="{3F6B4C01-5432-4FDB-852D-C889D4E3173E}"/>
    <cellStyle name="Millares 2 15 7 10" xfId="10309" xr:uid="{7BD07570-75DA-4355-B89E-21029024B3EF}"/>
    <cellStyle name="Millares 2 15 7 11" xfId="10310" xr:uid="{B8983F40-7184-4AF1-A897-8E8DA4D66D4F}"/>
    <cellStyle name="Millares 2 15 7 12" xfId="10311" xr:uid="{1B5A58FE-18BC-4561-94AE-F2C637DBF14E}"/>
    <cellStyle name="Millares 2 15 7 13" xfId="10312" xr:uid="{BFF40A9B-C9A2-4D32-830F-5A9BB791C296}"/>
    <cellStyle name="Millares 2 15 7 14" xfId="10313" xr:uid="{6589F7DD-605E-4419-99FA-8333CD290653}"/>
    <cellStyle name="Millares 2 15 7 15" xfId="10314" xr:uid="{D0A7C7C6-13AA-4843-9105-F6C333E4F78F}"/>
    <cellStyle name="Millares 2 15 7 16" xfId="10315" xr:uid="{0A5C4198-E1D8-401E-B80E-B1D927B2139C}"/>
    <cellStyle name="Millares 2 15 7 17" xfId="10316" xr:uid="{511CDA1B-091C-4CBD-8A2E-36CB210F365F}"/>
    <cellStyle name="Millares 2 15 7 2" xfId="10317" xr:uid="{7360350A-D301-47B3-AD60-94B6DE4896C2}"/>
    <cellStyle name="Millares 2 15 7 3" xfId="10318" xr:uid="{25BEA91D-78C7-4243-B5B9-87A2CB126725}"/>
    <cellStyle name="Millares 2 15 7 4" xfId="10319" xr:uid="{DED3325B-1022-456C-A8F2-FE52CBD8DAB5}"/>
    <cellStyle name="Millares 2 15 7 5" xfId="10320" xr:uid="{85E2F18B-D74B-443B-A099-AD84C4A2E444}"/>
    <cellStyle name="Millares 2 15 7 6" xfId="10321" xr:uid="{2CCBEB04-BB47-492F-8D94-AB41FF7541CC}"/>
    <cellStyle name="Millares 2 15 7 7" xfId="10322" xr:uid="{F4C07B65-08D6-43D1-98EB-DE4C14FEAF2D}"/>
    <cellStyle name="Millares 2 15 7 8" xfId="10323" xr:uid="{0C4DBB1C-CEFE-4689-B495-5E415D17D5AD}"/>
    <cellStyle name="Millares 2 15 7 9" xfId="10324" xr:uid="{102636F4-4266-4418-884B-122F663CDD6F}"/>
    <cellStyle name="Millares 2 15 7_Margen" xfId="39851" xr:uid="{70761366-FC61-4D51-9CF6-E7B648A92D7E}"/>
    <cellStyle name="Millares 2 15 8" xfId="10325" xr:uid="{8F0DD0AE-78C5-47A4-9F84-F01450BDD443}"/>
    <cellStyle name="Millares 2 15 8 10" xfId="10326" xr:uid="{B39E4129-8A54-4F42-A990-3EF30DF3A9A3}"/>
    <cellStyle name="Millares 2 15 8 11" xfId="10327" xr:uid="{29DF3CE9-4E18-4DF5-B374-ABABA20F0839}"/>
    <cellStyle name="Millares 2 15 8 12" xfId="10328" xr:uid="{31825E64-A6C4-4FA5-B73A-0EBC795A74AC}"/>
    <cellStyle name="Millares 2 15 8 13" xfId="10329" xr:uid="{09D40A2B-43E6-459D-92DD-B38FFCB235E6}"/>
    <cellStyle name="Millares 2 15 8 14" xfId="10330" xr:uid="{B91179EA-CC8F-4762-A422-1CD8038356CA}"/>
    <cellStyle name="Millares 2 15 8 15" xfId="10331" xr:uid="{251549F2-1EB2-474F-B0B8-7203199574D9}"/>
    <cellStyle name="Millares 2 15 8 16" xfId="10332" xr:uid="{D9B88B52-FAC0-42E0-8578-DDF0FED2EEF9}"/>
    <cellStyle name="Millares 2 15 8 17" xfId="10333" xr:uid="{A83ABACF-CB52-479E-8013-34E43CCC175C}"/>
    <cellStyle name="Millares 2 15 8 2" xfId="10334" xr:uid="{64E3492B-62FF-4068-8A0D-3A95C8EAE7AE}"/>
    <cellStyle name="Millares 2 15 8 3" xfId="10335" xr:uid="{6F4BCC81-B1AA-40D3-85A5-21C894E535A6}"/>
    <cellStyle name="Millares 2 15 8 4" xfId="10336" xr:uid="{17C6C19E-D61A-4505-9237-62EBC523C7B9}"/>
    <cellStyle name="Millares 2 15 8 5" xfId="10337" xr:uid="{B77125D2-9AC1-465E-AC98-299C613EC3E2}"/>
    <cellStyle name="Millares 2 15 8 6" xfId="10338" xr:uid="{45701DFD-C746-4117-B1DD-1675C1C13624}"/>
    <cellStyle name="Millares 2 15 8 7" xfId="10339" xr:uid="{58DAAD93-E40F-4CF8-A431-689E4231E488}"/>
    <cellStyle name="Millares 2 15 8 8" xfId="10340" xr:uid="{D36CDACF-252F-4F96-BD9C-7446A773D882}"/>
    <cellStyle name="Millares 2 15 8 9" xfId="10341" xr:uid="{150B164E-B31D-4356-B9F9-E4BCACCDC7E7}"/>
    <cellStyle name="Millares 2 15 8_Margen" xfId="39852" xr:uid="{F1C59C72-E644-40D0-A8D3-51B282AA7D3B}"/>
    <cellStyle name="Millares 2 15 9" xfId="10342" xr:uid="{541DEC98-AD4E-4F08-BB22-B80C51B0C439}"/>
    <cellStyle name="Millares 2 15 9 2" xfId="10343" xr:uid="{C04A27ED-337A-49B0-9071-23CA3F8E33CA}"/>
    <cellStyle name="Millares 2 15 9_Margen" xfId="39853" xr:uid="{ECAAA2EB-FD8F-45F8-9B9B-92750B448F80}"/>
    <cellStyle name="Millares 2 15_Margen" xfId="39854" xr:uid="{8F197FEF-5D9C-4AC0-B64B-E97C02378EEF}"/>
    <cellStyle name="Millares 2 16" xfId="10344" xr:uid="{5FAA96B1-2C72-4DA3-B322-F6FA3E67E1A7}"/>
    <cellStyle name="Millares 2 16 10" xfId="10345" xr:uid="{55DA0319-1499-4759-97FC-35D3A2D658FD}"/>
    <cellStyle name="Millares 2 16 11" xfId="10346" xr:uid="{322E653A-2137-4C4B-8885-9E482552781E}"/>
    <cellStyle name="Millares 2 16 12" xfId="10347" xr:uid="{6808FB53-2A79-4AB3-B5CB-BDCAB45C92F6}"/>
    <cellStyle name="Millares 2 16 13" xfId="10348" xr:uid="{92530E29-C31D-4356-B12C-59FFD06F99CA}"/>
    <cellStyle name="Millares 2 16 14" xfId="10349" xr:uid="{401A0C2E-5479-4790-A4C6-1CE9EFD28146}"/>
    <cellStyle name="Millares 2 16 15" xfId="10350" xr:uid="{273F4B94-583E-470A-93F7-5154CB947C26}"/>
    <cellStyle name="Millares 2 16 16" xfId="10351" xr:uid="{9C235B7A-FFF1-403E-B37A-2DCB70E80824}"/>
    <cellStyle name="Millares 2 16 17" xfId="10352" xr:uid="{C40D53A9-149B-4F49-83A7-7E554B962DC0}"/>
    <cellStyle name="Millares 2 16 18" xfId="10353" xr:uid="{3FB073D0-D51D-4D35-9AA7-2926DF8B8C82}"/>
    <cellStyle name="Millares 2 16 19" xfId="10354" xr:uid="{9862AFD3-41EB-4368-9DAC-B38600A0D523}"/>
    <cellStyle name="Millares 2 16 2" xfId="10355" xr:uid="{4E4476AE-22AE-4F0F-BD67-833CD02DB29F}"/>
    <cellStyle name="Millares 2 16 2 10" xfId="10356" xr:uid="{538D0097-05C1-444C-84B5-8FCC7F776D5C}"/>
    <cellStyle name="Millares 2 16 2 11" xfId="10357" xr:uid="{89C05362-EBF7-4264-9582-D17E86862EDB}"/>
    <cellStyle name="Millares 2 16 2 12" xfId="10358" xr:uid="{7AE68307-5354-49BB-8C02-E06908F0CFD4}"/>
    <cellStyle name="Millares 2 16 2 13" xfId="10359" xr:uid="{D2EE3BB1-678C-4487-BC12-9643183186CA}"/>
    <cellStyle name="Millares 2 16 2 14" xfId="10360" xr:uid="{A5F95C21-AF7A-4A84-A5E4-DFFC7FD442D6}"/>
    <cellStyle name="Millares 2 16 2 15" xfId="10361" xr:uid="{24F159FC-B0F8-4681-BD01-70DD15386CDD}"/>
    <cellStyle name="Millares 2 16 2 2" xfId="10362" xr:uid="{26149D73-8FA9-4CA0-96CE-C5323E8051EE}"/>
    <cellStyle name="Millares 2 16 2 3" xfId="10363" xr:uid="{70BC1174-4468-4F57-9C1D-93964D869FBA}"/>
    <cellStyle name="Millares 2 16 2 4" xfId="10364" xr:uid="{E6F77483-C2EB-44D0-9CDD-24583DF8C049}"/>
    <cellStyle name="Millares 2 16 2 5" xfId="10365" xr:uid="{DDB5B4A6-29AC-454A-9F46-F109132EE70B}"/>
    <cellStyle name="Millares 2 16 2 6" xfId="10366" xr:uid="{87BB29B2-48AD-485A-8DA8-D016E0964A51}"/>
    <cellStyle name="Millares 2 16 2 7" xfId="10367" xr:uid="{E7232ADC-1C38-4D87-841F-4F666C8866C1}"/>
    <cellStyle name="Millares 2 16 2 8" xfId="10368" xr:uid="{C76128B9-35B3-484C-B940-4E1FC0FC10D3}"/>
    <cellStyle name="Millares 2 16 2 9" xfId="10369" xr:uid="{37437C2A-8652-4C51-816B-87BEEED8083B}"/>
    <cellStyle name="Millares 2 16 2_Margen" xfId="39855" xr:uid="{35A553F4-948E-4CC7-AF4C-52C66FDD0AB6}"/>
    <cellStyle name="Millares 2 16 20" xfId="10370" xr:uid="{A884CF4A-DF76-40A3-8000-506C4FD0D6F7}"/>
    <cellStyle name="Millares 2 16 21" xfId="10371" xr:uid="{8401A2BA-5D2A-4DD2-8CAA-AF1BC5C12D06}"/>
    <cellStyle name="Millares 2 16 22" xfId="10372" xr:uid="{7069AC39-A879-405B-82D0-106210E63656}"/>
    <cellStyle name="Millares 2 16 23" xfId="10373" xr:uid="{FD319E60-3E5D-4166-90E4-B91496893A12}"/>
    <cellStyle name="Millares 2 16 24" xfId="10374" xr:uid="{00A1CDF7-C36B-475F-B108-881711AD2BEE}"/>
    <cellStyle name="Millares 2 16 25" xfId="10375" xr:uid="{EA3ECA18-BC05-45F6-9932-0E56EF021242}"/>
    <cellStyle name="Millares 2 16 26" xfId="10376" xr:uid="{B0C7D84F-FA2C-40F8-A3DF-4D29BADD8444}"/>
    <cellStyle name="Millares 2 16 27" xfId="10377" xr:uid="{1BF33406-212E-4AD5-B1CD-ABD93A0F8C89}"/>
    <cellStyle name="Millares 2 16 28" xfId="10378" xr:uid="{1396F97A-4F43-48C9-A51B-9EFF24846692}"/>
    <cellStyle name="Millares 2 16 29" xfId="10379" xr:uid="{1F329AA2-0FE5-459B-9E83-FF1C760D44C2}"/>
    <cellStyle name="Millares 2 16 3" xfId="10380" xr:uid="{C509D3ED-5057-4CA4-9E88-D43FEE5048BB}"/>
    <cellStyle name="Millares 2 16 3 10" xfId="10381" xr:uid="{890D8407-0B64-4F04-ADD2-04A9E5F63243}"/>
    <cellStyle name="Millares 2 16 3 11" xfId="10382" xr:uid="{AF9AEA6A-5E1C-47CD-A4D1-3E08AF6B5DE5}"/>
    <cellStyle name="Millares 2 16 3 12" xfId="10383" xr:uid="{4628FA9B-74D0-4E3D-9D0C-B941EEE7FF4D}"/>
    <cellStyle name="Millares 2 16 3 13" xfId="10384" xr:uid="{FEA69BB1-18EE-4120-AB1F-80BBFB34ACA9}"/>
    <cellStyle name="Millares 2 16 3 14" xfId="10385" xr:uid="{5BC7CDE1-DFEF-46BA-A5A3-AD27ADF66CA2}"/>
    <cellStyle name="Millares 2 16 3 15" xfId="10386" xr:uid="{4060C71C-7691-4DB0-B8ED-31AFD0ABEB5A}"/>
    <cellStyle name="Millares 2 16 3 16" xfId="10387" xr:uid="{58A786B7-DB6A-4E99-ABAD-74DD9DCB7233}"/>
    <cellStyle name="Millares 2 16 3 17" xfId="10388" xr:uid="{C8BED862-4D98-4153-A82F-7F8928575999}"/>
    <cellStyle name="Millares 2 16 3 2" xfId="10389" xr:uid="{EE107469-4A1D-4FC9-ABBB-5798588170AA}"/>
    <cellStyle name="Millares 2 16 3 3" xfId="10390" xr:uid="{556C0A80-C078-42C3-9730-42038C7FE9A6}"/>
    <cellStyle name="Millares 2 16 3 4" xfId="10391" xr:uid="{9527FC45-9A65-41BD-91D6-E150CADEFA52}"/>
    <cellStyle name="Millares 2 16 3 5" xfId="10392" xr:uid="{A83A8877-5E56-400C-ADD6-1698D0BA9432}"/>
    <cellStyle name="Millares 2 16 3 6" xfId="10393" xr:uid="{DFB1D097-D61B-470C-A9EB-9F28131E89E3}"/>
    <cellStyle name="Millares 2 16 3 7" xfId="10394" xr:uid="{288F73BC-1B2F-47A6-8D18-4DF1438AC863}"/>
    <cellStyle name="Millares 2 16 3 8" xfId="10395" xr:uid="{914CCC14-F00D-4378-A4B5-2FA45D5B7866}"/>
    <cellStyle name="Millares 2 16 3 9" xfId="10396" xr:uid="{1044B162-AE41-4BEB-8A2D-64439D613034}"/>
    <cellStyle name="Millares 2 16 3_Margen" xfId="39856" xr:uid="{0B6B6A03-E9E6-4C65-913C-C813CC52AD56}"/>
    <cellStyle name="Millares 2 16 30" xfId="10397" xr:uid="{49F84B39-587F-4095-BFFD-A7E8074BD6F2}"/>
    <cellStyle name="Millares 2 16 31" xfId="10398" xr:uid="{C06FBE3E-2685-499C-8B0B-30A3F9D8A8A3}"/>
    <cellStyle name="Millares 2 16 32" xfId="10399" xr:uid="{817D75F7-9474-45F7-9E69-AB2146CB0E75}"/>
    <cellStyle name="Millares 2 16 4" xfId="10400" xr:uid="{2064D1CA-DAA6-45EF-AD46-34CD95F8F2FA}"/>
    <cellStyle name="Millares 2 16 4 10" xfId="10401" xr:uid="{A0ADB5C4-62BD-4C07-BD97-5549F3BC1890}"/>
    <cellStyle name="Millares 2 16 4 11" xfId="10402" xr:uid="{B6391353-6038-4708-B13E-EF5E6BA87F18}"/>
    <cellStyle name="Millares 2 16 4 12" xfId="10403" xr:uid="{688D5460-61F6-4C6B-82A4-6BDE811760E7}"/>
    <cellStyle name="Millares 2 16 4 13" xfId="10404" xr:uid="{55278EF8-BB9B-4975-ABA3-768DCE2C6D50}"/>
    <cellStyle name="Millares 2 16 4 14" xfId="10405" xr:uid="{EE4DFEF8-1E86-430A-8C18-BA3D7F1986B6}"/>
    <cellStyle name="Millares 2 16 4 15" xfId="10406" xr:uid="{F06424B4-651B-4C1D-8B22-AA732FEA6D00}"/>
    <cellStyle name="Millares 2 16 4 16" xfId="10407" xr:uid="{F58C81A3-E8D4-4695-94F6-8C41E1B1293A}"/>
    <cellStyle name="Millares 2 16 4 17" xfId="10408" xr:uid="{7E667F05-9FFF-4829-B0BF-BB93604F56BA}"/>
    <cellStyle name="Millares 2 16 4 2" xfId="10409" xr:uid="{45708DC4-2589-4482-90BC-035EDAD581E4}"/>
    <cellStyle name="Millares 2 16 4 3" xfId="10410" xr:uid="{4470FAD8-7205-4931-9B2D-07126E312CDD}"/>
    <cellStyle name="Millares 2 16 4 4" xfId="10411" xr:uid="{25F6AF44-446E-4D51-B8C4-0F5F9E69E487}"/>
    <cellStyle name="Millares 2 16 4 5" xfId="10412" xr:uid="{EA3C1C0C-FF26-4D28-BD9B-5CAE4CFA53EB}"/>
    <cellStyle name="Millares 2 16 4 6" xfId="10413" xr:uid="{7454AE73-C889-4E93-9F95-8CAF195E3E96}"/>
    <cellStyle name="Millares 2 16 4 7" xfId="10414" xr:uid="{B479C057-20B7-4A02-B832-AB5931561D50}"/>
    <cellStyle name="Millares 2 16 4 8" xfId="10415" xr:uid="{4B296020-0508-480E-8D0A-F20ADAB42478}"/>
    <cellStyle name="Millares 2 16 4 9" xfId="10416" xr:uid="{AC010706-F77B-486B-9FF5-6E583DC5EBE3}"/>
    <cellStyle name="Millares 2 16 4_Margen" xfId="39857" xr:uid="{CEFFEAB7-9C73-4FAA-9D2F-9F359B0768BB}"/>
    <cellStyle name="Millares 2 16 5" xfId="10417" xr:uid="{B1B10CE1-5EDE-4509-AC96-ECB692819D6A}"/>
    <cellStyle name="Millares 2 16 5 10" xfId="10418" xr:uid="{6023E6DF-929E-493F-B743-5C9CA63B0889}"/>
    <cellStyle name="Millares 2 16 5 11" xfId="10419" xr:uid="{7786E271-2313-4D1B-BD7A-D32AE5FA65BA}"/>
    <cellStyle name="Millares 2 16 5 12" xfId="10420" xr:uid="{A4E705E6-E60D-46FC-89E0-897A2F51B6F4}"/>
    <cellStyle name="Millares 2 16 5 13" xfId="10421" xr:uid="{16E8D187-9B16-491C-A101-A2928DC7344C}"/>
    <cellStyle name="Millares 2 16 5 14" xfId="10422" xr:uid="{AA1D8ED8-5E4C-41FA-8547-11760E395CD0}"/>
    <cellStyle name="Millares 2 16 5 15" xfId="10423" xr:uid="{4EBD3D8C-B802-4CAE-941C-FBA4BD6A1F5F}"/>
    <cellStyle name="Millares 2 16 5 16" xfId="10424" xr:uid="{7D400D4B-E05C-4F47-92D8-9D9416243A81}"/>
    <cellStyle name="Millares 2 16 5 17" xfId="10425" xr:uid="{10D2CC64-81AB-4081-AFD6-52C627F3625F}"/>
    <cellStyle name="Millares 2 16 5 2" xfId="10426" xr:uid="{608F0149-BFF7-4BCF-BD30-C80C6FACF2FD}"/>
    <cellStyle name="Millares 2 16 5 3" xfId="10427" xr:uid="{B7ED450B-C87F-4AAE-9881-144CF38CA9F0}"/>
    <cellStyle name="Millares 2 16 5 4" xfId="10428" xr:uid="{D617D522-F229-4A00-A6E7-DF8889899C39}"/>
    <cellStyle name="Millares 2 16 5 5" xfId="10429" xr:uid="{C75ABB7C-B19D-4A18-B2B4-1B9382221F80}"/>
    <cellStyle name="Millares 2 16 5 6" xfId="10430" xr:uid="{5C558B14-2530-4E7A-BE91-933B2C75901E}"/>
    <cellStyle name="Millares 2 16 5 7" xfId="10431" xr:uid="{B0AE6A6A-A266-4C33-B3B2-420F61FDE803}"/>
    <cellStyle name="Millares 2 16 5 8" xfId="10432" xr:uid="{BAD5F7C0-0279-4060-9EDD-6C37CE1098E7}"/>
    <cellStyle name="Millares 2 16 5 9" xfId="10433" xr:uid="{608F4A3E-905A-4891-94EA-60AF6E135C45}"/>
    <cellStyle name="Millares 2 16 5_Margen" xfId="39858" xr:uid="{FB0518A4-8B88-498E-BA65-AE4D6A3CF218}"/>
    <cellStyle name="Millares 2 16 6" xfId="10434" xr:uid="{039858B8-931C-47E8-9D73-A7A53103342F}"/>
    <cellStyle name="Millares 2 16 6 10" xfId="10435" xr:uid="{5A5D50EF-7D56-4FA1-9085-785FA7B9A4EB}"/>
    <cellStyle name="Millares 2 16 6 11" xfId="10436" xr:uid="{04F66183-B848-4182-94A3-A59CA54D521A}"/>
    <cellStyle name="Millares 2 16 6 12" xfId="10437" xr:uid="{477D623C-F207-44FE-ABAA-99E189203B3C}"/>
    <cellStyle name="Millares 2 16 6 13" xfId="10438" xr:uid="{3FBC667A-12F3-457D-A9DB-1BCF572A2C83}"/>
    <cellStyle name="Millares 2 16 6 14" xfId="10439" xr:uid="{FC9ED445-6719-4AB3-B705-D0AE9292D022}"/>
    <cellStyle name="Millares 2 16 6 15" xfId="10440" xr:uid="{CC532721-6253-450B-8E05-11176CCAF3F6}"/>
    <cellStyle name="Millares 2 16 6 16" xfId="10441" xr:uid="{62366E4B-C40C-47B8-82C2-EB509A4E3DF5}"/>
    <cellStyle name="Millares 2 16 6 17" xfId="10442" xr:uid="{BE8217AC-78AE-4E2B-92D6-568844F44557}"/>
    <cellStyle name="Millares 2 16 6 2" xfId="10443" xr:uid="{E8441241-F535-46DE-8C9F-88639E233EB7}"/>
    <cellStyle name="Millares 2 16 6 3" xfId="10444" xr:uid="{9483EFD5-9E76-486C-9C29-51F1FDBE99A4}"/>
    <cellStyle name="Millares 2 16 6 4" xfId="10445" xr:uid="{88DA1D96-B35C-42C6-8212-58E07F5C364D}"/>
    <cellStyle name="Millares 2 16 6 5" xfId="10446" xr:uid="{BC94C607-F94A-40C1-AABA-00F77CEA3025}"/>
    <cellStyle name="Millares 2 16 6 6" xfId="10447" xr:uid="{00D15738-AA64-45C2-A436-3DE096348BD0}"/>
    <cellStyle name="Millares 2 16 6 7" xfId="10448" xr:uid="{06290649-85C8-4560-84EC-184B09609BEC}"/>
    <cellStyle name="Millares 2 16 6 8" xfId="10449" xr:uid="{24EA47A7-2912-4268-884E-39DCEFC4F84E}"/>
    <cellStyle name="Millares 2 16 6 9" xfId="10450" xr:uid="{DD47AA9A-D091-430B-A6B2-824BAB5D8F1C}"/>
    <cellStyle name="Millares 2 16 6_Margen" xfId="39859" xr:uid="{ACFB4A71-8C57-4220-95E3-380ABE1D120B}"/>
    <cellStyle name="Millares 2 16 7" xfId="10451" xr:uid="{825B34E1-DD9F-45BA-8963-3CEF51F6E4DD}"/>
    <cellStyle name="Millares 2 16 7 10" xfId="10452" xr:uid="{9743B41C-CA64-4C94-8879-1FDC71EA6B81}"/>
    <cellStyle name="Millares 2 16 7 11" xfId="10453" xr:uid="{5CE1A2F5-99BA-4F5E-B958-1500A16B63A4}"/>
    <cellStyle name="Millares 2 16 7 12" xfId="10454" xr:uid="{94178416-41B1-4221-8B02-500DE0C04DF3}"/>
    <cellStyle name="Millares 2 16 7 13" xfId="10455" xr:uid="{CBDE87C9-B804-4618-81ED-C1FD348063FF}"/>
    <cellStyle name="Millares 2 16 7 14" xfId="10456" xr:uid="{2A1DB9E7-98D9-40D4-9E37-3D10CB4837D7}"/>
    <cellStyle name="Millares 2 16 7 15" xfId="10457" xr:uid="{C67D5282-3BF1-40B9-99E2-7F51EFEF64A5}"/>
    <cellStyle name="Millares 2 16 7 16" xfId="10458" xr:uid="{E8BA0B40-BFA5-4B64-AB99-5C10C7CF14C3}"/>
    <cellStyle name="Millares 2 16 7 17" xfId="10459" xr:uid="{AEA0D2B1-DBCB-4762-8719-C04D116BFB12}"/>
    <cellStyle name="Millares 2 16 7 2" xfId="10460" xr:uid="{5AA7C57C-CDC5-4677-AE4B-F3DF3B437AAE}"/>
    <cellStyle name="Millares 2 16 7 3" xfId="10461" xr:uid="{4CED44B4-14E3-474B-8D70-EF43D4445884}"/>
    <cellStyle name="Millares 2 16 7 4" xfId="10462" xr:uid="{1EC65014-B725-4E5C-A083-F2FAC0372DEB}"/>
    <cellStyle name="Millares 2 16 7 5" xfId="10463" xr:uid="{FD8C48AA-2928-4F86-8076-5B4361793071}"/>
    <cellStyle name="Millares 2 16 7 6" xfId="10464" xr:uid="{D7744672-068C-41C1-A5B8-7DD5FB9A2CA3}"/>
    <cellStyle name="Millares 2 16 7 7" xfId="10465" xr:uid="{DA44F7BC-239B-4F9E-A15B-C8E2F1B70C76}"/>
    <cellStyle name="Millares 2 16 7 8" xfId="10466" xr:uid="{12CB6FEE-0207-4F0F-81F0-11414B51766F}"/>
    <cellStyle name="Millares 2 16 7 9" xfId="10467" xr:uid="{8234CF17-5E48-42BD-A462-C1186B5429D2}"/>
    <cellStyle name="Millares 2 16 7_Margen" xfId="39860" xr:uid="{805744F4-68EC-4AAC-BA04-2B6A501949B7}"/>
    <cellStyle name="Millares 2 16 8" xfId="10468" xr:uid="{F658BE43-CB08-4D2F-987B-AB7AD9C3CCDB}"/>
    <cellStyle name="Millares 2 16 8 10" xfId="10469" xr:uid="{4DE87A7D-8165-4BC7-B4B3-1FE463133E7A}"/>
    <cellStyle name="Millares 2 16 8 11" xfId="10470" xr:uid="{F6CD2CE7-3BEB-4892-A4A3-EE25CD23FDF0}"/>
    <cellStyle name="Millares 2 16 8 12" xfId="10471" xr:uid="{226CF1FF-4826-4CB4-9807-36618026EB87}"/>
    <cellStyle name="Millares 2 16 8 13" xfId="10472" xr:uid="{6C1672F7-5F95-47BF-B1E4-3D6E864E653A}"/>
    <cellStyle name="Millares 2 16 8 14" xfId="10473" xr:uid="{200A5CA7-088C-41E4-BF84-1E83446A1E58}"/>
    <cellStyle name="Millares 2 16 8 15" xfId="10474" xr:uid="{1A74BC5F-A488-4DF9-BCF5-0669DE045CF4}"/>
    <cellStyle name="Millares 2 16 8 16" xfId="10475" xr:uid="{4B6DD45D-5D40-491C-9A8D-9274F25B5066}"/>
    <cellStyle name="Millares 2 16 8 17" xfId="10476" xr:uid="{56D20C50-8231-4687-95CB-A9FB70EDBD27}"/>
    <cellStyle name="Millares 2 16 8 2" xfId="10477" xr:uid="{B6AA8F4C-D7C3-4851-8B45-1D66351CE9BD}"/>
    <cellStyle name="Millares 2 16 8 3" xfId="10478" xr:uid="{BE12B13C-96B9-4D5B-8147-F66A78A6D1F8}"/>
    <cellStyle name="Millares 2 16 8 4" xfId="10479" xr:uid="{DE03F266-AA95-458A-AD18-A698BFBDCD6E}"/>
    <cellStyle name="Millares 2 16 8 5" xfId="10480" xr:uid="{B3D45E1C-161C-4806-94D5-761C563A85DF}"/>
    <cellStyle name="Millares 2 16 8 6" xfId="10481" xr:uid="{C27EE2C0-B723-4A5A-844F-88100BFE813E}"/>
    <cellStyle name="Millares 2 16 8 7" xfId="10482" xr:uid="{C13E2F8A-8B5C-4156-AB79-A62BE0156BA4}"/>
    <cellStyle name="Millares 2 16 8 8" xfId="10483" xr:uid="{A5796D86-0385-4711-8578-271F5EDDE9C2}"/>
    <cellStyle name="Millares 2 16 8 9" xfId="10484" xr:uid="{17030FB3-F87D-4CF8-A17C-50E1E021862B}"/>
    <cellStyle name="Millares 2 16 8_Margen" xfId="39861" xr:uid="{478C5538-DFEC-45AD-A2B9-B86CE199C7DF}"/>
    <cellStyle name="Millares 2 16 9" xfId="10485" xr:uid="{CB7E3F3B-7A03-494B-8914-2B312E3DD9A0}"/>
    <cellStyle name="Millares 2 16 9 2" xfId="10486" xr:uid="{40FB8208-80D5-4E6A-994A-D46EB297E169}"/>
    <cellStyle name="Millares 2 16 9_Margen" xfId="39862" xr:uid="{67F2BEB4-57D3-4FC7-91AB-812CD0E09179}"/>
    <cellStyle name="Millares 2 16_Margen" xfId="39863" xr:uid="{4CD1A7AD-9B12-4138-B58B-667ACCA3BABB}"/>
    <cellStyle name="Millares 2 17" xfId="10487" xr:uid="{863405D9-5CA9-4C5D-AA30-787822888033}"/>
    <cellStyle name="Millares 2 17 10" xfId="10488" xr:uid="{F9F6C464-3471-41B2-A84F-69285D977A4D}"/>
    <cellStyle name="Millares 2 17 11" xfId="10489" xr:uid="{023CF90F-354A-4F38-9FD1-4EA26F23144F}"/>
    <cellStyle name="Millares 2 17 12" xfId="10490" xr:uid="{E4AA2B99-3D98-4172-AE8A-2C0F9A548E3E}"/>
    <cellStyle name="Millares 2 17 13" xfId="10491" xr:uid="{E050BCDC-01D5-44A6-8D5B-EDDA85E6A3F2}"/>
    <cellStyle name="Millares 2 17 14" xfId="10492" xr:uid="{2DA117A4-488A-477C-A7EE-BDDE63BCE4E9}"/>
    <cellStyle name="Millares 2 17 15" xfId="10493" xr:uid="{EC3D8031-B3CF-468F-BD33-CA6E8103A04B}"/>
    <cellStyle name="Millares 2 17 16" xfId="10494" xr:uid="{DCF42703-4C7D-4750-AFB7-15776D57B930}"/>
    <cellStyle name="Millares 2 17 17" xfId="10495" xr:uid="{2E74E6E6-A645-4127-AE46-00946FDA310D}"/>
    <cellStyle name="Millares 2 17 18" xfId="10496" xr:uid="{45AD7531-2849-4C72-8A52-204ECB6F8039}"/>
    <cellStyle name="Millares 2 17 19" xfId="10497" xr:uid="{A2C3AB00-1B91-482F-A536-D1D13D632DF0}"/>
    <cellStyle name="Millares 2 17 2" xfId="10498" xr:uid="{E4536B5F-1697-4A6D-8418-3BE24E0FE7AF}"/>
    <cellStyle name="Millares 2 17 2 10" xfId="10499" xr:uid="{9532F6C9-C7D6-40E2-9EA5-E99D125B0AD0}"/>
    <cellStyle name="Millares 2 17 2 11" xfId="10500" xr:uid="{D2AE55DA-B16D-4DE0-91E1-5897ECD4065A}"/>
    <cellStyle name="Millares 2 17 2 12" xfId="10501" xr:uid="{9CBE791B-E9F2-45D1-9951-A68462D05724}"/>
    <cellStyle name="Millares 2 17 2 13" xfId="10502" xr:uid="{184C4B8A-CA05-468C-9B4E-694F128077F2}"/>
    <cellStyle name="Millares 2 17 2 14" xfId="10503" xr:uid="{7D005A40-0F1E-47EB-B571-4F042F9C0E3F}"/>
    <cellStyle name="Millares 2 17 2 15" xfId="10504" xr:uid="{6A30B973-1D17-41F2-AB72-6BF8EFC29EA3}"/>
    <cellStyle name="Millares 2 17 2 2" xfId="10505" xr:uid="{ADA61027-0680-474C-993D-D9A76A6C5A33}"/>
    <cellStyle name="Millares 2 17 2 3" xfId="10506" xr:uid="{F59983F7-D52E-493F-9498-1D18DDCBF5F2}"/>
    <cellStyle name="Millares 2 17 2 4" xfId="10507" xr:uid="{A5C207E8-89FA-491A-AC8C-583A0FC6C799}"/>
    <cellStyle name="Millares 2 17 2 5" xfId="10508" xr:uid="{FAE22F34-25F1-4778-A07F-42CBA1A04574}"/>
    <cellStyle name="Millares 2 17 2 6" xfId="10509" xr:uid="{D147A4E1-4841-4B77-BEB2-358E36B512FE}"/>
    <cellStyle name="Millares 2 17 2 7" xfId="10510" xr:uid="{35C1028B-530A-40A8-B691-96FDCB86D6E7}"/>
    <cellStyle name="Millares 2 17 2 8" xfId="10511" xr:uid="{662D0588-F14A-4AED-A60E-A234BA245148}"/>
    <cellStyle name="Millares 2 17 2 9" xfId="10512" xr:uid="{4AC496C7-1293-4416-A215-9442251E29EE}"/>
    <cellStyle name="Millares 2 17 2_Margen" xfId="39864" xr:uid="{8DBDD9B6-7CE2-46C8-9BD9-5B0343E92EB2}"/>
    <cellStyle name="Millares 2 17 20" xfId="10513" xr:uid="{A1B0863F-A888-4814-8F61-5F291801EC03}"/>
    <cellStyle name="Millares 2 17 21" xfId="10514" xr:uid="{6E2DF72F-A2F1-4E04-8B7E-AF9EFAE29587}"/>
    <cellStyle name="Millares 2 17 22" xfId="10515" xr:uid="{EEC5F95C-340B-43E0-8983-85C769272585}"/>
    <cellStyle name="Millares 2 17 23" xfId="10516" xr:uid="{0493E2E5-6D79-4899-8A9B-EFBEB8613769}"/>
    <cellStyle name="Millares 2 17 24" xfId="10517" xr:uid="{25EF5267-0711-4BCC-B293-D212232F9814}"/>
    <cellStyle name="Millares 2 17 25" xfId="10518" xr:uid="{37FBFC5F-0039-48F1-92C5-2818E4AC3E47}"/>
    <cellStyle name="Millares 2 17 26" xfId="10519" xr:uid="{88FB887A-E6AB-4844-8F8F-45C47B545226}"/>
    <cellStyle name="Millares 2 17 27" xfId="10520" xr:uid="{F96B55D7-7DB0-44C4-A353-6ACBE1F3D7D2}"/>
    <cellStyle name="Millares 2 17 28" xfId="10521" xr:uid="{483AA731-2F80-492F-ADB0-2665430F9802}"/>
    <cellStyle name="Millares 2 17 29" xfId="10522" xr:uid="{4C9FEF4C-FD9A-4BF3-AC11-23FABC029A9C}"/>
    <cellStyle name="Millares 2 17 3" xfId="10523" xr:uid="{D2A198E6-62A2-4E50-A7AA-DB32FD7178C3}"/>
    <cellStyle name="Millares 2 17 3 10" xfId="10524" xr:uid="{478BC35D-47DB-4F29-97E2-217983BD00F9}"/>
    <cellStyle name="Millares 2 17 3 11" xfId="10525" xr:uid="{D3F21138-B7A4-432C-9EDB-10E011E5194B}"/>
    <cellStyle name="Millares 2 17 3 12" xfId="10526" xr:uid="{B31805F4-E026-48E6-AD17-5DE4B600D93A}"/>
    <cellStyle name="Millares 2 17 3 13" xfId="10527" xr:uid="{07BD4DD7-C2C6-4420-A8AD-13E3CEF0585E}"/>
    <cellStyle name="Millares 2 17 3 14" xfId="10528" xr:uid="{AE7F4063-76BF-4F98-B564-874B6524B3E2}"/>
    <cellStyle name="Millares 2 17 3 15" xfId="10529" xr:uid="{94ED194F-0BEB-4687-BE3D-3EF183D5A4E8}"/>
    <cellStyle name="Millares 2 17 3 16" xfId="10530" xr:uid="{2B5AE1AF-6C9A-4D37-A0AC-9C490F56847E}"/>
    <cellStyle name="Millares 2 17 3 17" xfId="10531" xr:uid="{80EED8EE-BAA9-4B1C-8B20-B3886A6A786A}"/>
    <cellStyle name="Millares 2 17 3 2" xfId="10532" xr:uid="{3A649C9F-0815-454B-B140-B887934C75D3}"/>
    <cellStyle name="Millares 2 17 3 3" xfId="10533" xr:uid="{5E358743-1D96-4335-A0A0-E13CE3200913}"/>
    <cellStyle name="Millares 2 17 3 4" xfId="10534" xr:uid="{E25FBB4B-36C5-4A88-8FC1-5E1F1EFA8670}"/>
    <cellStyle name="Millares 2 17 3 5" xfId="10535" xr:uid="{E83BDF6E-5EE5-4397-A51B-457CCE163627}"/>
    <cellStyle name="Millares 2 17 3 6" xfId="10536" xr:uid="{5E4CD424-4EB9-494F-AE5E-00F8D9F19193}"/>
    <cellStyle name="Millares 2 17 3 7" xfId="10537" xr:uid="{DD4C9396-DBC6-4279-8AC3-5AE83003B2AF}"/>
    <cellStyle name="Millares 2 17 3 8" xfId="10538" xr:uid="{72B3D0CB-12DD-4268-BA5E-63B18BE8C9A2}"/>
    <cellStyle name="Millares 2 17 3 9" xfId="10539" xr:uid="{6D1BFB01-C0A7-4F52-A694-21D7DEBDBF2C}"/>
    <cellStyle name="Millares 2 17 3_Margen" xfId="39865" xr:uid="{A1D19F24-F07D-46D7-A3F4-0CB97F314EDC}"/>
    <cellStyle name="Millares 2 17 30" xfId="10540" xr:uid="{B1E72A9D-A271-423C-A11D-E9D2D7C73B16}"/>
    <cellStyle name="Millares 2 17 31" xfId="10541" xr:uid="{B1D3B5BE-344E-4A41-AE17-C4C3694A5C9F}"/>
    <cellStyle name="Millares 2 17 32" xfId="10542" xr:uid="{E043E108-F28C-4BA2-8AA6-15A4BA410598}"/>
    <cellStyle name="Millares 2 17 4" xfId="10543" xr:uid="{3C00BF04-76E8-4969-A164-8CA5862925BF}"/>
    <cellStyle name="Millares 2 17 4 10" xfId="10544" xr:uid="{4DEBD544-D545-4F40-81D5-D4BFA6D79C5C}"/>
    <cellStyle name="Millares 2 17 4 11" xfId="10545" xr:uid="{DBFDC944-F199-4AD7-9279-86BD17836803}"/>
    <cellStyle name="Millares 2 17 4 12" xfId="10546" xr:uid="{5605AFA0-D19F-45C7-AEF7-E5C09DF92AE1}"/>
    <cellStyle name="Millares 2 17 4 13" xfId="10547" xr:uid="{B062358C-2B86-489B-AFF1-7F4BF59342DF}"/>
    <cellStyle name="Millares 2 17 4 14" xfId="10548" xr:uid="{A0F24A80-E1B8-4C97-853C-9AE963499F1E}"/>
    <cellStyle name="Millares 2 17 4 15" xfId="10549" xr:uid="{2C450071-2266-4C18-A0AD-72FB2CB3BFD8}"/>
    <cellStyle name="Millares 2 17 4 16" xfId="10550" xr:uid="{8B2AFBA8-D916-49A5-BD6B-88B5E46EA670}"/>
    <cellStyle name="Millares 2 17 4 17" xfId="10551" xr:uid="{4FD0CAF0-5726-4454-82E1-B1B11365D0B4}"/>
    <cellStyle name="Millares 2 17 4 2" xfId="10552" xr:uid="{4201709D-708A-4D43-83B7-0877CA63E6F0}"/>
    <cellStyle name="Millares 2 17 4 3" xfId="10553" xr:uid="{B0718D6D-ECC1-4447-AAF0-E4652FFA475E}"/>
    <cellStyle name="Millares 2 17 4 4" xfId="10554" xr:uid="{4DA71591-ED75-419A-9AEB-BEEBD1D89B04}"/>
    <cellStyle name="Millares 2 17 4 5" xfId="10555" xr:uid="{B0BC3AE4-43AD-423C-A0F5-FF3436C41B32}"/>
    <cellStyle name="Millares 2 17 4 6" xfId="10556" xr:uid="{477578E9-3CAC-49D9-8F81-7AE502641891}"/>
    <cellStyle name="Millares 2 17 4 7" xfId="10557" xr:uid="{4CCEDAA4-5AAF-476A-9277-221ED1B81E63}"/>
    <cellStyle name="Millares 2 17 4 8" xfId="10558" xr:uid="{64048F12-81D3-4F94-BDDC-4B40083BE3ED}"/>
    <cellStyle name="Millares 2 17 4 9" xfId="10559" xr:uid="{D40D841A-EE00-4B4A-9D54-64934D0FC93A}"/>
    <cellStyle name="Millares 2 17 4_Margen" xfId="39866" xr:uid="{EC642BD7-5517-4D79-9BDD-52360BFB6930}"/>
    <cellStyle name="Millares 2 17 5" xfId="10560" xr:uid="{9F7ACE6B-344E-4088-A991-A0BC4B8D2FC9}"/>
    <cellStyle name="Millares 2 17 5 10" xfId="10561" xr:uid="{10AF840F-AD1F-446D-B65A-6D1F9A015636}"/>
    <cellStyle name="Millares 2 17 5 11" xfId="10562" xr:uid="{3B837355-4145-4F45-B54B-A14AC752F037}"/>
    <cellStyle name="Millares 2 17 5 12" xfId="10563" xr:uid="{ED8BDCF9-373C-4EDF-95F0-91A35BA426B1}"/>
    <cellStyle name="Millares 2 17 5 13" xfId="10564" xr:uid="{4A306605-24F4-49A4-BDCE-6E7C28C4BD59}"/>
    <cellStyle name="Millares 2 17 5 14" xfId="10565" xr:uid="{D7DEDA65-10CC-4900-AB2A-B2A61258F7EF}"/>
    <cellStyle name="Millares 2 17 5 15" xfId="10566" xr:uid="{AED6175E-6EF6-409F-8543-2DBC9EF7592C}"/>
    <cellStyle name="Millares 2 17 5 16" xfId="10567" xr:uid="{DC58868B-040E-40B4-BA4D-327E8E24F880}"/>
    <cellStyle name="Millares 2 17 5 17" xfId="10568" xr:uid="{F30279EB-4F67-49E9-8325-177EF72C48CA}"/>
    <cellStyle name="Millares 2 17 5 2" xfId="10569" xr:uid="{9880A231-70DA-4FEB-ADF5-50469C414573}"/>
    <cellStyle name="Millares 2 17 5 3" xfId="10570" xr:uid="{D1D1C8CC-D087-4757-A0CE-34399A992B5A}"/>
    <cellStyle name="Millares 2 17 5 4" xfId="10571" xr:uid="{5ECF6922-7104-4731-9D23-6337FD159884}"/>
    <cellStyle name="Millares 2 17 5 5" xfId="10572" xr:uid="{8DA568D0-689A-45DD-950F-E6C5EF136F3F}"/>
    <cellStyle name="Millares 2 17 5 6" xfId="10573" xr:uid="{81283A74-845B-46DD-B062-DBB978197EAC}"/>
    <cellStyle name="Millares 2 17 5 7" xfId="10574" xr:uid="{E7873163-08E9-4943-A6E4-1AFAAD0B1143}"/>
    <cellStyle name="Millares 2 17 5 8" xfId="10575" xr:uid="{8D495C3B-FD00-4713-83C1-5F92D9E8606A}"/>
    <cellStyle name="Millares 2 17 5 9" xfId="10576" xr:uid="{838E0FD8-51EF-4455-B29A-5D4AC8E78759}"/>
    <cellStyle name="Millares 2 17 5_Margen" xfId="39867" xr:uid="{A6AE56B0-BF58-49F6-8E47-42B36524BF07}"/>
    <cellStyle name="Millares 2 17 6" xfId="10577" xr:uid="{0C63C5E8-2EBD-48EE-BD4A-3DFDB72036B4}"/>
    <cellStyle name="Millares 2 17 6 10" xfId="10578" xr:uid="{6A58FD65-D623-4BEC-9954-339838D21759}"/>
    <cellStyle name="Millares 2 17 6 11" xfId="10579" xr:uid="{28BF352B-7412-47AF-A45E-36D639E9E5D2}"/>
    <cellStyle name="Millares 2 17 6 12" xfId="10580" xr:uid="{7B658DA7-BCA8-426D-85C5-E284C93D633D}"/>
    <cellStyle name="Millares 2 17 6 13" xfId="10581" xr:uid="{41506B65-0E56-4FBD-BB66-98DC22E280F3}"/>
    <cellStyle name="Millares 2 17 6 14" xfId="10582" xr:uid="{1F9C3491-388E-4A4F-8BDC-D19F6EFFE17E}"/>
    <cellStyle name="Millares 2 17 6 15" xfId="10583" xr:uid="{AA8AB2B7-3F35-4C96-8227-1895FE30D6E2}"/>
    <cellStyle name="Millares 2 17 6 16" xfId="10584" xr:uid="{4600EB1D-2E0E-4C2E-B366-D72AA6ACE164}"/>
    <cellStyle name="Millares 2 17 6 17" xfId="10585" xr:uid="{40DE5A3C-874C-47D8-A6E6-59B11A6FCCE7}"/>
    <cellStyle name="Millares 2 17 6 2" xfId="10586" xr:uid="{5CCE9E4A-8333-4E16-9E99-332A1AB3A8A2}"/>
    <cellStyle name="Millares 2 17 6 3" xfId="10587" xr:uid="{941C1220-181C-42A6-B5DB-0A30A8BBE15F}"/>
    <cellStyle name="Millares 2 17 6 4" xfId="10588" xr:uid="{A134E135-E279-413C-96B5-CD458EEF6DFB}"/>
    <cellStyle name="Millares 2 17 6 5" xfId="10589" xr:uid="{409A5D2D-83F4-4753-94AC-03CA91C41302}"/>
    <cellStyle name="Millares 2 17 6 6" xfId="10590" xr:uid="{D16169DE-CA7C-4C94-95DE-DFD6A148C574}"/>
    <cellStyle name="Millares 2 17 6 7" xfId="10591" xr:uid="{6DF213D2-E5C1-431B-B8AD-36074FCCE2BE}"/>
    <cellStyle name="Millares 2 17 6 8" xfId="10592" xr:uid="{13CAB837-3655-4BD3-9CF3-8F8F328D6165}"/>
    <cellStyle name="Millares 2 17 6 9" xfId="10593" xr:uid="{F5AA23DA-F365-4BAB-AD09-538F5B1527B9}"/>
    <cellStyle name="Millares 2 17 6_Margen" xfId="39868" xr:uid="{D0D85CAC-8600-41A3-9DEA-1BE74E5223B5}"/>
    <cellStyle name="Millares 2 17 7" xfId="10594" xr:uid="{30AA86CE-547C-401A-895B-CB9930E5D191}"/>
    <cellStyle name="Millares 2 17 7 10" xfId="10595" xr:uid="{5CCD873E-576A-43E6-A09B-54CD01C88A53}"/>
    <cellStyle name="Millares 2 17 7 11" xfId="10596" xr:uid="{2B96A9C2-95F4-4618-A5E4-DC180A680E84}"/>
    <cellStyle name="Millares 2 17 7 12" xfId="10597" xr:uid="{FEC090CD-E317-47B8-BDF8-874811A383CB}"/>
    <cellStyle name="Millares 2 17 7 13" xfId="10598" xr:uid="{6C76C163-12E8-4799-9A17-01C8B17AAFFF}"/>
    <cellStyle name="Millares 2 17 7 14" xfId="10599" xr:uid="{2487B2B4-784D-4A79-AC6A-2A16A9645755}"/>
    <cellStyle name="Millares 2 17 7 15" xfId="10600" xr:uid="{93CDDA94-D0AD-4E0E-AB72-ED20A38D8D4F}"/>
    <cellStyle name="Millares 2 17 7 16" xfId="10601" xr:uid="{25E719A6-E647-4920-85F5-4309235B9EDE}"/>
    <cellStyle name="Millares 2 17 7 17" xfId="10602" xr:uid="{DFAFFE68-EB09-4DBB-BDB3-AE57E684C853}"/>
    <cellStyle name="Millares 2 17 7 2" xfId="10603" xr:uid="{6FAC4C25-07C6-4183-ACAF-484646EDDDD1}"/>
    <cellStyle name="Millares 2 17 7 3" xfId="10604" xr:uid="{F9CD73E3-5A73-4778-A81E-66B61A4C2797}"/>
    <cellStyle name="Millares 2 17 7 4" xfId="10605" xr:uid="{2AD9076E-CB1C-497D-9DA8-704069BCDCD8}"/>
    <cellStyle name="Millares 2 17 7 5" xfId="10606" xr:uid="{F182E732-CFA8-404A-95F9-AB20256063F5}"/>
    <cellStyle name="Millares 2 17 7 6" xfId="10607" xr:uid="{6D44F298-572F-4472-8EEA-2CD9BDE2A660}"/>
    <cellStyle name="Millares 2 17 7 7" xfId="10608" xr:uid="{3DF67ECF-5E59-4415-A64B-E36990A16DDB}"/>
    <cellStyle name="Millares 2 17 7 8" xfId="10609" xr:uid="{73B78700-BE84-4D7C-94F0-96C4C0B46FBB}"/>
    <cellStyle name="Millares 2 17 7 9" xfId="10610" xr:uid="{C60E96F9-6253-46B3-88FC-E8AD4D6EFA88}"/>
    <cellStyle name="Millares 2 17 7_Margen" xfId="39869" xr:uid="{048EC629-1EA6-4DB6-BE5D-C4C91FDC849C}"/>
    <cellStyle name="Millares 2 17 8" xfId="10611" xr:uid="{CDAA5C52-68F9-463E-8EDA-AA41574E4B3E}"/>
    <cellStyle name="Millares 2 17 8 10" xfId="10612" xr:uid="{7DFB418E-BA05-4713-BCC7-8FA9D75C8544}"/>
    <cellStyle name="Millares 2 17 8 11" xfId="10613" xr:uid="{FEB01CC7-E4D1-4A50-8D05-ACB1F87DE815}"/>
    <cellStyle name="Millares 2 17 8 12" xfId="10614" xr:uid="{5E27F556-06B8-4FB5-ACEE-A01659907939}"/>
    <cellStyle name="Millares 2 17 8 13" xfId="10615" xr:uid="{BFAB792D-9030-4219-9948-1E7FDF136E46}"/>
    <cellStyle name="Millares 2 17 8 14" xfId="10616" xr:uid="{37F9156B-8207-4A81-A9BA-D15E0128C969}"/>
    <cellStyle name="Millares 2 17 8 15" xfId="10617" xr:uid="{DA66C35F-924A-4BBE-A9FD-597A95989DAC}"/>
    <cellStyle name="Millares 2 17 8 16" xfId="10618" xr:uid="{53DC60DB-7841-432E-A0F8-B9B4E2DBB641}"/>
    <cellStyle name="Millares 2 17 8 17" xfId="10619" xr:uid="{7C9DE134-AEDD-4F83-9D23-8E6DEA1DF177}"/>
    <cellStyle name="Millares 2 17 8 2" xfId="10620" xr:uid="{E7BAC51E-6FED-40E7-8F1A-F89ECA0D3C36}"/>
    <cellStyle name="Millares 2 17 8 3" xfId="10621" xr:uid="{B58AAD7F-FF04-4968-969F-E49BDBBC7D3A}"/>
    <cellStyle name="Millares 2 17 8 4" xfId="10622" xr:uid="{75263463-10CD-4D54-BEEF-D6F3EA382521}"/>
    <cellStyle name="Millares 2 17 8 5" xfId="10623" xr:uid="{36F9F0E7-2826-41CF-AE9B-CBED519F3B48}"/>
    <cellStyle name="Millares 2 17 8 6" xfId="10624" xr:uid="{14520FB4-249A-4FE1-85AD-D606450A61A9}"/>
    <cellStyle name="Millares 2 17 8 7" xfId="10625" xr:uid="{91FBB1CD-AF38-4EE9-849F-CA0A26BD30FC}"/>
    <cellStyle name="Millares 2 17 8 8" xfId="10626" xr:uid="{0A149E92-956E-45BB-853E-44C780355E0B}"/>
    <cellStyle name="Millares 2 17 8 9" xfId="10627" xr:uid="{C584458F-4A24-467F-9862-195571F0352E}"/>
    <cellStyle name="Millares 2 17 8_Margen" xfId="39870" xr:uid="{D745B864-2BBB-49BB-AB81-5FB04ED21936}"/>
    <cellStyle name="Millares 2 17 9" xfId="10628" xr:uid="{BA5D63ED-E210-4638-8171-027DFFC5EB96}"/>
    <cellStyle name="Millares 2 17 9 2" xfId="10629" xr:uid="{C3F75C56-97E8-4CBC-A318-13BBF0286A97}"/>
    <cellStyle name="Millares 2 17 9_Margen" xfId="39871" xr:uid="{10365608-228F-4F69-9F40-8195FE6F4B13}"/>
    <cellStyle name="Millares 2 17_Margen" xfId="39872" xr:uid="{7DAE035C-765E-4198-8812-5AEA7C76A25A}"/>
    <cellStyle name="Millares 2 18" xfId="10630" xr:uid="{50FAC44B-67DF-4D3E-9C04-12B21390780E}"/>
    <cellStyle name="Millares 2 18 10" xfId="10631" xr:uid="{5CAF5A0E-CDE8-4750-8D24-84642AEAFE8B}"/>
    <cellStyle name="Millares 2 18 11" xfId="10632" xr:uid="{2140C40A-9642-4757-8D1F-B184D831DE13}"/>
    <cellStyle name="Millares 2 18 12" xfId="10633" xr:uid="{75494BDB-8B03-4752-98A7-C4904EBA4565}"/>
    <cellStyle name="Millares 2 18 13" xfId="10634" xr:uid="{01B429C5-76C8-4514-BFFE-0CC09751612A}"/>
    <cellStyle name="Millares 2 18 14" xfId="10635" xr:uid="{590BF555-C96A-4F7D-8E81-D015B2A87374}"/>
    <cellStyle name="Millares 2 18 15" xfId="10636" xr:uid="{E815F1BD-0AAE-4F6D-BC8F-E51F070CB789}"/>
    <cellStyle name="Millares 2 18 16" xfId="10637" xr:uid="{90873A23-6859-44E4-B034-BF65F87D9010}"/>
    <cellStyle name="Millares 2 18 17" xfId="10638" xr:uid="{9937B7A6-235B-44DF-93C2-BA6A8C493BFD}"/>
    <cellStyle name="Millares 2 18 18" xfId="10639" xr:uid="{DC012D78-9DCA-4A5B-B4B1-8850D653E2BA}"/>
    <cellStyle name="Millares 2 18 19" xfId="10640" xr:uid="{F07C58F0-D3F2-4D46-8B6F-78996246B7AB}"/>
    <cellStyle name="Millares 2 18 2" xfId="10641" xr:uid="{BF578E80-CCE2-47EC-86DA-0D7F9460C1DA}"/>
    <cellStyle name="Millares 2 18 2 10" xfId="10642" xr:uid="{C491F919-BB1F-4095-B1B0-DF984C47B004}"/>
    <cellStyle name="Millares 2 18 2 11" xfId="10643" xr:uid="{1B77DA67-1D52-4758-88E7-8824DE5B8137}"/>
    <cellStyle name="Millares 2 18 2 12" xfId="10644" xr:uid="{EE500AC2-9AB6-4BFF-AA7C-37E182C7F7CF}"/>
    <cellStyle name="Millares 2 18 2 13" xfId="10645" xr:uid="{74903742-AD36-4858-B1E1-7F6178B5FF85}"/>
    <cellStyle name="Millares 2 18 2 14" xfId="10646" xr:uid="{E7B47534-6D06-440A-BF5B-0844F3368B04}"/>
    <cellStyle name="Millares 2 18 2 15" xfId="10647" xr:uid="{EA8890F6-3545-43A0-AC53-B719D42114DE}"/>
    <cellStyle name="Millares 2 18 2 2" xfId="10648" xr:uid="{511A9C87-10EA-40E8-A77E-F44A74A26A88}"/>
    <cellStyle name="Millares 2 18 2 3" xfId="10649" xr:uid="{2BC0E303-6D08-44EE-9919-F8FD804B7A5A}"/>
    <cellStyle name="Millares 2 18 2 4" xfId="10650" xr:uid="{8D570F2B-4A12-45BC-A6F3-BE0F0A3F91E9}"/>
    <cellStyle name="Millares 2 18 2 5" xfId="10651" xr:uid="{34A64663-A5F3-4B3C-85EB-3D7054927060}"/>
    <cellStyle name="Millares 2 18 2 6" xfId="10652" xr:uid="{8CD3A5C5-2C45-408E-8449-21958C6E5829}"/>
    <cellStyle name="Millares 2 18 2 7" xfId="10653" xr:uid="{7BBF21D7-A289-44EC-854F-4BF9D8E5BDFB}"/>
    <cellStyle name="Millares 2 18 2 8" xfId="10654" xr:uid="{83D144A3-6179-437B-B8DA-ACFF19AAFCF2}"/>
    <cellStyle name="Millares 2 18 2 9" xfId="10655" xr:uid="{C6744810-B376-48D8-AD3E-9A112A938D13}"/>
    <cellStyle name="Millares 2 18 2_Margen" xfId="39873" xr:uid="{606CF82C-0BBA-4F59-9D7D-9562CB8A7D78}"/>
    <cellStyle name="Millares 2 18 20" xfId="10656" xr:uid="{32979896-F330-4F10-B735-9781CE6F302B}"/>
    <cellStyle name="Millares 2 18 21" xfId="10657" xr:uid="{22123997-166E-4D05-832D-1393900106E4}"/>
    <cellStyle name="Millares 2 18 22" xfId="10658" xr:uid="{781F407B-4CCE-4263-A83C-2FB960A586FE}"/>
    <cellStyle name="Millares 2 18 23" xfId="10659" xr:uid="{8A672E87-CDAD-4EA0-9D45-D97C2CD87503}"/>
    <cellStyle name="Millares 2 18 24" xfId="10660" xr:uid="{05B99F0A-9131-440A-AF99-8CF0E93AA971}"/>
    <cellStyle name="Millares 2 18 25" xfId="10661" xr:uid="{547BADEA-1B5D-47FC-AB72-DC91AE37DDF3}"/>
    <cellStyle name="Millares 2 18 26" xfId="10662" xr:uid="{0B869264-227E-4CF5-9DEE-69A890530EC7}"/>
    <cellStyle name="Millares 2 18 27" xfId="10663" xr:uid="{11E35EAF-1A0F-4566-9DA8-98436D72F4CB}"/>
    <cellStyle name="Millares 2 18 28" xfId="10664" xr:uid="{E6E90E25-55F6-48A8-B595-E28FEAE6DAB4}"/>
    <cellStyle name="Millares 2 18 29" xfId="10665" xr:uid="{990827C3-E1B4-425B-8F5C-34E51C458068}"/>
    <cellStyle name="Millares 2 18 3" xfId="10666" xr:uid="{FFA19174-47F5-49D6-8F65-60748E9FF230}"/>
    <cellStyle name="Millares 2 18 3 10" xfId="10667" xr:uid="{6F208849-5236-40D5-85C7-DA706A85797F}"/>
    <cellStyle name="Millares 2 18 3 11" xfId="10668" xr:uid="{F8A67079-908A-4889-A3D0-F0125970EF82}"/>
    <cellStyle name="Millares 2 18 3 12" xfId="10669" xr:uid="{36D99170-3E30-4BD2-9D11-AC31B7A423F5}"/>
    <cellStyle name="Millares 2 18 3 13" xfId="10670" xr:uid="{438F3836-86E1-40E9-BAAB-C0844DB94D62}"/>
    <cellStyle name="Millares 2 18 3 14" xfId="10671" xr:uid="{3D1E4218-74EC-4007-868F-E7405147544F}"/>
    <cellStyle name="Millares 2 18 3 15" xfId="10672" xr:uid="{86A95A12-3C77-47C9-9E57-FE9FFCDBC623}"/>
    <cellStyle name="Millares 2 18 3 16" xfId="10673" xr:uid="{227F6C1F-A0FD-4E7D-9D18-F2306C493EB2}"/>
    <cellStyle name="Millares 2 18 3 17" xfId="10674" xr:uid="{942D9AB0-65C9-426D-B192-34853867D464}"/>
    <cellStyle name="Millares 2 18 3 2" xfId="10675" xr:uid="{A028E39D-C689-4AED-8E98-38EA3E52C0C8}"/>
    <cellStyle name="Millares 2 18 3 3" xfId="10676" xr:uid="{60A30FE9-7832-4679-91AB-58671D4F956C}"/>
    <cellStyle name="Millares 2 18 3 4" xfId="10677" xr:uid="{EF6C1615-B678-4F79-82C7-7952302B40BC}"/>
    <cellStyle name="Millares 2 18 3 5" xfId="10678" xr:uid="{30A023CB-35FC-47CD-8D77-9EF80F9BC6BD}"/>
    <cellStyle name="Millares 2 18 3 6" xfId="10679" xr:uid="{E9A591B8-0F2B-4E3E-A1CC-8636AE8B7554}"/>
    <cellStyle name="Millares 2 18 3 7" xfId="10680" xr:uid="{9E5C19F1-75C0-4E2E-A341-8B03DF6866A0}"/>
    <cellStyle name="Millares 2 18 3 8" xfId="10681" xr:uid="{2FE1B455-9DD3-470B-8D30-19E4336F3EB0}"/>
    <cellStyle name="Millares 2 18 3 9" xfId="10682" xr:uid="{1B6E62EF-0E6D-47C5-9DBC-99FEAB8B2F45}"/>
    <cellStyle name="Millares 2 18 3_Margen" xfId="39874" xr:uid="{368C2DE6-1E1D-409B-B7BE-15A20D956EF5}"/>
    <cellStyle name="Millares 2 18 30" xfId="10683" xr:uid="{23A03AD3-0981-45E1-AE40-BA9AF3B66B47}"/>
    <cellStyle name="Millares 2 18 31" xfId="10684" xr:uid="{E80E78CD-BDE3-4A74-98F5-6D45F9D61411}"/>
    <cellStyle name="Millares 2 18 32" xfId="10685" xr:uid="{1777A27E-98AF-4A9B-8D0E-402D00091E07}"/>
    <cellStyle name="Millares 2 18 4" xfId="10686" xr:uid="{D6C26D4A-660F-4759-805C-D8779BC3B54B}"/>
    <cellStyle name="Millares 2 18 4 10" xfId="10687" xr:uid="{2848A88F-5EAC-4298-BB42-0563D45FF663}"/>
    <cellStyle name="Millares 2 18 4 11" xfId="10688" xr:uid="{FD127910-3E5D-4F0B-B6F5-121221B5D465}"/>
    <cellStyle name="Millares 2 18 4 12" xfId="10689" xr:uid="{3A0CA3C1-3DEB-4212-AC75-56D024C861F8}"/>
    <cellStyle name="Millares 2 18 4 13" xfId="10690" xr:uid="{3173EABB-4257-4193-B90F-9F7644515D1D}"/>
    <cellStyle name="Millares 2 18 4 14" xfId="10691" xr:uid="{4ECFF20E-5017-4042-8EB6-4C6C8638DE21}"/>
    <cellStyle name="Millares 2 18 4 15" xfId="10692" xr:uid="{16DE6A6F-47F9-4149-A945-FE5E341E28DD}"/>
    <cellStyle name="Millares 2 18 4 16" xfId="10693" xr:uid="{4A7575B9-B350-40FB-8B9C-16B31E254CB1}"/>
    <cellStyle name="Millares 2 18 4 17" xfId="10694" xr:uid="{73C74825-CB1E-4314-ADAC-6658DF9987F0}"/>
    <cellStyle name="Millares 2 18 4 2" xfId="10695" xr:uid="{0F7D1D5A-696B-421E-8831-D3EAED827303}"/>
    <cellStyle name="Millares 2 18 4 3" xfId="10696" xr:uid="{FED02F0A-C2D3-4AC8-BBF6-8A9B10B34D76}"/>
    <cellStyle name="Millares 2 18 4 4" xfId="10697" xr:uid="{FB2F4826-6A0E-4154-B4E0-526125FADE12}"/>
    <cellStyle name="Millares 2 18 4 5" xfId="10698" xr:uid="{246E9373-6C95-4A49-B67F-A6D51E37513D}"/>
    <cellStyle name="Millares 2 18 4 6" xfId="10699" xr:uid="{29A7B2AD-1235-45A4-9576-87E7EA74A15E}"/>
    <cellStyle name="Millares 2 18 4 7" xfId="10700" xr:uid="{11D8DF60-C0A3-43E4-83C0-BF1633E51F2A}"/>
    <cellStyle name="Millares 2 18 4 8" xfId="10701" xr:uid="{42FD0157-B3B4-482D-B4A7-357453EABA7F}"/>
    <cellStyle name="Millares 2 18 4 9" xfId="10702" xr:uid="{93E53F76-B1F5-4349-9256-259D4FDA62F2}"/>
    <cellStyle name="Millares 2 18 4_Margen" xfId="39875" xr:uid="{939548DC-741E-4437-844F-1DFBFCAC7B6D}"/>
    <cellStyle name="Millares 2 18 5" xfId="10703" xr:uid="{8C7ABC5B-6976-44E0-AACA-326B948C43A8}"/>
    <cellStyle name="Millares 2 18 5 10" xfId="10704" xr:uid="{E97347ED-FB98-4BE5-96C3-7D3E74433563}"/>
    <cellStyle name="Millares 2 18 5 11" xfId="10705" xr:uid="{317A3E19-29CD-4797-98F9-0726C380D74F}"/>
    <cellStyle name="Millares 2 18 5 12" xfId="10706" xr:uid="{4FD1A2BE-CAAD-444D-B3FF-6D681DBF3501}"/>
    <cellStyle name="Millares 2 18 5 13" xfId="10707" xr:uid="{3EA8166E-6EE0-4C5B-83FA-603CF6942F53}"/>
    <cellStyle name="Millares 2 18 5 14" xfId="10708" xr:uid="{5FDC9153-CD9B-4D46-A7FF-DB1C643B32A5}"/>
    <cellStyle name="Millares 2 18 5 15" xfId="10709" xr:uid="{4D8EDEAE-E76D-434F-9BB1-9E4591F07B64}"/>
    <cellStyle name="Millares 2 18 5 16" xfId="10710" xr:uid="{1BDCABBF-DB78-4823-A8DD-84A92A0A7F54}"/>
    <cellStyle name="Millares 2 18 5 17" xfId="10711" xr:uid="{07DAC659-129F-4893-802C-8FB7C2B524D8}"/>
    <cellStyle name="Millares 2 18 5 2" xfId="10712" xr:uid="{8D8D235D-11E5-4689-A0DE-CAF88CBF5D28}"/>
    <cellStyle name="Millares 2 18 5 3" xfId="10713" xr:uid="{7D8832D6-6B3D-49BB-BE45-1231FD46BAC0}"/>
    <cellStyle name="Millares 2 18 5 4" xfId="10714" xr:uid="{D1F1254E-DCF2-4919-9739-DFB23D258275}"/>
    <cellStyle name="Millares 2 18 5 5" xfId="10715" xr:uid="{8303EDA4-77BC-4749-BEA2-8931CEB49FEA}"/>
    <cellStyle name="Millares 2 18 5 6" xfId="10716" xr:uid="{99CCF491-2637-4002-8700-D18373DC6CE2}"/>
    <cellStyle name="Millares 2 18 5 7" xfId="10717" xr:uid="{F4E03DD3-4619-4737-B17C-51EB72CA23C9}"/>
    <cellStyle name="Millares 2 18 5 8" xfId="10718" xr:uid="{BC0CE825-5E11-49DD-AC12-F8BB63E0D3F4}"/>
    <cellStyle name="Millares 2 18 5 9" xfId="10719" xr:uid="{1A443AF0-2AB6-484C-ABA5-68F43B4A50E0}"/>
    <cellStyle name="Millares 2 18 5_Margen" xfId="39876" xr:uid="{540CE9FF-7A90-4B4A-ACF7-8ECC0B643E3F}"/>
    <cellStyle name="Millares 2 18 6" xfId="10720" xr:uid="{E357857B-FC63-4A85-927B-94C8A10DC1F1}"/>
    <cellStyle name="Millares 2 18 6 10" xfId="10721" xr:uid="{B46204F2-96BE-4A27-9B1A-27E89851EE07}"/>
    <cellStyle name="Millares 2 18 6 11" xfId="10722" xr:uid="{CDA860E8-D770-4697-959F-C88DB287350B}"/>
    <cellStyle name="Millares 2 18 6 12" xfId="10723" xr:uid="{B68D8A9F-080D-4694-8528-E73348AC1B0E}"/>
    <cellStyle name="Millares 2 18 6 13" xfId="10724" xr:uid="{C8E632BF-20E4-4386-895A-B3217D797863}"/>
    <cellStyle name="Millares 2 18 6 14" xfId="10725" xr:uid="{E890C5C1-09D4-4558-B312-034FCFDC9C5D}"/>
    <cellStyle name="Millares 2 18 6 15" xfId="10726" xr:uid="{C647B64F-A2FE-4FEB-8587-26DDFBDC0F44}"/>
    <cellStyle name="Millares 2 18 6 16" xfId="10727" xr:uid="{1B043551-4B0D-4D95-879E-F902DBE2FC2D}"/>
    <cellStyle name="Millares 2 18 6 17" xfId="10728" xr:uid="{1E990FDE-161F-482D-88E2-A523A1C04EC8}"/>
    <cellStyle name="Millares 2 18 6 2" xfId="10729" xr:uid="{CD25FBC4-9F67-4FC7-9821-C7EAE3301937}"/>
    <cellStyle name="Millares 2 18 6 3" xfId="10730" xr:uid="{045BF4C6-62F7-4BF5-8BCF-0DDA2EEF16A3}"/>
    <cellStyle name="Millares 2 18 6 4" xfId="10731" xr:uid="{3308F7C4-57F5-4EAF-AC75-A42C9CB773EC}"/>
    <cellStyle name="Millares 2 18 6 5" xfId="10732" xr:uid="{04AC854A-4329-445B-AEFE-AD1B8D27D377}"/>
    <cellStyle name="Millares 2 18 6 6" xfId="10733" xr:uid="{BBAA2C52-E11A-4A22-A508-0D0FA3E911EE}"/>
    <cellStyle name="Millares 2 18 6 7" xfId="10734" xr:uid="{40135767-674B-498A-B5E8-E1C254CA6B44}"/>
    <cellStyle name="Millares 2 18 6 8" xfId="10735" xr:uid="{0A670703-E7C0-49CF-B57A-B17383C3685D}"/>
    <cellStyle name="Millares 2 18 6 9" xfId="10736" xr:uid="{AACB8DFB-5A58-47FB-BC00-76A24C41F0DB}"/>
    <cellStyle name="Millares 2 18 6_Margen" xfId="39877" xr:uid="{9772CEDD-6A75-45EE-9033-C19D52E4DFF9}"/>
    <cellStyle name="Millares 2 18 7" xfId="10737" xr:uid="{83977E3B-EA1C-4EC3-9360-E53B68AB7127}"/>
    <cellStyle name="Millares 2 18 7 10" xfId="10738" xr:uid="{CFD38D2D-4C76-4FC3-9321-B07BCC2596FE}"/>
    <cellStyle name="Millares 2 18 7 11" xfId="10739" xr:uid="{4B65C241-C2F2-4152-AD7A-0902388E5C41}"/>
    <cellStyle name="Millares 2 18 7 12" xfId="10740" xr:uid="{19BAE8C3-DE3E-45B1-978E-5BD01F021B83}"/>
    <cellStyle name="Millares 2 18 7 13" xfId="10741" xr:uid="{4C773086-6E64-4F73-AE7C-AD6483527CE4}"/>
    <cellStyle name="Millares 2 18 7 14" xfId="10742" xr:uid="{1EF61B30-69EB-4828-8EC5-6B63516BE50D}"/>
    <cellStyle name="Millares 2 18 7 15" xfId="10743" xr:uid="{375EF30E-DA16-4464-ABBD-7A29A2BB59A7}"/>
    <cellStyle name="Millares 2 18 7 16" xfId="10744" xr:uid="{90397738-1547-4497-AD0D-0B04D7DB955E}"/>
    <cellStyle name="Millares 2 18 7 17" xfId="10745" xr:uid="{B2DA834C-DFD4-4671-AC1A-AE6793C3D7E1}"/>
    <cellStyle name="Millares 2 18 7 2" xfId="10746" xr:uid="{A768915A-91C9-4F76-8FE9-A4243FC5A337}"/>
    <cellStyle name="Millares 2 18 7 3" xfId="10747" xr:uid="{C53B1A2A-51BC-414E-B44F-682FE5CD6ABA}"/>
    <cellStyle name="Millares 2 18 7 4" xfId="10748" xr:uid="{5E21A62E-EF77-4A62-99F8-79F87174CCC8}"/>
    <cellStyle name="Millares 2 18 7 5" xfId="10749" xr:uid="{8774F3A0-5BD7-4F94-A503-3B87020D042F}"/>
    <cellStyle name="Millares 2 18 7 6" xfId="10750" xr:uid="{834EBBD5-AB62-445B-858A-987AC805C1C0}"/>
    <cellStyle name="Millares 2 18 7 7" xfId="10751" xr:uid="{8CB8B1D0-236F-41EC-B25B-B360FF42CE41}"/>
    <cellStyle name="Millares 2 18 7 8" xfId="10752" xr:uid="{EA85C47F-A2BE-47F4-82A6-894211D851F1}"/>
    <cellStyle name="Millares 2 18 7 9" xfId="10753" xr:uid="{9C6318F6-5755-4907-A2D7-D45109DAE8EA}"/>
    <cellStyle name="Millares 2 18 7_Margen" xfId="39878" xr:uid="{8580BE72-ADCD-4CA7-B03A-F46DDE3A501F}"/>
    <cellStyle name="Millares 2 18 8" xfId="10754" xr:uid="{DE608747-0295-4714-A64F-2A8B43D85BD7}"/>
    <cellStyle name="Millares 2 18 8 10" xfId="10755" xr:uid="{1DD80B67-8811-4354-9512-B08BE6D545FC}"/>
    <cellStyle name="Millares 2 18 8 11" xfId="10756" xr:uid="{B6789A85-3269-4BA3-9ECC-C0AFD4FFECDF}"/>
    <cellStyle name="Millares 2 18 8 12" xfId="10757" xr:uid="{C2B48844-CE91-46DE-9728-784EFA69E28C}"/>
    <cellStyle name="Millares 2 18 8 13" xfId="10758" xr:uid="{CCA73E1C-ED16-4D2D-89DC-C2456EC8B363}"/>
    <cellStyle name="Millares 2 18 8 14" xfId="10759" xr:uid="{2E31B973-BF66-4C5E-B600-2A80545F9891}"/>
    <cellStyle name="Millares 2 18 8 15" xfId="10760" xr:uid="{CFDDBCDF-8A80-4DD8-A2CA-29062164FB02}"/>
    <cellStyle name="Millares 2 18 8 16" xfId="10761" xr:uid="{367502D3-533B-46E8-AE21-C893D93C7070}"/>
    <cellStyle name="Millares 2 18 8 17" xfId="10762" xr:uid="{34BBA262-1074-4A31-8BAC-9E8B2D92ED42}"/>
    <cellStyle name="Millares 2 18 8 2" xfId="10763" xr:uid="{D5AE73A7-6DBC-42DD-98C8-CC02482F0573}"/>
    <cellStyle name="Millares 2 18 8 3" xfId="10764" xr:uid="{4DF45DB1-BFCC-4D4D-A4EA-C41B580724FB}"/>
    <cellStyle name="Millares 2 18 8 4" xfId="10765" xr:uid="{E0BD041C-29BE-4FC4-A0B6-54C21BB7916F}"/>
    <cellStyle name="Millares 2 18 8 5" xfId="10766" xr:uid="{D3686E6F-80CD-47B7-B604-CFCF22DD4DED}"/>
    <cellStyle name="Millares 2 18 8 6" xfId="10767" xr:uid="{1BEA1799-1F9A-44B1-B96E-535765547703}"/>
    <cellStyle name="Millares 2 18 8 7" xfId="10768" xr:uid="{5DFCF765-F334-4AA5-A494-73FCD4E0936C}"/>
    <cellStyle name="Millares 2 18 8 8" xfId="10769" xr:uid="{B7549965-3A0C-4315-BD2B-A8A9022A66CB}"/>
    <cellStyle name="Millares 2 18 8 9" xfId="10770" xr:uid="{45D6B7E8-31DD-44AD-8E20-407AD3A2F22F}"/>
    <cellStyle name="Millares 2 18 8_Margen" xfId="39879" xr:uid="{A32AE716-9E9C-4F61-A4E3-831C980DDA3F}"/>
    <cellStyle name="Millares 2 18 9" xfId="10771" xr:uid="{9971AB62-88C2-4D8F-802B-965CCBAB3E4D}"/>
    <cellStyle name="Millares 2 18 9 2" xfId="10772" xr:uid="{8FDE5C24-486A-4673-AE10-10F1D5C03C4C}"/>
    <cellStyle name="Millares 2 18 9_Margen" xfId="39880" xr:uid="{7E8D3FD6-BD3A-4996-B1C3-D31CF6D72D14}"/>
    <cellStyle name="Millares 2 18_Margen" xfId="39881" xr:uid="{72ADC965-DD46-443D-B073-A28CF3266484}"/>
    <cellStyle name="Millares 2 19" xfId="10773" xr:uid="{C77B567C-FD21-44F3-9797-5F4173A7A182}"/>
    <cellStyle name="Millares 2 19 10" xfId="10774" xr:uid="{AD41BEB2-ABDA-4C75-A4AF-D6B87F52F1B0}"/>
    <cellStyle name="Millares 2 19 11" xfId="10775" xr:uid="{D1DF32A9-1E7F-4F39-9B2E-0C91939DA1E8}"/>
    <cellStyle name="Millares 2 19 12" xfId="10776" xr:uid="{9BAAC0AC-8873-4848-9910-FCCFFABC8243}"/>
    <cellStyle name="Millares 2 19 13" xfId="10777" xr:uid="{3085CFA0-9C0E-4704-A14E-8B5C6337EDB3}"/>
    <cellStyle name="Millares 2 19 14" xfId="10778" xr:uid="{CAE41920-E521-44F4-8DD0-A384D1AABDE5}"/>
    <cellStyle name="Millares 2 19 15" xfId="10779" xr:uid="{A25D38A5-5C0D-43B0-AA5D-096FADD52EE0}"/>
    <cellStyle name="Millares 2 19 16" xfId="10780" xr:uid="{868FB5D8-3FD6-4209-9270-1C6F0366F244}"/>
    <cellStyle name="Millares 2 19 17" xfId="10781" xr:uid="{FA5C116D-3B53-4356-8427-6A28A344A8A9}"/>
    <cellStyle name="Millares 2 19 18" xfId="10782" xr:uid="{6035E993-C863-4016-A16F-805B58B02460}"/>
    <cellStyle name="Millares 2 19 19" xfId="10783" xr:uid="{9BF8A6F9-163B-40D0-934A-161483BA7AF3}"/>
    <cellStyle name="Millares 2 19 2" xfId="10784" xr:uid="{567ADB75-DE05-4087-92B5-73539C045FA1}"/>
    <cellStyle name="Millares 2 19 2 10" xfId="10785" xr:uid="{E2D366E9-7AE0-495C-AF18-1820BAAB5EF1}"/>
    <cellStyle name="Millares 2 19 2 11" xfId="10786" xr:uid="{206EBF7F-3C8F-45BB-A448-C65D53B815ED}"/>
    <cellStyle name="Millares 2 19 2 12" xfId="10787" xr:uid="{4938DA79-4EF7-49F2-AFC4-6AEB91AB8FBA}"/>
    <cellStyle name="Millares 2 19 2 13" xfId="10788" xr:uid="{F04B7D12-A7F2-44CB-9169-63454243226F}"/>
    <cellStyle name="Millares 2 19 2 14" xfId="10789" xr:uid="{7F645789-AA49-4BF1-A468-2A4C4F4B2B74}"/>
    <cellStyle name="Millares 2 19 2 15" xfId="10790" xr:uid="{559092E9-5A84-4910-8486-1C1B615E8263}"/>
    <cellStyle name="Millares 2 19 2 2" xfId="10791" xr:uid="{4EDFF388-A243-4E0C-9F80-0E86C810BCA6}"/>
    <cellStyle name="Millares 2 19 2 3" xfId="10792" xr:uid="{92E22CC2-8ABA-4097-9A52-C28EACB8B7EB}"/>
    <cellStyle name="Millares 2 19 2 4" xfId="10793" xr:uid="{B255B0A4-E47D-4A10-AAB3-0155301B9F09}"/>
    <cellStyle name="Millares 2 19 2 5" xfId="10794" xr:uid="{9422C69C-9EC0-4800-8DBD-B8B4A76BDE71}"/>
    <cellStyle name="Millares 2 19 2 6" xfId="10795" xr:uid="{F7AF1834-6A73-480D-96B2-2A1C0567A497}"/>
    <cellStyle name="Millares 2 19 2 7" xfId="10796" xr:uid="{50934856-1421-4AAF-A0B5-6167DA99185E}"/>
    <cellStyle name="Millares 2 19 2 8" xfId="10797" xr:uid="{7240F599-E028-49F7-A3EC-D66B199059F6}"/>
    <cellStyle name="Millares 2 19 2 9" xfId="10798" xr:uid="{B9308E69-C89F-4F58-88B9-1FD889B0D809}"/>
    <cellStyle name="Millares 2 19 2_Margen" xfId="39882" xr:uid="{F52F6B54-970E-4D6B-9825-91240A7A6D15}"/>
    <cellStyle name="Millares 2 19 20" xfId="10799" xr:uid="{EEF719CD-DED2-4848-919E-C2ED92432BC3}"/>
    <cellStyle name="Millares 2 19 21" xfId="10800" xr:uid="{A2A5AC71-388A-4B2A-A0DB-7E511982108B}"/>
    <cellStyle name="Millares 2 19 22" xfId="10801" xr:uid="{A12274B9-6C85-4C92-8DB0-96FD146EC2FB}"/>
    <cellStyle name="Millares 2 19 23" xfId="10802" xr:uid="{835834B3-F6F4-4259-9F06-4B32EBF1E8C8}"/>
    <cellStyle name="Millares 2 19 24" xfId="10803" xr:uid="{1EF80EF7-8FCF-4C4C-9424-55E4277E4DAB}"/>
    <cellStyle name="Millares 2 19 25" xfId="10804" xr:uid="{F2CB045A-0BD1-4B2A-AE8B-8179978E4FEC}"/>
    <cellStyle name="Millares 2 19 26" xfId="10805" xr:uid="{C86A7F19-77C5-4FD6-B27E-7BB028CA717B}"/>
    <cellStyle name="Millares 2 19 27" xfId="10806" xr:uid="{D9D796C1-9472-45E0-98CB-9597199863A6}"/>
    <cellStyle name="Millares 2 19 28" xfId="10807" xr:uid="{C5974409-9077-44B3-A420-BCB7F6BCF646}"/>
    <cellStyle name="Millares 2 19 29" xfId="10808" xr:uid="{699AF995-5BBA-4BFA-A3B0-9F7001F9410A}"/>
    <cellStyle name="Millares 2 19 3" xfId="10809" xr:uid="{4889D286-431A-4E0A-B786-C7428DA1DCBB}"/>
    <cellStyle name="Millares 2 19 3 10" xfId="10810" xr:uid="{5FF56E2C-C9F6-49CD-8948-A4F183A77173}"/>
    <cellStyle name="Millares 2 19 3 11" xfId="10811" xr:uid="{CE59B5E1-00BE-4C3F-A0C3-5890AEE6E284}"/>
    <cellStyle name="Millares 2 19 3 12" xfId="10812" xr:uid="{31DD7D69-09E4-43A1-B60A-9EC2E6399325}"/>
    <cellStyle name="Millares 2 19 3 13" xfId="10813" xr:uid="{65F257B5-B3E8-433C-821B-B7E8E897C3C7}"/>
    <cellStyle name="Millares 2 19 3 14" xfId="10814" xr:uid="{4BCF6E4D-D4B8-4468-B722-07756009FF76}"/>
    <cellStyle name="Millares 2 19 3 15" xfId="10815" xr:uid="{0DC51F65-3C53-4DDA-95F1-E50855A5A438}"/>
    <cellStyle name="Millares 2 19 3 16" xfId="10816" xr:uid="{D612D0A9-FAB7-4506-8F21-792BD3242E5D}"/>
    <cellStyle name="Millares 2 19 3 17" xfId="10817" xr:uid="{67C9308B-9649-46FC-A23E-15F740BAE746}"/>
    <cellStyle name="Millares 2 19 3 2" xfId="10818" xr:uid="{3CBC023C-8F33-457A-ABFD-6B3951EA3FD4}"/>
    <cellStyle name="Millares 2 19 3 3" xfId="10819" xr:uid="{C6BAA194-4EDE-4736-AE66-0B5FEC918931}"/>
    <cellStyle name="Millares 2 19 3 4" xfId="10820" xr:uid="{BFD201AD-5B50-446B-B0DB-F0B68775C3B7}"/>
    <cellStyle name="Millares 2 19 3 5" xfId="10821" xr:uid="{E9B41F5E-AE41-4092-B655-0BCA4583AE00}"/>
    <cellStyle name="Millares 2 19 3 6" xfId="10822" xr:uid="{4C82DF21-856B-4AEB-AE60-C3EF7682F420}"/>
    <cellStyle name="Millares 2 19 3 7" xfId="10823" xr:uid="{0CB8CFF6-9FDA-4C81-BF69-3D1A60AD85EF}"/>
    <cellStyle name="Millares 2 19 3 8" xfId="10824" xr:uid="{1266B77B-A946-4B6F-94D9-8CC1CB998FF8}"/>
    <cellStyle name="Millares 2 19 3 9" xfId="10825" xr:uid="{27EBD127-7773-4B81-9C2F-FF146797050F}"/>
    <cellStyle name="Millares 2 19 3_Margen" xfId="39883" xr:uid="{0935C9C3-BA0B-4727-9E2C-23AA06D97601}"/>
    <cellStyle name="Millares 2 19 30" xfId="10826" xr:uid="{58BA4447-F421-4227-971E-1E4E00E5AF41}"/>
    <cellStyle name="Millares 2 19 31" xfId="10827" xr:uid="{A5119ECB-97AD-44AA-B0CD-EEA6BF6D707E}"/>
    <cellStyle name="Millares 2 19 32" xfId="10828" xr:uid="{BBC0712B-EB35-4B0C-B824-017DCA8D6BA8}"/>
    <cellStyle name="Millares 2 19 4" xfId="10829" xr:uid="{0CA577E7-192E-4171-8F9F-0AB077C15282}"/>
    <cellStyle name="Millares 2 19 4 10" xfId="10830" xr:uid="{F88C4EF2-8B90-4CBE-AA8B-7A65F2ED0E97}"/>
    <cellStyle name="Millares 2 19 4 11" xfId="10831" xr:uid="{801A1586-622E-4776-A257-440D992EEFF7}"/>
    <cellStyle name="Millares 2 19 4 12" xfId="10832" xr:uid="{4A15DF08-1C29-44F3-BDAF-71CCBB31E247}"/>
    <cellStyle name="Millares 2 19 4 13" xfId="10833" xr:uid="{395F27DB-5DC8-46DA-ACB6-35147F45E808}"/>
    <cellStyle name="Millares 2 19 4 14" xfId="10834" xr:uid="{30DF92A4-550D-4481-B8C7-74C10B78D351}"/>
    <cellStyle name="Millares 2 19 4 15" xfId="10835" xr:uid="{4E1D3841-E0B0-44A0-A35A-A9260AF09E33}"/>
    <cellStyle name="Millares 2 19 4 16" xfId="10836" xr:uid="{E69A7399-477B-4A8F-A21B-A6FB2A8F7993}"/>
    <cellStyle name="Millares 2 19 4 17" xfId="10837" xr:uid="{BE50EBC3-1961-4A6A-859F-E3CD832CADC0}"/>
    <cellStyle name="Millares 2 19 4 2" xfId="10838" xr:uid="{426D9ADA-04D2-40AE-97F6-41A907EB4E8E}"/>
    <cellStyle name="Millares 2 19 4 3" xfId="10839" xr:uid="{AA7197A5-E71F-4139-96F1-2FB5596BACE6}"/>
    <cellStyle name="Millares 2 19 4 4" xfId="10840" xr:uid="{563F0988-C2A0-4AB4-9390-1F2C4C04DCDF}"/>
    <cellStyle name="Millares 2 19 4 5" xfId="10841" xr:uid="{3757171A-850C-49E3-A7F1-D683783D9967}"/>
    <cellStyle name="Millares 2 19 4 6" xfId="10842" xr:uid="{8B8E24AD-49DD-442A-8E35-9BAD28B9AB27}"/>
    <cellStyle name="Millares 2 19 4 7" xfId="10843" xr:uid="{DD69413E-628D-40E3-A8B1-986105FEF73D}"/>
    <cellStyle name="Millares 2 19 4 8" xfId="10844" xr:uid="{3E56E93B-12A8-45BD-9C60-86A616AA51C8}"/>
    <cellStyle name="Millares 2 19 4 9" xfId="10845" xr:uid="{78C800DE-246E-4072-8C35-97B87B75C77E}"/>
    <cellStyle name="Millares 2 19 4_Margen" xfId="39884" xr:uid="{8C7E8881-405A-412A-B29E-603F57C7A471}"/>
    <cellStyle name="Millares 2 19 5" xfId="10846" xr:uid="{91D6F6EA-AA05-48A9-982E-18A24B362E1C}"/>
    <cellStyle name="Millares 2 19 5 10" xfId="10847" xr:uid="{333DFFA2-084D-4472-98ED-BB427230065E}"/>
    <cellStyle name="Millares 2 19 5 11" xfId="10848" xr:uid="{761755FA-ECFA-4D6F-AB02-752F18B969F4}"/>
    <cellStyle name="Millares 2 19 5 12" xfId="10849" xr:uid="{321B82C7-B072-4908-B1EF-8D47761747EA}"/>
    <cellStyle name="Millares 2 19 5 13" xfId="10850" xr:uid="{3C0B3141-3CD2-4669-A4BD-E085F0310B3F}"/>
    <cellStyle name="Millares 2 19 5 14" xfId="10851" xr:uid="{E19642A9-56E0-4417-A321-CF8B3E62ECF1}"/>
    <cellStyle name="Millares 2 19 5 15" xfId="10852" xr:uid="{2B3D17D2-6FF3-4CB4-9850-EBF064C07976}"/>
    <cellStyle name="Millares 2 19 5 16" xfId="10853" xr:uid="{9497D80F-6094-40BF-AD1A-522BA770A943}"/>
    <cellStyle name="Millares 2 19 5 17" xfId="10854" xr:uid="{526CDD15-66E5-45AF-9039-3E0228B0E5FB}"/>
    <cellStyle name="Millares 2 19 5 2" xfId="10855" xr:uid="{EE7EA59D-C848-4D03-8BF4-BE61710A4813}"/>
    <cellStyle name="Millares 2 19 5 3" xfId="10856" xr:uid="{AC184BEA-D7B0-4D15-9A2C-27ECE50000EE}"/>
    <cellStyle name="Millares 2 19 5 4" xfId="10857" xr:uid="{21013262-68F9-4574-847A-ED428A72E37B}"/>
    <cellStyle name="Millares 2 19 5 5" xfId="10858" xr:uid="{1154AE94-F9D2-4413-AFC7-A3D68FA499A5}"/>
    <cellStyle name="Millares 2 19 5 6" xfId="10859" xr:uid="{FC3CD707-8F93-42BD-B621-62E5FF7BFFD9}"/>
    <cellStyle name="Millares 2 19 5 7" xfId="10860" xr:uid="{DFE08B40-091F-413D-9157-5C21843C8B5A}"/>
    <cellStyle name="Millares 2 19 5 8" xfId="10861" xr:uid="{D7ABB718-B8AE-4AFD-B162-F8D5DB7CDF10}"/>
    <cellStyle name="Millares 2 19 5 9" xfId="10862" xr:uid="{1FE481C8-1D1E-45E0-8E7A-7167B7470F4B}"/>
    <cellStyle name="Millares 2 19 5_Margen" xfId="39885" xr:uid="{57B7914A-B754-4A3E-8A99-145FC787A62D}"/>
    <cellStyle name="Millares 2 19 6" xfId="10863" xr:uid="{43214822-A0A1-46C1-BE44-81689F9932C7}"/>
    <cellStyle name="Millares 2 19 6 10" xfId="10864" xr:uid="{8992C420-8651-4097-A3D0-0AD37B0A14E1}"/>
    <cellStyle name="Millares 2 19 6 11" xfId="10865" xr:uid="{6D1894C2-FED0-425A-B323-D058C84F7E0C}"/>
    <cellStyle name="Millares 2 19 6 12" xfId="10866" xr:uid="{FC2E06A2-334F-473F-8FEB-02F628D10D8E}"/>
    <cellStyle name="Millares 2 19 6 13" xfId="10867" xr:uid="{3BF4B1F9-6B84-4433-821A-8DA74D66E3F7}"/>
    <cellStyle name="Millares 2 19 6 14" xfId="10868" xr:uid="{45D41C41-3897-474F-A47C-BB9C2D40CAB4}"/>
    <cellStyle name="Millares 2 19 6 15" xfId="10869" xr:uid="{6F9DBA7C-31F1-494C-B12B-8FC37B1DBA7E}"/>
    <cellStyle name="Millares 2 19 6 16" xfId="10870" xr:uid="{FE2E9F97-85AC-46BA-8FCF-F662ECEE2EE2}"/>
    <cellStyle name="Millares 2 19 6 17" xfId="10871" xr:uid="{1F5DE7CF-6035-4CA8-8188-10CD47F36DD6}"/>
    <cellStyle name="Millares 2 19 6 2" xfId="10872" xr:uid="{B79FE602-F5B3-495D-9022-A99CEB060B75}"/>
    <cellStyle name="Millares 2 19 6 3" xfId="10873" xr:uid="{FC63647B-8285-4FDE-9CA0-9F2F6C9FE1BA}"/>
    <cellStyle name="Millares 2 19 6 4" xfId="10874" xr:uid="{97E8385D-89F4-41BF-8D9C-7FE9044B4D03}"/>
    <cellStyle name="Millares 2 19 6 5" xfId="10875" xr:uid="{DF72A072-4BD3-4BCE-B475-F857FEE386AD}"/>
    <cellStyle name="Millares 2 19 6 6" xfId="10876" xr:uid="{6EBBA14C-68A0-4C22-91E4-5C972FA49C07}"/>
    <cellStyle name="Millares 2 19 6 7" xfId="10877" xr:uid="{89A49784-56F8-4C2D-8486-9FCB89E3C176}"/>
    <cellStyle name="Millares 2 19 6 8" xfId="10878" xr:uid="{F7273DD4-C508-4560-AE16-AC30D29C86C4}"/>
    <cellStyle name="Millares 2 19 6 9" xfId="10879" xr:uid="{A4F14848-E467-451C-AA71-4B7EB56495D3}"/>
    <cellStyle name="Millares 2 19 6_Margen" xfId="39886" xr:uid="{9DB2DCEE-1599-4941-B2D6-69F7778858BC}"/>
    <cellStyle name="Millares 2 19 7" xfId="10880" xr:uid="{16AD483D-C0B0-46BF-A877-2CC80C06C153}"/>
    <cellStyle name="Millares 2 19 7 10" xfId="10881" xr:uid="{A8B3CD81-D48B-4D8E-AD9E-515BF0D64C1E}"/>
    <cellStyle name="Millares 2 19 7 11" xfId="10882" xr:uid="{F7715C72-6016-401E-BECE-9DE350DD50B4}"/>
    <cellStyle name="Millares 2 19 7 12" xfId="10883" xr:uid="{57B0848C-596C-4DFF-8DDA-66B3114A183A}"/>
    <cellStyle name="Millares 2 19 7 13" xfId="10884" xr:uid="{901E90FA-5C1A-4A1B-AEAC-26B8E39C75F3}"/>
    <cellStyle name="Millares 2 19 7 14" xfId="10885" xr:uid="{5D043549-16EF-4264-A2B8-19DE23143CD4}"/>
    <cellStyle name="Millares 2 19 7 15" xfId="10886" xr:uid="{4E2C6F72-4EB7-473F-BC09-B317510556F6}"/>
    <cellStyle name="Millares 2 19 7 16" xfId="10887" xr:uid="{51F3F4AE-6451-4A6C-8D9E-64EAF033AF58}"/>
    <cellStyle name="Millares 2 19 7 17" xfId="10888" xr:uid="{E97D6E2E-5783-4C26-9F10-F65A5A7F7E35}"/>
    <cellStyle name="Millares 2 19 7 2" xfId="10889" xr:uid="{DB02F9D1-4690-4253-A8B3-9C3C4D461738}"/>
    <cellStyle name="Millares 2 19 7 3" xfId="10890" xr:uid="{A2E764B4-AA5B-493C-87B9-65F0815DD484}"/>
    <cellStyle name="Millares 2 19 7 4" xfId="10891" xr:uid="{298343CC-7D29-454B-9FB7-176400940773}"/>
    <cellStyle name="Millares 2 19 7 5" xfId="10892" xr:uid="{323D7E5E-8B06-4AB4-99B4-6BBADC93958D}"/>
    <cellStyle name="Millares 2 19 7 6" xfId="10893" xr:uid="{AF0E2F9B-3704-46FD-BD84-B61EEBDD5FFC}"/>
    <cellStyle name="Millares 2 19 7 7" xfId="10894" xr:uid="{547103F9-065C-4792-8109-A22172E460D4}"/>
    <cellStyle name="Millares 2 19 7 8" xfId="10895" xr:uid="{1B10E9C3-F8F4-4653-A240-7A39FC021C09}"/>
    <cellStyle name="Millares 2 19 7 9" xfId="10896" xr:uid="{429106A4-7FEA-4325-AA0F-2C8A6A060A3B}"/>
    <cellStyle name="Millares 2 19 7_Margen" xfId="39887" xr:uid="{3E429627-EC10-4CE5-9015-04FE26960292}"/>
    <cellStyle name="Millares 2 19 8" xfId="10897" xr:uid="{84DF0D37-0DF4-4347-9693-1A04592120D7}"/>
    <cellStyle name="Millares 2 19 8 10" xfId="10898" xr:uid="{5A6AEF82-2474-41E9-B958-FF539B4F9850}"/>
    <cellStyle name="Millares 2 19 8 11" xfId="10899" xr:uid="{C110601B-E3FE-4971-9275-F1B50EA86A9A}"/>
    <cellStyle name="Millares 2 19 8 12" xfId="10900" xr:uid="{415D0A8B-3361-4126-B6E1-C9468AC65B09}"/>
    <cellStyle name="Millares 2 19 8 13" xfId="10901" xr:uid="{7A3A6AD7-DC4B-445A-A5C6-D03CE7C85465}"/>
    <cellStyle name="Millares 2 19 8 14" xfId="10902" xr:uid="{DF677E4F-B683-4D14-AA0A-902B41983DE0}"/>
    <cellStyle name="Millares 2 19 8 15" xfId="10903" xr:uid="{0B9C9386-9241-4DCF-8F64-8AB53393DAA4}"/>
    <cellStyle name="Millares 2 19 8 16" xfId="10904" xr:uid="{8B8A6EDF-7656-483B-B219-EFA1B6CAE334}"/>
    <cellStyle name="Millares 2 19 8 17" xfId="10905" xr:uid="{E8DB1E7E-490A-4997-83D6-C35B76DEAD2F}"/>
    <cellStyle name="Millares 2 19 8 2" xfId="10906" xr:uid="{A556A847-16B9-4AE2-823E-6F5567AD84C0}"/>
    <cellStyle name="Millares 2 19 8 3" xfId="10907" xr:uid="{73EBE0B5-C5CD-437F-8281-37C600A59E64}"/>
    <cellStyle name="Millares 2 19 8 4" xfId="10908" xr:uid="{7296A831-3BBF-4365-A3D9-56ABD9B003B5}"/>
    <cellStyle name="Millares 2 19 8 5" xfId="10909" xr:uid="{55551ECD-30CD-42CB-8E11-2CA29F7647B4}"/>
    <cellStyle name="Millares 2 19 8 6" xfId="10910" xr:uid="{4CF53C7E-C7C9-41CE-BAFD-981F0C239D82}"/>
    <cellStyle name="Millares 2 19 8 7" xfId="10911" xr:uid="{D64AF649-618D-4497-9370-03AB81DC1A65}"/>
    <cellStyle name="Millares 2 19 8 8" xfId="10912" xr:uid="{4AC08CC4-8FAE-4875-A8F5-C8EC442FF5B9}"/>
    <cellStyle name="Millares 2 19 8 9" xfId="10913" xr:uid="{8EBBFF3D-4D76-43AE-B241-3F01D94B942C}"/>
    <cellStyle name="Millares 2 19 8_Margen" xfId="39888" xr:uid="{8E2E45BB-F832-471C-BCEB-727C75B7BF4C}"/>
    <cellStyle name="Millares 2 19 9" xfId="10914" xr:uid="{315C4EA7-18B4-48E5-8A23-88BF0E55845C}"/>
    <cellStyle name="Millares 2 19 9 2" xfId="10915" xr:uid="{A119D5E2-0D06-42E3-8D9A-092CDEAECBCE}"/>
    <cellStyle name="Millares 2 19 9_Margen" xfId="39889" xr:uid="{E4798A0D-2FA8-4158-AF1F-F1187EDBB1AD}"/>
    <cellStyle name="Millares 2 19_Margen" xfId="39890" xr:uid="{C8B56998-A897-4DD9-9DCC-6C4C77BE463F}"/>
    <cellStyle name="Millares 2 2" xfId="10916" xr:uid="{FC441936-EBAD-4629-95EA-C9E46C0B6451}"/>
    <cellStyle name="Millares 2 2 10" xfId="10917" xr:uid="{8BB2AEDF-79FB-4D64-8D60-5CCBCB908DA7}"/>
    <cellStyle name="Millares 2 2 10 10" xfId="10918" xr:uid="{5FD71C2A-39EA-4AD5-9B36-F3AF4A3B4C57}"/>
    <cellStyle name="Millares 2 2 10 11" xfId="10919" xr:uid="{E578BD96-E749-471A-83D5-07317439772B}"/>
    <cellStyle name="Millares 2 2 10 12" xfId="10920" xr:uid="{7A47987A-6A92-46DB-AACF-C52DA9B81A69}"/>
    <cellStyle name="Millares 2 2 10 13" xfId="10921" xr:uid="{00A05D40-FFF2-40E9-BCEB-C06A61EAFCC1}"/>
    <cellStyle name="Millares 2 2 10 14" xfId="10922" xr:uid="{20FB955F-A2BB-482E-A88A-601B43B29054}"/>
    <cellStyle name="Millares 2 2 10 15" xfId="10923" xr:uid="{19F247A3-BB32-4563-9D32-5848E06EB169}"/>
    <cellStyle name="Millares 2 2 10 16" xfId="10924" xr:uid="{C61845CF-5C5B-43C2-B0C1-3FAA2F113B33}"/>
    <cellStyle name="Millares 2 2 10 17" xfId="10925" xr:uid="{15C5DA7C-7434-4F30-B062-BF3F6E4D2C4D}"/>
    <cellStyle name="Millares 2 2 10 18" xfId="10926" xr:uid="{97022761-FBFA-409A-8B6E-7F04AE6C5386}"/>
    <cellStyle name="Millares 2 2 10 19" xfId="10927" xr:uid="{36D22845-773D-47D6-B5C5-049E84FC8055}"/>
    <cellStyle name="Millares 2 2 10 2" xfId="10928" xr:uid="{C6DD5607-0A56-4C9A-9333-9BF0BD18EE83}"/>
    <cellStyle name="Millares 2 2 10 2 2" xfId="10929" xr:uid="{D422BCF4-40CB-41BA-ABF9-23DE1D7F7EA7}"/>
    <cellStyle name="Millares 2 2 10 2_Margen" xfId="39891" xr:uid="{BF0BC9F5-6492-4F3B-ACBA-B1A7095896C4}"/>
    <cellStyle name="Millares 2 2 10 20" xfId="10930" xr:uid="{56469AB0-F3C6-41DD-9870-B9A96D1C2C67}"/>
    <cellStyle name="Millares 2 2 10 21" xfId="10931" xr:uid="{FC816181-D5E3-4452-B7E8-AA045BDE7472}"/>
    <cellStyle name="Millares 2 2 10 22" xfId="10932" xr:uid="{E49ACB5C-057A-4B92-BCDD-57807C22E67D}"/>
    <cellStyle name="Millares 2 2 10 23" xfId="10933" xr:uid="{E984D930-82D8-496B-9CB6-96C107061371}"/>
    <cellStyle name="Millares 2 2 10 24" xfId="10934" xr:uid="{5BBC61E5-F70B-4276-8CD3-70B6EE452110}"/>
    <cellStyle name="Millares 2 2 10 25" xfId="10935" xr:uid="{285259B8-99D1-4A40-9F92-F6F3517D54E7}"/>
    <cellStyle name="Millares 2 2 10 26" xfId="10936" xr:uid="{17769EC4-A00E-406D-90D1-BF1630A15EE4}"/>
    <cellStyle name="Millares 2 2 10 27" xfId="10937" xr:uid="{7B1F9EEE-BC4C-4F98-A40E-4FF6055F8166}"/>
    <cellStyle name="Millares 2 2 10 28" xfId="10938" xr:uid="{B11A9950-3DA0-4C2C-B7B4-640FDEF75EB0}"/>
    <cellStyle name="Millares 2 2 10 29" xfId="10939" xr:uid="{839C5B29-792A-49A0-BE8D-050B4B696127}"/>
    <cellStyle name="Millares 2 2 10 3" xfId="10940" xr:uid="{B35E72E0-3CDF-4358-BFEA-F62617BFB539}"/>
    <cellStyle name="Millares 2 2 10 30" xfId="10941" xr:uid="{C13B42B7-B671-4174-82E9-13A421DF988E}"/>
    <cellStyle name="Millares 2 2 10 31" xfId="10942" xr:uid="{5D07648D-06BC-43E5-A276-8C0E12D6E789}"/>
    <cellStyle name="Millares 2 2 10 4" xfId="10943" xr:uid="{DD911734-D6A6-4C89-90D8-9EDD6157F63F}"/>
    <cellStyle name="Millares 2 2 10 5" xfId="10944" xr:uid="{A960E446-4A3C-43EA-A095-20CE095277DA}"/>
    <cellStyle name="Millares 2 2 10 6" xfId="10945" xr:uid="{94689BA0-B3BF-43B0-89C8-A089C1F989EA}"/>
    <cellStyle name="Millares 2 2 10 7" xfId="10946" xr:uid="{BDF254A1-3A52-449A-B0C6-4BDB897467E9}"/>
    <cellStyle name="Millares 2 2 10 8" xfId="10947" xr:uid="{A37D6EAA-21DE-4FAC-9EF4-DECECB0046B4}"/>
    <cellStyle name="Millares 2 2 10 9" xfId="10948" xr:uid="{2676CD17-76BD-4FE2-81C3-F9FFC93DE4BC}"/>
    <cellStyle name="Millares 2 2 10_Margen" xfId="39892" xr:uid="{EA3E41D6-FCF8-4AFC-A155-39224671F0C4}"/>
    <cellStyle name="Millares 2 2 11" xfId="10949" xr:uid="{9D39341B-B683-4BF6-A0C0-CD5A88775AFE}"/>
    <cellStyle name="Millares 2 2 11 10" xfId="10950" xr:uid="{6B598C08-63A9-4069-B2A3-817C5DD2DABF}"/>
    <cellStyle name="Millares 2 2 11 11" xfId="10951" xr:uid="{ABEC258B-FDE9-45EA-B992-F096A03EDA1B}"/>
    <cellStyle name="Millares 2 2 11 12" xfId="10952" xr:uid="{374E6BB9-8CA3-4067-A729-6CD4AE3C7F87}"/>
    <cellStyle name="Millares 2 2 11 13" xfId="10953" xr:uid="{1E577466-6554-44B2-851C-CC9C2AE724AF}"/>
    <cellStyle name="Millares 2 2 11 14" xfId="10954" xr:uid="{6FEDC94E-EC5C-43DC-B3AC-D890AB2B5CB0}"/>
    <cellStyle name="Millares 2 2 11 15" xfId="10955" xr:uid="{DCA19FFE-FEEC-4A0D-A31E-7BC67CD4E797}"/>
    <cellStyle name="Millares 2 2 11 16" xfId="10956" xr:uid="{B7AEF273-88F2-4F5E-BB31-B53FB0D03801}"/>
    <cellStyle name="Millares 2 2 11 17" xfId="10957" xr:uid="{44846236-7890-4987-B1AC-50132BA3A02B}"/>
    <cellStyle name="Millares 2 2 11 18" xfId="10958" xr:uid="{0FBF2F9A-6711-4CD7-AFA1-ECDF12DCA60D}"/>
    <cellStyle name="Millares 2 2 11 19" xfId="10959" xr:uid="{84F85A72-5D12-4943-AB12-A775541AEB5C}"/>
    <cellStyle name="Millares 2 2 11 2" xfId="10960" xr:uid="{00EABE8C-E60A-4790-AC86-6E77D8A737DB}"/>
    <cellStyle name="Millares 2 2 11 2 2" xfId="10961" xr:uid="{52F13DB1-2DFF-470A-BD0D-96E086B4E654}"/>
    <cellStyle name="Millares 2 2 11 2_Margen" xfId="39893" xr:uid="{502A9B89-86DF-4E15-BD87-329D63212725}"/>
    <cellStyle name="Millares 2 2 11 20" xfId="10962" xr:uid="{D9F74E40-D3AB-44D7-BA38-D29F7E028EEC}"/>
    <cellStyle name="Millares 2 2 11 21" xfId="10963" xr:uid="{5DC56DD3-4CD9-4485-ACA1-DBD4ED2AD62A}"/>
    <cellStyle name="Millares 2 2 11 22" xfId="10964" xr:uid="{4F8DD53B-A8BF-454B-BE1F-EC9C737AE47E}"/>
    <cellStyle name="Millares 2 2 11 23" xfId="10965" xr:uid="{3AAC6960-B887-45FF-93FA-DB12CB1F6115}"/>
    <cellStyle name="Millares 2 2 11 24" xfId="10966" xr:uid="{BA89EB47-5483-4E22-A7C3-34C03B9F4508}"/>
    <cellStyle name="Millares 2 2 11 25" xfId="10967" xr:uid="{F52BB7F7-1584-4EE6-BC12-5B9B752AB704}"/>
    <cellStyle name="Millares 2 2 11 26" xfId="10968" xr:uid="{7B13557C-F08A-423E-A30A-DEC3AB92EAE0}"/>
    <cellStyle name="Millares 2 2 11 27" xfId="10969" xr:uid="{610D509F-579B-4500-B2BD-7461CC49BC46}"/>
    <cellStyle name="Millares 2 2 11 28" xfId="10970" xr:uid="{6D37AC30-8015-4261-9E84-7F3A83C82AFD}"/>
    <cellStyle name="Millares 2 2 11 29" xfId="10971" xr:uid="{FA5C2047-7BB6-478C-849B-F3BDDCF1C47A}"/>
    <cellStyle name="Millares 2 2 11 3" xfId="10972" xr:uid="{EFEF8A86-4D1C-4FFB-9A9B-1CAD9162A392}"/>
    <cellStyle name="Millares 2 2 11 30" xfId="10973" xr:uid="{92565DB0-0E76-4902-A737-D21DECC15E14}"/>
    <cellStyle name="Millares 2 2 11 31" xfId="10974" xr:uid="{87596DD7-7B3F-4329-B744-E5438C2433E5}"/>
    <cellStyle name="Millares 2 2 11 4" xfId="10975" xr:uid="{FDE0FF75-B7E2-4AC8-A587-1800FFE78237}"/>
    <cellStyle name="Millares 2 2 11 5" xfId="10976" xr:uid="{804C7853-25FA-4393-B313-2C1BB1814B64}"/>
    <cellStyle name="Millares 2 2 11 6" xfId="10977" xr:uid="{574E42C0-DF7D-48BD-921B-60642889538D}"/>
    <cellStyle name="Millares 2 2 11 7" xfId="10978" xr:uid="{72BAABEB-800C-469C-9883-F8841D3BA10A}"/>
    <cellStyle name="Millares 2 2 11 8" xfId="10979" xr:uid="{8FA54801-9E88-4979-AC73-0D5834006CC2}"/>
    <cellStyle name="Millares 2 2 11 9" xfId="10980" xr:uid="{09B37989-620F-4485-BB71-7B85082A67D4}"/>
    <cellStyle name="Millares 2 2 11_Margen" xfId="39894" xr:uid="{ABCCBD70-53F9-4F26-B863-153C5E452B91}"/>
    <cellStyle name="Millares 2 2 12" xfId="4" xr:uid="{DD332994-4AFA-EF45-A808-8132347B5B8C}"/>
    <cellStyle name="Millares 2 2 12 10" xfId="10982" xr:uid="{70F14C1F-86AF-4726-BF11-F4199199AB1A}"/>
    <cellStyle name="Millares 2 2 12 11" xfId="10983" xr:uid="{6D55DD96-1228-491C-A555-9FFAA119C979}"/>
    <cellStyle name="Millares 2 2 12 12" xfId="10984" xr:uid="{8EF7ED80-46CA-49B1-B679-68C38BF2F6CE}"/>
    <cellStyle name="Millares 2 2 12 13" xfId="10985" xr:uid="{D1F92D25-13A8-4EEC-B8F8-63C65B0B4353}"/>
    <cellStyle name="Millares 2 2 12 14" xfId="10986" xr:uid="{12FF2FBD-8DE0-43C8-890D-FF069F0AE358}"/>
    <cellStyle name="Millares 2 2 12 15" xfId="10987" xr:uid="{C09A89E8-5DC6-487D-A206-91BC699F384E}"/>
    <cellStyle name="Millares 2 2 12 16" xfId="10988" xr:uid="{A779A3FD-BAD5-427B-9067-997F4C089A1D}"/>
    <cellStyle name="Millares 2 2 12 17" xfId="10989" xr:uid="{920D3009-830E-4C12-9BA8-B1F22A7871D0}"/>
    <cellStyle name="Millares 2 2 12 18" xfId="10990" xr:uid="{F1FE514E-5BEF-4803-BE89-B09486216541}"/>
    <cellStyle name="Millares 2 2 12 19" xfId="10991" xr:uid="{D999594C-23C0-4F33-8003-74DE931A176E}"/>
    <cellStyle name="Millares 2 2 12 2" xfId="10992" xr:uid="{2A4DCDDE-10FA-416A-99FE-18915354E674}"/>
    <cellStyle name="Millares 2 2 12 2 2" xfId="10993" xr:uid="{EBA609E8-D79E-4500-8FD1-C52464DED572}"/>
    <cellStyle name="Millares 2 2 12 2_Margen" xfId="39895" xr:uid="{CFEBC810-4F6A-4B55-82A0-CC7066089545}"/>
    <cellStyle name="Millares 2 2 12 20" xfId="10994" xr:uid="{938FB37D-2F48-4CC1-8471-8295EC599C2C}"/>
    <cellStyle name="Millares 2 2 12 21" xfId="10995" xr:uid="{268F3B6C-E815-42E1-AF5F-B0779E934E6E}"/>
    <cellStyle name="Millares 2 2 12 22" xfId="10996" xr:uid="{D326E2E1-EF5C-46B2-8D44-0B73FB29A581}"/>
    <cellStyle name="Millares 2 2 12 23" xfId="10997" xr:uid="{43298BAA-C11A-40AA-8BD8-94EB081AEADF}"/>
    <cellStyle name="Millares 2 2 12 24" xfId="10998" xr:uid="{B707AA5D-0955-4C74-AAEE-DA8245118EC4}"/>
    <cellStyle name="Millares 2 2 12 25" xfId="10999" xr:uid="{0423EB15-7F61-4EF2-9E22-D4F61E18250C}"/>
    <cellStyle name="Millares 2 2 12 26" xfId="11000" xr:uid="{DF2778C5-7D7D-4FBF-9CA2-759A837F9B51}"/>
    <cellStyle name="Millares 2 2 12 27" xfId="11001" xr:uid="{BF47125A-C716-4FB7-8BC2-8CB4FC2CBAC9}"/>
    <cellStyle name="Millares 2 2 12 28" xfId="11002" xr:uid="{749D4F42-8665-49E5-9DC7-6A5F71053E15}"/>
    <cellStyle name="Millares 2 2 12 29" xfId="11003" xr:uid="{EA83C4B4-09F8-4AD7-ACD8-5A4673D505C6}"/>
    <cellStyle name="Millares 2 2 12 3" xfId="11004" xr:uid="{126ACE78-B7BE-49A3-80D7-692A883C7883}"/>
    <cellStyle name="Millares 2 2 12 30" xfId="11005" xr:uid="{68D9ED72-F29C-4E6C-B995-A9F7C63C332B}"/>
    <cellStyle name="Millares 2 2 12 31" xfId="11006" xr:uid="{CF89FD83-EC48-4F55-A3B5-65F883DAE8F8}"/>
    <cellStyle name="Millares 2 2 12 32" xfId="10981" xr:uid="{662F39C8-5943-45E8-8A4D-0600B2B30491}"/>
    <cellStyle name="Millares 2 2 12 4" xfId="11007" xr:uid="{B79B958D-4F49-4768-A197-2E160E70A750}"/>
    <cellStyle name="Millares 2 2 12 5" xfId="11008" xr:uid="{A44F9E03-E502-40D2-B08B-DF0A08E82671}"/>
    <cellStyle name="Millares 2 2 12 6" xfId="11009" xr:uid="{BB5991BA-CA82-4B1A-BE34-DF854C57AB61}"/>
    <cellStyle name="Millares 2 2 12 7" xfId="11010" xr:uid="{9D8E1580-D230-4218-BF10-BDEA42E366EA}"/>
    <cellStyle name="Millares 2 2 12 8" xfId="11011" xr:uid="{1AEE4A39-4022-4422-A0DB-8F91F344A15A}"/>
    <cellStyle name="Millares 2 2 12 9" xfId="11012" xr:uid="{8828DD52-C474-4611-A4A0-AB22CC36B27F}"/>
    <cellStyle name="Millares 2 2 12_Margen" xfId="39896" xr:uid="{5640EC80-5467-4259-A3B9-86611ABB2B5C}"/>
    <cellStyle name="Millares 2 2 13" xfId="11013" xr:uid="{05675A32-4077-4424-AC68-900C5C87DEE0}"/>
    <cellStyle name="Millares 2 2 13 10" xfId="11014" xr:uid="{32109DE3-1B28-4223-BFE7-90E3AA8E8CD4}"/>
    <cellStyle name="Millares 2 2 13 11" xfId="11015" xr:uid="{340AA638-3A3E-4568-84A1-804B66188ED7}"/>
    <cellStyle name="Millares 2 2 13 12" xfId="11016" xr:uid="{7F689A85-AB55-48D5-8B18-B4F33B6B2726}"/>
    <cellStyle name="Millares 2 2 13 13" xfId="11017" xr:uid="{7A491EAC-8F48-4377-B298-D527C4789A7D}"/>
    <cellStyle name="Millares 2 2 13 14" xfId="11018" xr:uid="{4A6560EE-E852-4DAA-8D17-62367884EF98}"/>
    <cellStyle name="Millares 2 2 13 15" xfId="11019" xr:uid="{29C2F979-4E8B-4D97-917C-C2558F8025F0}"/>
    <cellStyle name="Millares 2 2 13 16" xfId="11020" xr:uid="{C94CA648-85CA-4006-A335-473C60955323}"/>
    <cellStyle name="Millares 2 2 13 17" xfId="11021" xr:uid="{4F34BAF2-F615-49AF-A82D-A1C801074E17}"/>
    <cellStyle name="Millares 2 2 13 18" xfId="11022" xr:uid="{55973AB9-798E-4C03-A227-FB6ECDAED4BA}"/>
    <cellStyle name="Millares 2 2 13 19" xfId="11023" xr:uid="{C689EBA3-2A8A-4207-BDA4-FEB5BB71E4F8}"/>
    <cellStyle name="Millares 2 2 13 2" xfId="11024" xr:uid="{95CB475B-E316-4090-AA69-1CB69E3E1F5F}"/>
    <cellStyle name="Millares 2 2 13 2 10" xfId="11025" xr:uid="{A1F3E2A2-111D-454E-B030-D3B8E4248E43}"/>
    <cellStyle name="Millares 2 2 13 2 11" xfId="11026" xr:uid="{94B317D4-CD57-4B20-8DBA-91E495000C3D}"/>
    <cellStyle name="Millares 2 2 13 2 12" xfId="11027" xr:uid="{DCE93E7E-EF90-4851-8701-17C5E448DFE2}"/>
    <cellStyle name="Millares 2 2 13 2 13" xfId="11028" xr:uid="{55662AA6-1208-4746-A282-30990BC8A4B1}"/>
    <cellStyle name="Millares 2 2 13 2 14" xfId="11029" xr:uid="{BEA1B778-A17E-40FB-8764-7EF65CC87005}"/>
    <cellStyle name="Millares 2 2 13 2 15" xfId="11030" xr:uid="{5218439F-C11E-4846-9935-F4E3F51AB0E1}"/>
    <cellStyle name="Millares 2 2 13 2 2" xfId="11031" xr:uid="{B029A9F6-F394-41F3-BB22-751AD94A8360}"/>
    <cellStyle name="Millares 2 2 13 2 3" xfId="11032" xr:uid="{AF36065E-1614-4566-B5BF-E1697B02CED8}"/>
    <cellStyle name="Millares 2 2 13 2 4" xfId="11033" xr:uid="{9392A054-9ABB-411A-9D7D-63BC280D29B6}"/>
    <cellStyle name="Millares 2 2 13 2 5" xfId="11034" xr:uid="{88F8F934-6E79-4827-B011-B872BDB56DBB}"/>
    <cellStyle name="Millares 2 2 13 2 6" xfId="11035" xr:uid="{B90442BF-AFEE-40B6-A6D9-F1E5A17F384B}"/>
    <cellStyle name="Millares 2 2 13 2 7" xfId="11036" xr:uid="{B8D645D1-08FF-4189-86AE-47CAAF0D5FB4}"/>
    <cellStyle name="Millares 2 2 13 2 8" xfId="11037" xr:uid="{F181DE6A-ECAF-4D76-ADF3-7F69800C9BF6}"/>
    <cellStyle name="Millares 2 2 13 2 9" xfId="11038" xr:uid="{456BF985-40D2-49F8-86BD-4F62ADB7883F}"/>
    <cellStyle name="Millares 2 2 13 2_Margen" xfId="39897" xr:uid="{884E1AB1-F788-4634-8487-DEADD1D3782F}"/>
    <cellStyle name="Millares 2 2 13 20" xfId="11039" xr:uid="{43811C6F-9E0F-474A-B667-D5073F5D9B39}"/>
    <cellStyle name="Millares 2 2 13 21" xfId="11040" xr:uid="{FE84179B-A762-4AAF-9C7F-E9A8C4FC80EB}"/>
    <cellStyle name="Millares 2 2 13 22" xfId="11041" xr:uid="{87B62420-2970-4032-9637-3762E6AB4D65}"/>
    <cellStyle name="Millares 2 2 13 23" xfId="11042" xr:uid="{4E358793-414F-4F59-ADAA-4E292D432AD8}"/>
    <cellStyle name="Millares 2 2 13 24" xfId="11043" xr:uid="{A384D494-30EF-40B4-A97F-F92F0F2E80CE}"/>
    <cellStyle name="Millares 2 2 13 25" xfId="11044" xr:uid="{755D6ECF-32E7-4D9B-BBB3-14CC0D52541A}"/>
    <cellStyle name="Millares 2 2 13 26" xfId="11045" xr:uid="{F0D170C6-7AF4-403E-A222-7D29917E6ECF}"/>
    <cellStyle name="Millares 2 2 13 27" xfId="11046" xr:uid="{EDB3896B-4098-47FC-A51C-9CE2AC54928C}"/>
    <cellStyle name="Millares 2 2 13 28" xfId="11047" xr:uid="{08DD9948-E113-4EE2-8BA8-7D2FF2EF41B2}"/>
    <cellStyle name="Millares 2 2 13 29" xfId="11048" xr:uid="{A7DA172C-C9F9-4EA0-A1D0-6314F73DDC54}"/>
    <cellStyle name="Millares 2 2 13 3" xfId="11049" xr:uid="{5677F6E7-949B-45B6-BFB5-85F991BBC299}"/>
    <cellStyle name="Millares 2 2 13 3 10" xfId="11050" xr:uid="{1FAFA8A7-BEEE-48C0-940F-6273CCFD62E8}"/>
    <cellStyle name="Millares 2 2 13 3 11" xfId="11051" xr:uid="{370951E2-EF32-4276-AFEB-B0803C9AED12}"/>
    <cellStyle name="Millares 2 2 13 3 12" xfId="11052" xr:uid="{B810F538-8AD2-4B7F-AA47-9BBF03F08819}"/>
    <cellStyle name="Millares 2 2 13 3 13" xfId="11053" xr:uid="{DEA3306B-8CDC-4DDA-9959-0AEDD55DFDFF}"/>
    <cellStyle name="Millares 2 2 13 3 14" xfId="11054" xr:uid="{115769B3-4941-4DC5-9589-2D4582D6B36A}"/>
    <cellStyle name="Millares 2 2 13 3 15" xfId="11055" xr:uid="{F781B052-53F7-44DB-A739-A6A4FB5F65FD}"/>
    <cellStyle name="Millares 2 2 13 3 16" xfId="11056" xr:uid="{90004022-80E8-4B98-A31D-C79B88757C19}"/>
    <cellStyle name="Millares 2 2 13 3 17" xfId="11057" xr:uid="{0F31DA49-F93E-4CEA-861C-D80E7CE36AE4}"/>
    <cellStyle name="Millares 2 2 13 3 2" xfId="11058" xr:uid="{B25ECD9A-B29C-4D97-85E0-B97DD17F8D7A}"/>
    <cellStyle name="Millares 2 2 13 3 3" xfId="11059" xr:uid="{F98FEDAD-D74F-4983-B437-A29531CED857}"/>
    <cellStyle name="Millares 2 2 13 3 4" xfId="11060" xr:uid="{C93A4E85-CB26-4104-8CC8-5CEE2D2D95A2}"/>
    <cellStyle name="Millares 2 2 13 3 5" xfId="11061" xr:uid="{B096D7B3-9F86-4723-9EBD-6522B6741EF1}"/>
    <cellStyle name="Millares 2 2 13 3 6" xfId="11062" xr:uid="{4AAD5C59-0B8F-4F68-9477-1412B41559E6}"/>
    <cellStyle name="Millares 2 2 13 3 7" xfId="11063" xr:uid="{D25392FB-8279-42FE-BCD7-ABC1E9203EF6}"/>
    <cellStyle name="Millares 2 2 13 3 8" xfId="11064" xr:uid="{46BDB02B-2C29-417A-9F9B-6E22C198F703}"/>
    <cellStyle name="Millares 2 2 13 3 9" xfId="11065" xr:uid="{45E7A7CE-20F7-4C0B-BB75-0779CAC0768D}"/>
    <cellStyle name="Millares 2 2 13 3_Margen" xfId="39898" xr:uid="{10DF72B2-17C3-4779-B92A-1025F442916E}"/>
    <cellStyle name="Millares 2 2 13 30" xfId="11066" xr:uid="{A518C266-0FB8-46E8-9358-C40859BCB81C}"/>
    <cellStyle name="Millares 2 2 13 31" xfId="11067" xr:uid="{54E32422-6888-4317-847F-EAFD2A339D2A}"/>
    <cellStyle name="Millares 2 2 13 4" xfId="11068" xr:uid="{0768058E-ACF4-451F-A181-81FFC65C3247}"/>
    <cellStyle name="Millares 2 2 13 4 10" xfId="11069" xr:uid="{93268511-A378-44F5-BAB7-215600912A4E}"/>
    <cellStyle name="Millares 2 2 13 4 11" xfId="11070" xr:uid="{513DDFB1-C4E8-4ACA-910D-AB6328838C4A}"/>
    <cellStyle name="Millares 2 2 13 4 12" xfId="11071" xr:uid="{B14C982B-0575-48BA-8DF3-8C594221904A}"/>
    <cellStyle name="Millares 2 2 13 4 13" xfId="11072" xr:uid="{EFCC4C28-28F3-4C8E-AD9F-CDF6FCD6E7A4}"/>
    <cellStyle name="Millares 2 2 13 4 14" xfId="11073" xr:uid="{BD26902C-E752-4AD3-B121-59A7672EDDF3}"/>
    <cellStyle name="Millares 2 2 13 4 15" xfId="11074" xr:uid="{ED34E1CB-8ABB-44BA-9B8B-E24238D155E5}"/>
    <cellStyle name="Millares 2 2 13 4 16" xfId="11075" xr:uid="{D63129FC-0775-40AC-98C4-FC3DA52BD83B}"/>
    <cellStyle name="Millares 2 2 13 4 17" xfId="11076" xr:uid="{B95C3750-F06E-4154-9F53-994290DCAD75}"/>
    <cellStyle name="Millares 2 2 13 4 2" xfId="11077" xr:uid="{45F8691A-8130-43E8-96F4-1AF04A14E5F2}"/>
    <cellStyle name="Millares 2 2 13 4 3" xfId="11078" xr:uid="{45918915-F2B3-43B8-AA8F-F7AAA663EC96}"/>
    <cellStyle name="Millares 2 2 13 4 4" xfId="11079" xr:uid="{0C8D8609-F238-45E8-AD91-A4BADA516F3B}"/>
    <cellStyle name="Millares 2 2 13 4 5" xfId="11080" xr:uid="{4072FF92-F16D-426B-AD6B-A10694930083}"/>
    <cellStyle name="Millares 2 2 13 4 6" xfId="11081" xr:uid="{AD807E39-3E89-49E0-89DA-13DF5278AD12}"/>
    <cellStyle name="Millares 2 2 13 4 7" xfId="11082" xr:uid="{C2F1C128-8D48-4C29-839C-8498DC163BC1}"/>
    <cellStyle name="Millares 2 2 13 4 8" xfId="11083" xr:uid="{F8BC9189-A0AD-401D-A8F3-A3235B91FED0}"/>
    <cellStyle name="Millares 2 2 13 4 9" xfId="11084" xr:uid="{38C5B111-5740-4D59-B336-369AC78B1DC2}"/>
    <cellStyle name="Millares 2 2 13 4_Margen" xfId="39899" xr:uid="{3F10B70C-A96B-4977-AE53-6BB304863ABF}"/>
    <cellStyle name="Millares 2 2 13 5" xfId="11085" xr:uid="{C5A6B599-9AD0-4744-831B-D9AE6397E6A9}"/>
    <cellStyle name="Millares 2 2 13 5 10" xfId="11086" xr:uid="{5FA62EF4-95CC-4393-B5B3-37FCE34BF590}"/>
    <cellStyle name="Millares 2 2 13 5 11" xfId="11087" xr:uid="{946E6AC3-5249-410C-868A-F3F6CD94002E}"/>
    <cellStyle name="Millares 2 2 13 5 12" xfId="11088" xr:uid="{C1607D61-E9A0-4F36-9C0A-C0F3B1C88373}"/>
    <cellStyle name="Millares 2 2 13 5 13" xfId="11089" xr:uid="{DB71FDF6-6980-441C-AEF1-193912F1C42F}"/>
    <cellStyle name="Millares 2 2 13 5 14" xfId="11090" xr:uid="{235633B4-45C2-47ED-9DC7-74F4F2328443}"/>
    <cellStyle name="Millares 2 2 13 5 15" xfId="11091" xr:uid="{CDAEA043-AD0F-4E98-A2BF-820B716356E2}"/>
    <cellStyle name="Millares 2 2 13 5 16" xfId="11092" xr:uid="{31919953-FBA0-42FB-B77E-6C784705F401}"/>
    <cellStyle name="Millares 2 2 13 5 17" xfId="11093" xr:uid="{5702AA64-DFC2-4DF7-A442-B9F41B271C4F}"/>
    <cellStyle name="Millares 2 2 13 5 2" xfId="11094" xr:uid="{1A151212-72D6-4851-9292-A4CEACC507AB}"/>
    <cellStyle name="Millares 2 2 13 5 3" xfId="11095" xr:uid="{C66F2F38-3562-4A56-8AEA-3ACA282BD4DC}"/>
    <cellStyle name="Millares 2 2 13 5 4" xfId="11096" xr:uid="{94ECAD18-5ACD-4A5A-8AFE-E103A7081EDF}"/>
    <cellStyle name="Millares 2 2 13 5 5" xfId="11097" xr:uid="{3C84C65F-7131-4C0D-8D76-DE842C7ECE65}"/>
    <cellStyle name="Millares 2 2 13 5 6" xfId="11098" xr:uid="{3A593A0E-2A63-4B42-898F-A21C886193D1}"/>
    <cellStyle name="Millares 2 2 13 5 7" xfId="11099" xr:uid="{11B84A57-F05E-4D3F-868A-CBC84EF54018}"/>
    <cellStyle name="Millares 2 2 13 5 8" xfId="11100" xr:uid="{7AEA5D65-E1B1-41A1-A413-62F8F347F75C}"/>
    <cellStyle name="Millares 2 2 13 5 9" xfId="11101" xr:uid="{4BA09EC6-41CD-45D5-86D3-A9C85444CDBA}"/>
    <cellStyle name="Millares 2 2 13 5_Margen" xfId="39900" xr:uid="{E1A94384-8CE8-48BE-8167-46B716318071}"/>
    <cellStyle name="Millares 2 2 13 6" xfId="11102" xr:uid="{A0E4C48E-8CB3-4024-8737-F814B2204A12}"/>
    <cellStyle name="Millares 2 2 13 6 10" xfId="11103" xr:uid="{3F2DC3E9-FA97-49D8-9097-2E9239EB2CAA}"/>
    <cellStyle name="Millares 2 2 13 6 11" xfId="11104" xr:uid="{183F9881-DFDD-4830-B620-5AF2C81F618D}"/>
    <cellStyle name="Millares 2 2 13 6 12" xfId="11105" xr:uid="{39EAA6CB-7143-4239-9D02-0AE498EBFC76}"/>
    <cellStyle name="Millares 2 2 13 6 13" xfId="11106" xr:uid="{70A5CBAF-CBBF-4028-B8F9-3CB3FF94A533}"/>
    <cellStyle name="Millares 2 2 13 6 14" xfId="11107" xr:uid="{EA8696BB-B64C-4EB8-987E-4A2F7ABF2072}"/>
    <cellStyle name="Millares 2 2 13 6 15" xfId="11108" xr:uid="{607DA95D-23DB-4187-90F4-11B084ED6AED}"/>
    <cellStyle name="Millares 2 2 13 6 16" xfId="11109" xr:uid="{5C040813-CF8E-46C7-8CE9-0B7AB5792F43}"/>
    <cellStyle name="Millares 2 2 13 6 17" xfId="11110" xr:uid="{666C4630-1041-4323-A2C5-8D252BF8A739}"/>
    <cellStyle name="Millares 2 2 13 6 2" xfId="11111" xr:uid="{45EDB9AA-6C7B-4367-A409-9881CAC1CF8B}"/>
    <cellStyle name="Millares 2 2 13 6 3" xfId="11112" xr:uid="{656F6652-FAE6-4C24-843F-FE53B5A81FBB}"/>
    <cellStyle name="Millares 2 2 13 6 4" xfId="11113" xr:uid="{8C6911B8-B6AB-47D5-9BEF-3D2C889D000E}"/>
    <cellStyle name="Millares 2 2 13 6 5" xfId="11114" xr:uid="{007348F5-8FD3-4FB6-9DB6-133CE8010429}"/>
    <cellStyle name="Millares 2 2 13 6 6" xfId="11115" xr:uid="{98900970-12E5-4CF2-AEE8-CB0814E506E8}"/>
    <cellStyle name="Millares 2 2 13 6 7" xfId="11116" xr:uid="{EBDA75C7-FC41-405A-A08A-B361AAC70F8A}"/>
    <cellStyle name="Millares 2 2 13 6 8" xfId="11117" xr:uid="{7CBBD508-ACF1-41D6-B2CE-F10BC07C2025}"/>
    <cellStyle name="Millares 2 2 13 6 9" xfId="11118" xr:uid="{173E6B27-F620-4767-A53B-435FFB9159BF}"/>
    <cellStyle name="Millares 2 2 13 6_Margen" xfId="39901" xr:uid="{195C7F18-7CBF-4258-BC80-20504A49E124}"/>
    <cellStyle name="Millares 2 2 13 7" xfId="11119" xr:uid="{8717C748-63AD-4B1F-8A58-62079C95098F}"/>
    <cellStyle name="Millares 2 2 13 7 10" xfId="11120" xr:uid="{A9850CFC-E82E-4E49-B1D4-0C7C275B0546}"/>
    <cellStyle name="Millares 2 2 13 7 11" xfId="11121" xr:uid="{614888AA-5CF3-46D0-BA06-E06E53C4782F}"/>
    <cellStyle name="Millares 2 2 13 7 12" xfId="11122" xr:uid="{5AD8E3CB-B6AA-4030-A74D-3CB0B90CA00D}"/>
    <cellStyle name="Millares 2 2 13 7 13" xfId="11123" xr:uid="{589541D3-3C82-478D-9E46-3A69FDABFE55}"/>
    <cellStyle name="Millares 2 2 13 7 14" xfId="11124" xr:uid="{677780FE-EA0D-4768-BD3F-26ED1FA2915D}"/>
    <cellStyle name="Millares 2 2 13 7 15" xfId="11125" xr:uid="{CB42DBD3-AC64-4C34-96ED-B44A2A0B6CB8}"/>
    <cellStyle name="Millares 2 2 13 7 16" xfId="11126" xr:uid="{3B116155-02CD-4A30-86D1-547532556D8E}"/>
    <cellStyle name="Millares 2 2 13 7 17" xfId="11127" xr:uid="{C1A2A2A1-6BEF-47B9-B126-FE2706996227}"/>
    <cellStyle name="Millares 2 2 13 7 2" xfId="11128" xr:uid="{E0933F0F-54CD-4E8E-A886-87F5A1F0B4E9}"/>
    <cellStyle name="Millares 2 2 13 7 3" xfId="11129" xr:uid="{3BFABB6E-2315-453A-98D8-15DECD106429}"/>
    <cellStyle name="Millares 2 2 13 7 4" xfId="11130" xr:uid="{512F307F-E49A-4BA0-857C-127D1131F56D}"/>
    <cellStyle name="Millares 2 2 13 7 5" xfId="11131" xr:uid="{C99AA1E6-E8D1-4017-AC38-5885322EC462}"/>
    <cellStyle name="Millares 2 2 13 7 6" xfId="11132" xr:uid="{996C11AF-43E3-44D1-B349-699F822E0B55}"/>
    <cellStyle name="Millares 2 2 13 7 7" xfId="11133" xr:uid="{611DE8C5-6496-481A-B338-4DDD4E8ADCB6}"/>
    <cellStyle name="Millares 2 2 13 7 8" xfId="11134" xr:uid="{8A5A6909-F312-463D-8411-4126802E4E3D}"/>
    <cellStyle name="Millares 2 2 13 7 9" xfId="11135" xr:uid="{73CBA795-43D2-40EF-BB88-F071EA803236}"/>
    <cellStyle name="Millares 2 2 13 7_Margen" xfId="39902" xr:uid="{88A14688-5BCB-4DB2-AF4E-02A44B874F46}"/>
    <cellStyle name="Millares 2 2 13 8" xfId="11136" xr:uid="{549CD6EB-3671-4A39-A5E3-B5BB34BA7BEE}"/>
    <cellStyle name="Millares 2 2 13 8 10" xfId="11137" xr:uid="{21332091-6D7E-4C7E-9912-878B8B6EAFBF}"/>
    <cellStyle name="Millares 2 2 13 8 11" xfId="11138" xr:uid="{0B4B1582-E416-4BF8-B3E1-69405CB438F5}"/>
    <cellStyle name="Millares 2 2 13 8 12" xfId="11139" xr:uid="{20609433-B0E9-45A9-A599-AAF1A08BD3EF}"/>
    <cellStyle name="Millares 2 2 13 8 13" xfId="11140" xr:uid="{51AA6B6C-CCC5-4C62-914B-C5365FCBEC84}"/>
    <cellStyle name="Millares 2 2 13 8 14" xfId="11141" xr:uid="{EAFD83A5-6531-4A64-BC38-7437EE1EF53A}"/>
    <cellStyle name="Millares 2 2 13 8 15" xfId="11142" xr:uid="{01A94D99-B4E5-4870-9942-23F990DFF4B6}"/>
    <cellStyle name="Millares 2 2 13 8 16" xfId="11143" xr:uid="{5BBA5CCE-8048-4026-BD54-634C36FECAE9}"/>
    <cellStyle name="Millares 2 2 13 8 17" xfId="11144" xr:uid="{82D4FBC4-325F-4FC3-AD2A-8465380557F7}"/>
    <cellStyle name="Millares 2 2 13 8 2" xfId="11145" xr:uid="{B569DE4B-967D-4F6A-8325-140D83AC7E8B}"/>
    <cellStyle name="Millares 2 2 13 8 3" xfId="11146" xr:uid="{F3A5F59A-EEC4-4305-918E-C38406E1304C}"/>
    <cellStyle name="Millares 2 2 13 8 4" xfId="11147" xr:uid="{700298A3-681A-4AF5-A605-661A4E765938}"/>
    <cellStyle name="Millares 2 2 13 8 5" xfId="11148" xr:uid="{94CE4B0B-E648-479C-B736-9C675C6E6287}"/>
    <cellStyle name="Millares 2 2 13 8 6" xfId="11149" xr:uid="{71352CA0-7866-4C8E-8B64-C497E7723CF7}"/>
    <cellStyle name="Millares 2 2 13 8 7" xfId="11150" xr:uid="{8977729F-1E78-4C7D-A07D-215F97C7181B}"/>
    <cellStyle name="Millares 2 2 13 8 8" xfId="11151" xr:uid="{85AD6D13-A1DB-4F6B-9181-6C1382DFA3BB}"/>
    <cellStyle name="Millares 2 2 13 8 9" xfId="11152" xr:uid="{506A813D-ABB5-4734-B94A-FA17C0F2F44C}"/>
    <cellStyle name="Millares 2 2 13 8_Margen" xfId="39903" xr:uid="{4CCEFB54-604F-48FB-B729-BAED40E37CA6}"/>
    <cellStyle name="Millares 2 2 13 9" xfId="11153" xr:uid="{41DBE12B-75E9-4060-AC9F-84042B0286BB}"/>
    <cellStyle name="Millares 2 2 13 9 2" xfId="11154" xr:uid="{23E17AF5-78EB-4165-9FA7-4C92112D368F}"/>
    <cellStyle name="Millares 2 2 13 9_Margen" xfId="39904" xr:uid="{96031CB3-FFC9-470C-AF10-2D7C349D94D7}"/>
    <cellStyle name="Millares 2 2 13_Margen" xfId="39905" xr:uid="{B04B3760-CF4B-4165-8326-B79063154C6F}"/>
    <cellStyle name="Millares 2 2 14" xfId="11155" xr:uid="{03023E64-F6AD-494F-9D54-0FFA854D9407}"/>
    <cellStyle name="Millares 2 2 14 10" xfId="11156" xr:uid="{4DB1909D-B677-4804-8868-76BDB246B08A}"/>
    <cellStyle name="Millares 2 2 14 11" xfId="11157" xr:uid="{F602B0A6-F15F-40B2-A74A-CD2D0081909A}"/>
    <cellStyle name="Millares 2 2 14 12" xfId="11158" xr:uid="{1633A7BE-B755-42FE-858C-4B15406DF3BB}"/>
    <cellStyle name="Millares 2 2 14 13" xfId="11159" xr:uid="{B3DCD557-647C-41D4-9545-746E22D3D705}"/>
    <cellStyle name="Millares 2 2 14 14" xfId="11160" xr:uid="{8AD8E795-D0C4-44D1-A663-92CFE4B02376}"/>
    <cellStyle name="Millares 2 2 14 15" xfId="11161" xr:uid="{DB6CE378-AA31-44BB-892C-3EA1DEB9266B}"/>
    <cellStyle name="Millares 2 2 14 16" xfId="11162" xr:uid="{4AE68A39-759E-461E-BA47-12D30E8B3460}"/>
    <cellStyle name="Millares 2 2 14 17" xfId="11163" xr:uid="{8A1FF192-947C-468C-8E5A-76B285D2E283}"/>
    <cellStyle name="Millares 2 2 14 18" xfId="11164" xr:uid="{D754DEE5-1A79-4277-8FE1-6DB3B4A4EE0F}"/>
    <cellStyle name="Millares 2 2 14 19" xfId="11165" xr:uid="{C0518361-39A4-4D68-99B7-24B4A467F302}"/>
    <cellStyle name="Millares 2 2 14 2" xfId="11166" xr:uid="{696606DB-91E7-461D-AC51-A79314ADCEB5}"/>
    <cellStyle name="Millares 2 2 14 2 2" xfId="11167" xr:uid="{36887003-A9BD-4DBF-AB60-3569D9EDAC57}"/>
    <cellStyle name="Millares 2 2 14 2_Margen" xfId="39906" xr:uid="{397D154F-7AFF-4F4F-BC17-1EF75A570BF9}"/>
    <cellStyle name="Millares 2 2 14 20" xfId="11168" xr:uid="{07D88533-0382-40FF-BE60-EF19E48A0945}"/>
    <cellStyle name="Millares 2 2 14 21" xfId="11169" xr:uid="{3B4281F2-C49A-4858-852A-C2757CA501A9}"/>
    <cellStyle name="Millares 2 2 14 22" xfId="11170" xr:uid="{8B6D8729-3439-48FA-857D-EA7BACAC5AE8}"/>
    <cellStyle name="Millares 2 2 14 23" xfId="11171" xr:uid="{4823AE94-3E41-4B71-91B1-96F73E0E9162}"/>
    <cellStyle name="Millares 2 2 14 24" xfId="11172" xr:uid="{3FB3620A-D3DC-4E14-A2B5-7E3DBC17E635}"/>
    <cellStyle name="Millares 2 2 14 25" xfId="11173" xr:uid="{817851EE-89CB-4E95-998C-873E8F8EB9DF}"/>
    <cellStyle name="Millares 2 2 14 26" xfId="11174" xr:uid="{EC78F324-72DC-4A9B-AE46-46F472A68B3C}"/>
    <cellStyle name="Millares 2 2 14 27" xfId="11175" xr:uid="{71EF0F76-16A7-4DCE-B751-3C67DC285EED}"/>
    <cellStyle name="Millares 2 2 14 28" xfId="11176" xr:uid="{842D1865-D94E-4C3F-8EEA-628863983100}"/>
    <cellStyle name="Millares 2 2 14 29" xfId="11177" xr:uid="{3D8967CC-7665-4B49-A559-D9B1601830CE}"/>
    <cellStyle name="Millares 2 2 14 3" xfId="11178" xr:uid="{515852A1-906B-44E8-B0EF-F83818B69602}"/>
    <cellStyle name="Millares 2 2 14 30" xfId="11179" xr:uid="{FA9A1A23-5D54-43B7-85D8-6D0E4013018E}"/>
    <cellStyle name="Millares 2 2 14 31" xfId="11180" xr:uid="{23A2061F-EFC8-4F19-8BD4-1FC2FE227026}"/>
    <cellStyle name="Millares 2 2 14 4" xfId="11181" xr:uid="{5E6A2857-25C1-46F7-B881-BAB90938EB02}"/>
    <cellStyle name="Millares 2 2 14 5" xfId="11182" xr:uid="{26BD9875-CFAC-4F6F-A3C6-EB103B79557D}"/>
    <cellStyle name="Millares 2 2 14 6" xfId="11183" xr:uid="{7242E425-6755-45F2-B8E8-19FFE7AC440B}"/>
    <cellStyle name="Millares 2 2 14 7" xfId="11184" xr:uid="{802C439F-B278-4909-9591-02B68A120C96}"/>
    <cellStyle name="Millares 2 2 14 8" xfId="11185" xr:uid="{2264F0AF-C05E-4F8F-889E-6341EF165DEC}"/>
    <cellStyle name="Millares 2 2 14 9" xfId="11186" xr:uid="{4874C8F5-81B8-49A0-86A2-0E19012E53CD}"/>
    <cellStyle name="Millares 2 2 14_Margen" xfId="39907" xr:uid="{953A3FED-8D89-44C7-A14B-0B0C822FFF80}"/>
    <cellStyle name="Millares 2 2 15" xfId="11187" xr:uid="{E134CF79-9436-4932-BA32-63DDBF2720B1}"/>
    <cellStyle name="Millares 2 2 15 10" xfId="11188" xr:uid="{14D5F42C-9039-4737-8C47-7056B15F76DE}"/>
    <cellStyle name="Millares 2 2 15 11" xfId="11189" xr:uid="{ADEA1F79-0052-4B71-95EE-D4FB71D7CB67}"/>
    <cellStyle name="Millares 2 2 15 12" xfId="11190" xr:uid="{25586D17-DFEA-479D-837A-356E9CEEA75C}"/>
    <cellStyle name="Millares 2 2 15 13" xfId="11191" xr:uid="{E9F020A6-4E1B-4FB2-B44C-975D75748362}"/>
    <cellStyle name="Millares 2 2 15 14" xfId="11192" xr:uid="{D425B476-BAEC-4A45-A030-226392E1DDB3}"/>
    <cellStyle name="Millares 2 2 15 15" xfId="11193" xr:uid="{DAE9ED7C-C6DF-494E-BB36-26ACCC8509B8}"/>
    <cellStyle name="Millares 2 2 15 16" xfId="11194" xr:uid="{EB408479-15FD-4EC0-95A4-D6E40866687E}"/>
    <cellStyle name="Millares 2 2 15 17" xfId="11195" xr:uid="{64E56299-1E68-4705-A460-391F3FD51329}"/>
    <cellStyle name="Millares 2 2 15 18" xfId="11196" xr:uid="{8710B0CF-3475-437A-9761-2FFBFA9928B9}"/>
    <cellStyle name="Millares 2 2 15 19" xfId="11197" xr:uid="{5A10B812-B412-4298-9457-672B1BC34BFB}"/>
    <cellStyle name="Millares 2 2 15 2" xfId="11198" xr:uid="{97CA5DD2-0363-4921-94DA-51DDBBD4ABC5}"/>
    <cellStyle name="Millares 2 2 15 2 2" xfId="11199" xr:uid="{4E61E52D-17ED-4ED3-904B-2468F8B48D25}"/>
    <cellStyle name="Millares 2 2 15 2_Margen" xfId="39908" xr:uid="{5FAE3DDA-F1C4-46F0-B3F7-C1BD7DAEF38C}"/>
    <cellStyle name="Millares 2 2 15 20" xfId="11200" xr:uid="{51D69DDF-1A04-437D-ABA4-967AD9C72DEB}"/>
    <cellStyle name="Millares 2 2 15 21" xfId="11201" xr:uid="{7B3043B9-0750-4101-BB6B-163D2569FE08}"/>
    <cellStyle name="Millares 2 2 15 22" xfId="11202" xr:uid="{EDC56250-4776-47E2-8CBC-937DFDD342B1}"/>
    <cellStyle name="Millares 2 2 15 23" xfId="11203" xr:uid="{3D60A1E5-3DD4-4E93-A03E-DD9CF791D393}"/>
    <cellStyle name="Millares 2 2 15 24" xfId="11204" xr:uid="{5364ED1C-0920-495E-ACCE-404096B4A6E3}"/>
    <cellStyle name="Millares 2 2 15 25" xfId="11205" xr:uid="{AB00F153-CED6-414E-92F2-E771C6B7C73B}"/>
    <cellStyle name="Millares 2 2 15 26" xfId="11206" xr:uid="{E8A7AB1F-3A7D-4768-86F4-B4C967F8FEE8}"/>
    <cellStyle name="Millares 2 2 15 27" xfId="11207" xr:uid="{7BF09FB0-B30E-46AC-B537-3612D0A00F21}"/>
    <cellStyle name="Millares 2 2 15 28" xfId="11208" xr:uid="{B504C3F4-DED9-48E0-B87C-414718FF62C6}"/>
    <cellStyle name="Millares 2 2 15 29" xfId="11209" xr:uid="{6949CCDC-F085-404A-9867-84582D34A9FC}"/>
    <cellStyle name="Millares 2 2 15 3" xfId="11210" xr:uid="{799836E2-402F-42D5-8EDC-6C705817CB29}"/>
    <cellStyle name="Millares 2 2 15 30" xfId="11211" xr:uid="{7F46640B-5E64-4131-A9A1-D2E8A4EFCC46}"/>
    <cellStyle name="Millares 2 2 15 31" xfId="11212" xr:uid="{474247B5-54B1-41B8-B54B-1BBD41B5449B}"/>
    <cellStyle name="Millares 2 2 15 4" xfId="11213" xr:uid="{BE40954F-FF90-4D3B-B2BD-B118C09D9311}"/>
    <cellStyle name="Millares 2 2 15 5" xfId="11214" xr:uid="{5728CB4F-34A6-4D47-949C-2A6E50EB65EC}"/>
    <cellStyle name="Millares 2 2 15 6" xfId="11215" xr:uid="{7C610133-0471-41F9-8B06-6647F0535331}"/>
    <cellStyle name="Millares 2 2 15 7" xfId="11216" xr:uid="{5869D7CB-33A6-4052-B028-495ED6D35D36}"/>
    <cellStyle name="Millares 2 2 15 8" xfId="11217" xr:uid="{E6C6D204-0C88-474C-8DBE-1F68D4E0B622}"/>
    <cellStyle name="Millares 2 2 15 9" xfId="11218" xr:uid="{F2EB0FD9-4012-4839-93AF-AD320FEF3F84}"/>
    <cellStyle name="Millares 2 2 15_Margen" xfId="39909" xr:uid="{870F01CA-D3A3-4748-B071-613E94FDB342}"/>
    <cellStyle name="Millares 2 2 16" xfId="11219" xr:uid="{FF22E520-9448-4AD0-826E-E829014203D0}"/>
    <cellStyle name="Millares 2 2 16 10" xfId="11220" xr:uid="{B9AA63A6-7ACB-4E57-A43E-5D777DACD9B5}"/>
    <cellStyle name="Millares 2 2 16 11" xfId="11221" xr:uid="{35231A41-8787-4307-9FB8-6075B2CFF418}"/>
    <cellStyle name="Millares 2 2 16 12" xfId="11222" xr:uid="{A5C063CE-B10F-4B65-ADAF-50B8163D8668}"/>
    <cellStyle name="Millares 2 2 16 13" xfId="11223" xr:uid="{381E0374-DF67-4269-9623-931CFB8CED35}"/>
    <cellStyle name="Millares 2 2 16 14" xfId="11224" xr:uid="{7950433A-4045-440A-AA0D-DE706D72E704}"/>
    <cellStyle name="Millares 2 2 16 15" xfId="11225" xr:uid="{8FE8A82D-6D7E-46D1-9DBF-9CD73926729E}"/>
    <cellStyle name="Millares 2 2 16 16" xfId="11226" xr:uid="{244FDDD7-C9DE-403A-A439-3B0C82FC3D23}"/>
    <cellStyle name="Millares 2 2 16 17" xfId="11227" xr:uid="{22B631E8-7B63-4B30-B124-DA542E721407}"/>
    <cellStyle name="Millares 2 2 16 18" xfId="11228" xr:uid="{3A4D03E5-BC9E-453B-A7F5-006963AB4378}"/>
    <cellStyle name="Millares 2 2 16 19" xfId="11229" xr:uid="{2E673AB3-9EF5-4786-A7AC-58900AC3AF9D}"/>
    <cellStyle name="Millares 2 2 16 2" xfId="11230" xr:uid="{97253BA6-4C4D-4BFB-B08B-A4C0E89935EF}"/>
    <cellStyle name="Millares 2 2 16 20" xfId="11231" xr:uid="{44224C7C-87B5-401C-9E6F-2D18841CBEB0}"/>
    <cellStyle name="Millares 2 2 16 21" xfId="11232" xr:uid="{926CE287-5EB0-44BD-8DC0-D12ADE60B679}"/>
    <cellStyle name="Millares 2 2 16 22" xfId="11233" xr:uid="{90D1A448-1546-49D5-B2B7-5D6751E43101}"/>
    <cellStyle name="Millares 2 2 16 23" xfId="11234" xr:uid="{9FF17206-B3A1-4C9A-9B0C-D670181D3F01}"/>
    <cellStyle name="Millares 2 2 16 24" xfId="11235" xr:uid="{7766EAEF-DD3B-492E-A630-78ED8ECE7E76}"/>
    <cellStyle name="Millares 2 2 16 25" xfId="11236" xr:uid="{5FC65133-8683-47A5-8D90-0404B0E7158C}"/>
    <cellStyle name="Millares 2 2 16 26" xfId="11237" xr:uid="{3B298AF8-35C6-4DA1-BEFD-61ACB005CB53}"/>
    <cellStyle name="Millares 2 2 16 27" xfId="11238" xr:uid="{E58C25C9-F60B-474A-B246-69819C10E210}"/>
    <cellStyle name="Millares 2 2 16 28" xfId="11239" xr:uid="{7E73A1A3-9EAB-4B01-A06A-30174FF39A3A}"/>
    <cellStyle name="Millares 2 2 16 29" xfId="11240" xr:uid="{CF004197-0146-49FA-8D14-94C548545E6A}"/>
    <cellStyle name="Millares 2 2 16 3" xfId="11241" xr:uid="{2831DF42-F5DF-4D35-BD5D-3D208AD95B2A}"/>
    <cellStyle name="Millares 2 2 16 30" xfId="11242" xr:uid="{6BC3CA1F-52BE-4265-AABD-E3A047C52FBB}"/>
    <cellStyle name="Millares 2 2 16 31" xfId="11243" xr:uid="{9F3CA081-047B-492E-AAEB-FE95FCD093C9}"/>
    <cellStyle name="Millares 2 2 16 32" xfId="11244" xr:uid="{D93B6223-6901-4695-995F-5051A2C47F57}"/>
    <cellStyle name="Millares 2 2 16 33" xfId="11245" xr:uid="{B72EAC03-F812-4EEC-8EA8-71E76CFD4117}"/>
    <cellStyle name="Millares 2 2 16 34" xfId="11246" xr:uid="{A6634798-B835-483A-BE59-65CBFDD39C2C}"/>
    <cellStyle name="Millares 2 2 16 4" xfId="11247" xr:uid="{C4367AF5-0716-4803-855A-F3F652C3DC16}"/>
    <cellStyle name="Millares 2 2 16 5" xfId="11248" xr:uid="{961D8A1F-A27A-4AD8-A418-2B4BECDCD127}"/>
    <cellStyle name="Millares 2 2 16 5 2" xfId="11249" xr:uid="{17CB3854-7679-4E30-ADAD-58CBBBAF8AB3}"/>
    <cellStyle name="Millares 2 2 16 5_Margen" xfId="39910" xr:uid="{ED2FF7AF-403E-4B54-ABEC-192BFE7F98E1}"/>
    <cellStyle name="Millares 2 2 16 6" xfId="11250" xr:uid="{71432D64-7015-4557-ADDF-5F529E752A11}"/>
    <cellStyle name="Millares 2 2 16 7" xfId="11251" xr:uid="{4713A83B-193A-461F-BB72-A11BD0475E38}"/>
    <cellStyle name="Millares 2 2 16 8" xfId="11252" xr:uid="{3AEB5DAE-417C-457A-B4F4-CCC56E536F41}"/>
    <cellStyle name="Millares 2 2 16 9" xfId="11253" xr:uid="{8DEE49FA-8E0B-4A06-8647-64260D4FE579}"/>
    <cellStyle name="Millares 2 2 16_Margen" xfId="39911" xr:uid="{FB032C19-5648-41A3-A3FD-339F516C4572}"/>
    <cellStyle name="Millares 2 2 17" xfId="11254" xr:uid="{280321EB-77FD-418A-9503-0186F2252F2D}"/>
    <cellStyle name="Millares 2 2 17 10" xfId="11255" xr:uid="{2884ADA5-8DDF-4F1B-983E-97E46B8F7B09}"/>
    <cellStyle name="Millares 2 2 17 11" xfId="11256" xr:uid="{E2C13FE5-FEE8-4F09-B875-A5035B24F130}"/>
    <cellStyle name="Millares 2 2 17 12" xfId="11257" xr:uid="{8D194CA0-732E-4249-8B6F-658275DAD954}"/>
    <cellStyle name="Millares 2 2 17 13" xfId="11258" xr:uid="{A131874A-DC50-49FB-8EBD-52FC590275E0}"/>
    <cellStyle name="Millares 2 2 17 14" xfId="11259" xr:uid="{B2599C6E-E524-4342-AE0E-D2DB2D16332A}"/>
    <cellStyle name="Millares 2 2 17 15" xfId="11260" xr:uid="{D7931FA8-793F-4055-AA5A-B42DEE694B7C}"/>
    <cellStyle name="Millares 2 2 17 16" xfId="11261" xr:uid="{B1B6DC65-E82A-4A35-9FCF-316AF4EA4C01}"/>
    <cellStyle name="Millares 2 2 17 17" xfId="11262" xr:uid="{8290F85D-0714-4138-AA55-063171420CDA}"/>
    <cellStyle name="Millares 2 2 17 18" xfId="11263" xr:uid="{871E4D4E-5BD2-4E6F-92F8-9BC50BCFCA21}"/>
    <cellStyle name="Millares 2 2 17 19" xfId="11264" xr:uid="{379F4956-95FE-4701-82E0-C3E88CF5BF81}"/>
    <cellStyle name="Millares 2 2 17 2" xfId="11265" xr:uid="{E9366A7D-86D8-41E0-B9BB-CFEBC2D4F761}"/>
    <cellStyle name="Millares 2 2 17 2 2" xfId="11266" xr:uid="{D96525B1-F76F-4429-AC0B-D276A3FA36A6}"/>
    <cellStyle name="Millares 2 2 17 2_Margen" xfId="39912" xr:uid="{F779929B-1241-49A7-8AC7-8641A5446E59}"/>
    <cellStyle name="Millares 2 2 17 20" xfId="11267" xr:uid="{6BA05852-D2FD-45E5-98D1-A0CEF88F6F9D}"/>
    <cellStyle name="Millares 2 2 17 21" xfId="11268" xr:uid="{521146F1-A91D-424C-8299-5F7C8D2D7494}"/>
    <cellStyle name="Millares 2 2 17 22" xfId="11269" xr:uid="{B9764D35-929E-4183-B806-2AA600784090}"/>
    <cellStyle name="Millares 2 2 17 23" xfId="11270" xr:uid="{0C7EFE95-EF19-4CCA-B44C-A4C92990B987}"/>
    <cellStyle name="Millares 2 2 17 24" xfId="11271" xr:uid="{8A29A65C-1D2D-4E73-A9A3-B965499AE1E4}"/>
    <cellStyle name="Millares 2 2 17 25" xfId="11272" xr:uid="{1CDDD3E6-A6A2-4174-8763-3EA98ABBA471}"/>
    <cellStyle name="Millares 2 2 17 26" xfId="11273" xr:uid="{A2D06B7B-550A-4C76-A55B-AF9EF2D7A039}"/>
    <cellStyle name="Millares 2 2 17 27" xfId="11274" xr:uid="{2DEDCBC2-6420-4582-82E4-9DC687C88B13}"/>
    <cellStyle name="Millares 2 2 17 28" xfId="11275" xr:uid="{DAF2B352-6C1D-43E5-BC4A-9F4B5D24716D}"/>
    <cellStyle name="Millares 2 2 17 29" xfId="11276" xr:uid="{B945DFC9-FD60-442B-BDE5-A7F347092F9C}"/>
    <cellStyle name="Millares 2 2 17 3" xfId="11277" xr:uid="{C8D16C4C-04E4-43BB-AE17-5A219BCABD24}"/>
    <cellStyle name="Millares 2 2 17 30" xfId="11278" xr:uid="{0661C00E-0616-4A34-91B4-89070950D497}"/>
    <cellStyle name="Millares 2 2 17 31" xfId="11279" xr:uid="{AA231E32-F299-484A-AD98-B6294D14E14C}"/>
    <cellStyle name="Millares 2 2 17 4" xfId="11280" xr:uid="{1188D0F3-EA35-43B9-A610-14C7EEA44B58}"/>
    <cellStyle name="Millares 2 2 17 5" xfId="11281" xr:uid="{AA6A6AAA-3FFB-423E-A871-1D8F9A8BB625}"/>
    <cellStyle name="Millares 2 2 17 6" xfId="11282" xr:uid="{99A79BC4-3119-42F5-908D-474916FCE8E6}"/>
    <cellStyle name="Millares 2 2 17 7" xfId="11283" xr:uid="{B0E8B13F-6EC0-45AC-8B19-07C8C080F413}"/>
    <cellStyle name="Millares 2 2 17 8" xfId="11284" xr:uid="{409049A6-9D6D-453D-8E56-989996C8F883}"/>
    <cellStyle name="Millares 2 2 17 9" xfId="11285" xr:uid="{A9344F03-B33D-4FBB-A024-7226185B6A15}"/>
    <cellStyle name="Millares 2 2 17_Margen" xfId="39913" xr:uid="{2C6D104C-2BE9-4FC8-9F21-7BF738AC7739}"/>
    <cellStyle name="Millares 2 2 18" xfId="11286" xr:uid="{0CF98D62-2613-41BA-8627-D8C13149106E}"/>
    <cellStyle name="Millares 2 2 18 10" xfId="11287" xr:uid="{E08FBDD3-0A6B-4D48-A638-A4C14EA61E95}"/>
    <cellStyle name="Millares 2 2 18 11" xfId="11288" xr:uid="{671C5E6C-FFE4-4C4D-9763-EFE008B2BD34}"/>
    <cellStyle name="Millares 2 2 18 12" xfId="11289" xr:uid="{D74FA01D-62F4-4B90-AE4C-7F27FB0F60CC}"/>
    <cellStyle name="Millares 2 2 18 13" xfId="11290" xr:uid="{07E5D1C0-6F63-4D73-A397-B411D6036091}"/>
    <cellStyle name="Millares 2 2 18 14" xfId="11291" xr:uid="{D4C1E06A-B7A6-4F32-8DA3-8A1D244CA8E4}"/>
    <cellStyle name="Millares 2 2 18 15" xfId="11292" xr:uid="{7618CDFF-ABB3-42EA-9FA0-D28B118C0313}"/>
    <cellStyle name="Millares 2 2 18 16" xfId="11293" xr:uid="{AC3EEAA6-F9A3-43DD-8833-F7D6662C35BF}"/>
    <cellStyle name="Millares 2 2 18 17" xfId="11294" xr:uid="{654E92E6-2F40-4AC2-905E-FFD336293128}"/>
    <cellStyle name="Millares 2 2 18 18" xfId="11295" xr:uid="{4AC2DB92-527B-4023-A451-ED614412DC5B}"/>
    <cellStyle name="Millares 2 2 18 19" xfId="11296" xr:uid="{A361B05D-7684-446A-AF48-6D5AD83D0492}"/>
    <cellStyle name="Millares 2 2 18 2" xfId="11297" xr:uid="{B02A5546-EB79-474C-9EAC-19EB5F30D088}"/>
    <cellStyle name="Millares 2 2 18 2 2" xfId="11298" xr:uid="{87493723-BEE7-409E-B771-052042A64347}"/>
    <cellStyle name="Millares 2 2 18 2_Margen" xfId="39914" xr:uid="{812D0F8C-E995-463C-89E1-39246209CFB6}"/>
    <cellStyle name="Millares 2 2 18 20" xfId="11299" xr:uid="{D7E9416D-D2BF-47AC-BB7A-652768B3FAF9}"/>
    <cellStyle name="Millares 2 2 18 21" xfId="11300" xr:uid="{BAC083F3-C947-4108-941F-D30C14797847}"/>
    <cellStyle name="Millares 2 2 18 22" xfId="11301" xr:uid="{3AEA640F-BCAA-4CAF-8ED0-DC77799C9C41}"/>
    <cellStyle name="Millares 2 2 18 23" xfId="11302" xr:uid="{BCCC70E3-90E8-43D5-A372-3D58205491F0}"/>
    <cellStyle name="Millares 2 2 18 24" xfId="11303" xr:uid="{E3F1BCF6-353A-4A11-BB15-5A3908ED3261}"/>
    <cellStyle name="Millares 2 2 18 25" xfId="11304" xr:uid="{FB5281ED-6795-469C-896F-C7BC4A04C332}"/>
    <cellStyle name="Millares 2 2 18 26" xfId="11305" xr:uid="{912A2AD8-6033-4085-94F5-90C2E0108783}"/>
    <cellStyle name="Millares 2 2 18 27" xfId="11306" xr:uid="{9D3AD6CC-8184-4719-B802-72FA3E9FE22D}"/>
    <cellStyle name="Millares 2 2 18 28" xfId="11307" xr:uid="{EA6AB0B1-C3FB-45FA-8897-87E48E5AE2FE}"/>
    <cellStyle name="Millares 2 2 18 29" xfId="11308" xr:uid="{3D0C0B14-AE02-440B-91FA-02F08FDFCD6C}"/>
    <cellStyle name="Millares 2 2 18 3" xfId="11309" xr:uid="{D869ACB2-79EF-49A9-9144-E0BE7A14C60F}"/>
    <cellStyle name="Millares 2 2 18 30" xfId="11310" xr:uid="{4375628F-E307-45F9-8FBA-D8FF290DE61A}"/>
    <cellStyle name="Millares 2 2 18 31" xfId="11311" xr:uid="{1BD380DE-7059-4FBA-8A9C-5CBC9BAA7CF0}"/>
    <cellStyle name="Millares 2 2 18 4" xfId="11312" xr:uid="{C029ACA5-6A45-4B1E-B9BC-EF155AA7CCA9}"/>
    <cellStyle name="Millares 2 2 18 5" xfId="11313" xr:uid="{84F94A04-6F35-4EA1-9026-2FA79E5479D5}"/>
    <cellStyle name="Millares 2 2 18 6" xfId="11314" xr:uid="{8BFA201A-0E2E-4A92-8604-B70058308532}"/>
    <cellStyle name="Millares 2 2 18 7" xfId="11315" xr:uid="{452E29AE-5711-4A64-9C8B-917DDACB0C4E}"/>
    <cellStyle name="Millares 2 2 18 8" xfId="11316" xr:uid="{DA6E302D-60C2-4277-B024-D920A7993BA1}"/>
    <cellStyle name="Millares 2 2 18 9" xfId="11317" xr:uid="{8D118BC3-DB56-49FD-BA81-A6075DD1124D}"/>
    <cellStyle name="Millares 2 2 18_Margen" xfId="39915" xr:uid="{BA6D06B9-B326-4D42-B198-041963CF9CD8}"/>
    <cellStyle name="Millares 2 2 19" xfId="11318" xr:uid="{A4CE4157-6C8B-4984-9CD1-6BD65F927A88}"/>
    <cellStyle name="Millares 2 2 19 10" xfId="11319" xr:uid="{739B91BC-7DA1-49A2-A875-3C9E883302B0}"/>
    <cellStyle name="Millares 2 2 19 11" xfId="11320" xr:uid="{47BAECDA-219E-4764-8A5A-2780D467BDBB}"/>
    <cellStyle name="Millares 2 2 19 12" xfId="11321" xr:uid="{1246E39C-5C47-4683-86DE-8D57FE57135D}"/>
    <cellStyle name="Millares 2 2 19 13" xfId="11322" xr:uid="{360BFBF1-9679-4C2B-8101-7F2ABCE2842D}"/>
    <cellStyle name="Millares 2 2 19 14" xfId="11323" xr:uid="{A3DE8BEC-4191-4ED5-ACF9-DCCC5078F5C9}"/>
    <cellStyle name="Millares 2 2 19 15" xfId="11324" xr:uid="{73A935E4-2D98-4506-86D1-342CACE672CF}"/>
    <cellStyle name="Millares 2 2 19 16" xfId="11325" xr:uid="{5ED252CC-A972-42B4-A075-E390E29C0006}"/>
    <cellStyle name="Millares 2 2 19 17" xfId="11326" xr:uid="{E21FEC79-E8AB-4A53-BC34-F2561AA96990}"/>
    <cellStyle name="Millares 2 2 19 18" xfId="11327" xr:uid="{7FD6F04B-567B-4101-8756-762B824C9CBD}"/>
    <cellStyle name="Millares 2 2 19 19" xfId="11328" xr:uid="{E7FB987D-B8B8-4616-A3A6-F589DD359BD2}"/>
    <cellStyle name="Millares 2 2 19 2" xfId="11329" xr:uid="{585910A6-A627-4D49-945D-1840A9184017}"/>
    <cellStyle name="Millares 2 2 19 2 2" xfId="11330" xr:uid="{5943DA69-1576-407E-9D57-08B8941D5883}"/>
    <cellStyle name="Millares 2 2 19 2_Margen" xfId="39916" xr:uid="{10928DA8-976A-4B2A-9E53-96ED689A1746}"/>
    <cellStyle name="Millares 2 2 19 20" xfId="11331" xr:uid="{20B10532-3079-41AF-81E0-7F5CCEF6B7E3}"/>
    <cellStyle name="Millares 2 2 19 21" xfId="11332" xr:uid="{DDC594FB-B526-4F21-85A4-6D63AF53224F}"/>
    <cellStyle name="Millares 2 2 19 22" xfId="11333" xr:uid="{957553A3-E8C4-40DB-9C74-430EEAEF696D}"/>
    <cellStyle name="Millares 2 2 19 23" xfId="11334" xr:uid="{8F5A158F-AB06-474E-9C9E-F219D0DCD385}"/>
    <cellStyle name="Millares 2 2 19 24" xfId="11335" xr:uid="{A3EC9241-9A64-4080-A76E-3A2A376AAFF3}"/>
    <cellStyle name="Millares 2 2 19 25" xfId="11336" xr:uid="{2EFD40F1-8EFD-4DF9-8765-CE28B77C8985}"/>
    <cellStyle name="Millares 2 2 19 26" xfId="11337" xr:uid="{4A0F698A-F80B-445F-95B0-709B94C9B09C}"/>
    <cellStyle name="Millares 2 2 19 27" xfId="11338" xr:uid="{A2436B92-FF67-44EA-BA10-01BBED0C4651}"/>
    <cellStyle name="Millares 2 2 19 28" xfId="11339" xr:uid="{20832F83-D273-4715-8086-EE1163BB2D8D}"/>
    <cellStyle name="Millares 2 2 19 29" xfId="11340" xr:uid="{46B36EC0-D4A4-403B-9807-D24703566F0A}"/>
    <cellStyle name="Millares 2 2 19 3" xfId="11341" xr:uid="{B2CAA36A-F985-4919-83B7-4B87011A640E}"/>
    <cellStyle name="Millares 2 2 19 30" xfId="11342" xr:uid="{62E05708-455C-438B-9EEB-C87909FD68D5}"/>
    <cellStyle name="Millares 2 2 19 31" xfId="11343" xr:uid="{65E70D08-F50F-4354-955A-444B11FA365D}"/>
    <cellStyle name="Millares 2 2 19 4" xfId="11344" xr:uid="{868C8DE4-650F-4229-8C4F-FAE0D1329942}"/>
    <cellStyle name="Millares 2 2 19 5" xfId="11345" xr:uid="{A7D52765-536C-4746-AD88-5DFC399B0261}"/>
    <cellStyle name="Millares 2 2 19 6" xfId="11346" xr:uid="{1AEBCAC2-D85E-4F80-833B-9364A8442A7C}"/>
    <cellStyle name="Millares 2 2 19 7" xfId="11347" xr:uid="{0CA05392-9899-465C-9374-6516F751B376}"/>
    <cellStyle name="Millares 2 2 19 8" xfId="11348" xr:uid="{F89C7BB7-1601-4485-AEE4-DDD7DA5ED46B}"/>
    <cellStyle name="Millares 2 2 19 9" xfId="11349" xr:uid="{8D52FAC7-E296-491F-A342-951B9BFDB8F3}"/>
    <cellStyle name="Millares 2 2 19_Margen" xfId="39917" xr:uid="{67FEF75D-E30F-4E28-A903-BE8105FDAB3D}"/>
    <cellStyle name="Millares 2 2 2" xfId="11350" xr:uid="{D0A52186-2A6E-4387-A2E9-9491A467EB18}"/>
    <cellStyle name="Millares 2 2 2 10" xfId="11351" xr:uid="{D1A46798-DE7F-4FB9-A232-4F07E8090581}"/>
    <cellStyle name="Millares 2 2 2 10 10" xfId="11352" xr:uid="{D2B3FEEA-5D86-424D-AADA-BF470B368FB1}"/>
    <cellStyle name="Millares 2 2 2 10 11" xfId="11353" xr:uid="{1E3D9704-A8AC-476B-96BE-5EDFBECE8A05}"/>
    <cellStyle name="Millares 2 2 2 10 12" xfId="11354" xr:uid="{3578F7CE-4966-42C1-B15A-E0EBB3FEE6BB}"/>
    <cellStyle name="Millares 2 2 2 10 13" xfId="11355" xr:uid="{818537EA-C0D8-4B0B-AE5A-D30E53E3C547}"/>
    <cellStyle name="Millares 2 2 2 10 14" xfId="11356" xr:uid="{A09759EC-7D2B-48F7-9C51-CDB55EABDC9D}"/>
    <cellStyle name="Millares 2 2 2 10 15" xfId="11357" xr:uid="{7769F4D6-CF29-4F2D-8340-3ADF15812235}"/>
    <cellStyle name="Millares 2 2 2 10 16" xfId="11358" xr:uid="{94ACA7BA-20CF-47C9-950E-F9D313225EE3}"/>
    <cellStyle name="Millares 2 2 2 10 17" xfId="11359" xr:uid="{816215D4-E20D-451F-8117-93157410AF5E}"/>
    <cellStyle name="Millares 2 2 2 10 18" xfId="11360" xr:uid="{069AD17D-A20E-42A6-AAEF-8B1EAE1F9F78}"/>
    <cellStyle name="Millares 2 2 2 10 19" xfId="11361" xr:uid="{1AC805F3-BB31-49C5-9B22-215C46AE9F5E}"/>
    <cellStyle name="Millares 2 2 2 10 2" xfId="11362" xr:uid="{BF4EA581-F809-49A4-BE23-95E56E13B704}"/>
    <cellStyle name="Millares 2 2 2 10 2 2" xfId="11363" xr:uid="{1D0023AF-A416-4398-B851-BF04C32BF7E5}"/>
    <cellStyle name="Millares 2 2 2 10 2_Margen" xfId="39918" xr:uid="{F3A79BE6-FD25-4775-A91B-48501B532388}"/>
    <cellStyle name="Millares 2 2 2 10 20" xfId="11364" xr:uid="{66914196-954E-43C8-A44D-74E9D95959E4}"/>
    <cellStyle name="Millares 2 2 2 10 21" xfId="11365" xr:uid="{9488E7CC-5D44-411A-9FCC-BE5FFE78A3A4}"/>
    <cellStyle name="Millares 2 2 2 10 22" xfId="11366" xr:uid="{D7E48381-ED93-49EC-81EF-C756653C0C8F}"/>
    <cellStyle name="Millares 2 2 2 10 23" xfId="11367" xr:uid="{49781A07-5A10-4ADB-9CBC-70BAE629E501}"/>
    <cellStyle name="Millares 2 2 2 10 24" xfId="11368" xr:uid="{0CC5A0E1-4569-4A7D-844B-3B14FE169D92}"/>
    <cellStyle name="Millares 2 2 2 10 25" xfId="11369" xr:uid="{05E298CB-B969-433F-8EEE-59F3001DFD98}"/>
    <cellStyle name="Millares 2 2 2 10 26" xfId="11370" xr:uid="{FE7283C9-1774-4E2C-9EC7-5BD5F49548C8}"/>
    <cellStyle name="Millares 2 2 2 10 27" xfId="11371" xr:uid="{B3C126AF-9BE0-4883-ACD7-D0CF8693DDE4}"/>
    <cellStyle name="Millares 2 2 2 10 28" xfId="11372" xr:uid="{C1AB52F5-6D99-446F-9437-57A4DDE74F7D}"/>
    <cellStyle name="Millares 2 2 2 10 29" xfId="11373" xr:uid="{BCDD81A4-2634-4520-B89F-7CFFB9BECAA6}"/>
    <cellStyle name="Millares 2 2 2 10 3" xfId="11374" xr:uid="{92A8AD45-6A05-4309-A5A8-45B4A15F52F9}"/>
    <cellStyle name="Millares 2 2 2 10 30" xfId="11375" xr:uid="{101BE563-59EA-4009-8D4E-C19E97EA9C49}"/>
    <cellStyle name="Millares 2 2 2 10 31" xfId="11376" xr:uid="{7DAB3729-43B8-43C2-BF55-E56CEBAAAA7A}"/>
    <cellStyle name="Millares 2 2 2 10 4" xfId="11377" xr:uid="{951B9FC1-8E62-4379-81BF-5580DB42A3C1}"/>
    <cellStyle name="Millares 2 2 2 10 5" xfId="11378" xr:uid="{E16EBF36-DE21-462E-9BDC-4AEF9B2E760D}"/>
    <cellStyle name="Millares 2 2 2 10 6" xfId="11379" xr:uid="{CA7EFC3A-CD2C-494F-AFBF-CF7C74C2873D}"/>
    <cellStyle name="Millares 2 2 2 10 7" xfId="11380" xr:uid="{1030956A-7E71-4F97-BED6-1CE5A80F533E}"/>
    <cellStyle name="Millares 2 2 2 10 8" xfId="11381" xr:uid="{B9DFCC57-594A-4C7A-9B0C-8AA447E5E1A6}"/>
    <cellStyle name="Millares 2 2 2 10 9" xfId="11382" xr:uid="{E2FA6BF5-A817-4202-A4AC-C16D5228856C}"/>
    <cellStyle name="Millares 2 2 2 10_Margen" xfId="39919" xr:uid="{BDDA8535-A138-4A6C-87F2-CE1D65B03D9E}"/>
    <cellStyle name="Millares 2 2 2 11" xfId="11383" xr:uid="{552FF470-F3D7-40AB-877E-AF7A16C74D61}"/>
    <cellStyle name="Millares 2 2 2 11 10" xfId="11384" xr:uid="{64AC5049-DCCE-481E-A7D9-07614353B4D4}"/>
    <cellStyle name="Millares 2 2 2 11 11" xfId="11385" xr:uid="{91DF84D3-FE8A-44D9-BF96-9309E29CE6A4}"/>
    <cellStyle name="Millares 2 2 2 11 12" xfId="11386" xr:uid="{BF9DDA95-D491-4AF3-927B-CEA1D1348BFC}"/>
    <cellStyle name="Millares 2 2 2 11 13" xfId="11387" xr:uid="{B022C2B5-0A14-4D16-BB9E-A5DECEDC7617}"/>
    <cellStyle name="Millares 2 2 2 11 14" xfId="11388" xr:uid="{5A11DB6F-94D5-403D-BDD9-4E574888BC8A}"/>
    <cellStyle name="Millares 2 2 2 11 15" xfId="11389" xr:uid="{A3D1A89D-A4B5-4914-B3B3-9243DFE8650E}"/>
    <cellStyle name="Millares 2 2 2 11 16" xfId="11390" xr:uid="{0F8DD5F5-55A5-4304-B98B-EFE9B73DB327}"/>
    <cellStyle name="Millares 2 2 2 11 17" xfId="11391" xr:uid="{1BB3A512-DB8A-44AF-8EEB-E103AEF43F50}"/>
    <cellStyle name="Millares 2 2 2 11 18" xfId="11392" xr:uid="{0C0C12CA-619B-481B-8ACA-4ACEDF00F659}"/>
    <cellStyle name="Millares 2 2 2 11 19" xfId="11393" xr:uid="{E370EB73-CFEE-4CCF-A390-862F9E655DAE}"/>
    <cellStyle name="Millares 2 2 2 11 2" xfId="11394" xr:uid="{5DBCEBAE-E8E4-40AA-8CB4-63563CCEA8C4}"/>
    <cellStyle name="Millares 2 2 2 11 2 2" xfId="11395" xr:uid="{09565783-2DB6-4772-9395-715BDAA3D564}"/>
    <cellStyle name="Millares 2 2 2 11 2_Margen" xfId="39920" xr:uid="{B6A008A9-8C67-40D5-8342-D169AE1046DA}"/>
    <cellStyle name="Millares 2 2 2 11 20" xfId="11396" xr:uid="{88B151A5-DC8F-4768-98F3-18433109FBDA}"/>
    <cellStyle name="Millares 2 2 2 11 21" xfId="11397" xr:uid="{AC1371AD-D898-4470-AE4C-CF421C5EE772}"/>
    <cellStyle name="Millares 2 2 2 11 22" xfId="11398" xr:uid="{A4CFE497-3AFE-4CC0-80B6-BC77DBC73ED6}"/>
    <cellStyle name="Millares 2 2 2 11 23" xfId="11399" xr:uid="{36BBC169-3992-424D-8803-2A60CA4B3C89}"/>
    <cellStyle name="Millares 2 2 2 11 24" xfId="11400" xr:uid="{DC01DD2C-84AD-4736-9218-6AC4985CF807}"/>
    <cellStyle name="Millares 2 2 2 11 25" xfId="11401" xr:uid="{706CC743-2172-415A-A39D-B48F3A01E2C5}"/>
    <cellStyle name="Millares 2 2 2 11 26" xfId="11402" xr:uid="{7FC6C273-BC2C-4455-A242-53510215AD64}"/>
    <cellStyle name="Millares 2 2 2 11 27" xfId="11403" xr:uid="{117E8693-5AF3-4EC7-8008-CBDEEE54FAFA}"/>
    <cellStyle name="Millares 2 2 2 11 28" xfId="11404" xr:uid="{0CF79525-77D7-4B04-ADA6-4B3E9E014CA1}"/>
    <cellStyle name="Millares 2 2 2 11 29" xfId="11405" xr:uid="{1C893735-1EDE-4C96-8531-4F15A06F1691}"/>
    <cellStyle name="Millares 2 2 2 11 3" xfId="11406" xr:uid="{73B9522D-8DF3-4E30-8971-400D98C97AAA}"/>
    <cellStyle name="Millares 2 2 2 11 30" xfId="11407" xr:uid="{CC1CCC3E-FD36-4F02-AA20-0E0CE07AE62D}"/>
    <cellStyle name="Millares 2 2 2 11 31" xfId="11408" xr:uid="{EAEB5639-F7F6-4230-BF2C-28D5F7A821F6}"/>
    <cellStyle name="Millares 2 2 2 11 4" xfId="11409" xr:uid="{0C66C10B-159E-435D-960D-EA48EF91DA02}"/>
    <cellStyle name="Millares 2 2 2 11 5" xfId="11410" xr:uid="{EF38372A-0837-4B49-92F4-15C47F973FDF}"/>
    <cellStyle name="Millares 2 2 2 11 6" xfId="11411" xr:uid="{162C8BEF-5995-4622-940A-A4EE66EFC682}"/>
    <cellStyle name="Millares 2 2 2 11 7" xfId="11412" xr:uid="{CBDEE56E-7636-4498-809E-77F229FC7928}"/>
    <cellStyle name="Millares 2 2 2 11 8" xfId="11413" xr:uid="{8D4F3A3A-EB4C-4CFE-963C-4B2CB0335D5C}"/>
    <cellStyle name="Millares 2 2 2 11 9" xfId="11414" xr:uid="{0430B565-1FAA-4E09-B13A-752BD7370AA8}"/>
    <cellStyle name="Millares 2 2 2 11_Margen" xfId="39921" xr:uid="{6656FFEC-BE5A-40E5-8429-76DC6D1A0A0E}"/>
    <cellStyle name="Millares 2 2 2 12" xfId="11415" xr:uid="{6B943657-52CE-489F-BC9A-7A71A70D5B81}"/>
    <cellStyle name="Millares 2 2 2 12 10" xfId="11416" xr:uid="{F82242ED-0647-412F-82F3-81B5D568C45A}"/>
    <cellStyle name="Millares 2 2 2 12 11" xfId="11417" xr:uid="{6BBE1AF1-2576-48F7-B021-70046CE12F00}"/>
    <cellStyle name="Millares 2 2 2 12 12" xfId="11418" xr:uid="{66B12A8D-B12C-41B6-AF45-FF3EBB974FA6}"/>
    <cellStyle name="Millares 2 2 2 12 13" xfId="11419" xr:uid="{5A33474F-4369-4EAB-BE1D-CFC809AB5D30}"/>
    <cellStyle name="Millares 2 2 2 12 14" xfId="11420" xr:uid="{8CC6DB97-87B1-4177-A779-A98069662F72}"/>
    <cellStyle name="Millares 2 2 2 12 15" xfId="11421" xr:uid="{8D1FBF44-7400-4E48-B68F-C2CAE4E9A889}"/>
    <cellStyle name="Millares 2 2 2 12 16" xfId="11422" xr:uid="{EF952DB1-E101-4CC9-A59E-2537E6540E9A}"/>
    <cellStyle name="Millares 2 2 2 12 17" xfId="11423" xr:uid="{DAB2E04F-5B27-4293-9697-28092BAAE392}"/>
    <cellStyle name="Millares 2 2 2 12 18" xfId="11424" xr:uid="{A6BF0155-B3A3-4669-B7EB-432B3868A58D}"/>
    <cellStyle name="Millares 2 2 2 12 19" xfId="11425" xr:uid="{899F501C-A0E9-47D2-AAFC-889F4AA5043E}"/>
    <cellStyle name="Millares 2 2 2 12 2" xfId="11426" xr:uid="{57EA59F9-FA6C-476B-BE55-9F3B404C73D9}"/>
    <cellStyle name="Millares 2 2 2 12 20" xfId="11427" xr:uid="{CF657E02-290F-44EB-A197-9DB02CBDDD95}"/>
    <cellStyle name="Millares 2 2 2 12 21" xfId="11428" xr:uid="{525C27E0-8C7F-4517-8C84-E39B68912CAE}"/>
    <cellStyle name="Millares 2 2 2 12 22" xfId="11429" xr:uid="{2CA542B0-A7A4-4386-8105-BF04D2FB220C}"/>
    <cellStyle name="Millares 2 2 2 12 23" xfId="11430" xr:uid="{280D533B-D45D-4744-BE81-72879085964D}"/>
    <cellStyle name="Millares 2 2 2 12 24" xfId="11431" xr:uid="{5A07E52C-461B-4638-8D70-DB9719ED32E0}"/>
    <cellStyle name="Millares 2 2 2 12 25" xfId="11432" xr:uid="{6D6C1ED7-AD8A-4A20-8D5B-9F1CE7A574B2}"/>
    <cellStyle name="Millares 2 2 2 12 26" xfId="11433" xr:uid="{FBD61618-B5E5-455D-8716-922F230B2C53}"/>
    <cellStyle name="Millares 2 2 2 12 27" xfId="11434" xr:uid="{9D37FA39-E2C9-4140-A059-1AFEA2DE967D}"/>
    <cellStyle name="Millares 2 2 2 12 28" xfId="11435" xr:uid="{75619A84-122B-4C0A-9ADB-1B16BD35CAB0}"/>
    <cellStyle name="Millares 2 2 2 12 29" xfId="11436" xr:uid="{7A690A0F-27F7-4492-ADFB-CE6B1C033A5E}"/>
    <cellStyle name="Millares 2 2 2 12 3" xfId="11437" xr:uid="{832B9E31-C6F7-456C-B8B7-2FE01631AA31}"/>
    <cellStyle name="Millares 2 2 2 12 30" xfId="11438" xr:uid="{8ADA23FC-5E43-4EC7-A4BD-28DC9A17C11C}"/>
    <cellStyle name="Millares 2 2 2 12 31" xfId="11439" xr:uid="{3131727C-BB16-47F7-8676-608F90E3CDA8}"/>
    <cellStyle name="Millares 2 2 2 12 32" xfId="11440" xr:uid="{740C55ED-D276-426F-80CE-0A8E211533C8}"/>
    <cellStyle name="Millares 2 2 2 12 33" xfId="11441" xr:uid="{1061565A-84D2-4D7C-99A1-148779757E97}"/>
    <cellStyle name="Millares 2 2 2 12 34" xfId="11442" xr:uid="{9E17C424-392C-47FE-9377-AB016E7C10B0}"/>
    <cellStyle name="Millares 2 2 2 12 35" xfId="11443" xr:uid="{D76023AA-566A-432B-840D-D1594EF4AC49}"/>
    <cellStyle name="Millares 2 2 2 12 36" xfId="11444" xr:uid="{13DB4573-C707-417C-8F8D-04780975E55A}"/>
    <cellStyle name="Millares 2 2 2 12 4" xfId="11445" xr:uid="{C8931602-82A7-4F59-A875-3BDE7681E44F}"/>
    <cellStyle name="Millares 2 2 2 12 5" xfId="11446" xr:uid="{422D483B-EBB5-4BB0-81E6-984286561ABB}"/>
    <cellStyle name="Millares 2 2 2 12 6" xfId="11447" xr:uid="{8CF4F59D-8538-4F0E-9DB9-A54DEF647C57}"/>
    <cellStyle name="Millares 2 2 2 12 7" xfId="11448" xr:uid="{F4572032-71C3-455C-8198-1079A560EE07}"/>
    <cellStyle name="Millares 2 2 2 12 8" xfId="11449" xr:uid="{55F9F59B-9B01-441B-8071-B80E048007B2}"/>
    <cellStyle name="Millares 2 2 2 12 9" xfId="11450" xr:uid="{F4BA6D16-5D16-421E-8D79-903E083C9ADB}"/>
    <cellStyle name="Millares 2 2 2 12_Margen" xfId="39922" xr:uid="{8E70E8D9-E00B-427F-87F2-A9343F054744}"/>
    <cellStyle name="Millares 2 2 2 13" xfId="11451" xr:uid="{768F778D-EE3D-44B7-8A93-022B86651046}"/>
    <cellStyle name="Millares 2 2 2 13 10" xfId="11452" xr:uid="{1FD4694F-F1FB-40E6-907D-5B1A24B99EDA}"/>
    <cellStyle name="Millares 2 2 2 13 11" xfId="11453" xr:uid="{E1D25D68-C5AA-404B-A867-EA39E54A0F81}"/>
    <cellStyle name="Millares 2 2 2 13 12" xfId="11454" xr:uid="{AFD84748-9BD4-46EB-BCDB-BEC01F612B9F}"/>
    <cellStyle name="Millares 2 2 2 13 13" xfId="11455" xr:uid="{1E099B45-A0B2-4E64-A5D4-C07EB8F5A7F0}"/>
    <cellStyle name="Millares 2 2 2 13 14" xfId="11456" xr:uid="{774A73EE-839F-4FF8-8604-15ADF9C1EFDE}"/>
    <cellStyle name="Millares 2 2 2 13 15" xfId="11457" xr:uid="{D866646B-79AB-455F-A9CA-2A6BA5FC15D2}"/>
    <cellStyle name="Millares 2 2 2 13 16" xfId="11458" xr:uid="{837C7238-DA4F-466E-98C5-F622AA4D45F7}"/>
    <cellStyle name="Millares 2 2 2 13 17" xfId="11459" xr:uid="{3680C324-7875-46D7-BB84-F505BD71E646}"/>
    <cellStyle name="Millares 2 2 2 13 18" xfId="11460" xr:uid="{A544D346-F241-40D3-884C-335FFD2B6004}"/>
    <cellStyle name="Millares 2 2 2 13 19" xfId="11461" xr:uid="{3B1D3FD3-01DD-44C1-B9F7-6B3E6617C981}"/>
    <cellStyle name="Millares 2 2 2 13 2" xfId="11462" xr:uid="{BDD5853E-40E4-4951-94F5-1DE0A0820DC3}"/>
    <cellStyle name="Millares 2 2 2 13 20" xfId="11463" xr:uid="{8B0F39BE-5BA7-4164-AA01-6F0DE96D4FCD}"/>
    <cellStyle name="Millares 2 2 2 13 21" xfId="11464" xr:uid="{B9746E03-B19C-439B-977E-16CE289FE2AB}"/>
    <cellStyle name="Millares 2 2 2 13 22" xfId="11465" xr:uid="{5E72C301-A701-4A41-B029-98C50718336B}"/>
    <cellStyle name="Millares 2 2 2 13 23" xfId="11466" xr:uid="{233E8E71-E74C-4782-948C-D35DA019A8A0}"/>
    <cellStyle name="Millares 2 2 2 13 24" xfId="11467" xr:uid="{AD7101F8-F222-4233-B088-2A3A9D5394C7}"/>
    <cellStyle name="Millares 2 2 2 13 25" xfId="11468" xr:uid="{C163B21C-84FD-4DC6-9C98-FF43E51F0E13}"/>
    <cellStyle name="Millares 2 2 2 13 26" xfId="11469" xr:uid="{77F1CD6D-9A5B-45EB-AD4C-CD0F4D80028A}"/>
    <cellStyle name="Millares 2 2 2 13 27" xfId="11470" xr:uid="{04F0DF72-B8B4-45EC-8F1A-D8DCC0E322CC}"/>
    <cellStyle name="Millares 2 2 2 13 28" xfId="11471" xr:uid="{BFDC7DDD-5A0A-454C-AA9F-95DB1F7FE6D6}"/>
    <cellStyle name="Millares 2 2 2 13 29" xfId="11472" xr:uid="{1377922A-165E-460C-88FF-BD150B8709D0}"/>
    <cellStyle name="Millares 2 2 2 13 3" xfId="11473" xr:uid="{4117170C-4F12-4FCF-83B2-30FA9C86957C}"/>
    <cellStyle name="Millares 2 2 2 13 30" xfId="11474" xr:uid="{C88A5EBA-692E-45A8-AA11-253F14356263}"/>
    <cellStyle name="Millares 2 2 2 13 31" xfId="11475" xr:uid="{AD4B0E94-18AF-4C52-A6DE-DC02DBD4FECE}"/>
    <cellStyle name="Millares 2 2 2 13 32" xfId="11476" xr:uid="{21DF468B-0875-43E1-89A5-C4964C9990D6}"/>
    <cellStyle name="Millares 2 2 2 13 33" xfId="11477" xr:uid="{0C864748-57C4-44B1-AE4E-C1B56C28AC84}"/>
    <cellStyle name="Millares 2 2 2 13 34" xfId="11478" xr:uid="{E3D718FA-910E-4D9E-8960-208EBD127C86}"/>
    <cellStyle name="Millares 2 2 2 13 35" xfId="11479" xr:uid="{CC384ED6-98B6-45DC-B363-851963072ED7}"/>
    <cellStyle name="Millares 2 2 2 13 36" xfId="11480" xr:uid="{89480C8E-C399-43D0-9FD9-8E5D8A751884}"/>
    <cellStyle name="Millares 2 2 2 13 4" xfId="11481" xr:uid="{D96613CD-EA1C-4446-A634-529206E862BB}"/>
    <cellStyle name="Millares 2 2 2 13 5" xfId="11482" xr:uid="{067C98F7-765F-4139-B3A6-00ACACA58114}"/>
    <cellStyle name="Millares 2 2 2 13 6" xfId="11483" xr:uid="{220ADEEE-4D37-4811-8794-1F20E9D7BC6A}"/>
    <cellStyle name="Millares 2 2 2 13 7" xfId="11484" xr:uid="{8FC5A46B-825C-4230-A687-1C4192F7FEC2}"/>
    <cellStyle name="Millares 2 2 2 13 8" xfId="11485" xr:uid="{46B4BA54-2D56-4A98-9864-B9D45805513D}"/>
    <cellStyle name="Millares 2 2 2 13 9" xfId="11486" xr:uid="{D657D41D-336F-40E7-B6A3-5453B038FF4A}"/>
    <cellStyle name="Millares 2 2 2 13_Margen" xfId="39923" xr:uid="{E8FC17FD-9680-4FDC-994A-2190BEC2C8C0}"/>
    <cellStyle name="Millares 2 2 2 14" xfId="11487" xr:uid="{464AC091-CCB4-4CB3-ADE8-2B33F9E22B6B}"/>
    <cellStyle name="Millares 2 2 2 14 10" xfId="11488" xr:uid="{BE16437D-37EB-4BD6-8846-CDEAD2226E7C}"/>
    <cellStyle name="Millares 2 2 2 14 11" xfId="11489" xr:uid="{2366FBB3-9450-4DFB-8DDD-71F90E650909}"/>
    <cellStyle name="Millares 2 2 2 14 12" xfId="11490" xr:uid="{AB0365F6-6E9F-41E6-A018-895F0C4EF295}"/>
    <cellStyle name="Millares 2 2 2 14 13" xfId="11491" xr:uid="{E1FB63DB-2E0E-48AC-B046-1AB9A75F10B9}"/>
    <cellStyle name="Millares 2 2 2 14 14" xfId="11492" xr:uid="{E528B8E1-679B-4036-9A58-A1C71AD82098}"/>
    <cellStyle name="Millares 2 2 2 14 15" xfId="11493" xr:uid="{4C1DF48C-52F5-414B-ADFD-B1B0A5F49BE5}"/>
    <cellStyle name="Millares 2 2 2 14 16" xfId="11494" xr:uid="{CAAEC059-ECA6-41F0-9D05-64081F4FE50D}"/>
    <cellStyle name="Millares 2 2 2 14 17" xfId="11495" xr:uid="{92C5F095-CF59-4D09-B983-2925B33B6CC6}"/>
    <cellStyle name="Millares 2 2 2 14 18" xfId="11496" xr:uid="{0CF04283-4E0F-4889-A835-AA36B9637037}"/>
    <cellStyle name="Millares 2 2 2 14 19" xfId="11497" xr:uid="{95C5A7C4-5D5E-4DD9-87F6-615DDFB39324}"/>
    <cellStyle name="Millares 2 2 2 14 2" xfId="11498" xr:uid="{CC3CC706-27C3-4D42-9983-516F6CFF5017}"/>
    <cellStyle name="Millares 2 2 2 14 20" xfId="11499" xr:uid="{97ED9781-FD04-4BC2-8405-82C7E77423FA}"/>
    <cellStyle name="Millares 2 2 2 14 21" xfId="11500" xr:uid="{B59DD35B-EB53-40D4-80EB-8A0843A7F2C3}"/>
    <cellStyle name="Millares 2 2 2 14 22" xfId="11501" xr:uid="{B852B35F-FB41-4952-890F-CC9292077F25}"/>
    <cellStyle name="Millares 2 2 2 14 23" xfId="11502" xr:uid="{4AFD0B67-DBCF-43B4-8322-ADBFBC3B1685}"/>
    <cellStyle name="Millares 2 2 2 14 24" xfId="11503" xr:uid="{952562D3-66B2-4F49-B908-7264DC6E8447}"/>
    <cellStyle name="Millares 2 2 2 14 25" xfId="11504" xr:uid="{666CE7A1-8F7F-43D9-A6AA-926F5A266753}"/>
    <cellStyle name="Millares 2 2 2 14 26" xfId="11505" xr:uid="{85D671A7-3FD3-4CEE-AC2D-63DB57A8C128}"/>
    <cellStyle name="Millares 2 2 2 14 27" xfId="11506" xr:uid="{87E6E9CF-DC88-48B3-AA42-E3736DD72448}"/>
    <cellStyle name="Millares 2 2 2 14 28" xfId="11507" xr:uid="{E3BA7C3A-788A-43F0-80FE-E3C33276C92A}"/>
    <cellStyle name="Millares 2 2 2 14 29" xfId="11508" xr:uid="{60C7395E-D9C4-4858-890E-FE659CC8FD19}"/>
    <cellStyle name="Millares 2 2 2 14 3" xfId="11509" xr:uid="{37E85384-AAE0-4A2F-990A-9168D348DD02}"/>
    <cellStyle name="Millares 2 2 2 14 30" xfId="11510" xr:uid="{37180E09-6CE5-4159-8B34-3005B841AAAA}"/>
    <cellStyle name="Millares 2 2 2 14 31" xfId="11511" xr:uid="{5F885C63-37B7-43DD-9543-FEE41FC6F511}"/>
    <cellStyle name="Millares 2 2 2 14 32" xfId="11512" xr:uid="{E6EC230F-E4F6-4F51-ABFB-B4B7A940A6C8}"/>
    <cellStyle name="Millares 2 2 2 14 33" xfId="11513" xr:uid="{F5DEE05E-EFDE-47DA-A627-4139B37B798F}"/>
    <cellStyle name="Millares 2 2 2 14 34" xfId="11514" xr:uid="{5AB58F92-14C9-45F3-8673-AD76698DA4B3}"/>
    <cellStyle name="Millares 2 2 2 14 35" xfId="11515" xr:uid="{087D7F82-BF77-4AA0-96D3-0D7117033972}"/>
    <cellStyle name="Millares 2 2 2 14 36" xfId="11516" xr:uid="{EF6AD84E-B22F-4196-BB82-79D1EC6D8224}"/>
    <cellStyle name="Millares 2 2 2 14 4" xfId="11517" xr:uid="{124B4E13-C0B3-46EE-A093-09C0F2704CF8}"/>
    <cellStyle name="Millares 2 2 2 14 5" xfId="11518" xr:uid="{C7A423C2-435E-42C4-864F-98206BEED351}"/>
    <cellStyle name="Millares 2 2 2 14 6" xfId="11519" xr:uid="{6E4ABD82-59C7-4CD2-858A-C26700278628}"/>
    <cellStyle name="Millares 2 2 2 14 7" xfId="11520" xr:uid="{CA18B518-DB41-432F-83D3-421AAA3EDC58}"/>
    <cellStyle name="Millares 2 2 2 14 8" xfId="11521" xr:uid="{A6204ADC-4E97-4666-B761-8CCAD5149C7D}"/>
    <cellStyle name="Millares 2 2 2 14 9" xfId="11522" xr:uid="{BCA89230-C04C-4225-A96A-449FF8170FBC}"/>
    <cellStyle name="Millares 2 2 2 14_Margen" xfId="39924" xr:uid="{2FDF7276-C15C-477B-83EE-78B61D2444CA}"/>
    <cellStyle name="Millares 2 2 2 15" xfId="11523" xr:uid="{3F05E5A0-0A86-4E91-ADB9-BF05A244F25B}"/>
    <cellStyle name="Millares 2 2 2 16" xfId="11524" xr:uid="{BD138979-B8FB-4ECD-A390-A8293078A89E}"/>
    <cellStyle name="Millares 2 2 2 17" xfId="11525" xr:uid="{2E22CBD6-4321-4BDD-A7F2-6AE125517F35}"/>
    <cellStyle name="Millares 2 2 2 18" xfId="11526" xr:uid="{3C36FDD5-43AD-4296-BFF6-78C79F5BDEF9}"/>
    <cellStyle name="Millares 2 2 2 19" xfId="11527" xr:uid="{3ABAC877-9EEE-4558-B5F1-56AAB255C860}"/>
    <cellStyle name="Millares 2 2 2 2" xfId="11528" xr:uid="{937617A9-EF50-45D6-A422-B521A04D1B0A}"/>
    <cellStyle name="Millares 2 2 2 2 10" xfId="11529" xr:uid="{5107D3DC-179C-427F-84C5-24B72B0C1918}"/>
    <cellStyle name="Millares 2 2 2 2 10 10" xfId="11530" xr:uid="{FE88E986-7C72-4F63-9E00-1A2197CACAE6}"/>
    <cellStyle name="Millares 2 2 2 2 10 11" xfId="11531" xr:uid="{54BDBD7B-014A-4904-84BD-7EC19B569838}"/>
    <cellStyle name="Millares 2 2 2 2 10 12" xfId="11532" xr:uid="{0D559EDE-A1FC-4F1B-A551-F7FF4EE1F371}"/>
    <cellStyle name="Millares 2 2 2 2 10 2" xfId="11533" xr:uid="{865A025A-F2A8-4871-97F6-9B07B50338E1}"/>
    <cellStyle name="Millares 2 2 2 2 10 3" xfId="11534" xr:uid="{FFBCFF00-19F1-4613-BD78-687D3502A565}"/>
    <cellStyle name="Millares 2 2 2 2 10 4" xfId="11535" xr:uid="{2537880A-411A-415D-9242-CCC6533C059D}"/>
    <cellStyle name="Millares 2 2 2 2 10 5" xfId="11536" xr:uid="{8C0D484E-3F68-4239-9A9D-87BFA623DB7F}"/>
    <cellStyle name="Millares 2 2 2 2 10 6" xfId="11537" xr:uid="{0C8A30A9-4D12-420A-9AD4-6DFCAD44845F}"/>
    <cellStyle name="Millares 2 2 2 2 10 7" xfId="11538" xr:uid="{AF8972E7-1FEF-44B0-B871-A41A3820B37D}"/>
    <cellStyle name="Millares 2 2 2 2 10 8" xfId="11539" xr:uid="{04BFD2A7-24F5-406C-B642-ACD6870CBAA0}"/>
    <cellStyle name="Millares 2 2 2 2 10 9" xfId="11540" xr:uid="{A545F0A7-002C-461D-BB7B-DCEAEC410539}"/>
    <cellStyle name="Millares 2 2 2 2 10_Margen" xfId="39925" xr:uid="{52DDC7B9-0BB4-4DBA-BDDC-02F4CA6FF5E5}"/>
    <cellStyle name="Millares 2 2 2 2 11" xfId="11541" xr:uid="{B5060012-8482-43E3-AF58-79E4E40B8DCF}"/>
    <cellStyle name="Millares 2 2 2 2 11 2" xfId="11542" xr:uid="{BB23CD83-3649-4197-89EE-7FEF5B1F1A4A}"/>
    <cellStyle name="Millares 2 2 2 2 11_Margen" xfId="39926" xr:uid="{3E8802B7-04B7-442D-82D2-BE809EC2F328}"/>
    <cellStyle name="Millares 2 2 2 2 12" xfId="11543" xr:uid="{F39C853E-B23A-4E92-A876-FEA25FDB58DE}"/>
    <cellStyle name="Millares 2 2 2 2 13" xfId="11544" xr:uid="{BE7A62F7-FCA4-444A-9D56-DFF8775D3440}"/>
    <cellStyle name="Millares 2 2 2 2 14" xfId="11545" xr:uid="{0C925CB3-578D-4FA7-AA8C-62DC25AC3E0D}"/>
    <cellStyle name="Millares 2 2 2 2 15" xfId="11546" xr:uid="{C5A4DC23-2971-456E-B1F0-A2E0FDE58386}"/>
    <cellStyle name="Millares 2 2 2 2 16" xfId="11547" xr:uid="{4FEDEF10-2C7E-4144-AA13-D56F1B14C6DF}"/>
    <cellStyle name="Millares 2 2 2 2 17" xfId="11548" xr:uid="{E1FA8135-4AED-4524-8AC4-19CF265D12BF}"/>
    <cellStyle name="Millares 2 2 2 2 18" xfId="11549" xr:uid="{B896B3E6-2920-4759-96A2-D2C4B33D65B5}"/>
    <cellStyle name="Millares 2 2 2 2 19" xfId="11550" xr:uid="{98707F96-AB59-4421-BE54-A161E5D2DE03}"/>
    <cellStyle name="Millares 2 2 2 2 2" xfId="11551" xr:uid="{AC84DDA6-C5C0-430E-B251-C13132F57DC6}"/>
    <cellStyle name="Millares 2 2 2 2 2 10" xfId="11552" xr:uid="{D3CDD7F9-6542-4F15-9457-F3509E9D3CA2}"/>
    <cellStyle name="Millares 2 2 2 2 2 10 10" xfId="11553" xr:uid="{E1D37405-E5E5-46A6-8747-9BA9DCBF74A0}"/>
    <cellStyle name="Millares 2 2 2 2 2 10 11" xfId="11554" xr:uid="{29B6BD4D-55E2-48BC-847A-C44BA87E89C1}"/>
    <cellStyle name="Millares 2 2 2 2 2 10 12" xfId="11555" xr:uid="{4E108169-7453-4705-AE99-A587404BC220}"/>
    <cellStyle name="Millares 2 2 2 2 2 10 2" xfId="11556" xr:uid="{D14FA291-7DCC-44D5-BF95-FB5B861AD108}"/>
    <cellStyle name="Millares 2 2 2 2 2 10 3" xfId="11557" xr:uid="{E7688351-098C-45B3-9512-38AC41B73931}"/>
    <cellStyle name="Millares 2 2 2 2 2 10 4" xfId="11558" xr:uid="{C1D89464-40B1-49DF-8082-1EAEE31FF3ED}"/>
    <cellStyle name="Millares 2 2 2 2 2 10 5" xfId="11559" xr:uid="{664AD343-3729-4A85-9B64-4B3667E2CEC3}"/>
    <cellStyle name="Millares 2 2 2 2 2 10 6" xfId="11560" xr:uid="{FF05FEDA-0E3A-49B2-8FED-F50BF814600F}"/>
    <cellStyle name="Millares 2 2 2 2 2 10 7" xfId="11561" xr:uid="{A033B319-F746-49D0-ADD7-EF591273C72C}"/>
    <cellStyle name="Millares 2 2 2 2 2 10 8" xfId="11562" xr:uid="{69A28679-4275-4BAE-AA5E-57EDD2115D63}"/>
    <cellStyle name="Millares 2 2 2 2 2 10 9" xfId="11563" xr:uid="{6809F5F8-A3C1-4123-B53C-EFE5D77B9683}"/>
    <cellStyle name="Millares 2 2 2 2 2 10_Margen" xfId="39927" xr:uid="{DF33A2CC-3CF2-4869-B52E-E79FB210DE56}"/>
    <cellStyle name="Millares 2 2 2 2 2 11" xfId="11564" xr:uid="{71F8802A-17C6-4917-B0D3-83EAE111FAEA}"/>
    <cellStyle name="Millares 2 2 2 2 2 12" xfId="11565" xr:uid="{0AC652E9-3218-4AD8-9D65-CFA2AC3CBD17}"/>
    <cellStyle name="Millares 2 2 2 2 2 13" xfId="11566" xr:uid="{59085FC3-F8A3-4FEB-8607-1C2D4D1B22A0}"/>
    <cellStyle name="Millares 2 2 2 2 2 14" xfId="11567" xr:uid="{A36E63E4-7016-4991-B2A5-DDA13E3E7F03}"/>
    <cellStyle name="Millares 2 2 2 2 2 15" xfId="11568" xr:uid="{2A21726A-9ABA-4AC4-9101-9A07D73764FD}"/>
    <cellStyle name="Millares 2 2 2 2 2 16" xfId="11569" xr:uid="{40468089-17FC-4D85-8980-FA88AE199E9F}"/>
    <cellStyle name="Millares 2 2 2 2 2 17" xfId="11570" xr:uid="{8733F2D5-1F90-4972-99C5-85966A4CD187}"/>
    <cellStyle name="Millares 2 2 2 2 2 18" xfId="11571" xr:uid="{AD9291BA-ECAC-48E2-9018-84628B88FEDC}"/>
    <cellStyle name="Millares 2 2 2 2 2 19" xfId="11572" xr:uid="{77B8B0FA-D70C-4E34-B3AC-98E7A55DB663}"/>
    <cellStyle name="Millares 2 2 2 2 2 2" xfId="11573" xr:uid="{C02C55CF-302F-41A8-8026-CB7F8B00E44D}"/>
    <cellStyle name="Millares 2 2 2 2 2 2 10" xfId="11574" xr:uid="{26D38C4F-703C-4DA9-9971-7B1755B1BC61}"/>
    <cellStyle name="Millares 2 2 2 2 2 2 11" xfId="11575" xr:uid="{FADDD20B-DA96-4CC5-A9FA-24B7A853CC95}"/>
    <cellStyle name="Millares 2 2 2 2 2 2 12" xfId="11576" xr:uid="{767E266D-B998-4CE4-93C2-91A3E17A6A75}"/>
    <cellStyle name="Millares 2 2 2 2 2 2 13" xfId="11577" xr:uid="{A9A1157C-AD5B-4CD0-A219-5476D149B154}"/>
    <cellStyle name="Millares 2 2 2 2 2 2 14" xfId="11578" xr:uid="{1D6FCA43-355D-44AE-9052-FB693B3DA718}"/>
    <cellStyle name="Millares 2 2 2 2 2 2 15" xfId="11579" xr:uid="{A1A876CC-6289-4374-8FC8-1D129AD5D306}"/>
    <cellStyle name="Millares 2 2 2 2 2 2 16" xfId="11580" xr:uid="{7DD35C79-68D7-4544-A250-1862A09B774D}"/>
    <cellStyle name="Millares 2 2 2 2 2 2 17" xfId="11581" xr:uid="{3F64BE38-6682-44F6-A8CD-505416BF64F2}"/>
    <cellStyle name="Millares 2 2 2 2 2 2 18" xfId="11582" xr:uid="{A90C841E-2907-41F4-AF46-FF5151482EFB}"/>
    <cellStyle name="Millares 2 2 2 2 2 2 19" xfId="11583" xr:uid="{F0D859B3-FD18-48DB-95CD-3DFDD1C15132}"/>
    <cellStyle name="Millares 2 2 2 2 2 2 2" xfId="11584" xr:uid="{1EBEC957-B800-4424-882A-4D40B52319DE}"/>
    <cellStyle name="Millares 2 2 2 2 2 2 2 10" xfId="11585" xr:uid="{280C1C7B-62F8-4462-8AA5-D2140BC4C4D3}"/>
    <cellStyle name="Millares 2 2 2 2 2 2 2 11" xfId="11586" xr:uid="{7394DFC6-7F26-45B5-B27A-404BCB12F122}"/>
    <cellStyle name="Millares 2 2 2 2 2 2 2 12" xfId="11587" xr:uid="{60853693-AEB3-4408-816E-C7B192828CF6}"/>
    <cellStyle name="Millares 2 2 2 2 2 2 2 13" xfId="11588" xr:uid="{12A45062-DB2C-4B93-845D-7B317192EC7B}"/>
    <cellStyle name="Millares 2 2 2 2 2 2 2 14" xfId="11589" xr:uid="{7166FF7D-3CCD-4BE0-B290-14C428147549}"/>
    <cellStyle name="Millares 2 2 2 2 2 2 2 15" xfId="11590" xr:uid="{79982C60-3D29-4691-B21F-2E81F3955201}"/>
    <cellStyle name="Millares 2 2 2 2 2 2 2 16" xfId="11591" xr:uid="{66A3DD21-7D33-4830-9456-913406CB2CD4}"/>
    <cellStyle name="Millares 2 2 2 2 2 2 2 17" xfId="11592" xr:uid="{21D77C5A-62E4-40B6-9C7D-44B73AB201AB}"/>
    <cellStyle name="Millares 2 2 2 2 2 2 2 18" xfId="11593" xr:uid="{8ECCF28B-72DB-4E44-B3B8-0FC5F8B35C52}"/>
    <cellStyle name="Millares 2 2 2 2 2 2 2 19" xfId="11594" xr:uid="{3100D483-D03A-4334-AD97-17F3702E3547}"/>
    <cellStyle name="Millares 2 2 2 2 2 2 2 2" xfId="11595" xr:uid="{EADF27DA-4C15-47BE-9B43-5A8513943930}"/>
    <cellStyle name="Millares 2 2 2 2 2 2 2 2 10" xfId="11596" xr:uid="{F1A3AB1B-9942-4782-A9EC-AA7E25F430A5}"/>
    <cellStyle name="Millares 2 2 2 2 2 2 2 2 11" xfId="11597" xr:uid="{7A7F5827-D00E-423E-9302-3AFDBB5EF278}"/>
    <cellStyle name="Millares 2 2 2 2 2 2 2 2 12" xfId="11598" xr:uid="{7AD1D279-6A12-47E3-9768-F788D93450F5}"/>
    <cellStyle name="Millares 2 2 2 2 2 2 2 2 2" xfId="11599" xr:uid="{D6B184FD-BC33-4CB5-BB88-8D347DD19D30}"/>
    <cellStyle name="Millares 2 2 2 2 2 2 2 2 3" xfId="11600" xr:uid="{D74986EF-CB76-49A7-AF28-E710CBEDE4F7}"/>
    <cellStyle name="Millares 2 2 2 2 2 2 2 2 4" xfId="11601" xr:uid="{A6AA482E-1511-4A7C-901A-E84BB4FC2B2A}"/>
    <cellStyle name="Millares 2 2 2 2 2 2 2 2 5" xfId="11602" xr:uid="{A24A9293-2D47-46A2-AA1D-37CA8A5E4DD0}"/>
    <cellStyle name="Millares 2 2 2 2 2 2 2 2 6" xfId="11603" xr:uid="{39E3057D-D2AF-4777-B991-5D174A6C5031}"/>
    <cellStyle name="Millares 2 2 2 2 2 2 2 2 7" xfId="11604" xr:uid="{0B0D6BCA-0886-4860-8B2A-87344C0C1EF0}"/>
    <cellStyle name="Millares 2 2 2 2 2 2 2 2 8" xfId="11605" xr:uid="{86323082-AB22-45FF-8FA0-E8F54E243593}"/>
    <cellStyle name="Millares 2 2 2 2 2 2 2 2 9" xfId="11606" xr:uid="{3C83C6B6-CC0F-4581-9AD7-412DC3ED4F0A}"/>
    <cellStyle name="Millares 2 2 2 2 2 2 2 2_Margen" xfId="39928" xr:uid="{AE724FCD-3B47-421F-B99F-1890A7444ED4}"/>
    <cellStyle name="Millares 2 2 2 2 2 2 2 20" xfId="11607" xr:uid="{3A3CCDDA-E759-4C86-B84F-92BB1C6A4C07}"/>
    <cellStyle name="Millares 2 2 2 2 2 2 2 21" xfId="11608" xr:uid="{B1720D0A-91D8-4581-B5DC-5F11E1F0D4BC}"/>
    <cellStyle name="Millares 2 2 2 2 2 2 2 22" xfId="11609" xr:uid="{022B6298-B938-4681-A17A-EFB35CE10842}"/>
    <cellStyle name="Millares 2 2 2 2 2 2 2 23" xfId="11610" xr:uid="{C3F19EC1-5606-4565-A225-FD0A1EC9EB66}"/>
    <cellStyle name="Millares 2 2 2 2 2 2 2 3" xfId="11611" xr:uid="{52F008AE-4D50-405F-A31B-03531715693A}"/>
    <cellStyle name="Millares 2 2 2 2 2 2 2 3 10" xfId="11612" xr:uid="{92F66F3E-DDC7-4F4A-A502-2DC8CC40AC0A}"/>
    <cellStyle name="Millares 2 2 2 2 2 2 2 3 11" xfId="11613" xr:uid="{5A1C3990-8096-4C39-B2FD-588BAA8BCD09}"/>
    <cellStyle name="Millares 2 2 2 2 2 2 2 3 12" xfId="11614" xr:uid="{314775FE-5DC8-4D4B-83E7-036135C829A9}"/>
    <cellStyle name="Millares 2 2 2 2 2 2 2 3 2" xfId="11615" xr:uid="{7835A5E3-8561-4A91-B76E-1EBF00718EF5}"/>
    <cellStyle name="Millares 2 2 2 2 2 2 2 3 3" xfId="11616" xr:uid="{447A2B45-A7FB-437D-9F3E-395BBF42B62E}"/>
    <cellStyle name="Millares 2 2 2 2 2 2 2 3 4" xfId="11617" xr:uid="{A437990F-F4C4-4F34-8957-BAD7A718A5D9}"/>
    <cellStyle name="Millares 2 2 2 2 2 2 2 3 5" xfId="11618" xr:uid="{A945D3B2-DB7E-44B1-B530-AAA69AA079C5}"/>
    <cellStyle name="Millares 2 2 2 2 2 2 2 3 6" xfId="11619" xr:uid="{459F9DF0-FA8A-4559-A9C6-F20EDF1F188B}"/>
    <cellStyle name="Millares 2 2 2 2 2 2 2 3 7" xfId="11620" xr:uid="{483A8CAB-6428-4BBD-BFDF-260C6D30F3C6}"/>
    <cellStyle name="Millares 2 2 2 2 2 2 2 3 8" xfId="11621" xr:uid="{99C891EE-D858-4386-AEB6-EE6A81DE1EA3}"/>
    <cellStyle name="Millares 2 2 2 2 2 2 2 3 9" xfId="11622" xr:uid="{37080CFB-EA6D-4247-9D1D-8A9C98D5235D}"/>
    <cellStyle name="Millares 2 2 2 2 2 2 2 3_Margen" xfId="39929" xr:uid="{A5F92062-7944-47BF-8DBF-38732DE652AA}"/>
    <cellStyle name="Millares 2 2 2 2 2 2 2 4" xfId="11623" xr:uid="{16E0C16F-0A47-4F66-AC14-9AD020363093}"/>
    <cellStyle name="Millares 2 2 2 2 2 2 2 5" xfId="11624" xr:uid="{24A95AF8-2E13-4F2A-A319-6A2BE7DFDC94}"/>
    <cellStyle name="Millares 2 2 2 2 2 2 2 6" xfId="11625" xr:uid="{C1FC70CB-55DF-4318-813C-C2CE7E143E9B}"/>
    <cellStyle name="Millares 2 2 2 2 2 2 2 7" xfId="11626" xr:uid="{59C4D806-DA4F-406A-96DE-2F603FBA993B}"/>
    <cellStyle name="Millares 2 2 2 2 2 2 2 8" xfId="11627" xr:uid="{909677A8-46E2-4167-8A22-6F04358CCE62}"/>
    <cellStyle name="Millares 2 2 2 2 2 2 2 9" xfId="11628" xr:uid="{79E4FBB9-088D-422D-8E4B-4CA921FD680E}"/>
    <cellStyle name="Millares 2 2 2 2 2 2 2_Margen" xfId="39930" xr:uid="{74C4A8CE-7716-432A-A160-75302991747B}"/>
    <cellStyle name="Millares 2 2 2 2 2 2 20" xfId="11629" xr:uid="{DEF57792-56F9-4437-805E-DFD2FC5075B3}"/>
    <cellStyle name="Millares 2 2 2 2 2 2 21" xfId="11630" xr:uid="{D719EFF7-3953-4EC6-B581-BF91AD8262CE}"/>
    <cellStyle name="Millares 2 2 2 2 2 2 22" xfId="11631" xr:uid="{AD1551D4-5AFE-4BF2-9D64-E74FB59FC42C}"/>
    <cellStyle name="Millares 2 2 2 2 2 2 23" xfId="11632" xr:uid="{69629D81-F5F2-4DB7-AA00-3683FD68DFAB}"/>
    <cellStyle name="Millares 2 2 2 2 2 2 3" xfId="11633" xr:uid="{C16BDE60-6591-41F9-B81C-86BC8BBB0F04}"/>
    <cellStyle name="Millares 2 2 2 2 2 2 3 10" xfId="11634" xr:uid="{2B8B24D3-DFB0-4EAB-AAC4-62047232281C}"/>
    <cellStyle name="Millares 2 2 2 2 2 2 3 11" xfId="11635" xr:uid="{64420A04-5B1D-47F8-8D3B-1182F183D24E}"/>
    <cellStyle name="Millares 2 2 2 2 2 2 3 12" xfId="11636" xr:uid="{8A84D3E9-F5BB-403A-8CE5-CD7B6ABE4C32}"/>
    <cellStyle name="Millares 2 2 2 2 2 2 3 13" xfId="11637" xr:uid="{B215D7D4-57CD-4331-BA94-67DCA00EF8E5}"/>
    <cellStyle name="Millares 2 2 2 2 2 2 3 14" xfId="11638" xr:uid="{D9B9A0ED-9163-4A3B-ACA0-4D50CD9D14C1}"/>
    <cellStyle name="Millares 2 2 2 2 2 2 3 15" xfId="11639" xr:uid="{29302179-3EA5-4AF4-B975-0E1BC0D809B6}"/>
    <cellStyle name="Millares 2 2 2 2 2 2 3 16" xfId="11640" xr:uid="{89B197F1-03DA-4829-ABC9-BB222F557588}"/>
    <cellStyle name="Millares 2 2 2 2 2 2 3 2" xfId="11641" xr:uid="{BE9AF83B-7EC9-4378-AB3F-7401BB5413F8}"/>
    <cellStyle name="Millares 2 2 2 2 2 2 3 2 2" xfId="11642" xr:uid="{8BE03CFA-E7CC-47BF-B3D5-5B8CBFB03A48}"/>
    <cellStyle name="Millares 2 2 2 2 2 2 3 2_Margen" xfId="39931" xr:uid="{4EA89780-1528-42FB-9393-5EDCDA7AB4AD}"/>
    <cellStyle name="Millares 2 2 2 2 2 2 3 3" xfId="11643" xr:uid="{3205D7F2-80EF-438D-B65A-D576A68515E8}"/>
    <cellStyle name="Millares 2 2 2 2 2 2 3 4" xfId="11644" xr:uid="{4E2E3E60-1FEA-49FC-B267-BFDB32B8F1E4}"/>
    <cellStyle name="Millares 2 2 2 2 2 2 3 5" xfId="11645" xr:uid="{A2DD7EDB-B75B-4827-BE25-A5E2B7D08D07}"/>
    <cellStyle name="Millares 2 2 2 2 2 2 3 6" xfId="11646" xr:uid="{5211712B-4DF4-4132-B330-D17982C6C81C}"/>
    <cellStyle name="Millares 2 2 2 2 2 2 3 7" xfId="11647" xr:uid="{5CA4A544-9E03-4488-9516-066AFCD2A1C6}"/>
    <cellStyle name="Millares 2 2 2 2 2 2 3 8" xfId="11648" xr:uid="{E5CB125E-A8BB-45C3-81CD-A123085FD3EE}"/>
    <cellStyle name="Millares 2 2 2 2 2 2 3 9" xfId="11649" xr:uid="{70F47259-D553-4999-A087-4400EB906174}"/>
    <cellStyle name="Millares 2 2 2 2 2 2 3_Margen" xfId="39932" xr:uid="{94A7F0A2-E2F7-4C77-88B3-AB64B5C59588}"/>
    <cellStyle name="Millares 2 2 2 2 2 2 4" xfId="11650" xr:uid="{311810DA-5086-4198-A38D-B6C716745A2C}"/>
    <cellStyle name="Millares 2 2 2 2 2 2 4 2" xfId="11651" xr:uid="{1EDFAC9A-6B9E-4CD9-9A06-E5A5A74AD752}"/>
    <cellStyle name="Millares 2 2 2 2 2 2 4_Margen" xfId="39933" xr:uid="{F6226B67-F756-4AA5-9423-9D77164395D8}"/>
    <cellStyle name="Millares 2 2 2 2 2 2 5" xfId="11652" xr:uid="{F4522184-8910-40EA-ABF7-451760EAB6E4}"/>
    <cellStyle name="Millares 2 2 2 2 2 2 5 2" xfId="11653" xr:uid="{C6F34B0F-9701-49BA-BF42-DA1F4DDF0E3F}"/>
    <cellStyle name="Millares 2 2 2 2 2 2 5_Margen" xfId="39934" xr:uid="{005BFABB-C5D3-416B-A993-710AD902DF3A}"/>
    <cellStyle name="Millares 2 2 2 2 2 2 6" xfId="11654" xr:uid="{5A832DCC-1559-4C79-BCC9-8E5E6BC00032}"/>
    <cellStyle name="Millares 2 2 2 2 2 2 7" xfId="11655" xr:uid="{C11C0318-1064-49BD-8A0E-93C0F2968A44}"/>
    <cellStyle name="Millares 2 2 2 2 2 2 8" xfId="11656" xr:uid="{D8D1865D-A7E1-4F9C-ABB7-C46847618C58}"/>
    <cellStyle name="Millares 2 2 2 2 2 2 9" xfId="11657" xr:uid="{C720B5D5-B350-4DD9-AC18-A31675883617}"/>
    <cellStyle name="Millares 2 2 2 2 2 2_Margen" xfId="39935" xr:uid="{B4C2E8C5-C8FA-4FA9-AE96-8FF4F37ACA49}"/>
    <cellStyle name="Millares 2 2 2 2 2 20" xfId="11658" xr:uid="{CD4A3850-965F-45EC-8547-7E6419ACAA50}"/>
    <cellStyle name="Millares 2 2 2 2 2 21" xfId="11659" xr:uid="{2EF411F2-4C3D-4FCF-9D5F-5F0A39D0952F}"/>
    <cellStyle name="Millares 2 2 2 2 2 22" xfId="11660" xr:uid="{8B876152-CA89-45F6-AC6F-8C661EDD7CAA}"/>
    <cellStyle name="Millares 2 2 2 2 2 23" xfId="11661" xr:uid="{0F26AC52-CAA2-4115-A724-E867624CFD96}"/>
    <cellStyle name="Millares 2 2 2 2 2 24" xfId="11662" xr:uid="{81E80DDC-2DB2-49E4-8CD2-A2EC1AD2F3F4}"/>
    <cellStyle name="Millares 2 2 2 2 2 25" xfId="11663" xr:uid="{FBBD9D4E-B64E-4D17-9E91-79BE70CEACD8}"/>
    <cellStyle name="Millares 2 2 2 2 2 26" xfId="11664" xr:uid="{5E6DC1E5-FE3B-4A11-890C-E33BCFDC4C68}"/>
    <cellStyle name="Millares 2 2 2 2 2 3" xfId="11665" xr:uid="{DC4E8C88-AE4D-4B6D-9F08-E3D3E0C1FBFB}"/>
    <cellStyle name="Millares 2 2 2 2 2 3 10" xfId="11666" xr:uid="{4F8D64C9-EAF2-4A3C-9E89-741A7D8DB7FD}"/>
    <cellStyle name="Millares 2 2 2 2 2 3 11" xfId="11667" xr:uid="{2CF27498-256B-4DB6-92F0-F58453C68F3C}"/>
    <cellStyle name="Millares 2 2 2 2 2 3 12" xfId="11668" xr:uid="{DC3D8D80-4B44-40E8-92FC-4554704765DE}"/>
    <cellStyle name="Millares 2 2 2 2 2 3 13" xfId="11669" xr:uid="{8FC02C83-F22F-4F9A-A246-6BE58B93C8CF}"/>
    <cellStyle name="Millares 2 2 2 2 2 3 14" xfId="11670" xr:uid="{8C1551EC-07E8-4BAE-8710-E56702A8A601}"/>
    <cellStyle name="Millares 2 2 2 2 2 3 15" xfId="11671" xr:uid="{75B326EF-B762-4759-B6D1-65854F2C3C94}"/>
    <cellStyle name="Millares 2 2 2 2 2 3 2" xfId="11672" xr:uid="{00FFF8DD-2549-463B-8747-6D7A8D6EDCCE}"/>
    <cellStyle name="Millares 2 2 2 2 2 3 2 2" xfId="11673" xr:uid="{0D597E08-86D4-4D09-86FF-679B2453C48A}"/>
    <cellStyle name="Millares 2 2 2 2 2 3 2_Margen" xfId="39936" xr:uid="{B8344949-EF86-490E-8BBA-9F0E201FFA9A}"/>
    <cellStyle name="Millares 2 2 2 2 2 3 3" xfId="11674" xr:uid="{C1951A8D-9449-49FE-81D4-A404E0751B13}"/>
    <cellStyle name="Millares 2 2 2 2 2 3 4" xfId="11675" xr:uid="{33364554-5C93-4B7A-AA7D-3599BDFD394B}"/>
    <cellStyle name="Millares 2 2 2 2 2 3 5" xfId="11676" xr:uid="{5634CB03-B723-4A6A-8065-C4B10380D389}"/>
    <cellStyle name="Millares 2 2 2 2 2 3 6" xfId="11677" xr:uid="{0C39DFBA-3030-4F72-97C0-519C8A154CA8}"/>
    <cellStyle name="Millares 2 2 2 2 2 3 7" xfId="11678" xr:uid="{246AF4BF-D10A-42F6-9881-99F8ADFA5FA3}"/>
    <cellStyle name="Millares 2 2 2 2 2 3 8" xfId="11679" xr:uid="{A9A4129D-2406-4C4D-8539-1809117A79DB}"/>
    <cellStyle name="Millares 2 2 2 2 2 3 9" xfId="11680" xr:uid="{7A42A2BE-639A-4ED7-9D15-C7FCF724CB50}"/>
    <cellStyle name="Millares 2 2 2 2 2 3_Margen" xfId="39937" xr:uid="{4B4F9160-21E6-4D73-9B09-57A1746D44C7}"/>
    <cellStyle name="Millares 2 2 2 2 2 4" xfId="11681" xr:uid="{B992581A-9199-467B-A62D-C56D93EBE489}"/>
    <cellStyle name="Millares 2 2 2 2 2 4 10" xfId="11682" xr:uid="{E5D26954-86EC-43A4-B830-823822E11864}"/>
    <cellStyle name="Millares 2 2 2 2 2 4 11" xfId="11683" xr:uid="{F996CD2D-571B-446B-B9C7-2BCD8ACC9DF5}"/>
    <cellStyle name="Millares 2 2 2 2 2 4 12" xfId="11684" xr:uid="{29B978A6-E966-43D7-BEF8-C6321274A6EF}"/>
    <cellStyle name="Millares 2 2 2 2 2 4 13" xfId="11685" xr:uid="{E38CFA6A-A11B-4F42-B4E9-475649BCBF5C}"/>
    <cellStyle name="Millares 2 2 2 2 2 4 14" xfId="11686" xr:uid="{57C307A1-92C8-4E9E-B52E-D188304FE02F}"/>
    <cellStyle name="Millares 2 2 2 2 2 4 15" xfId="11687" xr:uid="{C397CB0E-28A9-4D49-92F1-CFCA72ACBC74}"/>
    <cellStyle name="Millares 2 2 2 2 2 4 2" xfId="11688" xr:uid="{2EEE438A-0C6A-4DC7-AC66-E66715D8FD9B}"/>
    <cellStyle name="Millares 2 2 2 2 2 4 2 2" xfId="11689" xr:uid="{F2769675-2D28-4FFD-8FD8-8F6BBDD3A10F}"/>
    <cellStyle name="Millares 2 2 2 2 2 4 2_Margen" xfId="39938" xr:uid="{0642C5B3-48E7-49C0-805A-E4746FBB99AF}"/>
    <cellStyle name="Millares 2 2 2 2 2 4 3" xfId="11690" xr:uid="{172905AD-AFD9-4CDE-9E66-9101DA871353}"/>
    <cellStyle name="Millares 2 2 2 2 2 4 4" xfId="11691" xr:uid="{ACE5A93A-FB10-4EF4-A326-F76978B944AF}"/>
    <cellStyle name="Millares 2 2 2 2 2 4 5" xfId="11692" xr:uid="{32494AB5-6A30-4A02-AB62-AF0C6273DB7A}"/>
    <cellStyle name="Millares 2 2 2 2 2 4 6" xfId="11693" xr:uid="{63646340-1BD4-4CFE-8FFA-F878CDE51DA1}"/>
    <cellStyle name="Millares 2 2 2 2 2 4 7" xfId="11694" xr:uid="{C9B05556-1E39-405D-A1D9-8AB474581AC2}"/>
    <cellStyle name="Millares 2 2 2 2 2 4 8" xfId="11695" xr:uid="{1CA3851E-2A94-4DA8-B7FC-7A0A5D84FB6D}"/>
    <cellStyle name="Millares 2 2 2 2 2 4 9" xfId="11696" xr:uid="{35A438AC-DD1F-4192-B68A-B2D1B0BE0A54}"/>
    <cellStyle name="Millares 2 2 2 2 2 4_Margen" xfId="39939" xr:uid="{FC60FA8A-EB61-4120-83CA-992A54C4E5DA}"/>
    <cellStyle name="Millares 2 2 2 2 2 5" xfId="11697" xr:uid="{F7C75715-F6D2-4EA3-BFEB-AF2ABCEE9F02}"/>
    <cellStyle name="Millares 2 2 2 2 2 5 10" xfId="11698" xr:uid="{59DE6D75-71A7-4A58-B459-56376DA22E5A}"/>
    <cellStyle name="Millares 2 2 2 2 2 5 11" xfId="11699" xr:uid="{E061009C-FAA3-4C29-BAEE-EFAB4100BDE1}"/>
    <cellStyle name="Millares 2 2 2 2 2 5 12" xfId="11700" xr:uid="{6C39E3C7-47CE-4E36-9B7E-DBFAF32AF949}"/>
    <cellStyle name="Millares 2 2 2 2 2 5 13" xfId="11701" xr:uid="{10BCDDAD-DC0E-46E1-9BC6-62EB88AC2694}"/>
    <cellStyle name="Millares 2 2 2 2 2 5 14" xfId="11702" xr:uid="{21733D60-80C0-47D9-B12D-01E8C8F1B0A4}"/>
    <cellStyle name="Millares 2 2 2 2 2 5 15" xfId="11703" xr:uid="{59052A7E-F7DE-44E3-A339-21A61AEABC5F}"/>
    <cellStyle name="Millares 2 2 2 2 2 5 16" xfId="11704" xr:uid="{39E7FFB3-EB3D-404C-A1EB-65747245CFA2}"/>
    <cellStyle name="Millares 2 2 2 2 2 5 17" xfId="11705" xr:uid="{C103E5D0-C295-41A7-8B93-7ED236E8DFE8}"/>
    <cellStyle name="Millares 2 2 2 2 2 5 18" xfId="11706" xr:uid="{1C79D3BB-F805-4BBC-B861-CB6A8A705086}"/>
    <cellStyle name="Millares 2 2 2 2 2 5 2" xfId="11707" xr:uid="{429ED2D6-6C76-4A6B-9326-500E12ED8567}"/>
    <cellStyle name="Millares 2 2 2 2 2 5 2 2" xfId="11708" xr:uid="{D2A8A13A-FE39-4378-B45E-B00F77C1E972}"/>
    <cellStyle name="Millares 2 2 2 2 2 5 2 3" xfId="11709" xr:uid="{8B07A42B-A05D-4D55-99C4-D103A16111C5}"/>
    <cellStyle name="Millares 2 2 2 2 2 5 2 4" xfId="11710" xr:uid="{D72E484B-C8E8-405F-BFC5-A94F933802CC}"/>
    <cellStyle name="Millares 2 2 2 2 2 5 2 5" xfId="11711" xr:uid="{E5F3B7FE-8ECE-464D-BE59-324A0655D6AE}"/>
    <cellStyle name="Millares 2 2 2 2 2 5 2 6" xfId="11712" xr:uid="{5B68E15B-E89E-45F5-8770-F0F1CBCE7154}"/>
    <cellStyle name="Millares 2 2 2 2 2 5 2_Margen" xfId="39940" xr:uid="{5880AD20-FC1F-4798-8B0C-94333547D90F}"/>
    <cellStyle name="Millares 2 2 2 2 2 5 3" xfId="11713" xr:uid="{27151FAD-72CC-4E35-B8B3-00F584FD6D1B}"/>
    <cellStyle name="Millares 2 2 2 2 2 5 3 2" xfId="11714" xr:uid="{0536FA40-8063-406F-A924-65B3409AC6AE}"/>
    <cellStyle name="Millares 2 2 2 2 2 5 3_Margen" xfId="39941" xr:uid="{63C65C48-086E-4E7E-8F95-FD86F12943A5}"/>
    <cellStyle name="Millares 2 2 2 2 2 5 4" xfId="11715" xr:uid="{109E2123-DAE2-4263-9B81-2B6EDF197F12}"/>
    <cellStyle name="Millares 2 2 2 2 2 5 5" xfId="11716" xr:uid="{E2489FA8-43FC-4BF4-AD7C-94079F83AF10}"/>
    <cellStyle name="Millares 2 2 2 2 2 5 6" xfId="11717" xr:uid="{68CDB6A6-E9BE-4824-B71B-333064261DA8}"/>
    <cellStyle name="Millares 2 2 2 2 2 5 7" xfId="11718" xr:uid="{4E592027-22B2-4474-8198-8679DC596AAF}"/>
    <cellStyle name="Millares 2 2 2 2 2 5 8" xfId="11719" xr:uid="{3901D819-0F1F-433E-A705-8F71D333529B}"/>
    <cellStyle name="Millares 2 2 2 2 2 5 9" xfId="11720" xr:uid="{4D757094-B19C-4CC1-BD39-6E4DA25646A0}"/>
    <cellStyle name="Millares 2 2 2 2 2 5_Margen" xfId="39942" xr:uid="{0E2D27E6-A145-4D07-8486-873493CEEE4B}"/>
    <cellStyle name="Millares 2 2 2 2 2 6" xfId="11721" xr:uid="{36CE2DF4-48B5-4C75-9D9A-DD9CA731E0EF}"/>
    <cellStyle name="Millares 2 2 2 2 2 6 10" xfId="11722" xr:uid="{D1B4B77C-3C7B-465F-A4A9-569AFF42D6CA}"/>
    <cellStyle name="Millares 2 2 2 2 2 6 11" xfId="11723" xr:uid="{F258A81F-AD8F-4A97-816F-EA8718A0911C}"/>
    <cellStyle name="Millares 2 2 2 2 2 6 12" xfId="11724" xr:uid="{B85F0134-F595-4F03-8A1E-576B97EEA2F5}"/>
    <cellStyle name="Millares 2 2 2 2 2 6 13" xfId="11725" xr:uid="{FC71D122-CA7C-43BC-B4EF-BA8D36022A76}"/>
    <cellStyle name="Millares 2 2 2 2 2 6 14" xfId="11726" xr:uid="{253444D7-989A-40A6-AA49-74F14E4D728E}"/>
    <cellStyle name="Millares 2 2 2 2 2 6 15" xfId="11727" xr:uid="{BA819175-A339-4FCC-A839-CA42A0BB96BE}"/>
    <cellStyle name="Millares 2 2 2 2 2 6 16" xfId="11728" xr:uid="{C6EACB91-81D6-4440-809A-B9F89D5823C4}"/>
    <cellStyle name="Millares 2 2 2 2 2 6 17" xfId="11729" xr:uid="{FA01D29B-5F14-41BF-B913-FD3F764BFE2F}"/>
    <cellStyle name="Millares 2 2 2 2 2 6 2" xfId="11730" xr:uid="{3D9F6605-0709-4D1F-9B6E-E52C0869E467}"/>
    <cellStyle name="Millares 2 2 2 2 2 6 3" xfId="11731" xr:uid="{925E1B94-9762-4EAB-9811-F105E28BA181}"/>
    <cellStyle name="Millares 2 2 2 2 2 6 4" xfId="11732" xr:uid="{D3EA1352-7662-4054-BA9B-CD2CCE96508B}"/>
    <cellStyle name="Millares 2 2 2 2 2 6 5" xfId="11733" xr:uid="{42605154-1A2B-420D-828A-B4E9E0317CC7}"/>
    <cellStyle name="Millares 2 2 2 2 2 6 6" xfId="11734" xr:uid="{0E7303B9-CCBC-405F-BE3E-5A2D0E3A1B70}"/>
    <cellStyle name="Millares 2 2 2 2 2 6 7" xfId="11735" xr:uid="{032A1F67-9C5B-4676-B01B-13B94EE8E6AE}"/>
    <cellStyle name="Millares 2 2 2 2 2 6 8" xfId="11736" xr:uid="{5544BCAD-3CEB-4937-A2B1-229403661C9D}"/>
    <cellStyle name="Millares 2 2 2 2 2 6 9" xfId="11737" xr:uid="{8192C07A-42CC-4764-B72C-A2F02B647D9C}"/>
    <cellStyle name="Millares 2 2 2 2 2 6_Margen" xfId="39943" xr:uid="{699AB27E-1F50-42E0-B13D-4FD2163BA50F}"/>
    <cellStyle name="Millares 2 2 2 2 2 7" xfId="11738" xr:uid="{46754905-35BE-42CC-A9EC-17AD30F6AEFF}"/>
    <cellStyle name="Millares 2 2 2 2 2 7 10" xfId="11739" xr:uid="{926D71CC-FA6A-4C5B-AE54-3330073318F8}"/>
    <cellStyle name="Millares 2 2 2 2 2 7 11" xfId="11740" xr:uid="{CE7C5710-8C05-4215-AE8A-FC858A6FB37C}"/>
    <cellStyle name="Millares 2 2 2 2 2 7 12" xfId="11741" xr:uid="{0E77C2C2-A903-4367-B1DD-E7ED2A05D557}"/>
    <cellStyle name="Millares 2 2 2 2 2 7 13" xfId="11742" xr:uid="{BD55033C-FA2A-4D3F-A250-F20360005CD7}"/>
    <cellStyle name="Millares 2 2 2 2 2 7 14" xfId="11743" xr:uid="{914C5AEC-1D2B-4156-B3CD-A313429576B0}"/>
    <cellStyle name="Millares 2 2 2 2 2 7 15" xfId="11744" xr:uid="{87F11468-8AEF-4EF1-90EA-13FDD9A400A8}"/>
    <cellStyle name="Millares 2 2 2 2 2 7 16" xfId="11745" xr:uid="{9802776F-CA7C-455B-A9E3-4D30BE19D834}"/>
    <cellStyle name="Millares 2 2 2 2 2 7 17" xfId="11746" xr:uid="{CD13D106-9CF2-4A26-B615-46600C7849B6}"/>
    <cellStyle name="Millares 2 2 2 2 2 7 2" xfId="11747" xr:uid="{CB37009F-C152-4C54-9E42-AAE0164ACC5B}"/>
    <cellStyle name="Millares 2 2 2 2 2 7 3" xfId="11748" xr:uid="{5D7CCC95-5E74-4D40-AEBC-87EFCB1C3ADD}"/>
    <cellStyle name="Millares 2 2 2 2 2 7 4" xfId="11749" xr:uid="{47F0B2D0-1615-4579-9771-371748482E45}"/>
    <cellStyle name="Millares 2 2 2 2 2 7 5" xfId="11750" xr:uid="{BDD53572-6656-4FDE-81CA-F001E74C1A92}"/>
    <cellStyle name="Millares 2 2 2 2 2 7 6" xfId="11751" xr:uid="{D41BDC23-1094-48D3-89AB-616C3E9DAF88}"/>
    <cellStyle name="Millares 2 2 2 2 2 7 7" xfId="11752" xr:uid="{23D7BB34-429F-430A-AE55-3D43637B7A1B}"/>
    <cellStyle name="Millares 2 2 2 2 2 7 8" xfId="11753" xr:uid="{0917E4C4-BEB2-4B9B-AE0E-9E598695FC5F}"/>
    <cellStyle name="Millares 2 2 2 2 2 7 9" xfId="11754" xr:uid="{8AC89A5E-808B-4C0A-8440-501FAF6D911B}"/>
    <cellStyle name="Millares 2 2 2 2 2 7_Margen" xfId="39944" xr:uid="{757B8727-41EF-42A8-BFA6-27B76A6495CA}"/>
    <cellStyle name="Millares 2 2 2 2 2 8" xfId="11755" xr:uid="{36F66D3C-9C36-48BC-9540-41E47688321D}"/>
    <cellStyle name="Millares 2 2 2 2 2 8 10" xfId="11756" xr:uid="{69EB06ED-A284-4A8E-80E4-5EF887E8E006}"/>
    <cellStyle name="Millares 2 2 2 2 2 8 11" xfId="11757" xr:uid="{5F298BCB-DCAD-477C-A30D-DDD2EA2F1132}"/>
    <cellStyle name="Millares 2 2 2 2 2 8 12" xfId="11758" xr:uid="{6346475F-7AF4-4C56-AB46-1BE5D3695628}"/>
    <cellStyle name="Millares 2 2 2 2 2 8 13" xfId="11759" xr:uid="{CEAD3D50-9648-4EA9-9D21-179DBF7A3E88}"/>
    <cellStyle name="Millares 2 2 2 2 2 8 14" xfId="11760" xr:uid="{8B15E604-C9C3-4C95-8AD0-6A1042570973}"/>
    <cellStyle name="Millares 2 2 2 2 2 8 15" xfId="11761" xr:uid="{1EDF0DAB-07C6-461B-A56C-658198F93E20}"/>
    <cellStyle name="Millares 2 2 2 2 2 8 16" xfId="11762" xr:uid="{79E53A9A-F00A-4E21-81E3-5BDFD7A63309}"/>
    <cellStyle name="Millares 2 2 2 2 2 8 17" xfId="11763" xr:uid="{FA389435-7C37-4444-A0CC-688709EE0547}"/>
    <cellStyle name="Millares 2 2 2 2 2 8 2" xfId="11764" xr:uid="{FF65234F-0C65-4A4D-9318-9590399B17FD}"/>
    <cellStyle name="Millares 2 2 2 2 2 8 3" xfId="11765" xr:uid="{85A515DB-6E96-40DD-B2B9-F7FA4C7A12AA}"/>
    <cellStyle name="Millares 2 2 2 2 2 8 4" xfId="11766" xr:uid="{1D30092B-2DFE-4D3A-A5C8-A9EBB58A9797}"/>
    <cellStyle name="Millares 2 2 2 2 2 8 5" xfId="11767" xr:uid="{84011E41-0EBC-484C-B26D-1940CC42D640}"/>
    <cellStyle name="Millares 2 2 2 2 2 8 6" xfId="11768" xr:uid="{E074982E-4E85-4C34-B67B-9F2052108C94}"/>
    <cellStyle name="Millares 2 2 2 2 2 8 7" xfId="11769" xr:uid="{97FE664B-AA54-4A2F-988F-D35BB5F9F086}"/>
    <cellStyle name="Millares 2 2 2 2 2 8 8" xfId="11770" xr:uid="{51F8B9E3-63BC-4538-B114-4FC1E742E93D}"/>
    <cellStyle name="Millares 2 2 2 2 2 8 9" xfId="11771" xr:uid="{1B59215B-42C4-40C8-91C1-8BC84165433A}"/>
    <cellStyle name="Millares 2 2 2 2 2 8_Margen" xfId="39945" xr:uid="{AD0303BD-4DD1-4E73-BABA-0A0D5DE3734A}"/>
    <cellStyle name="Millares 2 2 2 2 2 9" xfId="11772" xr:uid="{10495EEA-909A-4C82-AA55-559EF1929EBF}"/>
    <cellStyle name="Millares 2 2 2 2 2 9 10" xfId="11773" xr:uid="{BA1D2DDD-5661-4DB3-BA3D-880C8C25A217}"/>
    <cellStyle name="Millares 2 2 2 2 2 9 11" xfId="11774" xr:uid="{73C550EB-7612-47F8-87E9-7C94E07D40B6}"/>
    <cellStyle name="Millares 2 2 2 2 2 9 12" xfId="11775" xr:uid="{26BBA6B1-BF40-4CD9-9818-D6AFD781CE07}"/>
    <cellStyle name="Millares 2 2 2 2 2 9 13" xfId="11776" xr:uid="{D91CF339-BA3E-42A3-8831-B91E6B699B5A}"/>
    <cellStyle name="Millares 2 2 2 2 2 9 2" xfId="11777" xr:uid="{980D4550-8EE8-42D7-9FAB-FE5D129BBC2F}"/>
    <cellStyle name="Millares 2 2 2 2 2 9 3" xfId="11778" xr:uid="{DC3428AC-D0E3-4842-B678-6F6DA8B2D33E}"/>
    <cellStyle name="Millares 2 2 2 2 2 9 4" xfId="11779" xr:uid="{E135B567-649B-4EC0-B40C-240183108890}"/>
    <cellStyle name="Millares 2 2 2 2 2 9 5" xfId="11780" xr:uid="{9E38BB98-126F-439E-88C2-E01FD1222243}"/>
    <cellStyle name="Millares 2 2 2 2 2 9 6" xfId="11781" xr:uid="{A50768CD-C94C-49FE-929B-E8B5D2C4B40C}"/>
    <cellStyle name="Millares 2 2 2 2 2 9 7" xfId="11782" xr:uid="{3F9ADEDF-6BC6-4AC5-9570-9F83433C00A5}"/>
    <cellStyle name="Millares 2 2 2 2 2 9 8" xfId="11783" xr:uid="{CD896A93-00E6-48EE-B35F-E57DFC36F4C0}"/>
    <cellStyle name="Millares 2 2 2 2 2 9 9" xfId="11784" xr:uid="{224A82C1-EA81-4C90-99B2-0768F7E1A45A}"/>
    <cellStyle name="Millares 2 2 2 2 2 9_Margen" xfId="39946" xr:uid="{007E355B-6F95-406A-927D-27E7568B8388}"/>
    <cellStyle name="Millares 2 2 2 2 2_Margen" xfId="39947" xr:uid="{8BB5D9CC-A979-4F71-9B73-6801F2728105}"/>
    <cellStyle name="Millares 2 2 2 2 20" xfId="11785" xr:uid="{9AD480A7-23BE-473E-A2B8-2703A54CFE1D}"/>
    <cellStyle name="Millares 2 2 2 2 21" xfId="11786" xr:uid="{9645A8F5-FE65-4FA3-B5BA-66B944984A50}"/>
    <cellStyle name="Millares 2 2 2 2 22" xfId="11787" xr:uid="{C004FC9B-ED95-4F01-80DE-789A24503C62}"/>
    <cellStyle name="Millares 2 2 2 2 23" xfId="11788" xr:uid="{DE77E7F0-B630-4022-8EF5-E5CBC189F285}"/>
    <cellStyle name="Millares 2 2 2 2 24" xfId="11789" xr:uid="{128DFF58-8433-4164-B8E1-5A5F32DF5F89}"/>
    <cellStyle name="Millares 2 2 2 2 25" xfId="11790" xr:uid="{46BD292B-DD1F-4852-BACA-E6D96EE90A73}"/>
    <cellStyle name="Millares 2 2 2 2 26" xfId="11791" xr:uid="{FD52DE10-3219-4156-95AB-13E302360736}"/>
    <cellStyle name="Millares 2 2 2 2 27" xfId="11792" xr:uid="{2C6AD61F-7281-4A37-ADB0-DF846A83738D}"/>
    <cellStyle name="Millares 2 2 2 2 28" xfId="11793" xr:uid="{5AFDB28A-5A7C-492C-B715-2433526A8DCB}"/>
    <cellStyle name="Millares 2 2 2 2 29" xfId="11794" xr:uid="{D7D5B33F-947E-4A62-97F8-290115FD785B}"/>
    <cellStyle name="Millares 2 2 2 2 3" xfId="11795" xr:uid="{D6045B51-F8C8-4FCF-A320-F5C32833D537}"/>
    <cellStyle name="Millares 2 2 2 2 3 10" xfId="11796" xr:uid="{BBC0F407-7006-4095-8AD9-208D60D5B1FE}"/>
    <cellStyle name="Millares 2 2 2 2 3 11" xfId="11797" xr:uid="{1F792E69-354A-48F7-AC4C-80FD7266EED6}"/>
    <cellStyle name="Millares 2 2 2 2 3 12" xfId="11798" xr:uid="{639CD35E-D430-4933-A1C1-FB238F6A5D2C}"/>
    <cellStyle name="Millares 2 2 2 2 3 13" xfId="11799" xr:uid="{385DEC08-E522-4885-85A7-A4D85C488FE0}"/>
    <cellStyle name="Millares 2 2 2 2 3 14" xfId="11800" xr:uid="{1CEFCE4C-3F13-4E22-BA8D-225010A1F781}"/>
    <cellStyle name="Millares 2 2 2 2 3 15" xfId="11801" xr:uid="{D00739A3-7189-4B0B-ABEE-E840959F513E}"/>
    <cellStyle name="Millares 2 2 2 2 3 2" xfId="11802" xr:uid="{4A0E459F-1BB7-421B-A84B-5B2BC311EDD6}"/>
    <cellStyle name="Millares 2 2 2 2 3 2 2" xfId="11803" xr:uid="{944716D4-7C0D-476B-96B9-CFBAA1612ADC}"/>
    <cellStyle name="Millares 2 2 2 2 3 2_Margen" xfId="39948" xr:uid="{CBCFDAFC-6A60-4ACB-9259-750AB7548C22}"/>
    <cellStyle name="Millares 2 2 2 2 3 3" xfId="11804" xr:uid="{FA60D9DB-621D-4408-AE86-C74BE5A78B76}"/>
    <cellStyle name="Millares 2 2 2 2 3 4" xfId="11805" xr:uid="{E07E5BDD-971F-4D1F-AC32-A9CE7C32DC15}"/>
    <cellStyle name="Millares 2 2 2 2 3 5" xfId="11806" xr:uid="{1010A873-C8E5-4487-9FDF-A85CDBA419A7}"/>
    <cellStyle name="Millares 2 2 2 2 3 6" xfId="11807" xr:uid="{9ED93FBB-5E74-4FD1-865A-E12C1754C77F}"/>
    <cellStyle name="Millares 2 2 2 2 3 7" xfId="11808" xr:uid="{72816E17-F23E-44E5-8C73-91D97FEF189F}"/>
    <cellStyle name="Millares 2 2 2 2 3 8" xfId="11809" xr:uid="{CC41B3F3-88A7-4B92-9711-CCF5BEBB3568}"/>
    <cellStyle name="Millares 2 2 2 2 3 9" xfId="11810" xr:uid="{B0F92552-27C0-47E2-AB0C-6AE644FF72A9}"/>
    <cellStyle name="Millares 2 2 2 2 3_Margen" xfId="39949" xr:uid="{B2144450-EEFB-4537-BD5A-70F83CEF7A12}"/>
    <cellStyle name="Millares 2 2 2 2 30" xfId="11811" xr:uid="{DAC9BD54-9FD3-4259-A4AA-598319973121}"/>
    <cellStyle name="Millares 2 2 2 2 31" xfId="11812" xr:uid="{CEE8BA32-FD96-45A8-B402-0722E846EE94}"/>
    <cellStyle name="Millares 2 2 2 2 32" xfId="11813" xr:uid="{3D5A7A9F-5C16-46FA-BD13-2BBC3FDAF1E0}"/>
    <cellStyle name="Millares 2 2 2 2 33" xfId="11814" xr:uid="{3F80FEC0-0936-47E0-A1D1-1E4120048E01}"/>
    <cellStyle name="Millares 2 2 2 2 34" xfId="11815" xr:uid="{74073597-7336-4AC6-85D0-88D70F2A6324}"/>
    <cellStyle name="Millares 2 2 2 2 35" xfId="11816" xr:uid="{A0B2461F-01A2-4F6A-B8C5-45776EE97BA0}"/>
    <cellStyle name="Millares 2 2 2 2 36" xfId="11817" xr:uid="{E23FF347-5BCB-45E9-96CE-5B8A6ED653E1}"/>
    <cellStyle name="Millares 2 2 2 2 37" xfId="11818" xr:uid="{973B12E8-A487-4F8E-BF86-956B1492FA07}"/>
    <cellStyle name="Millares 2 2 2 2 38" xfId="11819" xr:uid="{E84F50E9-13BC-45ED-95F5-DF3B01BB881E}"/>
    <cellStyle name="Millares 2 2 2 2 39" xfId="11820" xr:uid="{F0E0C631-DD47-4063-BBB1-5DF91D497183}"/>
    <cellStyle name="Millares 2 2 2 2 4" xfId="11821" xr:uid="{D4FAF694-9C60-4FEB-AAC6-49D7E7832E0F}"/>
    <cellStyle name="Millares 2 2 2 2 4 10" xfId="11822" xr:uid="{71F837AB-7AA5-4527-B879-DF2427A36D7A}"/>
    <cellStyle name="Millares 2 2 2 2 4 11" xfId="11823" xr:uid="{59236947-C28A-438C-A262-E1786A230A03}"/>
    <cellStyle name="Millares 2 2 2 2 4 12" xfId="11824" xr:uid="{14451781-E88D-4517-95C8-A13C724CBC87}"/>
    <cellStyle name="Millares 2 2 2 2 4 13" xfId="11825" xr:uid="{F5C7B36F-2280-40CC-8CD6-9A98BFD35B7B}"/>
    <cellStyle name="Millares 2 2 2 2 4 14" xfId="11826" xr:uid="{8CD86584-80F0-40CE-8BAC-50806A6B2DA0}"/>
    <cellStyle name="Millares 2 2 2 2 4 15" xfId="11827" xr:uid="{2079ABC8-B85D-4317-BFAB-4A0F786B4D4F}"/>
    <cellStyle name="Millares 2 2 2 2 4 2" xfId="11828" xr:uid="{4AAC0000-3C07-46EF-A47B-613A021AA923}"/>
    <cellStyle name="Millares 2 2 2 2 4 2 2" xfId="11829" xr:uid="{9180BA83-6679-4F5F-A651-01EA52A480C0}"/>
    <cellStyle name="Millares 2 2 2 2 4 2_Margen" xfId="39950" xr:uid="{81A5BA90-DA8D-4334-B67B-70E7E5403743}"/>
    <cellStyle name="Millares 2 2 2 2 4 3" xfId="11830" xr:uid="{F36826F3-3D74-43C5-9407-88B449CB9D44}"/>
    <cellStyle name="Millares 2 2 2 2 4 4" xfId="11831" xr:uid="{058E510E-4996-46EF-9E33-B468ADB64302}"/>
    <cellStyle name="Millares 2 2 2 2 4 5" xfId="11832" xr:uid="{1A087952-1DF6-4583-A5B9-3102E656DEEE}"/>
    <cellStyle name="Millares 2 2 2 2 4 6" xfId="11833" xr:uid="{9CC2C0D9-4A65-4B86-A711-B8FE83756C45}"/>
    <cellStyle name="Millares 2 2 2 2 4 7" xfId="11834" xr:uid="{C46FC072-2406-44FA-8A91-12E24835EF5B}"/>
    <cellStyle name="Millares 2 2 2 2 4 8" xfId="11835" xr:uid="{5525C900-0094-4043-9DB3-0B7195809DAA}"/>
    <cellStyle name="Millares 2 2 2 2 4 9" xfId="11836" xr:uid="{E5258047-02E0-411A-82CD-E3C5AF27743B}"/>
    <cellStyle name="Millares 2 2 2 2 4_Margen" xfId="39951" xr:uid="{DDF4E607-CEFA-4A27-886D-FE7FA1D98D2A}"/>
    <cellStyle name="Millares 2 2 2 2 40" xfId="11837" xr:uid="{7BB6A30C-4647-45F6-AC39-638B1DFEF6AF}"/>
    <cellStyle name="Millares 2 2 2 2 41" xfId="11838" xr:uid="{1E6356CB-01C0-4D67-B02D-8433CCAEAF4A}"/>
    <cellStyle name="Millares 2 2 2 2 42" xfId="11839" xr:uid="{16BFA967-8634-4721-91AF-16AC71629576}"/>
    <cellStyle name="Millares 2 2 2 2 43" xfId="11840" xr:uid="{D0DDB0B9-5297-4336-BA3D-8B628C18AA83}"/>
    <cellStyle name="Millares 2 2 2 2 44" xfId="11841" xr:uid="{DFA5E348-066C-484C-9BB1-D841818140C8}"/>
    <cellStyle name="Millares 2 2 2 2 45" xfId="11842" xr:uid="{92C9C5B6-9AE8-4871-A44B-D0C6320A7343}"/>
    <cellStyle name="Millares 2 2 2 2 46" xfId="49914" xr:uid="{9EB0E1A9-9049-46C9-9717-DC3D100EB1B6}"/>
    <cellStyle name="Millares 2 2 2 2 47" xfId="50110" xr:uid="{057CCAA9-922B-442A-8CB2-31527CF704B3}"/>
    <cellStyle name="Millares 2 2 2 2 48" xfId="53454" xr:uid="{5CDB3F1E-2A17-42CC-BBC9-2E0D27650EC3}"/>
    <cellStyle name="Millares 2 2 2 2 5" xfId="11843" xr:uid="{4B36EED5-1E3F-4DD5-9606-6ADD692431AE}"/>
    <cellStyle name="Millares 2 2 2 2 5 10" xfId="11844" xr:uid="{B4BD82DC-ACF9-4594-85A1-D925AFF70A37}"/>
    <cellStyle name="Millares 2 2 2 2 5 11" xfId="11845" xr:uid="{36188E9B-3CF9-4AF2-A7A0-5F119DA710F0}"/>
    <cellStyle name="Millares 2 2 2 2 5 12" xfId="11846" xr:uid="{5B820B09-7D8F-4991-A7AC-72B8CED6B1DB}"/>
    <cellStyle name="Millares 2 2 2 2 5 13" xfId="11847" xr:uid="{7BE928FE-0E02-4304-AAF4-4FA2A6DDC5D1}"/>
    <cellStyle name="Millares 2 2 2 2 5 14" xfId="11848" xr:uid="{1E6418FB-276B-477A-A70F-20C52474E183}"/>
    <cellStyle name="Millares 2 2 2 2 5 15" xfId="11849" xr:uid="{49AF2DE0-602A-4626-A9DF-84E766C97ABD}"/>
    <cellStyle name="Millares 2 2 2 2 5 2" xfId="11850" xr:uid="{67DA1E18-DAD7-4B8B-9D91-B346432FD0D0}"/>
    <cellStyle name="Millares 2 2 2 2 5 2 2" xfId="11851" xr:uid="{09F767D3-F08C-4970-9B10-13D2A06DA69A}"/>
    <cellStyle name="Millares 2 2 2 2 5 2_Margen" xfId="39952" xr:uid="{A7B4DF34-BB1B-4EE7-B582-D0A965BFF8AE}"/>
    <cellStyle name="Millares 2 2 2 2 5 3" xfId="11852" xr:uid="{017D41FF-3A48-415E-8653-4950140FD442}"/>
    <cellStyle name="Millares 2 2 2 2 5 4" xfId="11853" xr:uid="{92599D04-CF15-40E0-B75D-AC07FBB5B3E7}"/>
    <cellStyle name="Millares 2 2 2 2 5 5" xfId="11854" xr:uid="{E1688A5C-69E0-43EC-97E7-D11D8A3D567F}"/>
    <cellStyle name="Millares 2 2 2 2 5 6" xfId="11855" xr:uid="{82B4F5D3-A383-4659-B713-8A5ACE346675}"/>
    <cellStyle name="Millares 2 2 2 2 5 7" xfId="11856" xr:uid="{7D155ADB-8EC5-446C-8867-706CF7B93691}"/>
    <cellStyle name="Millares 2 2 2 2 5 8" xfId="11857" xr:uid="{6839DEC6-5490-439B-BF0A-8574B5E19D53}"/>
    <cellStyle name="Millares 2 2 2 2 5 9" xfId="11858" xr:uid="{D94BD297-3094-4184-BA08-2C35C2DD8011}"/>
    <cellStyle name="Millares 2 2 2 2 5_Margen" xfId="39953" xr:uid="{76E2FC6B-8335-4173-A47E-5443175F5DDB}"/>
    <cellStyle name="Millares 2 2 2 2 6" xfId="11859" xr:uid="{003F9AF4-67F5-4F63-8C28-D6E5CE6DBF67}"/>
    <cellStyle name="Millares 2 2 2 2 6 10" xfId="11860" xr:uid="{CD93E185-767C-47F6-BBCF-6AD663D09571}"/>
    <cellStyle name="Millares 2 2 2 2 6 11" xfId="11861" xr:uid="{B1DC1E21-F00E-4B69-B26D-D0B393DF56B3}"/>
    <cellStyle name="Millares 2 2 2 2 6 12" xfId="11862" xr:uid="{E1BCF4B0-F4D3-4031-B821-1787CF88EEB1}"/>
    <cellStyle name="Millares 2 2 2 2 6 13" xfId="11863" xr:uid="{CD28EF1D-D9EA-4FE7-B7BA-C3D9459F2A79}"/>
    <cellStyle name="Millares 2 2 2 2 6 14" xfId="11864" xr:uid="{04766F13-0B64-422C-B217-E78CA8D4F095}"/>
    <cellStyle name="Millares 2 2 2 2 6 15" xfId="11865" xr:uid="{B63601B4-8477-4512-BE95-AA6BB637A73A}"/>
    <cellStyle name="Millares 2 2 2 2 6 2" xfId="11866" xr:uid="{58234D8F-FD4C-4BDC-95E0-DB8B7334B677}"/>
    <cellStyle name="Millares 2 2 2 2 6 2 2" xfId="11867" xr:uid="{5A42EC70-DCF7-4536-BD6A-C699C9F9264C}"/>
    <cellStyle name="Millares 2 2 2 2 6 2_Margen" xfId="39954" xr:uid="{1A54143E-16E7-41E3-8F84-D05251F9051E}"/>
    <cellStyle name="Millares 2 2 2 2 6 3" xfId="11868" xr:uid="{F49BA1CC-FE5B-410A-B1F2-430337BC631E}"/>
    <cellStyle name="Millares 2 2 2 2 6 4" xfId="11869" xr:uid="{82E43DDF-7D7A-43C4-94CC-E36FB0D88A7C}"/>
    <cellStyle name="Millares 2 2 2 2 6 5" xfId="11870" xr:uid="{0DAC12B4-D4DD-45FB-8D00-DC63E14ED220}"/>
    <cellStyle name="Millares 2 2 2 2 6 6" xfId="11871" xr:uid="{4C5A2F70-08D6-4ED1-A832-918C6C2B67E5}"/>
    <cellStyle name="Millares 2 2 2 2 6 7" xfId="11872" xr:uid="{0FF749C5-FDDD-401B-800F-954EE145C6EE}"/>
    <cellStyle name="Millares 2 2 2 2 6 8" xfId="11873" xr:uid="{AC32130A-15E0-42A2-83D6-A65F54494ECB}"/>
    <cellStyle name="Millares 2 2 2 2 6 9" xfId="11874" xr:uid="{7EF1FE21-C217-4CD4-8C5F-9CA25F1D620B}"/>
    <cellStyle name="Millares 2 2 2 2 6_Margen" xfId="39955" xr:uid="{5715B686-E8D1-4566-A93A-7EE83080DF97}"/>
    <cellStyle name="Millares 2 2 2 2 7" xfId="11875" xr:uid="{463BF440-C4D2-45EC-B6BC-3BCD2F69F946}"/>
    <cellStyle name="Millares 2 2 2 2 7 10" xfId="11876" xr:uid="{13371CAB-D1A4-44D3-A76E-BC9935C94EFA}"/>
    <cellStyle name="Millares 2 2 2 2 7 11" xfId="11877" xr:uid="{8140FF41-AFFD-4183-A623-12A0884750AF}"/>
    <cellStyle name="Millares 2 2 2 2 7 12" xfId="11878" xr:uid="{B8AED582-1A4B-4D7F-BC44-0F8375F0865F}"/>
    <cellStyle name="Millares 2 2 2 2 7 13" xfId="11879" xr:uid="{861122B7-DB1F-4C84-9BBF-4963233CC0D8}"/>
    <cellStyle name="Millares 2 2 2 2 7 14" xfId="11880" xr:uid="{827A926F-D64B-4D6F-8AB2-82016F159417}"/>
    <cellStyle name="Millares 2 2 2 2 7 15" xfId="11881" xr:uid="{5376BB39-BA28-4528-904D-340C36A2FA0C}"/>
    <cellStyle name="Millares 2 2 2 2 7 16" xfId="11882" xr:uid="{340D0C8E-F3B5-406C-AABB-F8B2A8BE10AD}"/>
    <cellStyle name="Millares 2 2 2 2 7 17" xfId="11883" xr:uid="{530659AD-3E43-4677-A35B-741F6348692E}"/>
    <cellStyle name="Millares 2 2 2 2 7 18" xfId="11884" xr:uid="{D26A2B5E-34B8-4D40-B745-AA89AF3B7CF4}"/>
    <cellStyle name="Millares 2 2 2 2 7 2" xfId="11885" xr:uid="{FBAD378F-B879-4905-809E-70D4BE61D8ED}"/>
    <cellStyle name="Millares 2 2 2 2 7 2 2" xfId="11886" xr:uid="{2370D2A6-03B5-4395-B057-2021F88BFC4D}"/>
    <cellStyle name="Millares 2 2 2 2 7 2 3" xfId="11887" xr:uid="{4DB16F7C-965B-4120-B7A0-D5C27E54AD7C}"/>
    <cellStyle name="Millares 2 2 2 2 7 2 4" xfId="11888" xr:uid="{6CBFE363-AC0A-41DD-9C66-7A65B29CC63C}"/>
    <cellStyle name="Millares 2 2 2 2 7 2 5" xfId="11889" xr:uid="{FB606FEA-C884-4D50-8598-58C233C084B9}"/>
    <cellStyle name="Millares 2 2 2 2 7 2 6" xfId="11890" xr:uid="{C7FEFD8E-A197-4CCD-9810-217D78555EC8}"/>
    <cellStyle name="Millares 2 2 2 2 7 2_Margen" xfId="39956" xr:uid="{49F989B8-33F5-4959-B65F-5809A9D884C1}"/>
    <cellStyle name="Millares 2 2 2 2 7 3" xfId="11891" xr:uid="{32C2E0D8-7C59-4BD5-9272-BE7CA4166505}"/>
    <cellStyle name="Millares 2 2 2 2 7 3 2" xfId="11892" xr:uid="{45975DF9-5B6C-4B6E-8E48-3B4E63D67064}"/>
    <cellStyle name="Millares 2 2 2 2 7 3_Margen" xfId="39957" xr:uid="{F9C0C016-8FBB-4463-AF3A-1CE22C921C08}"/>
    <cellStyle name="Millares 2 2 2 2 7 4" xfId="11893" xr:uid="{ADE0F131-F511-4E0A-BD68-6021DFA2CA82}"/>
    <cellStyle name="Millares 2 2 2 2 7 5" xfId="11894" xr:uid="{663CE94A-A7AA-4FD1-A76B-CFC6DAAEE2C3}"/>
    <cellStyle name="Millares 2 2 2 2 7 6" xfId="11895" xr:uid="{12779DC9-BEF8-478C-98D9-26779F9672E5}"/>
    <cellStyle name="Millares 2 2 2 2 7 7" xfId="11896" xr:uid="{6E026251-6174-4967-B5D7-7743454C5CDB}"/>
    <cellStyle name="Millares 2 2 2 2 7 8" xfId="11897" xr:uid="{0F9F1EED-9E6F-4EE0-95F3-C87DE015A75E}"/>
    <cellStyle name="Millares 2 2 2 2 7 9" xfId="11898" xr:uid="{CF27927F-F5CB-4298-9AFD-3B9D7C8AF8D6}"/>
    <cellStyle name="Millares 2 2 2 2 7_Margen" xfId="39958" xr:uid="{C654D93C-F580-4821-BC8D-5437E13F44F1}"/>
    <cellStyle name="Millares 2 2 2 2 8" xfId="11899" xr:uid="{D43C10F4-960A-40D8-B82D-02F7B56FCFE7}"/>
    <cellStyle name="Millares 2 2 2 2 8 10" xfId="11900" xr:uid="{D5B7771C-48EF-4912-A087-3421AD6BBD2B}"/>
    <cellStyle name="Millares 2 2 2 2 8 11" xfId="11901" xr:uid="{A6526FBA-E4B9-44BF-9AE6-47E4059F52B7}"/>
    <cellStyle name="Millares 2 2 2 2 8 12" xfId="11902" xr:uid="{7EE501C0-49D1-49B9-AEDF-062D04C652FD}"/>
    <cellStyle name="Millares 2 2 2 2 8 13" xfId="11903" xr:uid="{ACE52A5E-48DE-45CA-9A59-3433C1CBD806}"/>
    <cellStyle name="Millares 2 2 2 2 8 14" xfId="11904" xr:uid="{5C6038AD-EB62-4176-96EA-C9290709BE35}"/>
    <cellStyle name="Millares 2 2 2 2 8 15" xfId="11905" xr:uid="{7A951AD5-C69D-49FE-9F43-CD0265C9713E}"/>
    <cellStyle name="Millares 2 2 2 2 8 16" xfId="11906" xr:uid="{A2A4E0F0-6FEE-4707-B602-4E988B6082A8}"/>
    <cellStyle name="Millares 2 2 2 2 8 17" xfId="11907" xr:uid="{3798EB6A-397D-443E-9F28-451A455CEFFD}"/>
    <cellStyle name="Millares 2 2 2 2 8 2" xfId="11908" xr:uid="{520FBAF2-222B-4F70-97FC-A1D3EF89EC2B}"/>
    <cellStyle name="Millares 2 2 2 2 8 3" xfId="11909" xr:uid="{8C2B88C1-D021-4E0E-966B-29D50FDAD531}"/>
    <cellStyle name="Millares 2 2 2 2 8 4" xfId="11910" xr:uid="{8A969EFC-8CB7-4DFA-BE75-767AB20586C9}"/>
    <cellStyle name="Millares 2 2 2 2 8 5" xfId="11911" xr:uid="{2B371594-9A25-424D-8251-7880B1ADBBC4}"/>
    <cellStyle name="Millares 2 2 2 2 8 6" xfId="11912" xr:uid="{3A394E8F-3D29-4754-92B8-0F91AE4C512C}"/>
    <cellStyle name="Millares 2 2 2 2 8 7" xfId="11913" xr:uid="{65296755-A0C4-47D7-AE6F-710C44B5FADD}"/>
    <cellStyle name="Millares 2 2 2 2 8 8" xfId="11914" xr:uid="{B004F45A-440A-42B8-A040-3D4AEF5F1BD5}"/>
    <cellStyle name="Millares 2 2 2 2 8 9" xfId="11915" xr:uid="{8142EB4F-F857-4771-A04E-E30F495977BB}"/>
    <cellStyle name="Millares 2 2 2 2 8_Margen" xfId="39959" xr:uid="{7121994E-AB2E-4742-97BB-A53CD01D7B88}"/>
    <cellStyle name="Millares 2 2 2 2 9" xfId="11916" xr:uid="{84F88A1D-AD12-4E04-8D5C-230F0A204F32}"/>
    <cellStyle name="Millares 2 2 2 2 9 10" xfId="11917" xr:uid="{403E8C3A-DE92-4429-8FDF-9E536C86928D}"/>
    <cellStyle name="Millares 2 2 2 2 9 11" xfId="11918" xr:uid="{B609068D-C439-4B42-93D2-8E45057EFCA5}"/>
    <cellStyle name="Millares 2 2 2 2 9 12" xfId="11919" xr:uid="{DE55C6A5-6B0B-4A04-945D-23DDFC054A71}"/>
    <cellStyle name="Millares 2 2 2 2 9 2" xfId="11920" xr:uid="{98D1395C-CDD7-41D1-88F6-E9D639E3C786}"/>
    <cellStyle name="Millares 2 2 2 2 9 3" xfId="11921" xr:uid="{F12DA99A-4C35-4A9B-9A26-CF356EB64451}"/>
    <cellStyle name="Millares 2 2 2 2 9 4" xfId="11922" xr:uid="{6405E9FA-8E0B-43D5-AC45-A5DA09F734D5}"/>
    <cellStyle name="Millares 2 2 2 2 9 5" xfId="11923" xr:uid="{5758EAF7-9E2C-4AF0-921C-3AB2E025BF32}"/>
    <cellStyle name="Millares 2 2 2 2 9 6" xfId="11924" xr:uid="{0290C23E-61C8-4947-8979-8B5BB2A37FE0}"/>
    <cellStyle name="Millares 2 2 2 2 9 7" xfId="11925" xr:uid="{75EF6469-9DAE-43B4-859D-165E544111EB}"/>
    <cellStyle name="Millares 2 2 2 2 9 8" xfId="11926" xr:uid="{9F71461A-60A4-4C17-81CF-B8FF1195E384}"/>
    <cellStyle name="Millares 2 2 2 2 9 9" xfId="11927" xr:uid="{6D292EAE-B21A-4D58-97E4-E3A97084C832}"/>
    <cellStyle name="Millares 2 2 2 2 9_Margen" xfId="39960" xr:uid="{2E833936-2B79-4929-900D-23FBD8F395B8}"/>
    <cellStyle name="Millares 2 2 2 2_Margen" xfId="39961" xr:uid="{5428C1AE-6677-4863-885C-7CF6BE25E65E}"/>
    <cellStyle name="Millares 2 2 2 20" xfId="11928" xr:uid="{DF9E01F4-7E71-490D-9499-656425A1D869}"/>
    <cellStyle name="Millares 2 2 2 21" xfId="11929" xr:uid="{EAF78C39-A1AB-4869-90F9-879F12F8AEC8}"/>
    <cellStyle name="Millares 2 2 2 22" xfId="11930" xr:uid="{E3F6AF4D-42E7-40B3-8C23-67E2E68EBE10}"/>
    <cellStyle name="Millares 2 2 2 23" xfId="11931" xr:uid="{D1F331A4-02AC-4726-9CA7-1C40820EAD37}"/>
    <cellStyle name="Millares 2 2 2 24" xfId="11932" xr:uid="{812C10B4-56C7-415A-8797-435D7FD686DE}"/>
    <cellStyle name="Millares 2 2 2 25" xfId="11933" xr:uid="{6430A813-705C-47C8-8DCF-80804404A8B7}"/>
    <cellStyle name="Millares 2 2 2 26" xfId="11934" xr:uid="{350749A8-9013-42DF-B9C1-5616B8D589E4}"/>
    <cellStyle name="Millares 2 2 2 27" xfId="11935" xr:uid="{273D333D-0B53-4E91-8A5C-419BD3B9DEAA}"/>
    <cellStyle name="Millares 2 2 2 28" xfId="11936" xr:uid="{A48B1A8C-4889-4EE0-A500-EAFD724F2689}"/>
    <cellStyle name="Millares 2 2 2 29" xfId="11937" xr:uid="{61F99339-A4B3-44AD-B647-804A376ACEDA}"/>
    <cellStyle name="Millares 2 2 2 3" xfId="11938" xr:uid="{68C1094C-3419-435B-8D4B-499E1B7D467C}"/>
    <cellStyle name="Millares 2 2 2 3 10" xfId="11939" xr:uid="{1BF92D04-9B5F-4E05-AA7B-2C117027B204}"/>
    <cellStyle name="Millares 2 2 2 3 11" xfId="11940" xr:uid="{6F6EB538-9A92-4D6B-BC12-81B17F636E3C}"/>
    <cellStyle name="Millares 2 2 2 3 12" xfId="11941" xr:uid="{EC7859D0-EFF4-45CB-BB67-ECA721781E3E}"/>
    <cellStyle name="Millares 2 2 2 3 13" xfId="11942" xr:uid="{9491901D-A9BB-441E-A499-12E816384D9E}"/>
    <cellStyle name="Millares 2 2 2 3 14" xfId="11943" xr:uid="{489AEA40-270C-40B5-8956-D1FC8F2AA759}"/>
    <cellStyle name="Millares 2 2 2 3 15" xfId="11944" xr:uid="{318BB43D-20F3-4F5F-A2B2-678DB0602588}"/>
    <cellStyle name="Millares 2 2 2 3 16" xfId="11945" xr:uid="{8979226F-FA1E-4E92-80EF-AB4BDD14EC08}"/>
    <cellStyle name="Millares 2 2 2 3 17" xfId="11946" xr:uid="{77018681-390F-4F16-B77E-6F5E4647406C}"/>
    <cellStyle name="Millares 2 2 2 3 18" xfId="11947" xr:uid="{2290108E-F499-4D5B-B907-F6AFC1980D9C}"/>
    <cellStyle name="Millares 2 2 2 3 19" xfId="11948" xr:uid="{C61E4F22-F888-4E78-8479-6C420DB743D4}"/>
    <cellStyle name="Millares 2 2 2 3 2" xfId="11949" xr:uid="{81E276DE-EC6E-4254-9190-2C4FE395A2E2}"/>
    <cellStyle name="Millares 2 2 2 3 2 2" xfId="11950" xr:uid="{E051FD5C-110D-471C-9EFD-4620C853A785}"/>
    <cellStyle name="Millares 2 2 2 3 2_Margen" xfId="39962" xr:uid="{24FE2550-A0E7-4F4C-A382-A239C3AFB1DB}"/>
    <cellStyle name="Millares 2 2 2 3 20" xfId="11951" xr:uid="{532FFCFB-9FA9-45DD-A829-3E6642E31FAE}"/>
    <cellStyle name="Millares 2 2 2 3 21" xfId="11952" xr:uid="{767D1E09-AA8D-49B8-AE0A-377594C87BA5}"/>
    <cellStyle name="Millares 2 2 2 3 22" xfId="11953" xr:uid="{17E385D5-6B2C-491D-8808-906F98D84F72}"/>
    <cellStyle name="Millares 2 2 2 3 23" xfId="11954" xr:uid="{37CC4076-1F4A-462A-A18D-876E64A9AD96}"/>
    <cellStyle name="Millares 2 2 2 3 24" xfId="11955" xr:uid="{D9B581C1-C8FD-472C-9CFC-1D4401ED146F}"/>
    <cellStyle name="Millares 2 2 2 3 25" xfId="11956" xr:uid="{32B57583-75D2-47B1-949E-690E33C04B5E}"/>
    <cellStyle name="Millares 2 2 2 3 26" xfId="11957" xr:uid="{1E174B88-62CC-4271-99EA-B232495C5403}"/>
    <cellStyle name="Millares 2 2 2 3 27" xfId="11958" xr:uid="{E77DF32A-9031-4A4D-8173-8C44A6DA8F91}"/>
    <cellStyle name="Millares 2 2 2 3 28" xfId="11959" xr:uid="{977BF753-6384-4239-88E8-A452CB58D381}"/>
    <cellStyle name="Millares 2 2 2 3 29" xfId="11960" xr:uid="{1235B013-F981-401D-8E98-DC5D5196B4FA}"/>
    <cellStyle name="Millares 2 2 2 3 3" xfId="11961" xr:uid="{65290410-F6ED-4B65-B00E-1CBE178D82BE}"/>
    <cellStyle name="Millares 2 2 2 3 30" xfId="11962" xr:uid="{9223E8DC-50D3-4644-92C3-1F158910D438}"/>
    <cellStyle name="Millares 2 2 2 3 31" xfId="11963" xr:uid="{6F7F7FB3-01A3-4192-B862-0F127C89BB16}"/>
    <cellStyle name="Millares 2 2 2 3 32" xfId="52245" xr:uid="{608EF4F1-A794-464D-9F41-B65B37DBD0E1}"/>
    <cellStyle name="Millares 2 2 2 3 33" xfId="53492" xr:uid="{F2D18D11-8582-44C1-A8CA-9DD19CFA6CFA}"/>
    <cellStyle name="Millares 2 2 2 3 34" xfId="53491" xr:uid="{C7F44473-4B3E-4B3A-B12E-20C02D829D28}"/>
    <cellStyle name="Millares 2 2 2 3 4" xfId="11964" xr:uid="{764B8113-E300-45C9-B056-86D3AC2D7F7C}"/>
    <cellStyle name="Millares 2 2 2 3 5" xfId="11965" xr:uid="{32964780-9E16-4BCD-8892-F8AE4CE1DE69}"/>
    <cellStyle name="Millares 2 2 2 3 6" xfId="11966" xr:uid="{D8E9EEFA-5C6C-49D3-BAA9-618393DBACC0}"/>
    <cellStyle name="Millares 2 2 2 3 7" xfId="11967" xr:uid="{193C3D8C-E70A-40E0-BC22-DA8A79BD3C25}"/>
    <cellStyle name="Millares 2 2 2 3 8" xfId="11968" xr:uid="{64610748-F1B3-4500-ADA9-2B065EEF463D}"/>
    <cellStyle name="Millares 2 2 2 3 9" xfId="11969" xr:uid="{104A72AF-4B16-428F-BBFC-98D2A29A5EEA}"/>
    <cellStyle name="Millares 2 2 2 3_Margen" xfId="39963" xr:uid="{0D6647F8-9771-43F8-9632-7F260BF54D74}"/>
    <cellStyle name="Millares 2 2 2 30" xfId="11970" xr:uid="{020FDB35-A945-473B-8EC1-0FA111DFEFD4}"/>
    <cellStyle name="Millares 2 2 2 31" xfId="11971" xr:uid="{E09AACA9-7BE8-4357-85D7-4A65C7302CCA}"/>
    <cellStyle name="Millares 2 2 2 32" xfId="11972" xr:uid="{E7673CC6-C11B-45F2-A2C8-DC544C2FCB0A}"/>
    <cellStyle name="Millares 2 2 2 33" xfId="11973" xr:uid="{26E1C570-C8F9-4341-9D3F-0CBC86EE5CAF}"/>
    <cellStyle name="Millares 2 2 2 34" xfId="11974" xr:uid="{439643F0-F644-41C4-95DF-B38576D411EB}"/>
    <cellStyle name="Millares 2 2 2 34 10" xfId="11975" xr:uid="{1F702955-C80E-4D2E-99CA-0FFF8D83D73E}"/>
    <cellStyle name="Millares 2 2 2 34 11" xfId="11976" xr:uid="{EE2505B2-BB19-4A84-B0C4-50E49EC78946}"/>
    <cellStyle name="Millares 2 2 2 34 12" xfId="11977" xr:uid="{EAE0B692-D204-4C04-9BB9-3269BA095D5F}"/>
    <cellStyle name="Millares 2 2 2 34 13" xfId="11978" xr:uid="{849E690E-E71C-4CF5-8214-E40E41AACF9E}"/>
    <cellStyle name="Millares 2 2 2 34 14" xfId="11979" xr:uid="{FFC02507-A49C-4701-A090-F6F1A5D3E0AF}"/>
    <cellStyle name="Millares 2 2 2 34 15" xfId="11980" xr:uid="{7BAEDE89-F486-4C4D-BA3F-8E395EB36449}"/>
    <cellStyle name="Millares 2 2 2 34 16" xfId="11981" xr:uid="{AC85F78E-E4B6-4886-8345-66BFDD629FDE}"/>
    <cellStyle name="Millares 2 2 2 34 17" xfId="11982" xr:uid="{C76D6443-4802-4B82-8349-FFD01E9108CD}"/>
    <cellStyle name="Millares 2 2 2 34 2" xfId="11983" xr:uid="{4475274E-3DAF-49A4-B599-0ACDA0BC459B}"/>
    <cellStyle name="Millares 2 2 2 34 3" xfId="11984" xr:uid="{5FCE03AC-4EF3-46A1-ABBE-1881CBCBCA12}"/>
    <cellStyle name="Millares 2 2 2 34 4" xfId="11985" xr:uid="{2FD8D414-1EAA-47D2-979A-7FA2C6D9098A}"/>
    <cellStyle name="Millares 2 2 2 34 5" xfId="11986" xr:uid="{4F76EA6D-9515-459D-89D6-78E47526DD09}"/>
    <cellStyle name="Millares 2 2 2 34 6" xfId="11987" xr:uid="{D8CA95FF-A485-44D3-AC53-4F01CC067B9C}"/>
    <cellStyle name="Millares 2 2 2 34 7" xfId="11988" xr:uid="{50335832-741C-4275-9350-73B3C572BDDF}"/>
    <cellStyle name="Millares 2 2 2 34 8" xfId="11989" xr:uid="{2C9D7D44-6CA0-4AF0-857D-3C167785F96A}"/>
    <cellStyle name="Millares 2 2 2 34 9" xfId="11990" xr:uid="{AF7B1780-D5C2-4508-B5A4-90EF5051285D}"/>
    <cellStyle name="Millares 2 2 2 34_Margen" xfId="39964" xr:uid="{5E34F5EC-7597-441E-9D94-2A2D7FC3A7F3}"/>
    <cellStyle name="Millares 2 2 2 35" xfId="11991" xr:uid="{BF9F507F-D4B6-49E0-B573-DA8A9FE34D29}"/>
    <cellStyle name="Millares 2 2 2 35 10" xfId="11992" xr:uid="{8BF672B5-B461-4662-A8A6-1F43736E4269}"/>
    <cellStyle name="Millares 2 2 2 35 11" xfId="11993" xr:uid="{6739F931-3DCC-494E-A122-6273630365E2}"/>
    <cellStyle name="Millares 2 2 2 35 12" xfId="11994" xr:uid="{A322C476-B2AB-4A05-9BAB-327CCC305CFE}"/>
    <cellStyle name="Millares 2 2 2 35 13" xfId="11995" xr:uid="{6688FEA8-A11F-491A-9BC6-D35B27EE7E38}"/>
    <cellStyle name="Millares 2 2 2 35 14" xfId="11996" xr:uid="{CC880D43-52F2-4620-9A75-2B5BE2D54F09}"/>
    <cellStyle name="Millares 2 2 2 35 15" xfId="11997" xr:uid="{93F3DB99-4E1C-4745-8075-8F8213A0C579}"/>
    <cellStyle name="Millares 2 2 2 35 16" xfId="11998" xr:uid="{A516C4AC-0464-45D4-8588-802B1C284B93}"/>
    <cellStyle name="Millares 2 2 2 35 17" xfId="11999" xr:uid="{37E41DC7-1678-464B-83AD-E8D0D4B59930}"/>
    <cellStyle name="Millares 2 2 2 35 2" xfId="12000" xr:uid="{33605721-20A9-4E2F-9116-DF0EEAC2A67A}"/>
    <cellStyle name="Millares 2 2 2 35 3" xfId="12001" xr:uid="{82F7486E-D5F4-4DF8-9F23-8F9606C060F5}"/>
    <cellStyle name="Millares 2 2 2 35 4" xfId="12002" xr:uid="{475F0391-EE21-4A9C-AD06-AD93FE5EFB09}"/>
    <cellStyle name="Millares 2 2 2 35 5" xfId="12003" xr:uid="{10AEEE96-D5F6-41F0-B52F-AE30EE6549FB}"/>
    <cellStyle name="Millares 2 2 2 35 6" xfId="12004" xr:uid="{A4BA593D-133F-4105-85B9-0398B1B166FB}"/>
    <cellStyle name="Millares 2 2 2 35 7" xfId="12005" xr:uid="{3114DA3B-8384-499C-9261-82F47EF64C7B}"/>
    <cellStyle name="Millares 2 2 2 35 8" xfId="12006" xr:uid="{1FE950B5-4893-43E9-8927-99F635FD074A}"/>
    <cellStyle name="Millares 2 2 2 35 9" xfId="12007" xr:uid="{CA651434-EBBB-4FE1-8BC8-AD5C58D420B3}"/>
    <cellStyle name="Millares 2 2 2 35_Margen" xfId="39965" xr:uid="{B28B086C-DDCB-4045-BD5B-EE91FD009D57}"/>
    <cellStyle name="Millares 2 2 2 36" xfId="12008" xr:uid="{06ADBD37-A6E3-455F-8670-440FF0714B84}"/>
    <cellStyle name="Millares 2 2 2 36 10" xfId="12009" xr:uid="{41CD12BC-3D1E-4737-9446-7B3F462ED347}"/>
    <cellStyle name="Millares 2 2 2 36 11" xfId="12010" xr:uid="{68B27D6B-62DD-483F-B700-651F5DAAD403}"/>
    <cellStyle name="Millares 2 2 2 36 12" xfId="12011" xr:uid="{F3E3B084-5DDD-4D69-939C-6AFE362C100A}"/>
    <cellStyle name="Millares 2 2 2 36 13" xfId="12012" xr:uid="{9E4B39BA-F620-4E41-B87D-E549FDCAB1C3}"/>
    <cellStyle name="Millares 2 2 2 36 14" xfId="12013" xr:uid="{9CE0148B-353E-4440-9AFF-760A61226413}"/>
    <cellStyle name="Millares 2 2 2 36 15" xfId="12014" xr:uid="{A7AFFFC4-3760-4DFD-9F45-26AC99FD4D5A}"/>
    <cellStyle name="Millares 2 2 2 36 16" xfId="12015" xr:uid="{0A6976DB-A795-495E-A5C1-86D0642B2B91}"/>
    <cellStyle name="Millares 2 2 2 36 17" xfId="12016" xr:uid="{A3B2E753-9125-493B-894B-C7136606E168}"/>
    <cellStyle name="Millares 2 2 2 36 2" xfId="12017" xr:uid="{C47AD662-D457-499B-8133-BA8ABEF38B4E}"/>
    <cellStyle name="Millares 2 2 2 36 3" xfId="12018" xr:uid="{A6947CDF-6D76-4CCE-BEA9-FCA29A713143}"/>
    <cellStyle name="Millares 2 2 2 36 4" xfId="12019" xr:uid="{E16812BE-1EEB-4E65-B91C-015E99AED940}"/>
    <cellStyle name="Millares 2 2 2 36 5" xfId="12020" xr:uid="{0CB858B9-520E-41A6-A536-564F71289A59}"/>
    <cellStyle name="Millares 2 2 2 36 6" xfId="12021" xr:uid="{33D502EC-BCCE-442A-957C-C498E2DC3246}"/>
    <cellStyle name="Millares 2 2 2 36 7" xfId="12022" xr:uid="{FD266F47-3839-4C50-81A1-B0E814CC588C}"/>
    <cellStyle name="Millares 2 2 2 36 8" xfId="12023" xr:uid="{4F78C5AC-424B-428D-8D60-3C426C82B74F}"/>
    <cellStyle name="Millares 2 2 2 36 9" xfId="12024" xr:uid="{C3B1D4C5-53F6-4810-B09C-085472D7AF14}"/>
    <cellStyle name="Millares 2 2 2 36_Margen" xfId="39966" xr:uid="{431D9384-CC0C-4895-A0C0-E0297FDF4C57}"/>
    <cellStyle name="Millares 2 2 2 37" xfId="12025" xr:uid="{0C832CED-C404-425D-8374-E2CD78ABE4C6}"/>
    <cellStyle name="Millares 2 2 2 37 10" xfId="12026" xr:uid="{10C4E390-8939-445A-84B6-C496517093FF}"/>
    <cellStyle name="Millares 2 2 2 37 11" xfId="12027" xr:uid="{C263CAF6-2D89-4F59-A865-FC160E5E3DAE}"/>
    <cellStyle name="Millares 2 2 2 37 12" xfId="12028" xr:uid="{83FA7B2D-FFEB-4E5A-B347-CAA342D08BBD}"/>
    <cellStyle name="Millares 2 2 2 37 13" xfId="12029" xr:uid="{ED649EF9-E884-4481-94D8-55CA90FC3E16}"/>
    <cellStyle name="Millares 2 2 2 37 14" xfId="12030" xr:uid="{8C2AABBC-041D-4005-9B71-B36D57FF83A3}"/>
    <cellStyle name="Millares 2 2 2 37 15" xfId="12031" xr:uid="{7BC769F9-7A17-440A-847E-2A7CA5754CFB}"/>
    <cellStyle name="Millares 2 2 2 37 16" xfId="12032" xr:uid="{869AF34F-DEF4-4831-AF61-32251E2682F0}"/>
    <cellStyle name="Millares 2 2 2 37 17" xfId="12033" xr:uid="{C16450FD-62A9-4151-B5FE-55329DE20E74}"/>
    <cellStyle name="Millares 2 2 2 37 2" xfId="12034" xr:uid="{AAADC4D6-7620-4707-A024-68EEC9F72CA7}"/>
    <cellStyle name="Millares 2 2 2 37 3" xfId="12035" xr:uid="{549E7933-5B49-4E42-AC34-EC482B7323C0}"/>
    <cellStyle name="Millares 2 2 2 37 4" xfId="12036" xr:uid="{4EFF19BB-37A7-4164-9355-E820010C7019}"/>
    <cellStyle name="Millares 2 2 2 37 5" xfId="12037" xr:uid="{115EE00E-7646-47A3-86B7-833F667BB6C3}"/>
    <cellStyle name="Millares 2 2 2 37 6" xfId="12038" xr:uid="{A78C5FAA-3CB6-4131-899B-26096930D7E8}"/>
    <cellStyle name="Millares 2 2 2 37 7" xfId="12039" xr:uid="{630BCD07-A386-4E1E-BE42-539A71EA4649}"/>
    <cellStyle name="Millares 2 2 2 37 8" xfId="12040" xr:uid="{5D2AA768-4713-4B00-98B4-FD0222D41921}"/>
    <cellStyle name="Millares 2 2 2 37 9" xfId="12041" xr:uid="{43563A94-5AF6-477E-9EF8-61C3B61A6A46}"/>
    <cellStyle name="Millares 2 2 2 37_Margen" xfId="39967" xr:uid="{21197DAD-2893-476B-9224-F5400609CA76}"/>
    <cellStyle name="Millares 2 2 2 38" xfId="12042" xr:uid="{85BBCFD6-80F0-413D-B770-59A6565D195D}"/>
    <cellStyle name="Millares 2 2 2 38 10" xfId="12043" xr:uid="{E58320AA-D834-47E9-869E-76B1B1538286}"/>
    <cellStyle name="Millares 2 2 2 38 11" xfId="12044" xr:uid="{00E421C6-D208-4BA6-8DF6-BF4CF7036062}"/>
    <cellStyle name="Millares 2 2 2 38 12" xfId="12045" xr:uid="{214AEEEA-A90D-4A2B-B186-C3FEEF08D530}"/>
    <cellStyle name="Millares 2 2 2 38 13" xfId="12046" xr:uid="{B814C4EF-D37B-416A-B2A7-AD134A212C41}"/>
    <cellStyle name="Millares 2 2 2 38 14" xfId="12047" xr:uid="{E29D6B01-CA8C-4323-B624-48373B669451}"/>
    <cellStyle name="Millares 2 2 2 38 15" xfId="12048" xr:uid="{3CA15398-F54F-4647-AB25-7C2606F31839}"/>
    <cellStyle name="Millares 2 2 2 38 16" xfId="12049" xr:uid="{74ADDD42-1D2B-4F46-960F-0433C9769960}"/>
    <cellStyle name="Millares 2 2 2 38 17" xfId="12050" xr:uid="{70DC3C35-46A2-4CFD-BAAC-F1CA94543B76}"/>
    <cellStyle name="Millares 2 2 2 38 2" xfId="12051" xr:uid="{30DB68CB-33E8-4614-B7CB-7DC4B2A5FEB5}"/>
    <cellStyle name="Millares 2 2 2 38 3" xfId="12052" xr:uid="{6AE660B1-18F2-4B25-9E1F-89A100DD8BA4}"/>
    <cellStyle name="Millares 2 2 2 38 4" xfId="12053" xr:uid="{5F846DA0-74DC-49AD-9B02-21A7998A917F}"/>
    <cellStyle name="Millares 2 2 2 38 5" xfId="12054" xr:uid="{7492FBAF-CCA0-43B8-BE8E-97819041E36F}"/>
    <cellStyle name="Millares 2 2 2 38 6" xfId="12055" xr:uid="{1BA309FB-7714-407B-B751-7A9EE6F367B9}"/>
    <cellStyle name="Millares 2 2 2 38 7" xfId="12056" xr:uid="{E6625C48-3B08-43E1-9714-62605BEBC1A2}"/>
    <cellStyle name="Millares 2 2 2 38 8" xfId="12057" xr:uid="{10D3B391-9CFE-49B7-B906-CA9D5B3FF8C7}"/>
    <cellStyle name="Millares 2 2 2 38 9" xfId="12058" xr:uid="{80B7C748-D42F-4FAD-8DFD-2A6CD6E5DF26}"/>
    <cellStyle name="Millares 2 2 2 38_Margen" xfId="39968" xr:uid="{07DB20BF-4E4F-48F0-BDBB-46C0B3299CFB}"/>
    <cellStyle name="Millares 2 2 2 39" xfId="12059" xr:uid="{22E6E5E1-6DFE-4F48-AD8F-87D194F8FECB}"/>
    <cellStyle name="Millares 2 2 2 39 10" xfId="12060" xr:uid="{DCEA9874-D784-4961-8999-930502907576}"/>
    <cellStyle name="Millares 2 2 2 39 11" xfId="12061" xr:uid="{AFD65D8D-7608-410E-BC4E-27B5275A0DDC}"/>
    <cellStyle name="Millares 2 2 2 39 12" xfId="12062" xr:uid="{CE311471-2A05-49B1-A1C6-8B3276ADE6B3}"/>
    <cellStyle name="Millares 2 2 2 39 13" xfId="12063" xr:uid="{C98BB07A-2A93-4C01-AAC3-CF44D58D77C8}"/>
    <cellStyle name="Millares 2 2 2 39 14" xfId="12064" xr:uid="{9107B1F5-210F-41E2-93DB-3E343B672E8E}"/>
    <cellStyle name="Millares 2 2 2 39 15" xfId="12065" xr:uid="{FB770D96-36E2-4283-8485-129EC885D0FC}"/>
    <cellStyle name="Millares 2 2 2 39 16" xfId="12066" xr:uid="{EE38F111-ED48-4D06-8145-214DAC4239D6}"/>
    <cellStyle name="Millares 2 2 2 39 17" xfId="12067" xr:uid="{8645F83A-0083-4BE9-8BA2-92832D61CFAF}"/>
    <cellStyle name="Millares 2 2 2 39 2" xfId="12068" xr:uid="{4A58BF4D-D9A0-49EC-ACAF-A12E0249D2E3}"/>
    <cellStyle name="Millares 2 2 2 39 3" xfId="12069" xr:uid="{7BF5A27F-550E-4A59-9076-E1207CCEF586}"/>
    <cellStyle name="Millares 2 2 2 39 4" xfId="12070" xr:uid="{BA6929A9-8B00-4088-BED4-F5B1ED684638}"/>
    <cellStyle name="Millares 2 2 2 39 5" xfId="12071" xr:uid="{379485F0-B429-4F4C-BA52-52B795E46CEA}"/>
    <cellStyle name="Millares 2 2 2 39 6" xfId="12072" xr:uid="{C4D4FA9E-1F21-4D3B-92C1-5F2C0A041831}"/>
    <cellStyle name="Millares 2 2 2 39 7" xfId="12073" xr:uid="{BC9110A3-B2E0-4B29-AA87-DBC400994E9E}"/>
    <cellStyle name="Millares 2 2 2 39 8" xfId="12074" xr:uid="{46A5AC6C-5203-4408-95AB-630999456B7A}"/>
    <cellStyle name="Millares 2 2 2 39 9" xfId="12075" xr:uid="{ABA2F643-76F3-43AC-9357-9CEBA43F3207}"/>
    <cellStyle name="Millares 2 2 2 39_Margen" xfId="39969" xr:uid="{F0D97283-31E5-471C-9F0B-440071E577DE}"/>
    <cellStyle name="Millares 2 2 2 4" xfId="12076" xr:uid="{9BDA9135-23BA-4305-B73E-158C2E6BCC4B}"/>
    <cellStyle name="Millares 2 2 2 4 10" xfId="12077" xr:uid="{177D2DAB-7DA7-4A21-98ED-6E1956CDFBEA}"/>
    <cellStyle name="Millares 2 2 2 4 11" xfId="12078" xr:uid="{F678E226-0303-4EDD-992E-F5DBC63A04CB}"/>
    <cellStyle name="Millares 2 2 2 4 12" xfId="12079" xr:uid="{1B919716-707F-4C4E-9ECF-0AE6826944AC}"/>
    <cellStyle name="Millares 2 2 2 4 13" xfId="12080" xr:uid="{900D9FAB-3383-4046-B97C-1DFC266CBE4D}"/>
    <cellStyle name="Millares 2 2 2 4 14" xfId="12081" xr:uid="{908C7F5A-738A-41B0-B7B5-5769D832CA41}"/>
    <cellStyle name="Millares 2 2 2 4 15" xfId="12082" xr:uid="{DA8AFE1C-2697-4F03-9913-A8778CB2CDCE}"/>
    <cellStyle name="Millares 2 2 2 4 16" xfId="12083" xr:uid="{F45639D5-77A4-4455-B007-352EEAF59CCD}"/>
    <cellStyle name="Millares 2 2 2 4 17" xfId="12084" xr:uid="{6965898E-0042-4A5C-A87A-D5647567240A}"/>
    <cellStyle name="Millares 2 2 2 4 18" xfId="12085" xr:uid="{2B711953-8420-457F-A35F-6D5476BB290A}"/>
    <cellStyle name="Millares 2 2 2 4 19" xfId="12086" xr:uid="{2CB428A4-8FAD-4E32-91B7-F0A9C8A7EF2A}"/>
    <cellStyle name="Millares 2 2 2 4 2" xfId="12087" xr:uid="{599650EA-27A9-4BF8-B793-3880A0C3EB17}"/>
    <cellStyle name="Millares 2 2 2 4 2 2" xfId="12088" xr:uid="{E2377887-4ABC-4750-92FA-3302BE0202CE}"/>
    <cellStyle name="Millares 2 2 2 4 2_Margen" xfId="39970" xr:uid="{03C81ACC-F8FD-44FC-9A9D-21D6CC3ABEC2}"/>
    <cellStyle name="Millares 2 2 2 4 20" xfId="12089" xr:uid="{E9DE93FC-3E09-4AC3-9485-19B38F7F9911}"/>
    <cellStyle name="Millares 2 2 2 4 21" xfId="12090" xr:uid="{97B5F366-E6C6-43DD-8A82-9E131A0B1DAD}"/>
    <cellStyle name="Millares 2 2 2 4 22" xfId="12091" xr:uid="{25B41C55-87FD-47FC-A996-46E28FE42FC5}"/>
    <cellStyle name="Millares 2 2 2 4 23" xfId="12092" xr:uid="{A4AA6213-693B-4702-A9EF-89A03D61B90C}"/>
    <cellStyle name="Millares 2 2 2 4 24" xfId="12093" xr:uid="{2B57AF7A-4710-4A5D-8883-AA5A0EFEDDEC}"/>
    <cellStyle name="Millares 2 2 2 4 25" xfId="12094" xr:uid="{070B97E9-C8FA-46AD-8C02-FD4841FAEB48}"/>
    <cellStyle name="Millares 2 2 2 4 26" xfId="12095" xr:uid="{874A87B5-EA35-47A2-93E5-F96EF8B2A215}"/>
    <cellStyle name="Millares 2 2 2 4 27" xfId="12096" xr:uid="{07470FB9-BC80-4FC3-BB80-9458DF9FF21D}"/>
    <cellStyle name="Millares 2 2 2 4 28" xfId="12097" xr:uid="{58A05B0B-64E0-49B8-9577-2E7877CB3A2E}"/>
    <cellStyle name="Millares 2 2 2 4 29" xfId="12098" xr:uid="{20355D47-ED02-41BF-B84B-572FF03876B5}"/>
    <cellStyle name="Millares 2 2 2 4 3" xfId="12099" xr:uid="{6567F891-1CB8-4A2D-956B-2479457D362C}"/>
    <cellStyle name="Millares 2 2 2 4 30" xfId="12100" xr:uid="{2D17C9B3-2727-4368-905D-22F756A766A5}"/>
    <cellStyle name="Millares 2 2 2 4 31" xfId="12101" xr:uid="{C289CC93-5275-4B2E-A430-486CE378F998}"/>
    <cellStyle name="Millares 2 2 2 4 4" xfId="12102" xr:uid="{5C87A612-1695-48C9-8060-62CE5555B688}"/>
    <cellStyle name="Millares 2 2 2 4 5" xfId="12103" xr:uid="{281776E1-A54A-465C-8916-C27435FEEC72}"/>
    <cellStyle name="Millares 2 2 2 4 6" xfId="12104" xr:uid="{733696BE-F1E6-49BE-91F9-06704FF4A3E4}"/>
    <cellStyle name="Millares 2 2 2 4 7" xfId="12105" xr:uid="{8888D350-A4A3-44EA-A4EE-529324FC3716}"/>
    <cellStyle name="Millares 2 2 2 4 8" xfId="12106" xr:uid="{44359EF4-0A8D-4A94-9C0E-06578093F9B4}"/>
    <cellStyle name="Millares 2 2 2 4 9" xfId="12107" xr:uid="{9C31A576-AC9C-42E2-A22B-3CB89DA796B7}"/>
    <cellStyle name="Millares 2 2 2 4_Margen" xfId="39971" xr:uid="{1EA3C3C9-1231-4353-B3DA-1FA9E4DC0FFD}"/>
    <cellStyle name="Millares 2 2 2 40" xfId="12108" xr:uid="{D412162B-C051-448E-9453-DA7855FF8E8A}"/>
    <cellStyle name="Millares 2 2 2 40 10" xfId="12109" xr:uid="{CC6467CE-EE54-485D-BD86-9E3529397E6E}"/>
    <cellStyle name="Millares 2 2 2 40 11" xfId="12110" xr:uid="{5520D386-46FD-4BCA-BF7D-4C3214B1430A}"/>
    <cellStyle name="Millares 2 2 2 40 12" xfId="12111" xr:uid="{F68B7ADB-A840-4FD7-95CD-CACFB82D0414}"/>
    <cellStyle name="Millares 2 2 2 40 13" xfId="12112" xr:uid="{E942E2A2-FBCA-4A11-B0B9-617B8B47F3D5}"/>
    <cellStyle name="Millares 2 2 2 40 14" xfId="12113" xr:uid="{D1D8C186-6FD7-4069-A2CF-2AC482C56C14}"/>
    <cellStyle name="Millares 2 2 2 40 15" xfId="12114" xr:uid="{01A04D17-770B-4083-A9E3-C52F585EA59B}"/>
    <cellStyle name="Millares 2 2 2 40 16" xfId="12115" xr:uid="{119CD8BB-F840-4EB0-9FBB-DCA200380ED1}"/>
    <cellStyle name="Millares 2 2 2 40 17" xfId="12116" xr:uid="{175219BC-9007-45A7-910D-3E7EED9DCDF5}"/>
    <cellStyle name="Millares 2 2 2 40 2" xfId="12117" xr:uid="{EF035960-1BAA-4ECF-94E6-35286EB782F9}"/>
    <cellStyle name="Millares 2 2 2 40 3" xfId="12118" xr:uid="{CC584AE6-FB05-4004-B526-DE80557A185F}"/>
    <cellStyle name="Millares 2 2 2 40 4" xfId="12119" xr:uid="{2C1E9764-C149-4044-B461-76115115A6D1}"/>
    <cellStyle name="Millares 2 2 2 40 5" xfId="12120" xr:uid="{C3FDFED3-B772-4729-8B6E-8D4A4B7E8F94}"/>
    <cellStyle name="Millares 2 2 2 40 6" xfId="12121" xr:uid="{3C7A48BC-0A8B-40C8-B991-0AAB7F9EA7D8}"/>
    <cellStyle name="Millares 2 2 2 40 7" xfId="12122" xr:uid="{9A736197-67AE-44E8-98DF-DE59EBBBC682}"/>
    <cellStyle name="Millares 2 2 2 40 8" xfId="12123" xr:uid="{7BD68E72-F16D-476E-A88C-F1FABE2BB0D1}"/>
    <cellStyle name="Millares 2 2 2 40 9" xfId="12124" xr:uid="{4DF17A2A-32B0-48D7-9780-4094274FCF35}"/>
    <cellStyle name="Millares 2 2 2 40_Margen" xfId="39972" xr:uid="{A6282856-52C2-4009-B9B4-E1CE685500CB}"/>
    <cellStyle name="Millares 2 2 2 41" xfId="12125" xr:uid="{F67BF688-DF4A-453E-9DBA-9F52F8902D45}"/>
    <cellStyle name="Millares 2 2 2 41 10" xfId="12126" xr:uid="{1BDA3FE0-7D1F-4663-913F-61B79DB24CF9}"/>
    <cellStyle name="Millares 2 2 2 41 11" xfId="12127" xr:uid="{32FB5134-FFFD-4996-A862-5AC8C06E4CCF}"/>
    <cellStyle name="Millares 2 2 2 41 12" xfId="12128" xr:uid="{99ACAAA7-A30A-4D76-8152-82C3F2AA6379}"/>
    <cellStyle name="Millares 2 2 2 41 13" xfId="12129" xr:uid="{D9DE6E9A-82C5-492B-80AC-4015BF9995CA}"/>
    <cellStyle name="Millares 2 2 2 41 2" xfId="12130" xr:uid="{99EA8D9E-F602-4897-91EC-C63B740FAD14}"/>
    <cellStyle name="Millares 2 2 2 41 3" xfId="12131" xr:uid="{1A8405D4-1AA5-4B0E-8E4A-A0BA3C78DC4A}"/>
    <cellStyle name="Millares 2 2 2 41 4" xfId="12132" xr:uid="{BCD7B7AA-1A0A-4B81-B1BF-8358577CEC10}"/>
    <cellStyle name="Millares 2 2 2 41 5" xfId="12133" xr:uid="{25061AA3-6C16-448D-92EB-8EEF9BB32227}"/>
    <cellStyle name="Millares 2 2 2 41 6" xfId="12134" xr:uid="{DFCD9EAC-95FC-4173-BAE3-29708A14A900}"/>
    <cellStyle name="Millares 2 2 2 41 7" xfId="12135" xr:uid="{C38DB9FB-8F39-4A88-8E85-25572E8782B5}"/>
    <cellStyle name="Millares 2 2 2 41 8" xfId="12136" xr:uid="{0D1ACE0B-D4A2-4BDA-ABE9-BF3E572F620D}"/>
    <cellStyle name="Millares 2 2 2 41 9" xfId="12137" xr:uid="{B49A3876-71E5-4014-A96E-205A02921282}"/>
    <cellStyle name="Millares 2 2 2 41_Margen" xfId="39973" xr:uid="{970571E5-F766-4EA5-BBDC-1FEFF9B4946D}"/>
    <cellStyle name="Millares 2 2 2 42" xfId="12138" xr:uid="{AFBBCE22-AA86-48F0-9CD0-371BEF952C48}"/>
    <cellStyle name="Millares 2 2 2 42 10" xfId="12139" xr:uid="{64AFE7A3-5079-46A4-A358-62ED9B1250C2}"/>
    <cellStyle name="Millares 2 2 2 42 11" xfId="12140" xr:uid="{512DC68E-CD58-46E7-95F9-D762793D52EC}"/>
    <cellStyle name="Millares 2 2 2 42 12" xfId="12141" xr:uid="{E2708F64-1540-4E3F-9404-18C793CF952C}"/>
    <cellStyle name="Millares 2 2 2 42 2" xfId="12142" xr:uid="{A955617D-1EA3-4815-8260-FFC5146522B6}"/>
    <cellStyle name="Millares 2 2 2 42 3" xfId="12143" xr:uid="{0B7E5826-349A-487C-905A-3E09BE1BD720}"/>
    <cellStyle name="Millares 2 2 2 42 4" xfId="12144" xr:uid="{E51D0791-D547-43C9-98B9-572B6C88807B}"/>
    <cellStyle name="Millares 2 2 2 42 5" xfId="12145" xr:uid="{14C655C7-A567-4EB4-B4B8-90D42C4A937D}"/>
    <cellStyle name="Millares 2 2 2 42 6" xfId="12146" xr:uid="{60ECA905-BBF3-4C30-BE16-04ACF0606F2E}"/>
    <cellStyle name="Millares 2 2 2 42 7" xfId="12147" xr:uid="{6D8B7E5E-8617-43E9-882D-F7D99F97658D}"/>
    <cellStyle name="Millares 2 2 2 42 8" xfId="12148" xr:uid="{142C7E71-B7A9-4DDF-865B-64D3193F770D}"/>
    <cellStyle name="Millares 2 2 2 42 9" xfId="12149" xr:uid="{04F6ACD0-642C-443A-9763-D35183E26006}"/>
    <cellStyle name="Millares 2 2 2 42_Margen" xfId="39974" xr:uid="{F9435C44-A120-4404-8388-16F98F9365EF}"/>
    <cellStyle name="Millares 2 2 2 43" xfId="12150" xr:uid="{8F5C93ED-E685-4135-A3B8-98410383A7A9}"/>
    <cellStyle name="Millares 2 2 2 44" xfId="12151" xr:uid="{60FFB81D-D5D2-4367-8105-7C9542469B5F}"/>
    <cellStyle name="Millares 2 2 2 45" xfId="12152" xr:uid="{4D8E5277-EBD4-4527-A3EE-94A3D7F4F1EA}"/>
    <cellStyle name="Millares 2 2 2 46" xfId="12153" xr:uid="{4634F146-BF3E-4305-B65B-66993C2B0F60}"/>
    <cellStyle name="Millares 2 2 2 47" xfId="12154" xr:uid="{E9E1BA1C-D374-46E8-97E0-8333502C0E41}"/>
    <cellStyle name="Millares 2 2 2 48" xfId="12155" xr:uid="{D6ACBF86-6F38-4AC8-85FB-C866A2AA85AC}"/>
    <cellStyle name="Millares 2 2 2 49" xfId="12156" xr:uid="{552A2AF2-6AA2-41EE-8151-A3EC8D58196A}"/>
    <cellStyle name="Millares 2 2 2 5" xfId="12157" xr:uid="{61FDF5F8-7521-4453-A2AA-5D2C5E23E08E}"/>
    <cellStyle name="Millares 2 2 2 5 10" xfId="12158" xr:uid="{6C547480-9AA3-46DB-AC44-ECD489C5DC43}"/>
    <cellStyle name="Millares 2 2 2 5 11" xfId="12159" xr:uid="{39720FA4-2BC4-4FCD-8B6F-B6DACE937C99}"/>
    <cellStyle name="Millares 2 2 2 5 12" xfId="12160" xr:uid="{4FE015E8-B397-4885-8955-244F269329C6}"/>
    <cellStyle name="Millares 2 2 2 5 13" xfId="12161" xr:uid="{EF5FBD60-9ACC-4080-AE1F-967FFC5218EB}"/>
    <cellStyle name="Millares 2 2 2 5 14" xfId="12162" xr:uid="{3F908752-1124-43E4-AE05-A41933696328}"/>
    <cellStyle name="Millares 2 2 2 5 15" xfId="12163" xr:uid="{4104D6FD-3195-4FFB-B162-F4D1D41A7FB0}"/>
    <cellStyle name="Millares 2 2 2 5 16" xfId="12164" xr:uid="{AF763693-8823-45AE-8B7E-5603E4F40EF3}"/>
    <cellStyle name="Millares 2 2 2 5 17" xfId="12165" xr:uid="{8FF3EECA-2D63-4A05-A180-F1A818E92ABC}"/>
    <cellStyle name="Millares 2 2 2 5 18" xfId="12166" xr:uid="{61E7BDE0-E20B-4BF6-A098-F5B92C463858}"/>
    <cellStyle name="Millares 2 2 2 5 19" xfId="12167" xr:uid="{D54F0C50-806A-43D8-BE69-CDDB999A9CC8}"/>
    <cellStyle name="Millares 2 2 2 5 2" xfId="12168" xr:uid="{1D84BEF4-D462-422A-B1EE-5F7066078F25}"/>
    <cellStyle name="Millares 2 2 2 5 2 2" xfId="12169" xr:uid="{9CF39098-70A5-4B9E-83DD-6CB1D529EE54}"/>
    <cellStyle name="Millares 2 2 2 5 2_Margen" xfId="39975" xr:uid="{E401DF5E-B2ED-417E-8A03-A079FAB50375}"/>
    <cellStyle name="Millares 2 2 2 5 20" xfId="12170" xr:uid="{5122A57A-A57D-4AC3-8BBD-0F886098DE46}"/>
    <cellStyle name="Millares 2 2 2 5 21" xfId="12171" xr:uid="{E3673F20-373D-4DBE-9928-C030790E12B0}"/>
    <cellStyle name="Millares 2 2 2 5 22" xfId="12172" xr:uid="{D1CEC3D1-2E7F-4ACE-A69E-B8876F5CED2D}"/>
    <cellStyle name="Millares 2 2 2 5 23" xfId="12173" xr:uid="{F98A05D3-E534-40A5-912D-9324E3EDE469}"/>
    <cellStyle name="Millares 2 2 2 5 24" xfId="12174" xr:uid="{89DC57E7-F9C5-46C0-8988-8E6F8F8057DC}"/>
    <cellStyle name="Millares 2 2 2 5 25" xfId="12175" xr:uid="{3E70C6A7-3D55-49A5-B272-BE91074B8BD8}"/>
    <cellStyle name="Millares 2 2 2 5 26" xfId="12176" xr:uid="{2F166F3B-186B-42FA-968A-7C7D6AE1102F}"/>
    <cellStyle name="Millares 2 2 2 5 27" xfId="12177" xr:uid="{6F3E48E8-5474-4D86-8468-948285FC684C}"/>
    <cellStyle name="Millares 2 2 2 5 28" xfId="12178" xr:uid="{D1D3C964-C0CC-4B49-BE57-6371AAB8A183}"/>
    <cellStyle name="Millares 2 2 2 5 29" xfId="12179" xr:uid="{DC6A38CD-FAEE-4FB4-B60F-12104A984795}"/>
    <cellStyle name="Millares 2 2 2 5 3" xfId="12180" xr:uid="{FA499DE2-3658-4F09-9BFE-672A66A8033B}"/>
    <cellStyle name="Millares 2 2 2 5 30" xfId="12181" xr:uid="{D98515ED-EBAA-4395-9F6F-726F2505F821}"/>
    <cellStyle name="Millares 2 2 2 5 31" xfId="12182" xr:uid="{DF61C95A-8620-48DF-A84F-F59173B02688}"/>
    <cellStyle name="Millares 2 2 2 5 4" xfId="12183" xr:uid="{DEDAD830-0412-4CF1-9606-992EB0670E56}"/>
    <cellStyle name="Millares 2 2 2 5 5" xfId="12184" xr:uid="{48F18E54-AAC9-4251-A732-81687B40A15C}"/>
    <cellStyle name="Millares 2 2 2 5 6" xfId="12185" xr:uid="{56445CA5-1675-486D-8979-1A2A429D8A82}"/>
    <cellStyle name="Millares 2 2 2 5 7" xfId="12186" xr:uid="{69A5E560-2A94-46E8-A600-786846C07086}"/>
    <cellStyle name="Millares 2 2 2 5 8" xfId="12187" xr:uid="{36876424-7A8A-44C4-BA9B-A7C8EDBE6BEA}"/>
    <cellStyle name="Millares 2 2 2 5 9" xfId="12188" xr:uid="{134C799C-F919-4A76-BA60-9C5900BDCDEA}"/>
    <cellStyle name="Millares 2 2 2 5_Margen" xfId="39976" xr:uid="{F210569F-8CF3-47F3-92B7-AE6F87697FE7}"/>
    <cellStyle name="Millares 2 2 2 50" xfId="12189" xr:uid="{08C18088-F53F-40C5-9431-FA96114727D0}"/>
    <cellStyle name="Millares 2 2 2 51" xfId="12190" xr:uid="{E28572AC-6CA9-4AFA-8AC9-A7CAEAB41CBC}"/>
    <cellStyle name="Millares 2 2 2 52" xfId="12191" xr:uid="{5D3DAEFB-2E4D-4B5F-B4D2-5045E7FF4B25}"/>
    <cellStyle name="Millares 2 2 2 53" xfId="12192" xr:uid="{8F70E09E-3AE6-4997-98AA-E1143B160018}"/>
    <cellStyle name="Millares 2 2 2 54" xfId="12193" xr:uid="{AB3B1850-3885-4704-A486-4B34693FB22F}"/>
    <cellStyle name="Millares 2 2 2 55" xfId="12194" xr:uid="{7008A489-9E89-4B20-AFD3-66E640BED643}"/>
    <cellStyle name="Millares 2 2 2 56" xfId="12195" xr:uid="{B3056B5C-77BD-4D7C-B7E2-1EB8BD7A604F}"/>
    <cellStyle name="Millares 2 2 2 57" xfId="12196" xr:uid="{86F3A06B-1C22-4AC3-878A-480145B577B0}"/>
    <cellStyle name="Millares 2 2 2 58" xfId="12197" xr:uid="{87325AE3-8BF2-4D83-8091-6F95654A11CD}"/>
    <cellStyle name="Millares 2 2 2 59" xfId="12198" xr:uid="{D566D054-D0D0-4D40-9B18-EB98CBD599EA}"/>
    <cellStyle name="Millares 2 2 2 6" xfId="12199" xr:uid="{15F0AF1D-462C-469D-921D-21581DFBE075}"/>
    <cellStyle name="Millares 2 2 2 6 10" xfId="12200" xr:uid="{42CA2F30-A1A3-4620-9301-7CFDE5D42AE2}"/>
    <cellStyle name="Millares 2 2 2 6 11" xfId="12201" xr:uid="{801539EB-EF2C-4B0C-B319-97DF230EA78A}"/>
    <cellStyle name="Millares 2 2 2 6 12" xfId="12202" xr:uid="{5DCFE21A-FD7E-42D8-91C2-ABCBED9F766E}"/>
    <cellStyle name="Millares 2 2 2 6 13" xfId="12203" xr:uid="{42BE1ED4-C53F-4068-9B39-795265D2E3EC}"/>
    <cellStyle name="Millares 2 2 2 6 14" xfId="12204" xr:uid="{02D29377-314F-4D73-964D-1244A4DCE1E3}"/>
    <cellStyle name="Millares 2 2 2 6 15" xfId="12205" xr:uid="{7CAECBF9-2C8F-42F0-A007-5715B23FF7AE}"/>
    <cellStyle name="Millares 2 2 2 6 16" xfId="12206" xr:uid="{FB671D2E-41C0-419A-A1C4-9A1EC33CC003}"/>
    <cellStyle name="Millares 2 2 2 6 17" xfId="12207" xr:uid="{83DA54FA-1C46-4A52-9762-B86CB2E716DB}"/>
    <cellStyle name="Millares 2 2 2 6 18" xfId="12208" xr:uid="{2D1CD476-C434-41CE-A848-9924BC077BF2}"/>
    <cellStyle name="Millares 2 2 2 6 19" xfId="12209" xr:uid="{31A4A4BA-58D4-4C3B-9EA5-1DBAAADB5EEE}"/>
    <cellStyle name="Millares 2 2 2 6 2" xfId="12210" xr:uid="{E28DCF4E-91FE-4CA3-860D-9205FCD43B6C}"/>
    <cellStyle name="Millares 2 2 2 6 2 2" xfId="12211" xr:uid="{6F23E7D2-B37F-4BB1-9D3E-2E3A48AA5219}"/>
    <cellStyle name="Millares 2 2 2 6 2_Margen" xfId="39977" xr:uid="{A5413C63-4F11-4200-9DEA-319169CC0FE8}"/>
    <cellStyle name="Millares 2 2 2 6 20" xfId="12212" xr:uid="{36ED3800-8EC1-4744-89D3-746D0482938A}"/>
    <cellStyle name="Millares 2 2 2 6 21" xfId="12213" xr:uid="{3BE92009-6429-48AF-8026-3597F760FFCA}"/>
    <cellStyle name="Millares 2 2 2 6 22" xfId="12214" xr:uid="{A9437C95-089A-474E-89D2-183DF1240731}"/>
    <cellStyle name="Millares 2 2 2 6 23" xfId="12215" xr:uid="{B376B0D4-CF8A-4853-A292-B47D4E4A71EE}"/>
    <cellStyle name="Millares 2 2 2 6 24" xfId="12216" xr:uid="{1442C563-7D22-42AA-898D-AAC961F6EFA3}"/>
    <cellStyle name="Millares 2 2 2 6 25" xfId="12217" xr:uid="{233F3FCB-12CB-494B-87DD-7CAA13A36567}"/>
    <cellStyle name="Millares 2 2 2 6 26" xfId="12218" xr:uid="{4A49F18D-215C-44D9-B0BF-915F0D84CC44}"/>
    <cellStyle name="Millares 2 2 2 6 27" xfId="12219" xr:uid="{C6D05735-D516-4A1B-B3AE-C5CEB4BF3C5F}"/>
    <cellStyle name="Millares 2 2 2 6 28" xfId="12220" xr:uid="{C619347B-4919-4E03-969D-D89660F513A1}"/>
    <cellStyle name="Millares 2 2 2 6 29" xfId="12221" xr:uid="{F7ACE874-AD18-4E0D-9321-C77C8616C2B9}"/>
    <cellStyle name="Millares 2 2 2 6 3" xfId="12222" xr:uid="{4AEA2932-5BFB-4B50-A879-A3831CD7EEAC}"/>
    <cellStyle name="Millares 2 2 2 6 30" xfId="12223" xr:uid="{593A9FD4-9E3B-461D-8AAC-4ED1F0D6A6FF}"/>
    <cellStyle name="Millares 2 2 2 6 31" xfId="12224" xr:uid="{38422332-F05A-4F8E-9B3C-8F44EC0E97E2}"/>
    <cellStyle name="Millares 2 2 2 6 4" xfId="12225" xr:uid="{6A66E5C6-E218-482D-ABD2-BF3D4C6B9596}"/>
    <cellStyle name="Millares 2 2 2 6 5" xfId="12226" xr:uid="{0E9B5909-EEBE-404F-9F3A-EC1764484AD2}"/>
    <cellStyle name="Millares 2 2 2 6 6" xfId="12227" xr:uid="{F3B9A790-7E48-49DF-A703-D08B4BCD1D7B}"/>
    <cellStyle name="Millares 2 2 2 6 7" xfId="12228" xr:uid="{B6424252-3C60-4686-B43C-38598FF676AF}"/>
    <cellStyle name="Millares 2 2 2 6 8" xfId="12229" xr:uid="{73C3EB7A-C7F0-48F3-AD5D-505765E095E6}"/>
    <cellStyle name="Millares 2 2 2 6 9" xfId="12230" xr:uid="{79C9FF72-5E66-4F38-9D5C-F25D58BD713B}"/>
    <cellStyle name="Millares 2 2 2 6_Margen" xfId="39978" xr:uid="{A3F050D4-8FA9-41B6-8E2B-3F3EB2B467EC}"/>
    <cellStyle name="Millares 2 2 2 60" xfId="12231" xr:uid="{B9EE1DF5-6C03-4377-A775-CD39937AE9E1}"/>
    <cellStyle name="Millares 2 2 2 61" xfId="12232" xr:uid="{8DAD884C-30BB-49DC-81DC-EE7B968B3486}"/>
    <cellStyle name="Millares 2 2 2 62" xfId="12233" xr:uid="{00A0D4C8-1AC8-4CC3-9779-B73F4C4749F1}"/>
    <cellStyle name="Millares 2 2 2 63" xfId="12234" xr:uid="{4605F5B0-040B-4694-A5EF-1F50492B61E6}"/>
    <cellStyle name="Millares 2 2 2 64" xfId="12235" xr:uid="{A3E35414-E15C-4E0A-BC01-37FDEC97D7CA}"/>
    <cellStyle name="Millares 2 2 2 65" xfId="12236" xr:uid="{A902EAE4-189C-482E-B503-A7BF80CCA9C4}"/>
    <cellStyle name="Millares 2 2 2 66" xfId="12237" xr:uid="{44A59F1F-2594-417B-9497-334F237470B1}"/>
    <cellStyle name="Millares 2 2 2 67" xfId="12238" xr:uid="{C2281A50-FCAE-4305-8DA2-2569769D09CC}"/>
    <cellStyle name="Millares 2 2 2 68" xfId="12239" xr:uid="{03061A32-8C19-475B-956F-6EF32FF742AB}"/>
    <cellStyle name="Millares 2 2 2 69" xfId="12240" xr:uid="{A2184D87-7EA0-4E0C-92DE-30D2C43AC4A2}"/>
    <cellStyle name="Millares 2 2 2 7" xfId="12241" xr:uid="{017CFCB7-428C-44F0-B648-5BD0E1E791DF}"/>
    <cellStyle name="Millares 2 2 2 7 10" xfId="12242" xr:uid="{BFEC7028-2933-4D60-BD50-139399040FF6}"/>
    <cellStyle name="Millares 2 2 2 7 11" xfId="12243" xr:uid="{C2386CC1-367C-40F7-B311-708EDFD37694}"/>
    <cellStyle name="Millares 2 2 2 7 12" xfId="12244" xr:uid="{275B61F0-C9AF-4915-90EB-1DCF82737C6B}"/>
    <cellStyle name="Millares 2 2 2 7 13" xfId="12245" xr:uid="{F7696C96-F60F-4EB0-A1A2-FDC99CEDE090}"/>
    <cellStyle name="Millares 2 2 2 7 14" xfId="12246" xr:uid="{AFF30367-2AE2-496F-8B52-D4AB0F7D66A3}"/>
    <cellStyle name="Millares 2 2 2 7 15" xfId="12247" xr:uid="{DBA52934-180D-4A6B-AF68-E56463DE2614}"/>
    <cellStyle name="Millares 2 2 2 7 16" xfId="12248" xr:uid="{3A591B45-AD23-48AA-9FED-B6B98918BF4D}"/>
    <cellStyle name="Millares 2 2 2 7 17" xfId="12249" xr:uid="{BDEAA765-7461-4C4F-BD1E-09216992B712}"/>
    <cellStyle name="Millares 2 2 2 7 18" xfId="12250" xr:uid="{85BF9164-1362-4F06-9844-193A8ED1F554}"/>
    <cellStyle name="Millares 2 2 2 7 19" xfId="12251" xr:uid="{A1F132D4-5947-4BBD-9DCF-F9C90D1E70CA}"/>
    <cellStyle name="Millares 2 2 2 7 2" xfId="12252" xr:uid="{35561268-11D6-4D91-B1F8-80C7B985F26D}"/>
    <cellStyle name="Millares 2 2 2 7 2 2" xfId="12253" xr:uid="{CC7871C8-A8EE-4A6C-9E02-B7F325089B16}"/>
    <cellStyle name="Millares 2 2 2 7 2_Margen" xfId="39979" xr:uid="{F9666090-1544-4F8A-9C54-2ED646439E54}"/>
    <cellStyle name="Millares 2 2 2 7 20" xfId="12254" xr:uid="{8C0BD88E-5647-4B85-91CC-8C5C791B1352}"/>
    <cellStyle name="Millares 2 2 2 7 21" xfId="12255" xr:uid="{132E59EC-98FD-43A7-A791-5D0AACF1902D}"/>
    <cellStyle name="Millares 2 2 2 7 22" xfId="12256" xr:uid="{4F3C2EE7-B0C1-4B75-9DE8-99BAF3A597E3}"/>
    <cellStyle name="Millares 2 2 2 7 23" xfId="12257" xr:uid="{3157D865-FAB5-41DB-A72F-6AC7EC230B7F}"/>
    <cellStyle name="Millares 2 2 2 7 24" xfId="12258" xr:uid="{7948AC1A-AC8E-4248-9DD2-631298322AA4}"/>
    <cellStyle name="Millares 2 2 2 7 25" xfId="12259" xr:uid="{190248D5-F5C7-4BCE-800A-102860BE17C2}"/>
    <cellStyle name="Millares 2 2 2 7 26" xfId="12260" xr:uid="{9D8B8202-EB80-4E93-BB76-6734A103DF1D}"/>
    <cellStyle name="Millares 2 2 2 7 27" xfId="12261" xr:uid="{8E1ADC38-957A-436F-8471-80A4B3AA7090}"/>
    <cellStyle name="Millares 2 2 2 7 28" xfId="12262" xr:uid="{0F886C2D-CEEC-4882-ACA3-22614DC7FAAE}"/>
    <cellStyle name="Millares 2 2 2 7 29" xfId="12263" xr:uid="{A10C6C65-8C6C-4FFE-839E-0381B5F27114}"/>
    <cellStyle name="Millares 2 2 2 7 3" xfId="12264" xr:uid="{5352A2FD-284A-410A-9153-3CC076D09F25}"/>
    <cellStyle name="Millares 2 2 2 7 30" xfId="12265" xr:uid="{E677879D-5D40-49F3-8A6F-069E930F5AA9}"/>
    <cellStyle name="Millares 2 2 2 7 31" xfId="12266" xr:uid="{884490B2-7EEC-4334-AD47-88C534DF313B}"/>
    <cellStyle name="Millares 2 2 2 7 4" xfId="12267" xr:uid="{92575105-C5A2-4E05-8F8C-B3736FF604BD}"/>
    <cellStyle name="Millares 2 2 2 7 5" xfId="12268" xr:uid="{2A045AD6-2614-4F5A-9BAB-5EE592B37832}"/>
    <cellStyle name="Millares 2 2 2 7 6" xfId="12269" xr:uid="{DB9F94B5-A85B-4094-BBB6-86C6C0B24EC0}"/>
    <cellStyle name="Millares 2 2 2 7 7" xfId="12270" xr:uid="{CB73751D-1754-49D1-BAB3-74A658E5DADE}"/>
    <cellStyle name="Millares 2 2 2 7 8" xfId="12271" xr:uid="{0A34BD78-F0EF-4F35-A648-1335AD18121D}"/>
    <cellStyle name="Millares 2 2 2 7 9" xfId="12272" xr:uid="{61BCDF01-120D-4C3C-B62A-C3FE1FF26736}"/>
    <cellStyle name="Millares 2 2 2 7_Margen" xfId="39980" xr:uid="{58ED1B20-A21D-401F-BC95-1C4BCB916973}"/>
    <cellStyle name="Millares 2 2 2 70" xfId="12273" xr:uid="{A0F68DA4-CDA9-4651-AE48-E6EB07066FEB}"/>
    <cellStyle name="Millares 2 2 2 71" xfId="12274" xr:uid="{C425C1A9-C532-40C6-8F1D-7DCFA5F527B0}"/>
    <cellStyle name="Millares 2 2 2 72" xfId="49913" xr:uid="{8B6EF8F5-4004-416B-9F25-77AD035B44AB}"/>
    <cellStyle name="Millares 2 2 2 73" xfId="50112" xr:uid="{76587418-7353-4A08-B6A8-F68E8AC84217}"/>
    <cellStyle name="Millares 2 2 2 74" xfId="53453" xr:uid="{2F39D11E-010B-4760-A272-5C55F2F6C08E}"/>
    <cellStyle name="Millares 2 2 2 8" xfId="12275" xr:uid="{B24C9019-D110-49E9-9B22-7D94F8A7DA7C}"/>
    <cellStyle name="Millares 2 2 2 8 10" xfId="12276" xr:uid="{B432CFBB-B753-4D61-A282-D4942FD387D0}"/>
    <cellStyle name="Millares 2 2 2 8 11" xfId="12277" xr:uid="{DE6DEDBF-1BDE-4122-B6EF-D8444C87AFB7}"/>
    <cellStyle name="Millares 2 2 2 8 12" xfId="12278" xr:uid="{2AF580B2-C5B3-41EF-AB7C-BCFD6885C348}"/>
    <cellStyle name="Millares 2 2 2 8 13" xfId="12279" xr:uid="{BEC7C91D-A30D-4397-B62F-531CCED33816}"/>
    <cellStyle name="Millares 2 2 2 8 14" xfId="12280" xr:uid="{3CB74177-580F-42EB-BEDC-83798FA591E3}"/>
    <cellStyle name="Millares 2 2 2 8 15" xfId="12281" xr:uid="{81BBA6B4-AA6B-4C2B-BDBF-59A3E8599630}"/>
    <cellStyle name="Millares 2 2 2 8 16" xfId="12282" xr:uid="{59AB15E9-10D5-4AB4-8695-68BCC2436C3C}"/>
    <cellStyle name="Millares 2 2 2 8 17" xfId="12283" xr:uid="{341BA434-E38F-425D-AC7A-E50E274633A2}"/>
    <cellStyle name="Millares 2 2 2 8 18" xfId="12284" xr:uid="{6DFAB31A-37F0-4D3C-A8A3-00E3C29DC84B}"/>
    <cellStyle name="Millares 2 2 2 8 19" xfId="12285" xr:uid="{4318BD9E-D2B4-4A42-9125-FD5D48FFB8CC}"/>
    <cellStyle name="Millares 2 2 2 8 2" xfId="12286" xr:uid="{45BCD696-D03B-45A0-B41B-CA83B1CF1CC4}"/>
    <cellStyle name="Millares 2 2 2 8 2 2" xfId="12287" xr:uid="{80A9ED04-DD50-4320-80BF-EE140D2C7119}"/>
    <cellStyle name="Millares 2 2 2 8 2_Margen" xfId="39981" xr:uid="{9592A4D2-C60A-4CC4-8B5F-8B697D608CD3}"/>
    <cellStyle name="Millares 2 2 2 8 20" xfId="12288" xr:uid="{A9C1DCB1-7AF7-4CF4-9CE9-AC065AA05625}"/>
    <cellStyle name="Millares 2 2 2 8 21" xfId="12289" xr:uid="{786B4731-3E32-47D7-9883-C591B3343904}"/>
    <cellStyle name="Millares 2 2 2 8 22" xfId="12290" xr:uid="{97EA3854-B8C7-4CE9-898E-E7F07A1C3F60}"/>
    <cellStyle name="Millares 2 2 2 8 23" xfId="12291" xr:uid="{8468A331-C0AF-460B-ACA1-49D11B3DD6E7}"/>
    <cellStyle name="Millares 2 2 2 8 24" xfId="12292" xr:uid="{E1048733-D0A2-43B4-89C2-FF6CE395F1EB}"/>
    <cellStyle name="Millares 2 2 2 8 25" xfId="12293" xr:uid="{F6411CA6-B0FA-4AC0-8758-733BC4C18474}"/>
    <cellStyle name="Millares 2 2 2 8 26" xfId="12294" xr:uid="{FDE48752-CD4D-4ABC-AC09-CDD0A81073B1}"/>
    <cellStyle name="Millares 2 2 2 8 27" xfId="12295" xr:uid="{2E184464-0FAC-4D9F-9F7F-543BEC4B3244}"/>
    <cellStyle name="Millares 2 2 2 8 28" xfId="12296" xr:uid="{DA48FC70-E72E-4786-ACF7-5767CEBE8792}"/>
    <cellStyle name="Millares 2 2 2 8 29" xfId="12297" xr:uid="{7D538C01-B607-413C-BC84-200D4BFBE6C6}"/>
    <cellStyle name="Millares 2 2 2 8 3" xfId="12298" xr:uid="{0BC78638-9D83-410F-8B27-6FA5818D07C1}"/>
    <cellStyle name="Millares 2 2 2 8 30" xfId="12299" xr:uid="{F5364462-CDF1-476B-B097-F4DC7FCF386C}"/>
    <cellStyle name="Millares 2 2 2 8 31" xfId="12300" xr:uid="{CFD88468-6842-4751-B889-C3FEF6DE55AC}"/>
    <cellStyle name="Millares 2 2 2 8 4" xfId="12301" xr:uid="{A44233DA-4919-4ACA-8BCC-795A3CE0406D}"/>
    <cellStyle name="Millares 2 2 2 8 5" xfId="12302" xr:uid="{B624299C-71E5-4073-A410-A30032A0011B}"/>
    <cellStyle name="Millares 2 2 2 8 6" xfId="12303" xr:uid="{8E227927-BC66-4C37-A1B5-0957BC21D7F0}"/>
    <cellStyle name="Millares 2 2 2 8 7" xfId="12304" xr:uid="{EC8EA746-4490-4664-BF0F-9C034AFFE3F2}"/>
    <cellStyle name="Millares 2 2 2 8 8" xfId="12305" xr:uid="{72D61DC8-04C6-462F-BD2B-FC131AD19C1F}"/>
    <cellStyle name="Millares 2 2 2 8 9" xfId="12306" xr:uid="{C7BF8F59-0246-473B-B83D-C2067D5BA114}"/>
    <cellStyle name="Millares 2 2 2 8_Margen" xfId="39982" xr:uid="{CE9FBC0E-C16F-4CC9-A905-3C5C4CFCF1B6}"/>
    <cellStyle name="Millares 2 2 2 9" xfId="12307" xr:uid="{2391DAE5-392D-49B9-B7FE-88593D8BD199}"/>
    <cellStyle name="Millares 2 2 2 9 10" xfId="12308" xr:uid="{BE33CE0D-34E8-498D-83AC-5BA4316EF9F7}"/>
    <cellStyle name="Millares 2 2 2 9 11" xfId="12309" xr:uid="{79888898-559B-464B-974B-4FC84AA9B6AC}"/>
    <cellStyle name="Millares 2 2 2 9 12" xfId="12310" xr:uid="{0A464FE2-8A9C-4872-92D6-CC5E59825DC2}"/>
    <cellStyle name="Millares 2 2 2 9 13" xfId="12311" xr:uid="{6A18546F-732E-47EE-9EAC-1277D5355612}"/>
    <cellStyle name="Millares 2 2 2 9 14" xfId="12312" xr:uid="{9AF565EC-A4D9-45F0-98D5-E19F8D608AC3}"/>
    <cellStyle name="Millares 2 2 2 9 15" xfId="12313" xr:uid="{96814E2A-330F-47D0-AFEE-EA85AF8BF462}"/>
    <cellStyle name="Millares 2 2 2 9 16" xfId="12314" xr:uid="{87FB0649-C43D-4A4C-B137-171B0134D1E1}"/>
    <cellStyle name="Millares 2 2 2 9 17" xfId="12315" xr:uid="{98BF1A96-6E5C-44FE-A19D-90E044D1D0A6}"/>
    <cellStyle name="Millares 2 2 2 9 18" xfId="12316" xr:uid="{2E052D6B-BA16-476F-9B99-9F42DDDCBB65}"/>
    <cellStyle name="Millares 2 2 2 9 19" xfId="12317" xr:uid="{3AD456DD-F5E8-4FFB-A05C-482F14F0CED0}"/>
    <cellStyle name="Millares 2 2 2 9 2" xfId="12318" xr:uid="{7BCA4066-B210-405B-9F50-A0F22A068F70}"/>
    <cellStyle name="Millares 2 2 2 9 2 2" xfId="12319" xr:uid="{8016A3D7-D18D-4106-8B4B-CB3553949E0F}"/>
    <cellStyle name="Millares 2 2 2 9 2_Margen" xfId="39983" xr:uid="{AC4EDEC9-BF56-4BE7-A426-3AA512B39367}"/>
    <cellStyle name="Millares 2 2 2 9 20" xfId="12320" xr:uid="{FBEB638D-24D5-4752-A4CE-AAFB0B324632}"/>
    <cellStyle name="Millares 2 2 2 9 21" xfId="12321" xr:uid="{53933F8B-F9A4-486B-B8B4-3E153E1B4E94}"/>
    <cellStyle name="Millares 2 2 2 9 22" xfId="12322" xr:uid="{82003A2E-F536-48E6-9496-4B467BFC786E}"/>
    <cellStyle name="Millares 2 2 2 9 23" xfId="12323" xr:uid="{02D60429-060F-48A3-956B-F0A1F22CE22B}"/>
    <cellStyle name="Millares 2 2 2 9 24" xfId="12324" xr:uid="{0BAB340B-05C3-44A4-9450-14F7A08959EB}"/>
    <cellStyle name="Millares 2 2 2 9 25" xfId="12325" xr:uid="{16D5E278-1EB0-44F7-AC9D-3249C717D374}"/>
    <cellStyle name="Millares 2 2 2 9 26" xfId="12326" xr:uid="{8340AD2C-18CD-4719-9152-767183D65B42}"/>
    <cellStyle name="Millares 2 2 2 9 27" xfId="12327" xr:uid="{EFAD4068-C870-436B-BAC7-C28643E01CE7}"/>
    <cellStyle name="Millares 2 2 2 9 28" xfId="12328" xr:uid="{1D51434F-69B6-44FE-A9FD-14A97DAC0A9E}"/>
    <cellStyle name="Millares 2 2 2 9 29" xfId="12329" xr:uid="{B0422A8B-8D4E-4FE9-B9EE-8964CFAE7F9B}"/>
    <cellStyle name="Millares 2 2 2 9 3" xfId="12330" xr:uid="{FD53D5BE-ABDC-4865-ADB9-FAA69D0492E1}"/>
    <cellStyle name="Millares 2 2 2 9 30" xfId="12331" xr:uid="{3B514B37-AE8D-4EE6-ACEF-B3B42FE9DB65}"/>
    <cellStyle name="Millares 2 2 2 9 31" xfId="12332" xr:uid="{89EAF92A-9E83-4379-BE66-15466DA461B1}"/>
    <cellStyle name="Millares 2 2 2 9 4" xfId="12333" xr:uid="{DE9CE75F-436B-4606-AA8A-63BC8CB7BFD1}"/>
    <cellStyle name="Millares 2 2 2 9 5" xfId="12334" xr:uid="{B858CA87-5B00-4E0F-824A-01815128DE67}"/>
    <cellStyle name="Millares 2 2 2 9 6" xfId="12335" xr:uid="{FB110D44-A1B1-4E88-BCEB-B96662A6BCFE}"/>
    <cellStyle name="Millares 2 2 2 9 7" xfId="12336" xr:uid="{8C307643-F88C-4ED6-B08C-23E894D433AB}"/>
    <cellStyle name="Millares 2 2 2 9 8" xfId="12337" xr:uid="{05316760-8FE7-4B7F-AD9E-6C68E1812EF2}"/>
    <cellStyle name="Millares 2 2 2 9 9" xfId="12338" xr:uid="{82EB3082-4AE3-4BF1-B831-6B9F2EDE118B}"/>
    <cellStyle name="Millares 2 2 2 9_Margen" xfId="39984" xr:uid="{40D36B7B-1265-40AB-910A-16750AA7B029}"/>
    <cellStyle name="Millares 2 2 2_Margen" xfId="39985" xr:uid="{7C182809-7A07-4EFD-89C0-ADFFF33370C2}"/>
    <cellStyle name="Millares 2 2 20" xfId="12339" xr:uid="{E4E4C404-EB6F-4C00-9931-0618506AFD7B}"/>
    <cellStyle name="Millares 2 2 20 10" xfId="12340" xr:uid="{CD07D323-06BD-4445-8DA0-C904725D06A9}"/>
    <cellStyle name="Millares 2 2 20 11" xfId="12341" xr:uid="{E4B39F04-6748-4589-BF98-49F1B43B0846}"/>
    <cellStyle name="Millares 2 2 20 12" xfId="12342" xr:uid="{6D544611-EA75-48A7-8BA8-CAC73AA279C5}"/>
    <cellStyle name="Millares 2 2 20 13" xfId="12343" xr:uid="{DD40C38E-78E2-4298-86C8-F556CF2B7430}"/>
    <cellStyle name="Millares 2 2 20 14" xfId="12344" xr:uid="{EDDCED25-BBA8-4948-8AD8-47A9B25ECD2A}"/>
    <cellStyle name="Millares 2 2 20 15" xfId="12345" xr:uid="{AEC8BFCE-56BD-4D63-80FE-D3077D9572DD}"/>
    <cellStyle name="Millares 2 2 20 16" xfId="12346" xr:uid="{6B06A91E-314E-40FE-9840-BB3B64CE6C86}"/>
    <cellStyle name="Millares 2 2 20 17" xfId="12347" xr:uid="{CC068760-536A-479A-AB55-60D01C9B0B83}"/>
    <cellStyle name="Millares 2 2 20 18" xfId="12348" xr:uid="{068F6ECD-D9CC-4D2E-828E-7E1CFE8D09AC}"/>
    <cellStyle name="Millares 2 2 20 19" xfId="12349" xr:uid="{3600F0F4-2C00-4AB2-82B7-6EEB43302AAE}"/>
    <cellStyle name="Millares 2 2 20 2" xfId="12350" xr:uid="{C672988F-70C2-4099-B01E-F7B515FC5182}"/>
    <cellStyle name="Millares 2 2 20 2 2" xfId="12351" xr:uid="{C272DF51-A088-454B-9C76-1683E0743E2E}"/>
    <cellStyle name="Millares 2 2 20 2_Margen" xfId="39986" xr:uid="{59146B93-465C-42FA-98BB-DF276254851B}"/>
    <cellStyle name="Millares 2 2 20 20" xfId="12352" xr:uid="{B7F33C89-6655-41E4-BFD9-91FD5755D502}"/>
    <cellStyle name="Millares 2 2 20 21" xfId="12353" xr:uid="{8A8C177E-07EB-44F4-91CC-A73EEB8F67C8}"/>
    <cellStyle name="Millares 2 2 20 22" xfId="12354" xr:uid="{5F9EBCF9-634B-4E97-9C26-355536F9B5A6}"/>
    <cellStyle name="Millares 2 2 20 23" xfId="12355" xr:uid="{A0E6CB52-5070-4068-8887-C473D50F6801}"/>
    <cellStyle name="Millares 2 2 20 24" xfId="12356" xr:uid="{4D0422E8-AA3E-4E46-B383-6EFED44C1AC3}"/>
    <cellStyle name="Millares 2 2 20 25" xfId="12357" xr:uid="{781CC47E-36F5-43EE-BBA1-E04B3329C1FD}"/>
    <cellStyle name="Millares 2 2 20 26" xfId="12358" xr:uid="{8099B817-EBED-4FFC-ACED-7F73E9D85F72}"/>
    <cellStyle name="Millares 2 2 20 27" xfId="12359" xr:uid="{8AFA8E2C-408B-49DA-98B0-3D56DA98DB33}"/>
    <cellStyle name="Millares 2 2 20 28" xfId="12360" xr:uid="{5441B253-8A7D-4389-9D1C-B7E344117AAD}"/>
    <cellStyle name="Millares 2 2 20 29" xfId="12361" xr:uid="{375F306F-0698-4344-A0A1-77F560BD8960}"/>
    <cellStyle name="Millares 2 2 20 3" xfId="12362" xr:uid="{292717AC-E03E-4E0F-9453-5CB1908D4BC0}"/>
    <cellStyle name="Millares 2 2 20 30" xfId="12363" xr:uid="{A4BC58E9-B281-4E25-A191-8931460585BC}"/>
    <cellStyle name="Millares 2 2 20 31" xfId="12364" xr:uid="{28DD9F31-7479-45B2-A4C2-1B658043740B}"/>
    <cellStyle name="Millares 2 2 20 4" xfId="12365" xr:uid="{36FDAAF4-7BB7-480E-AE77-548830F5145D}"/>
    <cellStyle name="Millares 2 2 20 5" xfId="12366" xr:uid="{E4DFEAAE-7DA2-4B64-A64A-E78E6FEF6C21}"/>
    <cellStyle name="Millares 2 2 20 6" xfId="12367" xr:uid="{E0ACFF93-B9B0-44B0-A16F-B0BFC8CF4785}"/>
    <cellStyle name="Millares 2 2 20 7" xfId="12368" xr:uid="{B1206E0E-9CB8-4BD0-A234-6E3C551BB15D}"/>
    <cellStyle name="Millares 2 2 20 8" xfId="12369" xr:uid="{DB024FD5-725E-436A-8A18-57C1FAFF2C56}"/>
    <cellStyle name="Millares 2 2 20 9" xfId="12370" xr:uid="{17381B07-FBB1-4DA2-9071-88DAC5EBED99}"/>
    <cellStyle name="Millares 2 2 20_Margen" xfId="39987" xr:uid="{717F7E4B-9572-4CD2-98F6-C60C81114E74}"/>
    <cellStyle name="Millares 2 2 21" xfId="12371" xr:uid="{CA52A49D-AAD6-40F4-9AE9-5305902EC771}"/>
    <cellStyle name="Millares 2 2 21 10" xfId="12372" xr:uid="{846750CA-176E-4AC3-AB3C-6501691F350A}"/>
    <cellStyle name="Millares 2 2 21 11" xfId="12373" xr:uid="{CBF7F741-9580-4EA2-B2AB-EB793573B86C}"/>
    <cellStyle name="Millares 2 2 21 12" xfId="12374" xr:uid="{E4CFCF6D-71E7-4344-9FB1-2741CF876A7D}"/>
    <cellStyle name="Millares 2 2 21 13" xfId="12375" xr:uid="{3750C261-F52E-41EB-ACCB-69EDC1EE1B0A}"/>
    <cellStyle name="Millares 2 2 21 14" xfId="12376" xr:uid="{BB4A0AF0-CF94-4D49-947B-9A2EBCD2F11F}"/>
    <cellStyle name="Millares 2 2 21 15" xfId="12377" xr:uid="{10DF614D-CBEC-451C-8939-9BC0501C9111}"/>
    <cellStyle name="Millares 2 2 21 16" xfId="12378" xr:uid="{E2C9A050-221F-4F7B-BF60-3A7201FCE4CB}"/>
    <cellStyle name="Millares 2 2 21 17" xfId="12379" xr:uid="{0B1455C2-1899-4DE1-8B35-36B1EF4DFF34}"/>
    <cellStyle name="Millares 2 2 21 18" xfId="12380" xr:uid="{B6CCE0F3-C4B3-4C2E-87E2-541AABA73E59}"/>
    <cellStyle name="Millares 2 2 21 19" xfId="12381" xr:uid="{524E8F40-E065-4CE4-9960-9395921F0539}"/>
    <cellStyle name="Millares 2 2 21 2" xfId="12382" xr:uid="{AF140443-4833-4847-A369-2A4A88F281AE}"/>
    <cellStyle name="Millares 2 2 21 2 2" xfId="12383" xr:uid="{6F9A4DF9-996D-4AE4-82C9-392DA9A5FE81}"/>
    <cellStyle name="Millares 2 2 21 2_Margen" xfId="39988" xr:uid="{1DF86B41-E2CC-4E56-84AF-EF8B29409F08}"/>
    <cellStyle name="Millares 2 2 21 20" xfId="12384" xr:uid="{9933F086-5495-4A16-8904-75F11E326CB0}"/>
    <cellStyle name="Millares 2 2 21 21" xfId="12385" xr:uid="{824B4EA0-EA7D-45ED-8298-E66C83288649}"/>
    <cellStyle name="Millares 2 2 21 22" xfId="12386" xr:uid="{1672047D-DAD1-4536-9E27-E68A84943EE7}"/>
    <cellStyle name="Millares 2 2 21 23" xfId="12387" xr:uid="{598CE296-5EEA-4D45-BF80-DBC9A4C30200}"/>
    <cellStyle name="Millares 2 2 21 24" xfId="12388" xr:uid="{AA0DFC27-CD16-4748-A3FF-214C8C181E66}"/>
    <cellStyle name="Millares 2 2 21 25" xfId="12389" xr:uid="{2C62606F-F64F-4EE5-B038-A70251E21E59}"/>
    <cellStyle name="Millares 2 2 21 26" xfId="12390" xr:uid="{A8226EA4-EB6F-4AF3-A62D-89412932E05C}"/>
    <cellStyle name="Millares 2 2 21 27" xfId="12391" xr:uid="{54053A14-1319-4BA4-B481-C46D51D034CD}"/>
    <cellStyle name="Millares 2 2 21 28" xfId="12392" xr:uid="{34587F85-ED5E-46C8-BA6F-398222057F6C}"/>
    <cellStyle name="Millares 2 2 21 29" xfId="12393" xr:uid="{C62D47CD-E303-40D1-BD22-2DBA6FB759DC}"/>
    <cellStyle name="Millares 2 2 21 3" xfId="12394" xr:uid="{54496E11-1DD3-4A3E-A51A-858778F4DE3A}"/>
    <cellStyle name="Millares 2 2 21 30" xfId="12395" xr:uid="{3B2FB729-9D90-4724-86D3-AB6D70541397}"/>
    <cellStyle name="Millares 2 2 21 31" xfId="12396" xr:uid="{DE010B7D-D642-4F64-B7DA-8B8EFBA75B4D}"/>
    <cellStyle name="Millares 2 2 21 4" xfId="12397" xr:uid="{E3AE1A39-E8EE-478F-B62D-66018DC8D4CE}"/>
    <cellStyle name="Millares 2 2 21 5" xfId="12398" xr:uid="{FD604A2F-5651-44D4-A189-0B2247DCCAD8}"/>
    <cellStyle name="Millares 2 2 21 6" xfId="12399" xr:uid="{E971A817-4784-4D20-A741-EEF7E338F41E}"/>
    <cellStyle name="Millares 2 2 21 7" xfId="12400" xr:uid="{C922FE3F-C033-4E25-8399-9565853B13CD}"/>
    <cellStyle name="Millares 2 2 21 8" xfId="12401" xr:uid="{507157FC-3B27-4F6F-9756-47FDF89AD3F9}"/>
    <cellStyle name="Millares 2 2 21 9" xfId="12402" xr:uid="{C7EF3710-F796-4F32-A12D-EC322C68A9F1}"/>
    <cellStyle name="Millares 2 2 21_Margen" xfId="39989" xr:uid="{FB56EDA9-D4F8-41CF-9DD0-818F6063CA5A}"/>
    <cellStyle name="Millares 2 2 22" xfId="12403" xr:uid="{32123B69-3586-4DA9-BB03-18662E6118E9}"/>
    <cellStyle name="Millares 2 2 22 10" xfId="12404" xr:uid="{3822C2C0-B4F6-43EF-B18E-8731DBD8C086}"/>
    <cellStyle name="Millares 2 2 22 11" xfId="12405" xr:uid="{B3FF7249-2084-4F12-97A5-B328023ABCC9}"/>
    <cellStyle name="Millares 2 2 22 12" xfId="12406" xr:uid="{B44D9D20-2CE3-4732-A046-3261138B8226}"/>
    <cellStyle name="Millares 2 2 22 13" xfId="12407" xr:uid="{0043F45A-E47F-4A64-82B3-6D53EAA4E584}"/>
    <cellStyle name="Millares 2 2 22 14" xfId="12408" xr:uid="{5E52FDFF-C6DF-4798-A5B6-6C1268F97BCF}"/>
    <cellStyle name="Millares 2 2 22 15" xfId="12409" xr:uid="{C709155B-52F8-47C7-AAB4-50403BCE34F4}"/>
    <cellStyle name="Millares 2 2 22 16" xfId="12410" xr:uid="{EC89794C-2E48-45DD-804F-CFAF26BFB1B3}"/>
    <cellStyle name="Millares 2 2 22 17" xfId="12411" xr:uid="{E0E7AC5D-9791-4810-83E2-4F3A99663B84}"/>
    <cellStyle name="Millares 2 2 22 18" xfId="12412" xr:uid="{23BB3160-EF35-4E08-B0A0-C77395208C62}"/>
    <cellStyle name="Millares 2 2 22 19" xfId="12413" xr:uid="{DC3F26D0-ADD2-4339-8F8D-2B28D32A988E}"/>
    <cellStyle name="Millares 2 2 22 2" xfId="12414" xr:uid="{F45B73AA-76FD-43EB-8B94-1401CE9EB46A}"/>
    <cellStyle name="Millares 2 2 22 2 2" xfId="12415" xr:uid="{70199556-9BB4-4F46-A87D-C06B4EB60D2F}"/>
    <cellStyle name="Millares 2 2 22 2_Margen" xfId="39990" xr:uid="{A3298C02-4D11-4B39-BEB4-E31794482D7A}"/>
    <cellStyle name="Millares 2 2 22 20" xfId="12416" xr:uid="{8EDFDC78-AB77-4322-BA75-BFFC89AA3712}"/>
    <cellStyle name="Millares 2 2 22 21" xfId="12417" xr:uid="{460EBF8C-B572-4693-A1FC-104C6C1DE5BF}"/>
    <cellStyle name="Millares 2 2 22 22" xfId="12418" xr:uid="{755EA3A3-7026-47EF-A4B3-1D46F71ACD8F}"/>
    <cellStyle name="Millares 2 2 22 23" xfId="12419" xr:uid="{C6B1ACFF-45B1-471B-8D2C-42CA8C00F4AB}"/>
    <cellStyle name="Millares 2 2 22 24" xfId="12420" xr:uid="{BCE1BF71-FF15-446A-963E-16653D784FFD}"/>
    <cellStyle name="Millares 2 2 22 25" xfId="12421" xr:uid="{0E82D5BF-6373-4FB6-85B3-5087ECB6C6A6}"/>
    <cellStyle name="Millares 2 2 22 26" xfId="12422" xr:uid="{181AF641-2DB1-4B97-970B-99BD41F33533}"/>
    <cellStyle name="Millares 2 2 22 27" xfId="12423" xr:uid="{462F5A8F-7120-43D1-9CB8-8311C54E2F8F}"/>
    <cellStyle name="Millares 2 2 22 28" xfId="12424" xr:uid="{F00362AE-B74D-40B8-8009-88AB89EB3762}"/>
    <cellStyle name="Millares 2 2 22 29" xfId="12425" xr:uid="{CBFC9C7E-A816-4C5E-8035-97BF0F0096A5}"/>
    <cellStyle name="Millares 2 2 22 3" xfId="12426" xr:uid="{323490FB-8BC9-47D1-BED7-44A0263188DF}"/>
    <cellStyle name="Millares 2 2 22 30" xfId="12427" xr:uid="{173C6CDF-01A4-4FCD-BD3E-B102459DEF39}"/>
    <cellStyle name="Millares 2 2 22 31" xfId="12428" xr:uid="{E95ECABB-BFE6-4F68-850B-A7CF908DFB93}"/>
    <cellStyle name="Millares 2 2 22 4" xfId="12429" xr:uid="{8AA6931E-3862-49AA-8A37-1DF19B402DA5}"/>
    <cellStyle name="Millares 2 2 22 5" xfId="12430" xr:uid="{F7ECB5E0-7212-4733-A82A-1D243E394C51}"/>
    <cellStyle name="Millares 2 2 22 6" xfId="12431" xr:uid="{9458FA1E-E083-4B40-ACBB-8F399746E3B7}"/>
    <cellStyle name="Millares 2 2 22 7" xfId="12432" xr:uid="{7DB20C83-D660-4B27-94E1-9EA5D05D248E}"/>
    <cellStyle name="Millares 2 2 22 8" xfId="12433" xr:uid="{E917615B-4E05-4D99-A53F-D4D90CC92BA2}"/>
    <cellStyle name="Millares 2 2 22 9" xfId="12434" xr:uid="{D8A7D219-1686-40C6-9664-096037BC7833}"/>
    <cellStyle name="Millares 2 2 22_Margen" xfId="39991" xr:uid="{B6D82AB3-4A49-4BA9-A759-7924FE05C7D1}"/>
    <cellStyle name="Millares 2 2 23" xfId="12435" xr:uid="{0B06E3CB-99F4-484D-92E6-DD1B866ADDAE}"/>
    <cellStyle name="Millares 2 2 23 10" xfId="12436" xr:uid="{30ADF174-E047-4B3E-8473-BFB2475C70FE}"/>
    <cellStyle name="Millares 2 2 23 11" xfId="12437" xr:uid="{4391871C-ED50-4E06-9C46-74FA86C9027A}"/>
    <cellStyle name="Millares 2 2 23 12" xfId="12438" xr:uid="{181CD4BF-5BB5-4C8D-AC7D-3B413A4BEA9E}"/>
    <cellStyle name="Millares 2 2 23 13" xfId="12439" xr:uid="{4E4C3B2B-743D-4E9A-9D9A-2D73634EC460}"/>
    <cellStyle name="Millares 2 2 23 14" xfId="12440" xr:uid="{0C7E9C1F-3F74-46CE-8774-08FD9C77CBAE}"/>
    <cellStyle name="Millares 2 2 23 15" xfId="12441" xr:uid="{D2354DE5-7F0A-4C11-8FB4-B6275DECA7C2}"/>
    <cellStyle name="Millares 2 2 23 16" xfId="12442" xr:uid="{417EEEBD-2694-4793-83DE-44748EC31958}"/>
    <cellStyle name="Millares 2 2 23 17" xfId="12443" xr:uid="{09FA6B1C-288B-47C4-97A1-C25F697244C1}"/>
    <cellStyle name="Millares 2 2 23 18" xfId="12444" xr:uid="{25F549D8-BDDC-44C7-9A22-61C964489907}"/>
    <cellStyle name="Millares 2 2 23 19" xfId="12445" xr:uid="{975ECB97-2BB0-4217-8059-2E201641B3DC}"/>
    <cellStyle name="Millares 2 2 23 2" xfId="12446" xr:uid="{06EFBFB3-BA38-4D69-81FB-EFA37FEA49BF}"/>
    <cellStyle name="Millares 2 2 23 2 2" xfId="12447" xr:uid="{C5C804DF-1850-4456-8AEB-7CD5CD9A4F10}"/>
    <cellStyle name="Millares 2 2 23 2_Margen" xfId="39992" xr:uid="{D62A31D4-80A4-450E-BB58-4DF31F368751}"/>
    <cellStyle name="Millares 2 2 23 20" xfId="12448" xr:uid="{5A4E25EE-8F48-4E5F-8C73-A80D3739873D}"/>
    <cellStyle name="Millares 2 2 23 21" xfId="12449" xr:uid="{55890B99-9BAF-4F35-B885-DC362FC35C19}"/>
    <cellStyle name="Millares 2 2 23 22" xfId="12450" xr:uid="{8C4627E2-E7D9-4B97-A342-B405DCAEFA7A}"/>
    <cellStyle name="Millares 2 2 23 23" xfId="12451" xr:uid="{1F0B2CEB-02B3-4248-AC39-74B797748395}"/>
    <cellStyle name="Millares 2 2 23 24" xfId="12452" xr:uid="{A92F9A41-59A5-43D6-A0CF-6BD7FB7CE0C6}"/>
    <cellStyle name="Millares 2 2 23 25" xfId="12453" xr:uid="{0071D667-E05C-4D8A-8693-610E74C92DE4}"/>
    <cellStyle name="Millares 2 2 23 26" xfId="12454" xr:uid="{11B4E309-A54C-46DD-8B17-35F68B444E6D}"/>
    <cellStyle name="Millares 2 2 23 27" xfId="12455" xr:uid="{1B09841A-0020-493F-B109-74E14F2A9B76}"/>
    <cellStyle name="Millares 2 2 23 28" xfId="12456" xr:uid="{699B9768-37CC-4AF3-A59B-F09705DBF9F9}"/>
    <cellStyle name="Millares 2 2 23 29" xfId="12457" xr:uid="{D99B0E1A-5223-46F9-A3A2-51F5E6FE7122}"/>
    <cellStyle name="Millares 2 2 23 3" xfId="12458" xr:uid="{38F20874-D782-4DD2-B02A-247BF52C100F}"/>
    <cellStyle name="Millares 2 2 23 30" xfId="12459" xr:uid="{AE836F18-DEB1-4245-8A0B-FAC92D2D82A4}"/>
    <cellStyle name="Millares 2 2 23 31" xfId="12460" xr:uid="{FDC7B28A-9A00-4849-9AC1-CB856553AE53}"/>
    <cellStyle name="Millares 2 2 23 4" xfId="12461" xr:uid="{BDB379CD-C83C-4420-B66C-233284912366}"/>
    <cellStyle name="Millares 2 2 23 5" xfId="12462" xr:uid="{A402A24C-382A-45A6-AD31-590E7368F404}"/>
    <cellStyle name="Millares 2 2 23 6" xfId="12463" xr:uid="{E6D2BAD5-AEC2-4F52-BEEC-48114DDACBDF}"/>
    <cellStyle name="Millares 2 2 23 7" xfId="12464" xr:uid="{CEF13A35-CB48-41BD-9FB0-78254C603D2A}"/>
    <cellStyle name="Millares 2 2 23 8" xfId="12465" xr:uid="{DF16A112-4857-4279-9FCC-9DF43D95C870}"/>
    <cellStyle name="Millares 2 2 23 9" xfId="12466" xr:uid="{F659D1A6-2001-48E8-8B90-8E48F9A9FEAE}"/>
    <cellStyle name="Millares 2 2 23_Margen" xfId="39993" xr:uid="{DF9C70E8-D122-44E5-AF26-C5150B68A1D1}"/>
    <cellStyle name="Millares 2 2 24" xfId="12467" xr:uid="{AF3FA478-791F-4A68-9E7C-0FDAD6A36C93}"/>
    <cellStyle name="Millares 2 2 24 10" xfId="12468" xr:uid="{2FE0EAE8-BCAB-42E0-869B-7281FFD844D1}"/>
    <cellStyle name="Millares 2 2 24 11" xfId="12469" xr:uid="{FF6375BF-4C3F-4D75-A8B6-44647419A58C}"/>
    <cellStyle name="Millares 2 2 24 12" xfId="12470" xr:uid="{6576E320-67F1-44D5-8D66-8B6B489422F5}"/>
    <cellStyle name="Millares 2 2 24 13" xfId="12471" xr:uid="{B7460DBE-FF30-4373-8D1F-F39D5EBFEF5B}"/>
    <cellStyle name="Millares 2 2 24 14" xfId="12472" xr:uid="{935FF110-B1CC-4EB2-9AF2-14DB7877E856}"/>
    <cellStyle name="Millares 2 2 24 15" xfId="12473" xr:uid="{A1DD2E86-9F60-4D73-AEF7-6E90690C584C}"/>
    <cellStyle name="Millares 2 2 24 16" xfId="12474" xr:uid="{C5C7E575-3B66-42D1-B275-569CBD1CB3F0}"/>
    <cellStyle name="Millares 2 2 24 17" xfId="12475" xr:uid="{4ED43D18-D127-4AE1-ACA1-2EDA765E773D}"/>
    <cellStyle name="Millares 2 2 24 18" xfId="12476" xr:uid="{26EF5759-ABE6-451C-8E4B-CFC1D286D260}"/>
    <cellStyle name="Millares 2 2 24 19" xfId="12477" xr:uid="{942E9600-0087-4C27-B4DC-0FC27F21F751}"/>
    <cellStyle name="Millares 2 2 24 2" xfId="12478" xr:uid="{4314D808-FB2F-4D0A-BB16-FC3318124928}"/>
    <cellStyle name="Millares 2 2 24 2 2" xfId="12479" xr:uid="{C93D75D9-5083-43E1-8491-9E7EF5A06C0E}"/>
    <cellStyle name="Millares 2 2 24 2_Margen" xfId="39994" xr:uid="{2660F47B-470D-41FE-9064-8E95EC5FE121}"/>
    <cellStyle name="Millares 2 2 24 20" xfId="12480" xr:uid="{8FB40C10-C0EC-409A-A53D-0662FC092D0A}"/>
    <cellStyle name="Millares 2 2 24 21" xfId="12481" xr:uid="{DCE41247-DA78-4140-8991-1EC5E8033475}"/>
    <cellStyle name="Millares 2 2 24 22" xfId="12482" xr:uid="{C55CB18D-85C5-4BCF-B353-A0FF73A46795}"/>
    <cellStyle name="Millares 2 2 24 23" xfId="12483" xr:uid="{9C752B76-4ECD-42ED-A92F-6D584EB127FB}"/>
    <cellStyle name="Millares 2 2 24 24" xfId="12484" xr:uid="{7ADA31FC-5688-4F66-89D6-E772C08AE172}"/>
    <cellStyle name="Millares 2 2 24 25" xfId="12485" xr:uid="{5B63B722-283F-4C03-9977-23243837D3F6}"/>
    <cellStyle name="Millares 2 2 24 26" xfId="12486" xr:uid="{8D4B6BAF-92E1-422C-B2F6-2D81C8FB62EA}"/>
    <cellStyle name="Millares 2 2 24 27" xfId="12487" xr:uid="{102AAB7F-41E8-4F0E-BA58-EFA02555C957}"/>
    <cellStyle name="Millares 2 2 24 28" xfId="12488" xr:uid="{88BDADF7-3620-43B9-ABDB-D4637C4D1638}"/>
    <cellStyle name="Millares 2 2 24 29" xfId="12489" xr:uid="{375DBFB3-DF9F-409D-A644-078F47D4CF1C}"/>
    <cellStyle name="Millares 2 2 24 3" xfId="12490" xr:uid="{5E9C16B5-4DB1-47D6-B8FF-1194B49170A2}"/>
    <cellStyle name="Millares 2 2 24 30" xfId="12491" xr:uid="{432CA3C7-67D1-4EC0-B7A8-94CA2297483F}"/>
    <cellStyle name="Millares 2 2 24 31" xfId="12492" xr:uid="{3AFD8DBD-233B-408A-B626-B53848BD6E85}"/>
    <cellStyle name="Millares 2 2 24 4" xfId="12493" xr:uid="{FC000437-A572-4B0C-86C0-D4311AB3FCB0}"/>
    <cellStyle name="Millares 2 2 24 5" xfId="12494" xr:uid="{EA664A2D-154B-451B-A151-36D518378631}"/>
    <cellStyle name="Millares 2 2 24 6" xfId="12495" xr:uid="{36B760B2-0601-4DFB-BA5C-52E0AC72DD5B}"/>
    <cellStyle name="Millares 2 2 24 7" xfId="12496" xr:uid="{0553A319-2F8A-4B94-964C-5271AE7FC38F}"/>
    <cellStyle name="Millares 2 2 24 8" xfId="12497" xr:uid="{1ADE2ED1-E1C8-4A8B-8514-44F5AD2565E9}"/>
    <cellStyle name="Millares 2 2 24 9" xfId="12498" xr:uid="{5770B0CC-123E-4B45-A23B-83E4388CC182}"/>
    <cellStyle name="Millares 2 2 24_Margen" xfId="39995" xr:uid="{C85F0E24-A61C-4FE2-88EA-699542DF287B}"/>
    <cellStyle name="Millares 2 2 25" xfId="12499" xr:uid="{72160C5A-D7FD-4353-B317-D434F533F00D}"/>
    <cellStyle name="Millares 2 2 25 10" xfId="12500" xr:uid="{F58F0A00-D009-4CAA-BC77-6B5A0307DA10}"/>
    <cellStyle name="Millares 2 2 25 11" xfId="12501" xr:uid="{AA82E351-A103-41FE-BD9D-FBF4B111B84A}"/>
    <cellStyle name="Millares 2 2 25 12" xfId="12502" xr:uid="{223408A3-ED00-4444-AF97-C597015BD4B7}"/>
    <cellStyle name="Millares 2 2 25 13" xfId="12503" xr:uid="{7E5C6B61-540B-4100-91CB-C78CEDB60B60}"/>
    <cellStyle name="Millares 2 2 25 14" xfId="12504" xr:uid="{19632AE5-B806-41C1-A23A-C131F6567C26}"/>
    <cellStyle name="Millares 2 2 25 15" xfId="12505" xr:uid="{CE0FB6C5-603C-4CD5-8E93-E0830C645B12}"/>
    <cellStyle name="Millares 2 2 25 16" xfId="12506" xr:uid="{798BB73E-251E-44DA-A230-5E0E3ABD730C}"/>
    <cellStyle name="Millares 2 2 25 17" xfId="12507" xr:uid="{2E6602B3-0D66-40C1-BC22-ACCEA4DCF02A}"/>
    <cellStyle name="Millares 2 2 25 18" xfId="12508" xr:uid="{1F0F724C-0403-43DD-B08C-A14038495FCE}"/>
    <cellStyle name="Millares 2 2 25 19" xfId="12509" xr:uid="{8C334E07-4079-43C4-A56B-314FA79E7CB7}"/>
    <cellStyle name="Millares 2 2 25 2" xfId="12510" xr:uid="{B5902BE9-BA13-40D1-A5D9-00C22CC60357}"/>
    <cellStyle name="Millares 2 2 25 20" xfId="12511" xr:uid="{581F86A4-1C0E-4E8D-BA79-2F50C4525182}"/>
    <cellStyle name="Millares 2 2 25 21" xfId="12512" xr:uid="{7AFC61C8-189E-4DCE-AB58-09DA9CA2E5AA}"/>
    <cellStyle name="Millares 2 2 25 22" xfId="12513" xr:uid="{6E03F988-0063-4CD8-9B88-BB5F81096F22}"/>
    <cellStyle name="Millares 2 2 25 23" xfId="12514" xr:uid="{F07182AE-BB0C-48B9-9E21-473E74EDD441}"/>
    <cellStyle name="Millares 2 2 25 24" xfId="12515" xr:uid="{D059AD19-AFFE-49E5-BADA-888F956789CA}"/>
    <cellStyle name="Millares 2 2 25 25" xfId="12516" xr:uid="{73A8794B-987D-4428-BBD9-0F9A9DCB877B}"/>
    <cellStyle name="Millares 2 2 25 26" xfId="12517" xr:uid="{C657A7F5-ABF2-40BA-89B0-DBC79F8B343F}"/>
    <cellStyle name="Millares 2 2 25 27" xfId="12518" xr:uid="{ABEB0A05-8FB9-4B2C-9413-EB6E6F68D705}"/>
    <cellStyle name="Millares 2 2 25 28" xfId="12519" xr:uid="{B4CB2F00-1214-453C-8E9F-EFA4DFB7E72C}"/>
    <cellStyle name="Millares 2 2 25 29" xfId="12520" xr:uid="{7133C2D8-9FB6-4297-B69A-72515F939416}"/>
    <cellStyle name="Millares 2 2 25 3" xfId="12521" xr:uid="{30783618-1A7F-4350-8EA2-441FB16F13C5}"/>
    <cellStyle name="Millares 2 2 25 30" xfId="12522" xr:uid="{CD2C8245-2F18-44D8-88A4-7F29A5F00E1B}"/>
    <cellStyle name="Millares 2 2 25 31" xfId="12523" xr:uid="{515B6121-8E71-4AA2-B676-57111D30DFA6}"/>
    <cellStyle name="Millares 2 2 25 32" xfId="12524" xr:uid="{7B9AC2B8-9C82-4056-A506-851136FAD4AF}"/>
    <cellStyle name="Millares 2 2 25 33" xfId="12525" xr:uid="{4EA90832-D19D-4267-8C78-7E5FEBB83A2E}"/>
    <cellStyle name="Millares 2 2 25 34" xfId="12526" xr:uid="{5AAEB537-3DC8-4E8F-813F-012EFA38D2D6}"/>
    <cellStyle name="Millares 2 2 25 35" xfId="12527" xr:uid="{FD0CC088-695E-4766-8581-7D57964F3A79}"/>
    <cellStyle name="Millares 2 2 25 36" xfId="12528" xr:uid="{2867B4A8-1F8A-4C95-B90F-C6D3601653ED}"/>
    <cellStyle name="Millares 2 2 25 4" xfId="12529" xr:uid="{A40D0766-BA55-4390-905F-CB0932DD3E22}"/>
    <cellStyle name="Millares 2 2 25 5" xfId="12530" xr:uid="{D077B410-4CFE-4216-8EF3-F761AF6F2E70}"/>
    <cellStyle name="Millares 2 2 25 6" xfId="12531" xr:uid="{87F43567-49D1-42AC-9396-F3DA412C98EB}"/>
    <cellStyle name="Millares 2 2 25 7" xfId="12532" xr:uid="{BE1D9367-CC7E-409A-82E8-5B8BD94B5BC7}"/>
    <cellStyle name="Millares 2 2 25 8" xfId="12533" xr:uid="{429795ED-EACB-45AD-ABAB-6C8228D13801}"/>
    <cellStyle name="Millares 2 2 25 9" xfId="12534" xr:uid="{A7F82410-58CB-48D7-9590-95A8B4DDEFD3}"/>
    <cellStyle name="Millares 2 2 25_Margen" xfId="39996" xr:uid="{B09CA978-18C7-426F-88CE-FED32349590C}"/>
    <cellStyle name="Millares 2 2 26" xfId="12535" xr:uid="{EB2E57D5-BE34-4B12-9C3E-948DD1999A3B}"/>
    <cellStyle name="Millares 2 2 26 10" xfId="12536" xr:uid="{CFE021D1-AB7C-4271-9439-7E6E770C9664}"/>
    <cellStyle name="Millares 2 2 26 11" xfId="12537" xr:uid="{0CE861F0-1879-40F4-BA3D-4AB98DB81D54}"/>
    <cellStyle name="Millares 2 2 26 12" xfId="12538" xr:uid="{3AC22F74-710E-40E2-8373-2F9EA7DF6CE2}"/>
    <cellStyle name="Millares 2 2 26 13" xfId="12539" xr:uid="{ED2B1895-EDB0-426B-8E47-CB161C2950D9}"/>
    <cellStyle name="Millares 2 2 26 14" xfId="12540" xr:uid="{D795365B-8643-45D0-8160-BE55A7AA5E22}"/>
    <cellStyle name="Millares 2 2 26 15" xfId="12541" xr:uid="{37EE1795-CBA2-4D45-8032-5BDC4797DC2D}"/>
    <cellStyle name="Millares 2 2 26 16" xfId="12542" xr:uid="{E0E773C0-96FF-4334-91FD-17572CAC78F6}"/>
    <cellStyle name="Millares 2 2 26 17" xfId="12543" xr:uid="{D8D34FA4-F7D7-4A6C-B7C2-85FA167762E0}"/>
    <cellStyle name="Millares 2 2 26 18" xfId="12544" xr:uid="{FED28A1A-9375-46B5-A9C8-2454BB5B92D0}"/>
    <cellStyle name="Millares 2 2 26 19" xfId="12545" xr:uid="{31736359-DC72-4E1A-9BFF-FC83F4D1F111}"/>
    <cellStyle name="Millares 2 2 26 2" xfId="12546" xr:uid="{C81E6B98-9B8D-40E0-9F48-D299753D5FE7}"/>
    <cellStyle name="Millares 2 2 26 20" xfId="12547" xr:uid="{3F38A286-5179-4F89-B9D3-A2E4C957AE0B}"/>
    <cellStyle name="Millares 2 2 26 21" xfId="12548" xr:uid="{6CA2BAB7-4E5B-4755-8A2A-314C74BE8F77}"/>
    <cellStyle name="Millares 2 2 26 22" xfId="12549" xr:uid="{B659A1D4-65C8-489A-9C47-22563AAF71C1}"/>
    <cellStyle name="Millares 2 2 26 23" xfId="12550" xr:uid="{2A447F2D-18FA-47C3-9514-2040E83280A7}"/>
    <cellStyle name="Millares 2 2 26 24" xfId="12551" xr:uid="{5FF90670-E852-45F7-93C2-188ED1F32124}"/>
    <cellStyle name="Millares 2 2 26 25" xfId="12552" xr:uid="{82DFDBA5-2BDB-4815-A28F-EA874A3D3D1E}"/>
    <cellStyle name="Millares 2 2 26 26" xfId="12553" xr:uid="{30CD6542-7E78-46B0-8B40-78F9F775445B}"/>
    <cellStyle name="Millares 2 2 26 27" xfId="12554" xr:uid="{E7F00D33-6605-4EE2-9B2A-66174D8BE16F}"/>
    <cellStyle name="Millares 2 2 26 28" xfId="12555" xr:uid="{28EDE198-CFC4-41C2-9A87-2D1AB4029D36}"/>
    <cellStyle name="Millares 2 2 26 29" xfId="12556" xr:uid="{1CB13623-6547-43FE-A2E7-C37A5D75F22E}"/>
    <cellStyle name="Millares 2 2 26 3" xfId="12557" xr:uid="{5D70A32B-9C6E-421F-AA2D-76E996B891D4}"/>
    <cellStyle name="Millares 2 2 26 30" xfId="12558" xr:uid="{6E3703D3-A291-46AB-9332-9A0C9E34F996}"/>
    <cellStyle name="Millares 2 2 26 31" xfId="12559" xr:uid="{ED0B7A91-A925-4476-A8A3-F09BBDDFC0E4}"/>
    <cellStyle name="Millares 2 2 26 32" xfId="12560" xr:uid="{9F6AA276-4147-4B88-AC50-5F6FEDAB0B5D}"/>
    <cellStyle name="Millares 2 2 26 33" xfId="12561" xr:uid="{69ECDA98-C36C-45B6-9798-EB3BED4E5AC9}"/>
    <cellStyle name="Millares 2 2 26 34" xfId="12562" xr:uid="{A6A909A4-A528-43A9-899F-D2B768BC8612}"/>
    <cellStyle name="Millares 2 2 26 35" xfId="12563" xr:uid="{D15C8E5C-F0F9-4B80-BD09-E7D484F048DB}"/>
    <cellStyle name="Millares 2 2 26 36" xfId="12564" xr:uid="{E64F3F65-58EC-437A-998A-1FF73A15D2F9}"/>
    <cellStyle name="Millares 2 2 26 4" xfId="12565" xr:uid="{9B1ABD58-4F96-4241-81DF-DB13FD035F94}"/>
    <cellStyle name="Millares 2 2 26 5" xfId="12566" xr:uid="{D6EBA81D-B04F-4DC0-8127-42D32BE9BB79}"/>
    <cellStyle name="Millares 2 2 26 6" xfId="12567" xr:uid="{3770AA20-0E1E-4EBF-94A1-086464BD016D}"/>
    <cellStyle name="Millares 2 2 26 7" xfId="12568" xr:uid="{23A59734-54F8-4C5D-A528-97049AF6E71F}"/>
    <cellStyle name="Millares 2 2 26 8" xfId="12569" xr:uid="{136D993A-CE45-4BFC-9A7C-2AD379985C43}"/>
    <cellStyle name="Millares 2 2 26 9" xfId="12570" xr:uid="{FA84FFB3-DE38-48DC-A8EE-B44756DAF16E}"/>
    <cellStyle name="Millares 2 2 26_Margen" xfId="39997" xr:uid="{06969874-FA65-409A-8BA1-BEFC0721E9E6}"/>
    <cellStyle name="Millares 2 2 27" xfId="12571" xr:uid="{CB4D51D9-074B-4F4F-BEAF-59E8CBB09074}"/>
    <cellStyle name="Millares 2 2 27 10" xfId="12572" xr:uid="{8DE71966-7D94-49F5-A1A4-F38EF2AEC386}"/>
    <cellStyle name="Millares 2 2 27 11" xfId="12573" xr:uid="{7A0226B2-C2C3-4CCF-9404-C27EBA20E594}"/>
    <cellStyle name="Millares 2 2 27 12" xfId="12574" xr:uid="{E7110086-1F09-4883-9974-9928CD786779}"/>
    <cellStyle name="Millares 2 2 27 13" xfId="12575" xr:uid="{345C509F-4C91-4159-AE24-2534FC7461B0}"/>
    <cellStyle name="Millares 2 2 27 14" xfId="12576" xr:uid="{3EC3D81E-27DC-47E5-AC8F-3BD84E771931}"/>
    <cellStyle name="Millares 2 2 27 15" xfId="12577" xr:uid="{AE53D2E3-45F9-4D82-A547-47D2FBE1747B}"/>
    <cellStyle name="Millares 2 2 27 16" xfId="12578" xr:uid="{50C7BAEF-1C77-4108-99E4-44DB8C82E791}"/>
    <cellStyle name="Millares 2 2 27 17" xfId="12579" xr:uid="{DEA30D39-7C1D-4AEE-8E97-5EDD26174D23}"/>
    <cellStyle name="Millares 2 2 27 18" xfId="12580" xr:uid="{D409BCDE-9C62-4B91-839A-121DEAED73C0}"/>
    <cellStyle name="Millares 2 2 27 19" xfId="12581" xr:uid="{AB6C437E-96E1-430A-99C1-FA4CE50CA1FC}"/>
    <cellStyle name="Millares 2 2 27 2" xfId="12582" xr:uid="{F78CEC5E-186D-4B98-B767-8ECE7A3838E8}"/>
    <cellStyle name="Millares 2 2 27 20" xfId="12583" xr:uid="{825EE7D7-DBAB-4879-B2A1-22657A490EC7}"/>
    <cellStyle name="Millares 2 2 27 21" xfId="12584" xr:uid="{692315E9-9CB2-44D0-928C-AE23DE6DB193}"/>
    <cellStyle name="Millares 2 2 27 22" xfId="12585" xr:uid="{CC2885CF-B79C-4EF6-A5F1-ABC6083F7F8E}"/>
    <cellStyle name="Millares 2 2 27 23" xfId="12586" xr:uid="{2A4E77D2-39F4-45FA-AE1E-A6155ED7F844}"/>
    <cellStyle name="Millares 2 2 27 24" xfId="12587" xr:uid="{9F07DE06-0772-45CD-A489-0999424D3664}"/>
    <cellStyle name="Millares 2 2 27 25" xfId="12588" xr:uid="{1DD021A0-60FB-41F2-A927-A5DCB8C0B726}"/>
    <cellStyle name="Millares 2 2 27 26" xfId="12589" xr:uid="{27065080-AE6A-4240-BFBB-4819787BBFDD}"/>
    <cellStyle name="Millares 2 2 27 27" xfId="12590" xr:uid="{1ABFDF30-37EC-43D1-A8FF-8BADDBD088D2}"/>
    <cellStyle name="Millares 2 2 27 28" xfId="12591" xr:uid="{EA45E953-2D51-45E3-907B-2A62A7D8412A}"/>
    <cellStyle name="Millares 2 2 27 29" xfId="12592" xr:uid="{33571F1C-74C4-4399-906A-1910C7773A9F}"/>
    <cellStyle name="Millares 2 2 27 3" xfId="12593" xr:uid="{34911685-6C00-41C9-8F8F-5D49E487F136}"/>
    <cellStyle name="Millares 2 2 27 30" xfId="12594" xr:uid="{828A90A6-578A-4BC8-9FF3-A1A992CBA8DE}"/>
    <cellStyle name="Millares 2 2 27 31" xfId="12595" xr:uid="{2C7E8431-F117-4DF8-B5BC-9D3BE62BE2F1}"/>
    <cellStyle name="Millares 2 2 27 32" xfId="12596" xr:uid="{AEDD26C1-3907-47DE-B615-B9196E3BA1A2}"/>
    <cellStyle name="Millares 2 2 27 33" xfId="12597" xr:uid="{8762DE7C-5E33-456E-A3B5-6ADC2E41D5BA}"/>
    <cellStyle name="Millares 2 2 27 34" xfId="12598" xr:uid="{B083E799-520A-4325-BD5B-A69C27C39758}"/>
    <cellStyle name="Millares 2 2 27 35" xfId="12599" xr:uid="{224FC218-073B-489A-AC0B-D436944F6D2F}"/>
    <cellStyle name="Millares 2 2 27 36" xfId="12600" xr:uid="{FC3C12D3-2411-4B49-A4B1-52D54FEDF259}"/>
    <cellStyle name="Millares 2 2 27 4" xfId="12601" xr:uid="{1B759C08-B709-4961-85BE-49607A7B8997}"/>
    <cellStyle name="Millares 2 2 27 5" xfId="12602" xr:uid="{D21573E8-5B8C-4524-A01F-D2789B9E3157}"/>
    <cellStyle name="Millares 2 2 27 6" xfId="12603" xr:uid="{D157AF06-18C7-40A3-A70F-287D6AB15C98}"/>
    <cellStyle name="Millares 2 2 27 7" xfId="12604" xr:uid="{3D8D9960-51C4-4DB8-86FE-DC81D8E9677A}"/>
    <cellStyle name="Millares 2 2 27 8" xfId="12605" xr:uid="{3195F6DB-ABF0-4A5C-BA9A-44266A36C938}"/>
    <cellStyle name="Millares 2 2 27 9" xfId="12606" xr:uid="{A824DDFF-9432-4FE2-AE8C-CE72572DB37A}"/>
    <cellStyle name="Millares 2 2 27_Margen" xfId="39998" xr:uid="{533EBBE2-A5F6-4412-B99F-02F4DCFB5C20}"/>
    <cellStyle name="Millares 2 2 28" xfId="12607" xr:uid="{65B29E31-07CD-4D1D-808B-8AC4D752EB5C}"/>
    <cellStyle name="Millares 2 2 29" xfId="12608" xr:uid="{5E277661-E46C-4369-B927-B3039D9A4024}"/>
    <cellStyle name="Millares 2 2 3" xfId="12609" xr:uid="{EE0C1B91-532A-43F0-A6CF-A13BB5B79F03}"/>
    <cellStyle name="Millares 2 2 3 10" xfId="12610" xr:uid="{F2BA92E1-4F18-4C95-A602-60FF18B428D3}"/>
    <cellStyle name="Millares 2 2 3 11" xfId="12611" xr:uid="{5CF596C5-E446-43D6-9269-81AC90436862}"/>
    <cellStyle name="Millares 2 2 3 12" xfId="12612" xr:uid="{9C1E0869-4E5C-4816-BAE1-F5346A7AA099}"/>
    <cellStyle name="Millares 2 2 3 13" xfId="12613" xr:uid="{5CCF3A9C-E0C0-4022-8EE5-2FF6D3C3DEA0}"/>
    <cellStyle name="Millares 2 2 3 14" xfId="12614" xr:uid="{C6AD452E-8221-4BCD-B39D-3CEF37900A1B}"/>
    <cellStyle name="Millares 2 2 3 15" xfId="12615" xr:uid="{CEB66972-3164-4BF8-8A38-597E3B90930C}"/>
    <cellStyle name="Millares 2 2 3 16" xfId="12616" xr:uid="{26178CAB-46F6-4825-BF23-D02E71A75EA4}"/>
    <cellStyle name="Millares 2 2 3 17" xfId="12617" xr:uid="{5C82BFAE-B421-4F6A-BF5F-82DB63115128}"/>
    <cellStyle name="Millares 2 2 3 18" xfId="12618" xr:uid="{D795EE3D-08CB-4CCB-97BA-0D265C78096F}"/>
    <cellStyle name="Millares 2 2 3 19" xfId="12619" xr:uid="{279B4EAC-D522-4B1A-852A-0C19F29A624C}"/>
    <cellStyle name="Millares 2 2 3 2" xfId="12620" xr:uid="{E752E809-0845-4138-9C16-8A15BDF42800}"/>
    <cellStyle name="Millares 2 2 3 2 10" xfId="12621" xr:uid="{B99B2608-2142-466A-8133-B1DCA8152823}"/>
    <cellStyle name="Millares 2 2 3 2 11" xfId="12622" xr:uid="{F89AD438-F634-4439-BE0E-C16657CC2709}"/>
    <cellStyle name="Millares 2 2 3 2 12" xfId="12623" xr:uid="{24EDB98B-1C4C-4286-B77A-0EE483FA9832}"/>
    <cellStyle name="Millares 2 2 3 2 13" xfId="12624" xr:uid="{370A4B80-BFB4-4EC8-A560-ECB6C06B75B4}"/>
    <cellStyle name="Millares 2 2 3 2 14" xfId="12625" xr:uid="{2A7FB61F-2C0A-4F36-B69E-A0E963BAA8B2}"/>
    <cellStyle name="Millares 2 2 3 2 15" xfId="12626" xr:uid="{2675A9C8-7123-4BA3-BE8B-FFED7436D1E3}"/>
    <cellStyle name="Millares 2 2 3 2 16" xfId="52716" xr:uid="{B0D4B610-BC6A-4F25-91B6-841CE391D73B}"/>
    <cellStyle name="Millares 2 2 3 2 2" xfId="12627" xr:uid="{35392855-5EF4-44A5-850A-A57EADB49FB6}"/>
    <cellStyle name="Millares 2 2 3 2 3" xfId="12628" xr:uid="{F5B619D7-93ED-43ED-B92F-D3131C72EFF9}"/>
    <cellStyle name="Millares 2 2 3 2 4" xfId="12629" xr:uid="{D00698C7-CCBF-493C-A34A-55DA3BA3C7CC}"/>
    <cellStyle name="Millares 2 2 3 2 5" xfId="12630" xr:uid="{D418F91A-F559-41F1-87B3-03F3F40D4D1A}"/>
    <cellStyle name="Millares 2 2 3 2 6" xfId="12631" xr:uid="{56980868-CACD-4C58-808B-DABC2C36036A}"/>
    <cellStyle name="Millares 2 2 3 2 7" xfId="12632" xr:uid="{2D9180C3-64F6-4BB1-8824-3B2DBE6557E5}"/>
    <cellStyle name="Millares 2 2 3 2 8" xfId="12633" xr:uid="{69DAC0A9-CEC9-46A7-A3A7-D1E3EE8311DD}"/>
    <cellStyle name="Millares 2 2 3 2 9" xfId="12634" xr:uid="{6D486D06-8B74-4DCC-A4BD-9E18FDB13ECA}"/>
    <cellStyle name="Millares 2 2 3 2_Margen" xfId="39999" xr:uid="{4C0ABCFE-ED34-4D3E-84B4-C7F5BE6F51AD}"/>
    <cellStyle name="Millares 2 2 3 20" xfId="12635" xr:uid="{83B31273-9C06-43B1-86F0-E5CCD696E297}"/>
    <cellStyle name="Millares 2 2 3 21" xfId="12636" xr:uid="{C6A49D23-EC82-49A1-A74A-F238E05B0C0A}"/>
    <cellStyle name="Millares 2 2 3 22" xfId="12637" xr:uid="{F495BCDF-F7AF-429E-A26F-69A1E6A3E1B9}"/>
    <cellStyle name="Millares 2 2 3 23" xfId="12638" xr:uid="{61E16A7F-F1B4-4267-89C0-D75D96923ACE}"/>
    <cellStyle name="Millares 2 2 3 24" xfId="12639" xr:uid="{FAB4747E-B32F-4F41-A180-B05F0A21CF1C}"/>
    <cellStyle name="Millares 2 2 3 25" xfId="12640" xr:uid="{4EF851B7-703F-458E-AB4E-8496117F5E7D}"/>
    <cellStyle name="Millares 2 2 3 26" xfId="12641" xr:uid="{9DBE7819-00FC-4DC5-B2FD-5CAD2FE8357F}"/>
    <cellStyle name="Millares 2 2 3 27" xfId="12642" xr:uid="{71FACAA0-0AE0-45FA-9F88-D254B355492E}"/>
    <cellStyle name="Millares 2 2 3 28" xfId="12643" xr:uid="{D6EDDA02-4A6F-47E5-A343-8AC469B45980}"/>
    <cellStyle name="Millares 2 2 3 29" xfId="12644" xr:uid="{56A38DCA-DCDB-439F-9FE3-67CE724F3DBD}"/>
    <cellStyle name="Millares 2 2 3 3" xfId="12645" xr:uid="{AF6BDF18-FCBB-4DB7-BCE8-24730749F8FB}"/>
    <cellStyle name="Millares 2 2 3 3 10" xfId="12646" xr:uid="{D0111BF1-00BA-4AA1-9080-C482E56E151E}"/>
    <cellStyle name="Millares 2 2 3 3 11" xfId="12647" xr:uid="{85980278-9998-4AE8-967D-53C13B38AEB3}"/>
    <cellStyle name="Millares 2 2 3 3 12" xfId="12648" xr:uid="{22349D18-5C57-4EA5-8A9D-AE043AA15716}"/>
    <cellStyle name="Millares 2 2 3 3 13" xfId="12649" xr:uid="{FED61698-41B3-457E-BB02-773846062ADC}"/>
    <cellStyle name="Millares 2 2 3 3 14" xfId="12650" xr:uid="{DB9BD129-46E1-4099-A5B2-17AD01BE1358}"/>
    <cellStyle name="Millares 2 2 3 3 15" xfId="12651" xr:uid="{AC0567BD-8871-4F37-8CBC-DAC0FB46AFC5}"/>
    <cellStyle name="Millares 2 2 3 3 16" xfId="12652" xr:uid="{8BDC317F-267B-4ABF-91D1-340C36CAE669}"/>
    <cellStyle name="Millares 2 2 3 3 17" xfId="12653" xr:uid="{3B448C53-2FCD-4DC5-B516-9B1C27DCF079}"/>
    <cellStyle name="Millares 2 2 3 3 18" xfId="51988" xr:uid="{3E623F8C-AA96-4364-878A-1CCE4AEDE161}"/>
    <cellStyle name="Millares 2 2 3 3 2" xfId="12654" xr:uid="{53F361D6-2540-48CC-B73F-DDB71509BB1F}"/>
    <cellStyle name="Millares 2 2 3 3 3" xfId="12655" xr:uid="{18E6891D-E3BE-494C-81BD-02FBAF4EADAC}"/>
    <cellStyle name="Millares 2 2 3 3 4" xfId="12656" xr:uid="{B7D563C0-F534-4C3F-967C-AE5E662F7D03}"/>
    <cellStyle name="Millares 2 2 3 3 5" xfId="12657" xr:uid="{C866FF1E-628F-425C-B7C4-FF423BCC7B5D}"/>
    <cellStyle name="Millares 2 2 3 3 6" xfId="12658" xr:uid="{7EA4AD77-4173-4F59-9244-DA5DC6A1FE96}"/>
    <cellStyle name="Millares 2 2 3 3 7" xfId="12659" xr:uid="{7A973A4E-9FA9-4FEF-9985-B56877F7BDEF}"/>
    <cellStyle name="Millares 2 2 3 3 8" xfId="12660" xr:uid="{5F55AD03-57D2-4014-9A6D-D022C7D6350B}"/>
    <cellStyle name="Millares 2 2 3 3 9" xfId="12661" xr:uid="{9E0D0760-EC8F-432A-A051-ABC11697725C}"/>
    <cellStyle name="Millares 2 2 3 3_Margen" xfId="40000" xr:uid="{B07A8570-F928-4B3B-A84D-61481085E724}"/>
    <cellStyle name="Millares 2 2 3 30" xfId="12662" xr:uid="{2C02AD62-282B-4154-8B3E-6DDB9717CD1A}"/>
    <cellStyle name="Millares 2 2 3 31" xfId="12663" xr:uid="{C1B82F67-ABA3-4E50-B6AB-1ED6D17DE69E}"/>
    <cellStyle name="Millares 2 2 3 32" xfId="12664" xr:uid="{98561346-66EA-4F65-99E5-0FC1417AC87E}"/>
    <cellStyle name="Millares 2 2 3 33" xfId="49752" xr:uid="{9AC6DC0D-737B-4072-B88C-048BA74DEB80}"/>
    <cellStyle name="Millares 2 2 3 4" xfId="12665" xr:uid="{53E958CB-F333-409F-8E41-4F7707AB7171}"/>
    <cellStyle name="Millares 2 2 3 4 10" xfId="12666" xr:uid="{A3631368-F166-4B07-960E-E91345FCE57B}"/>
    <cellStyle name="Millares 2 2 3 4 11" xfId="12667" xr:uid="{7FD532F9-8C92-488D-B6A2-EF14D4CBB950}"/>
    <cellStyle name="Millares 2 2 3 4 12" xfId="12668" xr:uid="{F08331C3-C9AA-4416-A7A0-B100B2251588}"/>
    <cellStyle name="Millares 2 2 3 4 13" xfId="12669" xr:uid="{0F665D09-7664-46CF-801F-F67C3E24AF0A}"/>
    <cellStyle name="Millares 2 2 3 4 14" xfId="12670" xr:uid="{035BB2FC-0AB2-4F01-B528-500729AC803A}"/>
    <cellStyle name="Millares 2 2 3 4 15" xfId="12671" xr:uid="{7B790A10-CB70-4C42-A9BB-3AD2D4FE07AB}"/>
    <cellStyle name="Millares 2 2 3 4 16" xfId="12672" xr:uid="{F9A4C26E-DC6E-4A63-B3FF-4547426C1745}"/>
    <cellStyle name="Millares 2 2 3 4 17" xfId="12673" xr:uid="{9F956963-80C2-44DD-B6B5-635A5AD0B3C1}"/>
    <cellStyle name="Millares 2 2 3 4 2" xfId="12674" xr:uid="{7FE08E76-F6E6-494A-98D8-C7B4A392BCFB}"/>
    <cellStyle name="Millares 2 2 3 4 3" xfId="12675" xr:uid="{07250A03-1FFD-4CC3-8952-2A24414BEF6F}"/>
    <cellStyle name="Millares 2 2 3 4 4" xfId="12676" xr:uid="{D90FE735-33DC-4110-B09B-C54653F12D31}"/>
    <cellStyle name="Millares 2 2 3 4 5" xfId="12677" xr:uid="{0C19F3CC-B861-4608-9D83-35FD2E713DA9}"/>
    <cellStyle name="Millares 2 2 3 4 6" xfId="12678" xr:uid="{0142AA92-AD34-4B73-AAAB-4E66EA5E16A2}"/>
    <cellStyle name="Millares 2 2 3 4 7" xfId="12679" xr:uid="{78B223F6-45E4-42E2-981F-5BBB48B41DCF}"/>
    <cellStyle name="Millares 2 2 3 4 8" xfId="12680" xr:uid="{01C3A4D7-9EAA-44A3-B850-4B347CE638E1}"/>
    <cellStyle name="Millares 2 2 3 4 9" xfId="12681" xr:uid="{9D2A84E1-85EF-4518-9BC2-E8E6EFD4F1B9}"/>
    <cellStyle name="Millares 2 2 3 4_Margen" xfId="40001" xr:uid="{B80139D7-8FB1-4564-82B2-F737A91A0EA2}"/>
    <cellStyle name="Millares 2 2 3 5" xfId="12682" xr:uid="{7108DD7C-79E0-483B-913E-2E09AA6A56BF}"/>
    <cellStyle name="Millares 2 2 3 5 10" xfId="12683" xr:uid="{1FDC176B-D338-4AEA-8EE2-219F3B3E2F5A}"/>
    <cellStyle name="Millares 2 2 3 5 11" xfId="12684" xr:uid="{D66944FA-CDD5-4BD8-8CB5-9D834938227D}"/>
    <cellStyle name="Millares 2 2 3 5 12" xfId="12685" xr:uid="{EA05A31A-53DA-4055-AA16-F11806CB3B32}"/>
    <cellStyle name="Millares 2 2 3 5 13" xfId="12686" xr:uid="{1067023F-2492-4644-B311-CEE1D18325CD}"/>
    <cellStyle name="Millares 2 2 3 5 14" xfId="12687" xr:uid="{5F739590-3546-496F-B9B9-322F6701D233}"/>
    <cellStyle name="Millares 2 2 3 5 15" xfId="12688" xr:uid="{C1708E4F-CAAA-4FD3-8E83-162CF624116E}"/>
    <cellStyle name="Millares 2 2 3 5 16" xfId="12689" xr:uid="{092252D2-0DD8-4CE1-9008-03ADE817C046}"/>
    <cellStyle name="Millares 2 2 3 5 17" xfId="12690" xr:uid="{3EA19808-EF43-4A28-AEE9-4E26F28585E6}"/>
    <cellStyle name="Millares 2 2 3 5 2" xfId="12691" xr:uid="{1DF81020-5C38-4DB9-BE5B-0D8FF0CDCFD7}"/>
    <cellStyle name="Millares 2 2 3 5 3" xfId="12692" xr:uid="{4DCCD322-F076-4A3E-BB7B-D6EC21BE6F8C}"/>
    <cellStyle name="Millares 2 2 3 5 4" xfId="12693" xr:uid="{C0598E1D-C532-40A5-B116-51F946BB78C1}"/>
    <cellStyle name="Millares 2 2 3 5 5" xfId="12694" xr:uid="{08C416FF-FBA7-4AC4-AEF8-6FF639EB7174}"/>
    <cellStyle name="Millares 2 2 3 5 6" xfId="12695" xr:uid="{D6433F6D-92C9-49AC-92BF-2338813B657F}"/>
    <cellStyle name="Millares 2 2 3 5 7" xfId="12696" xr:uid="{B72A4B01-E01E-4186-8E90-9108EC6694A6}"/>
    <cellStyle name="Millares 2 2 3 5 8" xfId="12697" xr:uid="{ED6DFFDB-1B12-4551-A87D-202A5DDD8F7E}"/>
    <cellStyle name="Millares 2 2 3 5 9" xfId="12698" xr:uid="{364A150A-9483-4F71-86B7-02B65FB5D163}"/>
    <cellStyle name="Millares 2 2 3 5_Margen" xfId="40002" xr:uid="{D785F86D-C957-4C3F-9451-9B690E679ED7}"/>
    <cellStyle name="Millares 2 2 3 6" xfId="12699" xr:uid="{3E23960F-2767-432D-BE69-2AE751E0FC56}"/>
    <cellStyle name="Millares 2 2 3 6 10" xfId="12700" xr:uid="{1C7791BF-2AEA-4587-A07F-DCDDA651F310}"/>
    <cellStyle name="Millares 2 2 3 6 11" xfId="12701" xr:uid="{2439C630-4812-4654-9BFF-28B992705292}"/>
    <cellStyle name="Millares 2 2 3 6 12" xfId="12702" xr:uid="{5E082F25-7E73-4A9F-9B10-475F397A3ECB}"/>
    <cellStyle name="Millares 2 2 3 6 13" xfId="12703" xr:uid="{0991CB05-79E5-445E-A722-1918229B9136}"/>
    <cellStyle name="Millares 2 2 3 6 14" xfId="12704" xr:uid="{4A27395E-CF36-484E-B649-E82D881C1537}"/>
    <cellStyle name="Millares 2 2 3 6 15" xfId="12705" xr:uid="{43324951-9E9D-45B2-ACD3-A26683B16AFF}"/>
    <cellStyle name="Millares 2 2 3 6 16" xfId="12706" xr:uid="{CEF05943-1FF5-4B19-B2BD-84C00DA7D643}"/>
    <cellStyle name="Millares 2 2 3 6 17" xfId="12707" xr:uid="{5F2FD095-6C73-4339-BD48-27CCA0952CF9}"/>
    <cellStyle name="Millares 2 2 3 6 2" xfId="12708" xr:uid="{9D52724A-FE11-4366-8E98-D3DAD1223258}"/>
    <cellStyle name="Millares 2 2 3 6 3" xfId="12709" xr:uid="{EBD5B36D-0525-4402-8C47-EA68F3FD68E4}"/>
    <cellStyle name="Millares 2 2 3 6 4" xfId="12710" xr:uid="{5559114F-54DF-4577-828C-C09296427574}"/>
    <cellStyle name="Millares 2 2 3 6 5" xfId="12711" xr:uid="{40213351-451A-4726-A8AC-AEFCD07FA01B}"/>
    <cellStyle name="Millares 2 2 3 6 6" xfId="12712" xr:uid="{2AA62D87-2516-45FA-9B9E-630B2DB24B2D}"/>
    <cellStyle name="Millares 2 2 3 6 7" xfId="12713" xr:uid="{EAC0FE42-E664-47D2-89BC-878DA3772265}"/>
    <cellStyle name="Millares 2 2 3 6 8" xfId="12714" xr:uid="{4F2A9CE4-566C-4365-A25A-1B15B4708BA6}"/>
    <cellStyle name="Millares 2 2 3 6 9" xfId="12715" xr:uid="{6F4D8122-AC08-4551-981B-870BD471E97D}"/>
    <cellStyle name="Millares 2 2 3 6_Margen" xfId="40003" xr:uid="{40B99E3E-1C49-40E9-8305-959AB0A7E35F}"/>
    <cellStyle name="Millares 2 2 3 7" xfId="12716" xr:uid="{680D6D27-ABB9-4C22-8151-22A0243B195F}"/>
    <cellStyle name="Millares 2 2 3 7 10" xfId="12717" xr:uid="{2810B911-C5F9-4DC6-A4DB-E42EAB3B7EC1}"/>
    <cellStyle name="Millares 2 2 3 7 11" xfId="12718" xr:uid="{CDA8CDC0-9F0C-47C4-912A-44C34CB22B75}"/>
    <cellStyle name="Millares 2 2 3 7 12" xfId="12719" xr:uid="{C6F0CD22-512C-484C-B679-CADA298E285E}"/>
    <cellStyle name="Millares 2 2 3 7 13" xfId="12720" xr:uid="{36EA12EA-729C-4955-B3BB-F2C0CC4996BC}"/>
    <cellStyle name="Millares 2 2 3 7 14" xfId="12721" xr:uid="{92A9A841-1DB9-4660-819B-1970DBB2D1C0}"/>
    <cellStyle name="Millares 2 2 3 7 15" xfId="12722" xr:uid="{62D09269-BE3D-4C88-9436-D6293D43FEB3}"/>
    <cellStyle name="Millares 2 2 3 7 16" xfId="12723" xr:uid="{BC5F3F44-30A6-4ED6-97E3-DD710D8F4AB3}"/>
    <cellStyle name="Millares 2 2 3 7 17" xfId="12724" xr:uid="{2D7EA783-6691-47DF-9409-30AE7F7F9BEA}"/>
    <cellStyle name="Millares 2 2 3 7 2" xfId="12725" xr:uid="{C683FF5E-34FC-4228-991E-06D03A21A05A}"/>
    <cellStyle name="Millares 2 2 3 7 3" xfId="12726" xr:uid="{C20C8E58-55F8-4CBA-B8D8-E73A025BC9B4}"/>
    <cellStyle name="Millares 2 2 3 7 4" xfId="12727" xr:uid="{A2A5618B-29C9-4248-9B5B-F788578243D3}"/>
    <cellStyle name="Millares 2 2 3 7 5" xfId="12728" xr:uid="{E21903F7-F73A-42DD-8428-7940E7DDD7FF}"/>
    <cellStyle name="Millares 2 2 3 7 6" xfId="12729" xr:uid="{97B4DF9F-268D-4ED3-B891-35B0C8F178BB}"/>
    <cellStyle name="Millares 2 2 3 7 7" xfId="12730" xr:uid="{F2A8DD2E-6C6D-444B-9D96-42ACB678FF26}"/>
    <cellStyle name="Millares 2 2 3 7 8" xfId="12731" xr:uid="{D027F24D-B093-4883-9078-DC7EABC267B4}"/>
    <cellStyle name="Millares 2 2 3 7 9" xfId="12732" xr:uid="{4136D8F4-A17D-4543-915F-06735D08ECB3}"/>
    <cellStyle name="Millares 2 2 3 7_Margen" xfId="40004" xr:uid="{FE50B296-D4C5-49AA-BADC-B6216266BAFB}"/>
    <cellStyle name="Millares 2 2 3 8" xfId="12733" xr:uid="{0A0BD9F8-D2F0-4543-A486-B4D39218368F}"/>
    <cellStyle name="Millares 2 2 3 8 10" xfId="12734" xr:uid="{F202B396-BF27-4D6C-A911-728AE60FEFEC}"/>
    <cellStyle name="Millares 2 2 3 8 11" xfId="12735" xr:uid="{3387AF7C-9F3B-4A85-9F1E-9D50B88E4C1C}"/>
    <cellStyle name="Millares 2 2 3 8 12" xfId="12736" xr:uid="{A2151F93-2E7F-4765-AEED-52F962ECDCE7}"/>
    <cellStyle name="Millares 2 2 3 8 13" xfId="12737" xr:uid="{0818ACDE-447C-404A-9FBE-634BE0943A75}"/>
    <cellStyle name="Millares 2 2 3 8 14" xfId="12738" xr:uid="{B5AC2EC0-9026-4D2D-AB06-48AF38ABBB5F}"/>
    <cellStyle name="Millares 2 2 3 8 15" xfId="12739" xr:uid="{522C929A-7826-4CFC-997E-A4BD6F720686}"/>
    <cellStyle name="Millares 2 2 3 8 16" xfId="12740" xr:uid="{492F7E24-E42C-43FE-9B93-04703B65CF60}"/>
    <cellStyle name="Millares 2 2 3 8 17" xfId="12741" xr:uid="{497C3E5A-C6A8-43C5-9289-822A73A76097}"/>
    <cellStyle name="Millares 2 2 3 8 2" xfId="12742" xr:uid="{CD27C6AD-843A-45B0-B683-28AF9F2A27DC}"/>
    <cellStyle name="Millares 2 2 3 8 3" xfId="12743" xr:uid="{52C93E44-894D-4A89-AA4F-1F73331D735C}"/>
    <cellStyle name="Millares 2 2 3 8 4" xfId="12744" xr:uid="{6D6E0D4E-DD08-42B9-9314-975380BE4AE7}"/>
    <cellStyle name="Millares 2 2 3 8 5" xfId="12745" xr:uid="{13BF23E7-BDE8-47C9-8E3D-BB43928218CA}"/>
    <cellStyle name="Millares 2 2 3 8 6" xfId="12746" xr:uid="{26601849-CD29-448C-96E7-AF213C850C00}"/>
    <cellStyle name="Millares 2 2 3 8 7" xfId="12747" xr:uid="{989B6285-2987-476B-8D29-80A23A64AC4E}"/>
    <cellStyle name="Millares 2 2 3 8 8" xfId="12748" xr:uid="{2C3B131E-D293-4EB8-91AC-B2A687435B44}"/>
    <cellStyle name="Millares 2 2 3 8 9" xfId="12749" xr:uid="{C083C58F-1329-42D0-B57C-4059CA553EAE}"/>
    <cellStyle name="Millares 2 2 3 8_Margen" xfId="40005" xr:uid="{84618E49-0110-4DCE-9D32-139D3944882B}"/>
    <cellStyle name="Millares 2 2 3 9" xfId="12750" xr:uid="{17F0B488-127F-41A7-BCF6-7DC1A83DFD69}"/>
    <cellStyle name="Millares 2 2 3 9 2" xfId="12751" xr:uid="{8F89B6D1-E3B7-4DD0-A2C8-1497379D6189}"/>
    <cellStyle name="Millares 2 2 3 9_Margen" xfId="40006" xr:uid="{E7998F31-726E-4F65-8D0F-D8ED9C04DD4B}"/>
    <cellStyle name="Millares 2 2 3_Margen" xfId="40007" xr:uid="{B90D24FC-918A-4BA3-8FAC-7C4A145E7CE0}"/>
    <cellStyle name="Millares 2 2 30" xfId="12752" xr:uid="{AC68B941-980A-4234-B75D-11BD2232FC72}"/>
    <cellStyle name="Millares 2 2 31" xfId="12753" xr:uid="{DCD6304B-40D3-4A50-90FE-169B84B84178}"/>
    <cellStyle name="Millares 2 2 32" xfId="12754" xr:uid="{CF920D63-CEB9-4422-BEF0-6202C1831CA4}"/>
    <cellStyle name="Millares 2 2 33" xfId="12755" xr:uid="{5E8033F0-B80D-4E50-B8EF-363EE86146D2}"/>
    <cellStyle name="Millares 2 2 34" xfId="12756" xr:uid="{C724AD05-8E89-49FF-8CE0-B97AC91DD6A5}"/>
    <cellStyle name="Millares 2 2 34 10" xfId="12757" xr:uid="{FA0AA07A-3F3D-4865-9409-B68F00D18AA3}"/>
    <cellStyle name="Millares 2 2 34 11" xfId="12758" xr:uid="{F8240180-BBDF-4687-86A2-CEA763B4647E}"/>
    <cellStyle name="Millares 2 2 34 12" xfId="12759" xr:uid="{4113DCAD-0ABD-4D87-9B59-8C5119B94D0F}"/>
    <cellStyle name="Millares 2 2 34 13" xfId="12760" xr:uid="{F52619FC-6163-4B1B-ABD0-95A61ADBB103}"/>
    <cellStyle name="Millares 2 2 34 14" xfId="12761" xr:uid="{A7700D6B-6D2A-4FDB-9CD5-F10B375FBFD2}"/>
    <cellStyle name="Millares 2 2 34 15" xfId="12762" xr:uid="{F62F8EDC-D829-450E-A506-FF10AF5D56E8}"/>
    <cellStyle name="Millares 2 2 34 16" xfId="12763" xr:uid="{E4C0B809-9300-4747-A79B-8023230F2B12}"/>
    <cellStyle name="Millares 2 2 34 17" xfId="12764" xr:uid="{A48A91D1-06D4-4413-A9C9-32E45C22955F}"/>
    <cellStyle name="Millares 2 2 34 2" xfId="12765" xr:uid="{97DE8E2D-1DA3-43BA-973E-764992F00C72}"/>
    <cellStyle name="Millares 2 2 34 3" xfId="12766" xr:uid="{26F1285C-6ECB-42A5-AED8-068FC58A4618}"/>
    <cellStyle name="Millares 2 2 34 4" xfId="12767" xr:uid="{67F3A8E3-9BF2-4E12-AC60-C8E78D411766}"/>
    <cellStyle name="Millares 2 2 34 5" xfId="12768" xr:uid="{9D0A452F-5B08-4826-8969-014F6C75A00F}"/>
    <cellStyle name="Millares 2 2 34 6" xfId="12769" xr:uid="{8E2B50A0-9D0B-46BC-8FA2-340A56CEFA9E}"/>
    <cellStyle name="Millares 2 2 34 7" xfId="12770" xr:uid="{3C42BE13-2D85-4976-B3CA-6A417C771D5A}"/>
    <cellStyle name="Millares 2 2 34 8" xfId="12771" xr:uid="{E1F24F3F-8A4B-4DF2-8B99-90488D4EBC60}"/>
    <cellStyle name="Millares 2 2 34 9" xfId="12772" xr:uid="{F1759BA9-DE06-41ED-956B-9E72467087ED}"/>
    <cellStyle name="Millares 2 2 34_Margen" xfId="40008" xr:uid="{F4578DB2-F050-46B0-B957-50048F104410}"/>
    <cellStyle name="Millares 2 2 35" xfId="12773" xr:uid="{B82A9C69-B1AA-4CF2-8C8C-04812792BC46}"/>
    <cellStyle name="Millares 2 2 35 10" xfId="12774" xr:uid="{D83693A2-CA4B-4027-AA28-BF94782C8B6A}"/>
    <cellStyle name="Millares 2 2 35 11" xfId="12775" xr:uid="{1D1ABE64-9AB2-4449-A247-ECCFAF2385A0}"/>
    <cellStyle name="Millares 2 2 35 12" xfId="12776" xr:uid="{9BD465B5-BE5D-493D-ACFF-724B72AC26EE}"/>
    <cellStyle name="Millares 2 2 35 13" xfId="12777" xr:uid="{B699D1E4-9C96-476F-94A7-CD95248657B7}"/>
    <cellStyle name="Millares 2 2 35 14" xfId="12778" xr:uid="{B682C176-7C78-4DC7-8CC2-05A56B087D99}"/>
    <cellStyle name="Millares 2 2 35 15" xfId="12779" xr:uid="{ED067F0C-E1D4-40D9-86B4-B20A60FB0DAF}"/>
    <cellStyle name="Millares 2 2 35 16" xfId="12780" xr:uid="{9E3D1ECF-FA40-4E63-A44E-9C2845CF6006}"/>
    <cellStyle name="Millares 2 2 35 17" xfId="12781" xr:uid="{41000A9F-E687-4DAF-BC41-53C2A7973806}"/>
    <cellStyle name="Millares 2 2 35 2" xfId="12782" xr:uid="{DC03D5BB-4E38-445E-B983-A58AB80746B6}"/>
    <cellStyle name="Millares 2 2 35 3" xfId="12783" xr:uid="{299722F9-E93E-47AD-AE82-F7344914FA2C}"/>
    <cellStyle name="Millares 2 2 35 4" xfId="12784" xr:uid="{6E0E1B3A-35B1-4212-9C74-468BF11A9E1E}"/>
    <cellStyle name="Millares 2 2 35 5" xfId="12785" xr:uid="{A0B478CF-F69D-4B80-8B75-185E36B4C4A2}"/>
    <cellStyle name="Millares 2 2 35 6" xfId="12786" xr:uid="{5BD6F017-28B5-46FA-AD1B-15715308CC20}"/>
    <cellStyle name="Millares 2 2 35 7" xfId="12787" xr:uid="{3D31DC4B-66A7-4277-BE05-CDD346DC2965}"/>
    <cellStyle name="Millares 2 2 35 8" xfId="12788" xr:uid="{E34B68A5-7CEA-4337-88E4-3C9FBEFE7B81}"/>
    <cellStyle name="Millares 2 2 35 9" xfId="12789" xr:uid="{08DD3E7D-4484-4266-8B50-E188FAB8CB93}"/>
    <cellStyle name="Millares 2 2 35_Margen" xfId="40009" xr:uid="{BF250D9B-73C0-41DE-9BAA-D61D33A27AA7}"/>
    <cellStyle name="Millares 2 2 36" xfId="12790" xr:uid="{609D4FE8-BC1F-47A9-AB74-7E321674D44B}"/>
    <cellStyle name="Millares 2 2 36 10" xfId="12791" xr:uid="{978EC105-93BA-457E-B14E-17362F787320}"/>
    <cellStyle name="Millares 2 2 36 11" xfId="12792" xr:uid="{C8A3D67B-6DC2-4743-BDBF-B2421DD73792}"/>
    <cellStyle name="Millares 2 2 36 12" xfId="12793" xr:uid="{F5460429-EE83-4116-B72E-0F34CF78051B}"/>
    <cellStyle name="Millares 2 2 36 13" xfId="12794" xr:uid="{F6BD236C-B38E-43A9-BE12-B1B4BB5B840A}"/>
    <cellStyle name="Millares 2 2 36 14" xfId="12795" xr:uid="{BEE2203E-6526-4A95-8AA5-5EB5904412FE}"/>
    <cellStyle name="Millares 2 2 36 15" xfId="12796" xr:uid="{2FAF4C13-BD77-4F04-9221-44251C0D2E18}"/>
    <cellStyle name="Millares 2 2 36 16" xfId="12797" xr:uid="{93B099B5-5698-43D6-B8A7-D50B665DDCA6}"/>
    <cellStyle name="Millares 2 2 36 17" xfId="12798" xr:uid="{157B0E12-54A3-4F79-86AE-BE24C17E8EF8}"/>
    <cellStyle name="Millares 2 2 36 2" xfId="12799" xr:uid="{8A94C51E-3646-45E5-9224-4C622A51C649}"/>
    <cellStyle name="Millares 2 2 36 3" xfId="12800" xr:uid="{6FD4706C-EEC3-473D-AFFB-69E02587A0B8}"/>
    <cellStyle name="Millares 2 2 36 4" xfId="12801" xr:uid="{A48C2BB9-F376-49B4-848D-A83BBF93F3F8}"/>
    <cellStyle name="Millares 2 2 36 5" xfId="12802" xr:uid="{E6A59AD5-20CD-404F-8685-51CC87C8959F}"/>
    <cellStyle name="Millares 2 2 36 6" xfId="12803" xr:uid="{783C8B3D-9DA3-4A82-B4E2-7D05AC11EC97}"/>
    <cellStyle name="Millares 2 2 36 7" xfId="12804" xr:uid="{7FD432D3-4B6F-41E4-97F8-627CEF999053}"/>
    <cellStyle name="Millares 2 2 36 8" xfId="12805" xr:uid="{8A2FFCDB-9CB3-4B93-98A7-1583B10C2255}"/>
    <cellStyle name="Millares 2 2 36 9" xfId="12806" xr:uid="{2227015E-CFED-4726-9EF6-BBD6B9B90FCD}"/>
    <cellStyle name="Millares 2 2 36_Margen" xfId="40010" xr:uid="{4659E4B5-531C-4C56-824A-9F7D4BC71E3F}"/>
    <cellStyle name="Millares 2 2 37" xfId="12807" xr:uid="{B3DC5A43-30B6-4BA2-BF53-BF75394CCFC5}"/>
    <cellStyle name="Millares 2 2 37 10" xfId="12808" xr:uid="{B8CA8051-8252-4319-BE9C-B80CB644800C}"/>
    <cellStyle name="Millares 2 2 37 11" xfId="12809" xr:uid="{BF4EBE9E-0221-450C-9F84-A74C09552D86}"/>
    <cellStyle name="Millares 2 2 37 12" xfId="12810" xr:uid="{C60074B8-F93A-4E5B-A506-5ADD7F99CCAB}"/>
    <cellStyle name="Millares 2 2 37 13" xfId="12811" xr:uid="{08A3D839-4A5C-4434-8C85-78FCE430BA6F}"/>
    <cellStyle name="Millares 2 2 37 14" xfId="12812" xr:uid="{23C434D5-5716-4A89-B63A-F48FDD515752}"/>
    <cellStyle name="Millares 2 2 37 15" xfId="12813" xr:uid="{9699CFAB-883B-4DE4-BD27-F38D17284341}"/>
    <cellStyle name="Millares 2 2 37 16" xfId="12814" xr:uid="{EA37507D-2E69-4A34-89D0-EC947B5AB82F}"/>
    <cellStyle name="Millares 2 2 37 17" xfId="12815" xr:uid="{7611B135-C650-442E-93CE-88A4FF03C614}"/>
    <cellStyle name="Millares 2 2 37 2" xfId="12816" xr:uid="{9F29C120-DA40-4259-98B0-702B3A1431CF}"/>
    <cellStyle name="Millares 2 2 37 3" xfId="12817" xr:uid="{CD22FACC-D2FE-4012-AF68-987528412D37}"/>
    <cellStyle name="Millares 2 2 37 4" xfId="12818" xr:uid="{E1D27509-1189-4E84-8CEE-80FCE7CE6A1A}"/>
    <cellStyle name="Millares 2 2 37 5" xfId="12819" xr:uid="{E2BCF4BB-9E18-43FD-B753-D541FAB44355}"/>
    <cellStyle name="Millares 2 2 37 6" xfId="12820" xr:uid="{ACB8F071-90E2-416F-ADC3-6DDBBAF11D4D}"/>
    <cellStyle name="Millares 2 2 37 7" xfId="12821" xr:uid="{11CA222C-7B77-40F8-AE33-9352D0C09746}"/>
    <cellStyle name="Millares 2 2 37 8" xfId="12822" xr:uid="{E78932BA-C5FF-4D58-BCB5-53449BDAE4C9}"/>
    <cellStyle name="Millares 2 2 37 9" xfId="12823" xr:uid="{53E6C2F9-5246-4F15-A040-ED9A1C4C1DCB}"/>
    <cellStyle name="Millares 2 2 37_Margen" xfId="40011" xr:uid="{CF49443D-8E1F-4AA9-99B2-EB84A834E735}"/>
    <cellStyle name="Millares 2 2 38" xfId="12824" xr:uid="{14640A90-C31A-4CBA-84DD-BAAE4230BB13}"/>
    <cellStyle name="Millares 2 2 38 10" xfId="12825" xr:uid="{A94A02DF-0C15-4EAE-84B3-EE9C78EDA64E}"/>
    <cellStyle name="Millares 2 2 38 11" xfId="12826" xr:uid="{78C7601B-FB5C-4986-8489-902A43CB92C1}"/>
    <cellStyle name="Millares 2 2 38 12" xfId="12827" xr:uid="{BD61EE76-B7C1-4584-8459-6EE2E0F3F1AF}"/>
    <cellStyle name="Millares 2 2 38 13" xfId="12828" xr:uid="{F3D632D9-7FEB-41E3-ACE6-807FD3715549}"/>
    <cellStyle name="Millares 2 2 38 14" xfId="12829" xr:uid="{3EFC6B26-6334-4782-BEEC-65B1AC195F23}"/>
    <cellStyle name="Millares 2 2 38 15" xfId="12830" xr:uid="{186672E1-981E-4377-A027-87176786B449}"/>
    <cellStyle name="Millares 2 2 38 16" xfId="12831" xr:uid="{7D9E3FD2-0147-4876-96DA-6680063FBB1C}"/>
    <cellStyle name="Millares 2 2 38 17" xfId="12832" xr:uid="{CD3BD117-C4CB-4D77-85EF-581F14C107DC}"/>
    <cellStyle name="Millares 2 2 38 2" xfId="12833" xr:uid="{5D5271C3-75C1-4CBE-AAA8-97CF91210CA2}"/>
    <cellStyle name="Millares 2 2 38 3" xfId="12834" xr:uid="{D48B2779-4294-45E8-849D-88124470BE88}"/>
    <cellStyle name="Millares 2 2 38 4" xfId="12835" xr:uid="{9BC8EB6A-1932-40C1-A847-571F285B473B}"/>
    <cellStyle name="Millares 2 2 38 5" xfId="12836" xr:uid="{9A0733B4-115B-4633-83AC-3D9DD16A6660}"/>
    <cellStyle name="Millares 2 2 38 6" xfId="12837" xr:uid="{36AC7163-97B8-4F14-BD31-853C0A8DA90E}"/>
    <cellStyle name="Millares 2 2 38 7" xfId="12838" xr:uid="{9BA8F11D-DFBF-44C5-AF32-D244945B41B8}"/>
    <cellStyle name="Millares 2 2 38 8" xfId="12839" xr:uid="{F1D53051-FF32-4101-B74C-269FAC0FDF3F}"/>
    <cellStyle name="Millares 2 2 38 9" xfId="12840" xr:uid="{4EBED4B7-7684-4DF2-95C6-C9078E24822A}"/>
    <cellStyle name="Millares 2 2 38_Margen" xfId="40012" xr:uid="{649F91C1-AC12-4981-B846-21BD11C34BB8}"/>
    <cellStyle name="Millares 2 2 39" xfId="12841" xr:uid="{6C3A0869-931B-41F7-BCF8-AC65BA269C14}"/>
    <cellStyle name="Millares 2 2 39 10" xfId="12842" xr:uid="{F117C6AC-4B36-4EE4-B68E-4480D6FBB3C5}"/>
    <cellStyle name="Millares 2 2 39 11" xfId="12843" xr:uid="{7A3179E5-2DB4-4706-9A25-28A67A435C2B}"/>
    <cellStyle name="Millares 2 2 39 12" xfId="12844" xr:uid="{4E7ED037-5CB3-4BA5-A1FB-751AB5339CF3}"/>
    <cellStyle name="Millares 2 2 39 13" xfId="12845" xr:uid="{13EFA498-B23F-42F2-9C9A-3C411126000F}"/>
    <cellStyle name="Millares 2 2 39 14" xfId="12846" xr:uid="{9A55B7E4-657B-4E1A-B5D3-A6D9C42380DB}"/>
    <cellStyle name="Millares 2 2 39 15" xfId="12847" xr:uid="{398E3658-1D69-42BE-BBED-FEB26468E4EF}"/>
    <cellStyle name="Millares 2 2 39 16" xfId="12848" xr:uid="{F0233E53-6D1E-4A94-81F1-6ADF2D803D19}"/>
    <cellStyle name="Millares 2 2 39 17" xfId="12849" xr:uid="{2F8B6303-D096-4B35-A244-16F6F8EDD105}"/>
    <cellStyle name="Millares 2 2 39 2" xfId="12850" xr:uid="{99AD056E-0C78-4841-A8E0-8F13DD741AA9}"/>
    <cellStyle name="Millares 2 2 39 3" xfId="12851" xr:uid="{788B72CE-2CF3-419A-B934-81E2BB2C7F73}"/>
    <cellStyle name="Millares 2 2 39 4" xfId="12852" xr:uid="{149A0B04-49BD-4D71-A4CC-85533823D05B}"/>
    <cellStyle name="Millares 2 2 39 5" xfId="12853" xr:uid="{135A879D-8F3A-4363-9C09-D1B3C3FAE803}"/>
    <cellStyle name="Millares 2 2 39 6" xfId="12854" xr:uid="{2137D9C6-6D03-4632-B389-6B718A86AE9D}"/>
    <cellStyle name="Millares 2 2 39 7" xfId="12855" xr:uid="{90645351-64CA-411A-9413-049A302409AB}"/>
    <cellStyle name="Millares 2 2 39 8" xfId="12856" xr:uid="{072C1061-C489-4B3C-8184-B17B1E222126}"/>
    <cellStyle name="Millares 2 2 39 9" xfId="12857" xr:uid="{FB733E44-4319-4404-BB10-F8AC5DC3C8F5}"/>
    <cellStyle name="Millares 2 2 39_Margen" xfId="40013" xr:uid="{AFD1CE45-AD77-4A55-B12E-6DD8D9EE6ABE}"/>
    <cellStyle name="Millares 2 2 4" xfId="12858" xr:uid="{714D7B34-595B-4709-B9CC-A6C1ED8CC963}"/>
    <cellStyle name="Millares 2 2 4 10" xfId="12859" xr:uid="{FEE03CB4-114F-452D-89D4-9EB5F469913F}"/>
    <cellStyle name="Millares 2 2 4 11" xfId="12860" xr:uid="{47671A7E-BEAC-403C-A9AF-825A215FFF50}"/>
    <cellStyle name="Millares 2 2 4 12" xfId="12861" xr:uid="{6811352C-D00B-4ED3-A714-A5F894402613}"/>
    <cellStyle name="Millares 2 2 4 13" xfId="12862" xr:uid="{52EEBFB6-7178-4E19-AC36-122A44B94A06}"/>
    <cellStyle name="Millares 2 2 4 14" xfId="12863" xr:uid="{123333F0-E71F-4288-B55A-B5E0F68A17ED}"/>
    <cellStyle name="Millares 2 2 4 15" xfId="12864" xr:uid="{8A4F07F5-BF0F-4D09-BD50-E921A6D7EC0F}"/>
    <cellStyle name="Millares 2 2 4 16" xfId="12865" xr:uid="{7E3815E4-B246-4139-9AE5-5AAC88E64D33}"/>
    <cellStyle name="Millares 2 2 4 17" xfId="12866" xr:uid="{9E77794E-F56E-4281-8C9F-9D66A0F68A36}"/>
    <cellStyle name="Millares 2 2 4 18" xfId="12867" xr:uid="{DB014397-9DB3-4DF2-B033-80315D5164FF}"/>
    <cellStyle name="Millares 2 2 4 19" xfId="12868" xr:uid="{2C01C2E4-94B4-45E9-A54A-D099210B1BB3}"/>
    <cellStyle name="Millares 2 2 4 2" xfId="12869" xr:uid="{23B7BF42-ED08-4FAF-AB58-BC3742338AE6}"/>
    <cellStyle name="Millares 2 2 4 2 10" xfId="12870" xr:uid="{528CEE23-597A-455C-BE6A-4B4CFDD7BA5A}"/>
    <cellStyle name="Millares 2 2 4 2 11" xfId="12871" xr:uid="{53A518F8-8F33-4EFD-BC6E-4A447C706139}"/>
    <cellStyle name="Millares 2 2 4 2 12" xfId="12872" xr:uid="{F36BA01A-6AAB-47AD-B125-2B6E8D9A528A}"/>
    <cellStyle name="Millares 2 2 4 2 13" xfId="12873" xr:uid="{E2AD7544-D064-4B96-9052-8A63519B5D93}"/>
    <cellStyle name="Millares 2 2 4 2 14" xfId="12874" xr:uid="{FE781E6F-35C1-487D-B03D-F9E7736F4D55}"/>
    <cellStyle name="Millares 2 2 4 2 15" xfId="12875" xr:uid="{4DB3652A-CD57-4AEA-BB14-CA5BF7A6AD5B}"/>
    <cellStyle name="Millares 2 2 4 2 2" xfId="12876" xr:uid="{0CE67A72-983A-46DB-8CF0-912CB0C6613F}"/>
    <cellStyle name="Millares 2 2 4 2 3" xfId="12877" xr:uid="{94013B46-C8CD-4076-A7A2-A4471CE4C20B}"/>
    <cellStyle name="Millares 2 2 4 2 4" xfId="12878" xr:uid="{EB3B6554-FDC2-4630-ACD8-5933D8AC4233}"/>
    <cellStyle name="Millares 2 2 4 2 5" xfId="12879" xr:uid="{3C4D716E-8E93-4CD5-A984-415D222E3A48}"/>
    <cellStyle name="Millares 2 2 4 2 6" xfId="12880" xr:uid="{AC5D1479-6AD7-4720-B142-BC57F15BFB41}"/>
    <cellStyle name="Millares 2 2 4 2 7" xfId="12881" xr:uid="{9DFA5AB5-AE43-4BDA-8018-9EA02596DC03}"/>
    <cellStyle name="Millares 2 2 4 2 8" xfId="12882" xr:uid="{BF12F950-8F93-4694-A286-F6EE3339D5C4}"/>
    <cellStyle name="Millares 2 2 4 2 9" xfId="12883" xr:uid="{0E559169-B99B-457A-A670-B34E4D8A459E}"/>
    <cellStyle name="Millares 2 2 4 2_Margen" xfId="40014" xr:uid="{CAABA9D9-C6F6-404E-84FA-1AC692D300E4}"/>
    <cellStyle name="Millares 2 2 4 20" xfId="12884" xr:uid="{E42E3CC1-4C69-4A1A-A201-4201F1F615F7}"/>
    <cellStyle name="Millares 2 2 4 21" xfId="12885" xr:uid="{9C7003E1-EAA4-416C-ADD4-17CF9C04235D}"/>
    <cellStyle name="Millares 2 2 4 22" xfId="12886" xr:uid="{8CFBBF74-5DD4-439D-8BF0-CCCF254CD8F4}"/>
    <cellStyle name="Millares 2 2 4 23" xfId="12887" xr:uid="{3BC388A2-7739-4B72-AF5D-68106EE35E1C}"/>
    <cellStyle name="Millares 2 2 4 24" xfId="12888" xr:uid="{5F386A9B-33B4-48C8-9CF0-F97526888B0E}"/>
    <cellStyle name="Millares 2 2 4 25" xfId="12889" xr:uid="{F0095AB2-513A-4F8F-92AC-F3B00B110554}"/>
    <cellStyle name="Millares 2 2 4 26" xfId="12890" xr:uid="{DE1175B5-647E-48D0-8534-14CBC1AFE45D}"/>
    <cellStyle name="Millares 2 2 4 27" xfId="12891" xr:uid="{B7CFF766-089E-4FA8-94C1-5B6860CB639D}"/>
    <cellStyle name="Millares 2 2 4 28" xfId="12892" xr:uid="{F7B9CDD5-131C-4EEB-ABF2-80A76492DE0B}"/>
    <cellStyle name="Millares 2 2 4 29" xfId="12893" xr:uid="{3470C83C-8346-4E75-95F0-E3043B123318}"/>
    <cellStyle name="Millares 2 2 4 3" xfId="12894" xr:uid="{32FD70E3-8088-43DF-A844-57422C4CA266}"/>
    <cellStyle name="Millares 2 2 4 3 10" xfId="12895" xr:uid="{005025CB-E9E7-4ACE-AD70-2E6835140F9F}"/>
    <cellStyle name="Millares 2 2 4 3 11" xfId="12896" xr:uid="{6F1BD0CF-669F-42FD-8178-63CCF044EAD4}"/>
    <cellStyle name="Millares 2 2 4 3 12" xfId="12897" xr:uid="{17508790-AE89-4849-87D4-C6EE57343ED3}"/>
    <cellStyle name="Millares 2 2 4 3 13" xfId="12898" xr:uid="{923992A8-183B-4597-A2F8-06ABE4284245}"/>
    <cellStyle name="Millares 2 2 4 3 14" xfId="12899" xr:uid="{24BF8531-7C93-40B4-AA47-2FCA3D81A4BF}"/>
    <cellStyle name="Millares 2 2 4 3 15" xfId="12900" xr:uid="{CC5895A3-B00D-4E87-852F-38B79F4E1289}"/>
    <cellStyle name="Millares 2 2 4 3 16" xfId="12901" xr:uid="{1606A3DC-8A71-4011-BF96-EB2CEABA9D84}"/>
    <cellStyle name="Millares 2 2 4 3 17" xfId="12902" xr:uid="{5D449E6E-C84F-4033-972A-1944660DE1CA}"/>
    <cellStyle name="Millares 2 2 4 3 2" xfId="12903" xr:uid="{A8C7C075-8349-421A-B9B7-D1CBEC252339}"/>
    <cellStyle name="Millares 2 2 4 3 3" xfId="12904" xr:uid="{86028BB4-B5FB-422C-8AAA-C873ECB85235}"/>
    <cellStyle name="Millares 2 2 4 3 4" xfId="12905" xr:uid="{61FD9F39-9C87-483F-B7AB-6D4AE4A0D33A}"/>
    <cellStyle name="Millares 2 2 4 3 5" xfId="12906" xr:uid="{8263C641-A191-48B9-BF7A-C0DE59F36109}"/>
    <cellStyle name="Millares 2 2 4 3 6" xfId="12907" xr:uid="{B96E4087-5D62-4F4E-A0E9-6615B9988D06}"/>
    <cellStyle name="Millares 2 2 4 3 7" xfId="12908" xr:uid="{A41706B5-3CA0-42B1-B42E-BB6A5BE3CBEF}"/>
    <cellStyle name="Millares 2 2 4 3 8" xfId="12909" xr:uid="{6EB7D698-764D-457C-A6E5-1FFF3C1AEFF3}"/>
    <cellStyle name="Millares 2 2 4 3 9" xfId="12910" xr:uid="{9373D99D-8B86-41C7-BA8B-B91E2FBDAC1E}"/>
    <cellStyle name="Millares 2 2 4 3_Margen" xfId="40015" xr:uid="{C31CF7B7-A528-4516-A739-A5207069BCF7}"/>
    <cellStyle name="Millares 2 2 4 30" xfId="12911" xr:uid="{F3E76429-45E0-421C-AB54-5D2585AB38F4}"/>
    <cellStyle name="Millares 2 2 4 31" xfId="12912" xr:uid="{C3633AEF-9083-4AE7-97E8-51A7803F5928}"/>
    <cellStyle name="Millares 2 2 4 32" xfId="12913" xr:uid="{ABEC0519-5500-42CB-85EF-13A2F4B7117E}"/>
    <cellStyle name="Millares 2 2 4 33" xfId="12914" xr:uid="{F39D28FB-76B1-4B65-A27B-990D288B594E}"/>
    <cellStyle name="Millares 2 2 4 4" xfId="12915" xr:uid="{2E931FA3-390F-40CE-A658-A97D93FA9606}"/>
    <cellStyle name="Millares 2 2 4 4 10" xfId="12916" xr:uid="{A8AEF893-7189-492C-8205-70DE6886D05B}"/>
    <cellStyle name="Millares 2 2 4 4 11" xfId="12917" xr:uid="{0A0BCB98-8C1F-4287-AA37-D50F7213CF68}"/>
    <cellStyle name="Millares 2 2 4 4 12" xfId="12918" xr:uid="{57144C91-9F1F-443F-A7B3-35F195451D4E}"/>
    <cellStyle name="Millares 2 2 4 4 13" xfId="12919" xr:uid="{E10F0408-3956-465B-876C-E7D9A833B801}"/>
    <cellStyle name="Millares 2 2 4 4 14" xfId="12920" xr:uid="{37F59C76-7EC5-4BEA-9786-031AD9CF3767}"/>
    <cellStyle name="Millares 2 2 4 4 15" xfId="12921" xr:uid="{92B9D421-316B-4837-A4E2-D8080D951DB8}"/>
    <cellStyle name="Millares 2 2 4 4 16" xfId="12922" xr:uid="{830BFC8A-9970-4B23-A0C2-D9AA5D101F78}"/>
    <cellStyle name="Millares 2 2 4 4 17" xfId="12923" xr:uid="{3FCFEE8B-A715-4BCC-AECC-705222BEBB29}"/>
    <cellStyle name="Millares 2 2 4 4 2" xfId="12924" xr:uid="{A936A319-DE7D-4DA8-8335-CD424F683002}"/>
    <cellStyle name="Millares 2 2 4 4 3" xfId="12925" xr:uid="{C2C63F7D-5578-418F-8F53-A76C8449E9F4}"/>
    <cellStyle name="Millares 2 2 4 4 4" xfId="12926" xr:uid="{B09568CB-EFF5-4D52-A035-D31F74AB67BC}"/>
    <cellStyle name="Millares 2 2 4 4 5" xfId="12927" xr:uid="{E4AB3501-EE5C-446C-9426-EF64C02FDF27}"/>
    <cellStyle name="Millares 2 2 4 4 6" xfId="12928" xr:uid="{714F2DE4-882C-429F-89FA-A63B3030AC4D}"/>
    <cellStyle name="Millares 2 2 4 4 7" xfId="12929" xr:uid="{5BD62FC7-B50E-4172-B853-0C1A513FD8F0}"/>
    <cellStyle name="Millares 2 2 4 4 8" xfId="12930" xr:uid="{80B318D0-1C63-4C6F-BFA8-51F349CFC16A}"/>
    <cellStyle name="Millares 2 2 4 4 9" xfId="12931" xr:uid="{86FF55FE-DE16-4EC2-BFFA-49495679BCBB}"/>
    <cellStyle name="Millares 2 2 4 4_Margen" xfId="40016" xr:uid="{0B052974-C679-4C09-8EAB-ECFC095EE6F0}"/>
    <cellStyle name="Millares 2 2 4 5" xfId="12932" xr:uid="{3949686C-F134-49E2-8722-3BCC6723BA09}"/>
    <cellStyle name="Millares 2 2 4 5 10" xfId="12933" xr:uid="{7A27A9B0-D21B-4AF1-AFFD-01E67642F8A0}"/>
    <cellStyle name="Millares 2 2 4 5 11" xfId="12934" xr:uid="{8DDB3FAF-205B-44A4-8843-587DA0EA387C}"/>
    <cellStyle name="Millares 2 2 4 5 12" xfId="12935" xr:uid="{B4F6E02E-6EB2-43E0-A6C3-2D78E1588EF0}"/>
    <cellStyle name="Millares 2 2 4 5 13" xfId="12936" xr:uid="{93D1CB4D-C278-4193-B7E9-59DBE0249003}"/>
    <cellStyle name="Millares 2 2 4 5 14" xfId="12937" xr:uid="{A38A74BC-29A3-4697-B28C-A66E53E05EB8}"/>
    <cellStyle name="Millares 2 2 4 5 15" xfId="12938" xr:uid="{6CB16BFE-2932-464F-B6D9-C83EC14AACEF}"/>
    <cellStyle name="Millares 2 2 4 5 16" xfId="12939" xr:uid="{93C2C89E-692C-47EE-9D27-36F0975CE775}"/>
    <cellStyle name="Millares 2 2 4 5 17" xfId="12940" xr:uid="{C0291D2F-F196-49AF-9B43-5FAE07C4CD18}"/>
    <cellStyle name="Millares 2 2 4 5 2" xfId="12941" xr:uid="{817F6DCE-B104-4FFB-B1E8-B34A5FAB3771}"/>
    <cellStyle name="Millares 2 2 4 5 3" xfId="12942" xr:uid="{88278234-88F9-4254-9D2F-7B8ADF3B0F99}"/>
    <cellStyle name="Millares 2 2 4 5 4" xfId="12943" xr:uid="{EC23D519-F96D-410D-8C36-A35956611C9A}"/>
    <cellStyle name="Millares 2 2 4 5 5" xfId="12944" xr:uid="{9AC5504F-2840-4A76-A174-35383DA3D0E6}"/>
    <cellStyle name="Millares 2 2 4 5 6" xfId="12945" xr:uid="{E9096BCD-ECF3-4D4E-9288-62B6774639C3}"/>
    <cellStyle name="Millares 2 2 4 5 7" xfId="12946" xr:uid="{878BC215-C46D-419F-9C59-455D8CDAA381}"/>
    <cellStyle name="Millares 2 2 4 5 8" xfId="12947" xr:uid="{0A446260-FC1F-4C1A-91A8-7E1CA357570B}"/>
    <cellStyle name="Millares 2 2 4 5 9" xfId="12948" xr:uid="{72001663-C558-4ACB-8CA1-60E0A6DC5B34}"/>
    <cellStyle name="Millares 2 2 4 5_Margen" xfId="40017" xr:uid="{AC40C112-BF49-4CB2-B1FF-21B13695E1CD}"/>
    <cellStyle name="Millares 2 2 4 6" xfId="12949" xr:uid="{4EC6FE73-9C6D-41CB-8EDE-7A3B780400FD}"/>
    <cellStyle name="Millares 2 2 4 6 10" xfId="12950" xr:uid="{33D51414-1AB6-4198-B4C5-5B4364E41926}"/>
    <cellStyle name="Millares 2 2 4 6 11" xfId="12951" xr:uid="{FF83C563-00F5-41F6-A77F-0DC6BA6447C3}"/>
    <cellStyle name="Millares 2 2 4 6 12" xfId="12952" xr:uid="{1FF64480-7152-4F94-AF5F-B631266514F6}"/>
    <cellStyle name="Millares 2 2 4 6 13" xfId="12953" xr:uid="{20820F7A-5C71-4D99-B004-75AD570DDC66}"/>
    <cellStyle name="Millares 2 2 4 6 14" xfId="12954" xr:uid="{D95AA8C8-2EA1-4D4D-A500-7B2997D960A8}"/>
    <cellStyle name="Millares 2 2 4 6 15" xfId="12955" xr:uid="{501FAAAB-1FD6-4ADA-A2DF-9F3AC55FC4BF}"/>
    <cellStyle name="Millares 2 2 4 6 16" xfId="12956" xr:uid="{B1F113C5-6E7D-427A-9F61-09FB2BDDE025}"/>
    <cellStyle name="Millares 2 2 4 6 17" xfId="12957" xr:uid="{0A1867FC-AAF7-4FC4-9B1F-B96DC8E0DECD}"/>
    <cellStyle name="Millares 2 2 4 6 2" xfId="12958" xr:uid="{D4C74D3D-FBCA-484F-88CB-D57917392A95}"/>
    <cellStyle name="Millares 2 2 4 6 3" xfId="12959" xr:uid="{D64FA2A6-1DA3-40DB-8470-F9A2BD652BC5}"/>
    <cellStyle name="Millares 2 2 4 6 4" xfId="12960" xr:uid="{0E182B5C-220E-4F5F-9E47-08BD1120C0B3}"/>
    <cellStyle name="Millares 2 2 4 6 5" xfId="12961" xr:uid="{BDF4AB25-75C2-40DB-A895-C14FBE6038BA}"/>
    <cellStyle name="Millares 2 2 4 6 6" xfId="12962" xr:uid="{F4B1F37E-7DCB-474B-90FF-3DFFA09A3CFC}"/>
    <cellStyle name="Millares 2 2 4 6 7" xfId="12963" xr:uid="{8F6CFF13-11EE-4DAC-99C6-4F864BEF42C0}"/>
    <cellStyle name="Millares 2 2 4 6 8" xfId="12964" xr:uid="{DBA2333F-8253-4388-951D-8DF926171647}"/>
    <cellStyle name="Millares 2 2 4 6 9" xfId="12965" xr:uid="{6A9AFF2A-B11E-45D1-914A-2DAE2F27D34E}"/>
    <cellStyle name="Millares 2 2 4 6_Margen" xfId="40018" xr:uid="{93BC7639-F8C5-4D7A-B5D7-3FC993B183F9}"/>
    <cellStyle name="Millares 2 2 4 7" xfId="12966" xr:uid="{92DD0FD0-D81C-4D1F-8349-BB7199C81B4E}"/>
    <cellStyle name="Millares 2 2 4 7 10" xfId="12967" xr:uid="{B4B68335-BD96-43FD-A4D5-5EC08A06AA5A}"/>
    <cellStyle name="Millares 2 2 4 7 11" xfId="12968" xr:uid="{751E0498-ED10-4CD3-95DF-8507A1769E50}"/>
    <cellStyle name="Millares 2 2 4 7 12" xfId="12969" xr:uid="{057AF647-69FC-4CA6-A436-87FB9F134341}"/>
    <cellStyle name="Millares 2 2 4 7 13" xfId="12970" xr:uid="{AE68740E-DA75-4409-815A-0AF339891657}"/>
    <cellStyle name="Millares 2 2 4 7 14" xfId="12971" xr:uid="{D1DFE468-A006-4AAD-A08C-E5C4611482CA}"/>
    <cellStyle name="Millares 2 2 4 7 15" xfId="12972" xr:uid="{209CCEB7-C382-4E7E-A9A3-A8501FB9BFE4}"/>
    <cellStyle name="Millares 2 2 4 7 16" xfId="12973" xr:uid="{D86DDF39-9503-491A-A03B-45A8B23C14FB}"/>
    <cellStyle name="Millares 2 2 4 7 17" xfId="12974" xr:uid="{A03F8D12-1217-46CB-9CC9-C682B9097603}"/>
    <cellStyle name="Millares 2 2 4 7 2" xfId="12975" xr:uid="{496833AF-792B-4260-A0B9-FBBB85A0E8CE}"/>
    <cellStyle name="Millares 2 2 4 7 3" xfId="12976" xr:uid="{40AE2DE3-BBBB-4965-99E7-688625AC0473}"/>
    <cellStyle name="Millares 2 2 4 7 4" xfId="12977" xr:uid="{93B738BD-E3E9-4D1D-ACCF-1896EDAA6F82}"/>
    <cellStyle name="Millares 2 2 4 7 5" xfId="12978" xr:uid="{57941828-9A78-4592-A59A-5E20BAC3683B}"/>
    <cellStyle name="Millares 2 2 4 7 6" xfId="12979" xr:uid="{106C0985-7C06-44E7-AA81-FF8936C3153E}"/>
    <cellStyle name="Millares 2 2 4 7 7" xfId="12980" xr:uid="{944CAD3F-B48D-4AC4-BBDE-BA8CFE05DBC6}"/>
    <cellStyle name="Millares 2 2 4 7 8" xfId="12981" xr:uid="{2D75103A-7B67-412E-8105-0956A5A5EC37}"/>
    <cellStyle name="Millares 2 2 4 7 9" xfId="12982" xr:uid="{780A1A5E-E575-4A39-8050-6AB58BD09665}"/>
    <cellStyle name="Millares 2 2 4 7_Margen" xfId="40019" xr:uid="{B29BF301-7270-47D0-A951-D7CCA3F2FA1C}"/>
    <cellStyle name="Millares 2 2 4 8" xfId="12983" xr:uid="{E3F98619-F025-4C3F-B6B6-56DF5D0653B5}"/>
    <cellStyle name="Millares 2 2 4 8 10" xfId="12984" xr:uid="{F4B0CF1F-53B3-4CBF-B9D6-13417E5B3089}"/>
    <cellStyle name="Millares 2 2 4 8 11" xfId="12985" xr:uid="{5FF2776D-51E5-4666-B315-DB94E1565338}"/>
    <cellStyle name="Millares 2 2 4 8 12" xfId="12986" xr:uid="{60B8004C-1500-4030-B7D6-E701CD1E19EB}"/>
    <cellStyle name="Millares 2 2 4 8 13" xfId="12987" xr:uid="{AFC37BB4-7099-4814-8AF4-04D2202ACF84}"/>
    <cellStyle name="Millares 2 2 4 8 14" xfId="12988" xr:uid="{1BBFBEB6-149C-4C98-81DA-4B3C5E0CC8C2}"/>
    <cellStyle name="Millares 2 2 4 8 15" xfId="12989" xr:uid="{779D3FA0-F9AD-48DA-A92E-5B81ED54DC70}"/>
    <cellStyle name="Millares 2 2 4 8 16" xfId="12990" xr:uid="{1FA9E964-2788-4373-811F-F5BE78D1C32A}"/>
    <cellStyle name="Millares 2 2 4 8 17" xfId="12991" xr:uid="{94D5D574-C3BB-47F1-8DCA-96A1519BEF9E}"/>
    <cellStyle name="Millares 2 2 4 8 2" xfId="12992" xr:uid="{B073D61F-D5AB-4821-8118-2272659504C6}"/>
    <cellStyle name="Millares 2 2 4 8 3" xfId="12993" xr:uid="{F55A4EA6-6ADA-4BA0-B07A-659A88243EF8}"/>
    <cellStyle name="Millares 2 2 4 8 4" xfId="12994" xr:uid="{B5B5EA6C-8D8E-4537-8654-D85BAB83CF71}"/>
    <cellStyle name="Millares 2 2 4 8 5" xfId="12995" xr:uid="{6D554AB4-C6FA-4074-BE58-EA0A49739685}"/>
    <cellStyle name="Millares 2 2 4 8 6" xfId="12996" xr:uid="{66E820B6-9745-4D13-AFC0-8F38150AFEFB}"/>
    <cellStyle name="Millares 2 2 4 8 7" xfId="12997" xr:uid="{2AA10123-2079-4F89-A623-D9E44F78A7A4}"/>
    <cellStyle name="Millares 2 2 4 8 8" xfId="12998" xr:uid="{73A6C6A7-2C7E-4861-847F-3DE8B80449C4}"/>
    <cellStyle name="Millares 2 2 4 8 9" xfId="12999" xr:uid="{27F2096A-4656-4936-912F-610AAAEF80F9}"/>
    <cellStyle name="Millares 2 2 4 8_Margen" xfId="40020" xr:uid="{E4F93961-8C78-4DA2-A2B7-9A480D2724E8}"/>
    <cellStyle name="Millares 2 2 4 9" xfId="13000" xr:uid="{C19F6FA5-2201-4E05-8FBB-43051DF5E995}"/>
    <cellStyle name="Millares 2 2 4 9 2" xfId="13001" xr:uid="{354B19C6-8706-4FDE-BCF3-4C86F95128F4}"/>
    <cellStyle name="Millares 2 2 4 9_Margen" xfId="40021" xr:uid="{7F5C0FF0-D2FB-4D2B-AB7E-829DC94ED420}"/>
    <cellStyle name="Millares 2 2 4_Margen" xfId="40022" xr:uid="{B104051F-08A2-4F68-B7E9-108692C00561}"/>
    <cellStyle name="Millares 2 2 40" xfId="13002" xr:uid="{E36E10A7-59DA-4DC8-9D82-736A2E6B7B48}"/>
    <cellStyle name="Millares 2 2 40 10" xfId="13003" xr:uid="{993A3E6D-D5DC-41D2-B90F-8F0345CA2281}"/>
    <cellStyle name="Millares 2 2 40 11" xfId="13004" xr:uid="{24485ED0-F12B-4834-8D24-CD3A0E342B9D}"/>
    <cellStyle name="Millares 2 2 40 12" xfId="13005" xr:uid="{BD2F6CA2-0666-4A33-B983-9DE04FD31037}"/>
    <cellStyle name="Millares 2 2 40 13" xfId="13006" xr:uid="{7CA5EE10-21E8-4E16-951A-601E84104993}"/>
    <cellStyle name="Millares 2 2 40 14" xfId="13007" xr:uid="{031F8685-9B7E-4FAD-8BF7-1667960479D8}"/>
    <cellStyle name="Millares 2 2 40 15" xfId="13008" xr:uid="{6D2F8ACC-E38C-4AA7-AB51-489F05559C1F}"/>
    <cellStyle name="Millares 2 2 40 16" xfId="13009" xr:uid="{9EEE289D-EF61-40B6-ACA6-6A4A9DEA4650}"/>
    <cellStyle name="Millares 2 2 40 17" xfId="13010" xr:uid="{F1468AC1-AD1F-41B1-AEE1-B9FD58209EF0}"/>
    <cellStyle name="Millares 2 2 40 2" xfId="13011" xr:uid="{3B9DCB91-C022-4573-9246-2FA84AF8BAF9}"/>
    <cellStyle name="Millares 2 2 40 3" xfId="13012" xr:uid="{0B06B74A-865D-4A8C-AE73-7F8C7D4FD33B}"/>
    <cellStyle name="Millares 2 2 40 4" xfId="13013" xr:uid="{8BDBDFB1-E247-4AC4-8A03-19B786D7BA1B}"/>
    <cellStyle name="Millares 2 2 40 5" xfId="13014" xr:uid="{BE862E8A-C4A4-48C8-A607-64F0495BF175}"/>
    <cellStyle name="Millares 2 2 40 6" xfId="13015" xr:uid="{8957B9BB-39F6-4443-A574-0593CB8F7172}"/>
    <cellStyle name="Millares 2 2 40 7" xfId="13016" xr:uid="{D5BC311B-488A-4C60-A4F0-E602268612F1}"/>
    <cellStyle name="Millares 2 2 40 8" xfId="13017" xr:uid="{AEB1B7A2-BFE5-4E35-BA4E-C3E791981316}"/>
    <cellStyle name="Millares 2 2 40 9" xfId="13018" xr:uid="{5E998A26-4528-4FFB-BA07-BA7CD0FA5B6B}"/>
    <cellStyle name="Millares 2 2 40_Margen" xfId="40023" xr:uid="{6A2BEB92-5A75-4CDA-819C-598D14FA695B}"/>
    <cellStyle name="Millares 2 2 41" xfId="13019" xr:uid="{E404EB11-232F-42E7-9702-49F6169292ED}"/>
    <cellStyle name="Millares 2 2 41 10" xfId="13020" xr:uid="{28BC8FE0-AB54-4332-9D8E-E0609E47C040}"/>
    <cellStyle name="Millares 2 2 41 11" xfId="13021" xr:uid="{3FB66466-09F7-4F09-BE1A-B94C44AC4CA8}"/>
    <cellStyle name="Millares 2 2 41 12" xfId="13022" xr:uid="{FA522F8A-8C0A-40C5-928C-57D8AA3DE42B}"/>
    <cellStyle name="Millares 2 2 41 13" xfId="13023" xr:uid="{8BE29904-73B9-4C7E-8982-C3A3A6BAEC40}"/>
    <cellStyle name="Millares 2 2 41 14" xfId="13024" xr:uid="{28F869C4-E11C-4303-8A61-FCF68CA50917}"/>
    <cellStyle name="Millares 2 2 41 2" xfId="13025" xr:uid="{1068449F-0418-4F98-A16F-B8A107FF3AC2}"/>
    <cellStyle name="Millares 2 2 41 3" xfId="13026" xr:uid="{C0D3CA39-3B23-4CF5-8EE6-39F9BDBE5522}"/>
    <cellStyle name="Millares 2 2 41 4" xfId="13027" xr:uid="{E02BA404-90E4-49C5-A3E6-AC0272AA67DE}"/>
    <cellStyle name="Millares 2 2 41 5" xfId="13028" xr:uid="{B8AC8BA5-087A-4869-BDB8-4ADC0462CFA3}"/>
    <cellStyle name="Millares 2 2 41 6" xfId="13029" xr:uid="{E2AF8716-4F2C-4F0E-98AF-51FEDBF5FB23}"/>
    <cellStyle name="Millares 2 2 41 7" xfId="13030" xr:uid="{DC719B0C-459D-425D-BE51-F720B3E7F2E2}"/>
    <cellStyle name="Millares 2 2 41 8" xfId="13031" xr:uid="{2F0CDDBD-7285-410A-B3BC-B9490DBB115D}"/>
    <cellStyle name="Millares 2 2 41 9" xfId="13032" xr:uid="{65BF78E0-99C4-4314-8ED8-EF2D092F7144}"/>
    <cellStyle name="Millares 2 2 41_Margen" xfId="40024" xr:uid="{F7BB18AA-A6A1-46D7-9FDA-D6A985E284BA}"/>
    <cellStyle name="Millares 2 2 42" xfId="13033" xr:uid="{6FE1DAFB-9888-4548-9759-DFFE915E8EA5}"/>
    <cellStyle name="Millares 2 2 42 10" xfId="13034" xr:uid="{62B89FCA-6557-4BBF-AB3C-3E8279B574F9}"/>
    <cellStyle name="Millares 2 2 42 11" xfId="13035" xr:uid="{1F464099-371B-405F-8609-8FAA2372351A}"/>
    <cellStyle name="Millares 2 2 42 12" xfId="13036" xr:uid="{C3819AB7-FEBF-45AC-956D-85D4D4F9F591}"/>
    <cellStyle name="Millares 2 2 42 13" xfId="13037" xr:uid="{3F878ACC-ECFD-497F-88EE-026434E13215}"/>
    <cellStyle name="Millares 2 2 42 2" xfId="13038" xr:uid="{012A36E5-12AA-4BD7-8C5A-B4B79DC243A2}"/>
    <cellStyle name="Millares 2 2 42 3" xfId="13039" xr:uid="{5F34EB46-23D6-4EFC-834C-9D371253A40A}"/>
    <cellStyle name="Millares 2 2 42 4" xfId="13040" xr:uid="{242975D5-B2A3-42CF-AE88-84CB745E30D0}"/>
    <cellStyle name="Millares 2 2 42 5" xfId="13041" xr:uid="{19C7DBD3-FAC5-4718-85C2-A0FC959C7E3B}"/>
    <cellStyle name="Millares 2 2 42 6" xfId="13042" xr:uid="{18B2C800-880C-4A64-AA87-525AD915005A}"/>
    <cellStyle name="Millares 2 2 42 7" xfId="13043" xr:uid="{F3411012-2B87-45B3-8EC4-000CCE8E05B1}"/>
    <cellStyle name="Millares 2 2 42 8" xfId="13044" xr:uid="{29F6EC95-C9D5-4A64-A17C-501C4EF46B8F}"/>
    <cellStyle name="Millares 2 2 42 9" xfId="13045" xr:uid="{6A41AB4B-A880-4359-BB24-7462CF9D508E}"/>
    <cellStyle name="Millares 2 2 42_Margen" xfId="40025" xr:uid="{DC973327-3294-4B01-8F84-61AC2E17D6F0}"/>
    <cellStyle name="Millares 2 2 43" xfId="13046" xr:uid="{0EF20587-16D2-4189-8988-C774AB165E3D}"/>
    <cellStyle name="Millares 2 2 43 10" xfId="13047" xr:uid="{EE318913-7E5E-4579-A174-DFB6EAB365D1}"/>
    <cellStyle name="Millares 2 2 43 11" xfId="13048" xr:uid="{F11C0303-DB40-4E1E-8618-65D188E1E891}"/>
    <cellStyle name="Millares 2 2 43 12" xfId="13049" xr:uid="{59B78821-37C4-406B-AAB1-22B59281F6FA}"/>
    <cellStyle name="Millares 2 2 43 13" xfId="13050" xr:uid="{C58DD8E7-EB2E-4B46-8CF1-21D9B6CBE4B8}"/>
    <cellStyle name="Millares 2 2 43 2" xfId="13051" xr:uid="{E360CD7D-20C7-497D-92B5-1A1F78AAE411}"/>
    <cellStyle name="Millares 2 2 43 3" xfId="13052" xr:uid="{802B3AAF-1145-4C6F-95B2-FF3F3C00FB75}"/>
    <cellStyle name="Millares 2 2 43 4" xfId="13053" xr:uid="{B634DB0C-AA36-45E9-A061-B0A0F8B73166}"/>
    <cellStyle name="Millares 2 2 43 5" xfId="13054" xr:uid="{979C8525-35BE-45B5-B129-290CAC705347}"/>
    <cellStyle name="Millares 2 2 43 6" xfId="13055" xr:uid="{9A247243-4CBB-4DDF-BF55-6EA5C484F39A}"/>
    <cellStyle name="Millares 2 2 43 7" xfId="13056" xr:uid="{4EA859DC-D6F3-4759-B8E3-DE64A84BF4BC}"/>
    <cellStyle name="Millares 2 2 43 8" xfId="13057" xr:uid="{8607262E-7DB2-474A-9A53-EECEE76E223F}"/>
    <cellStyle name="Millares 2 2 43 9" xfId="13058" xr:uid="{D45B262B-6D9E-4826-B700-43C2B6CD8912}"/>
    <cellStyle name="Millares 2 2 43_Margen" xfId="40026" xr:uid="{7814D296-EF65-46AC-B934-93BF4B231681}"/>
    <cellStyle name="Millares 2 2 44" xfId="13059" xr:uid="{5F42F9EB-1C3A-4E9A-9E06-0A9A3E0E7B6F}"/>
    <cellStyle name="Millares 2 2 44 10" xfId="13060" xr:uid="{71929621-8AA6-4C2B-8A54-A4BFE862452D}"/>
    <cellStyle name="Millares 2 2 44 11" xfId="13061" xr:uid="{C9EB9AF4-73A8-4776-99C6-1A02C2C414D5}"/>
    <cellStyle name="Millares 2 2 44 12" xfId="13062" xr:uid="{5E7CEADB-F639-4A75-929B-2C6033FFAB6C}"/>
    <cellStyle name="Millares 2 2 44 13" xfId="13063" xr:uid="{352E3E4D-EF02-4673-BF17-53F7CD71B973}"/>
    <cellStyle name="Millares 2 2 44 2" xfId="13064" xr:uid="{58AB7198-B8BE-47BE-977E-61D4689193EC}"/>
    <cellStyle name="Millares 2 2 44 3" xfId="13065" xr:uid="{9CDE46CE-1C60-444D-9A78-BD7803C54DF2}"/>
    <cellStyle name="Millares 2 2 44 4" xfId="13066" xr:uid="{D44A3226-C655-4D60-9438-07775D20A545}"/>
    <cellStyle name="Millares 2 2 44 5" xfId="13067" xr:uid="{84C74D48-4B08-4AC2-803E-FB2CEAB96D21}"/>
    <cellStyle name="Millares 2 2 44 6" xfId="13068" xr:uid="{10AA90F7-68F9-4201-9C04-E12BD04D77E7}"/>
    <cellStyle name="Millares 2 2 44 7" xfId="13069" xr:uid="{E031705D-6FEA-4675-932E-5311A5157DA0}"/>
    <cellStyle name="Millares 2 2 44 8" xfId="13070" xr:uid="{8A16587E-E6B0-4F33-B049-711B22A27D08}"/>
    <cellStyle name="Millares 2 2 44 9" xfId="13071" xr:uid="{58C20DB8-5484-4D3A-B9FC-839A417E8596}"/>
    <cellStyle name="Millares 2 2 44_Margen" xfId="40027" xr:uid="{4F19BCAE-EF8C-432E-B30C-E005AB7EDCD1}"/>
    <cellStyle name="Millares 2 2 45" xfId="13072" xr:uid="{C75111EF-3253-4374-BD2D-78A958566F4F}"/>
    <cellStyle name="Millares 2 2 45 10" xfId="13073" xr:uid="{205D12DF-F1F8-496D-8A8A-1F9E061E42AE}"/>
    <cellStyle name="Millares 2 2 45 11" xfId="13074" xr:uid="{CEF005F7-F114-4D05-8D73-DDA89E7770F0}"/>
    <cellStyle name="Millares 2 2 45 12" xfId="13075" xr:uid="{850C8207-C789-4D0D-99F2-724D09FA01A8}"/>
    <cellStyle name="Millares 2 2 45 13" xfId="13076" xr:uid="{6E58055D-2936-42F4-90AB-5B633E12CF3A}"/>
    <cellStyle name="Millares 2 2 45 2" xfId="13077" xr:uid="{CCDACE97-56C5-4CCA-BE46-E0CD8D63DEBC}"/>
    <cellStyle name="Millares 2 2 45 3" xfId="13078" xr:uid="{44B6C904-98BA-4242-ACE9-7930FFE38626}"/>
    <cellStyle name="Millares 2 2 45 4" xfId="13079" xr:uid="{24B0AF7F-F36E-4040-8289-39DDA7E4BD76}"/>
    <cellStyle name="Millares 2 2 45 5" xfId="13080" xr:uid="{5D392EBC-51F8-4E18-9310-FE02B7DBADEA}"/>
    <cellStyle name="Millares 2 2 45 6" xfId="13081" xr:uid="{3050A72E-FA91-4F84-B6AA-C356E12689A3}"/>
    <cellStyle name="Millares 2 2 45 7" xfId="13082" xr:uid="{D63BF08E-942D-49B6-B03C-B7EDCA507D7E}"/>
    <cellStyle name="Millares 2 2 45 8" xfId="13083" xr:uid="{4079EEC4-E7D5-4A39-87F2-4AC2D3B9136F}"/>
    <cellStyle name="Millares 2 2 45 9" xfId="13084" xr:uid="{16F6597C-008A-450B-85BB-BB2225499E33}"/>
    <cellStyle name="Millares 2 2 45_Margen" xfId="40028" xr:uid="{3BA622C6-957A-43F5-9AC1-2C9D5E96990B}"/>
    <cellStyle name="Millares 2 2 46" xfId="13085" xr:uid="{3F73F3E0-5431-43CF-B843-EF0AA47FC77E}"/>
    <cellStyle name="Millares 2 2 46 10" xfId="13086" xr:uid="{E4693AAE-AE40-44FB-BA5D-35C55AA34914}"/>
    <cellStyle name="Millares 2 2 46 11" xfId="13087" xr:uid="{DEC79037-1645-47C4-9746-A165F04C83A0}"/>
    <cellStyle name="Millares 2 2 46 12" xfId="13088" xr:uid="{6C97EF40-40F5-478E-ABF6-E0F2B82150DC}"/>
    <cellStyle name="Millares 2 2 46 2" xfId="13089" xr:uid="{571B685F-363B-44F1-A2A2-52913C6D3BBD}"/>
    <cellStyle name="Millares 2 2 46 3" xfId="13090" xr:uid="{088C5BF2-D523-4389-B9AB-18025C8777D4}"/>
    <cellStyle name="Millares 2 2 46 4" xfId="13091" xr:uid="{CC5D7C95-FAA8-4843-8934-46EA60B57DC0}"/>
    <cellStyle name="Millares 2 2 46 5" xfId="13092" xr:uid="{51ED3B13-10A0-476C-ADD9-C8338445EF3B}"/>
    <cellStyle name="Millares 2 2 46 6" xfId="13093" xr:uid="{B7ECB6C1-A6B7-4251-9BFB-0A267B6EA69B}"/>
    <cellStyle name="Millares 2 2 46 7" xfId="13094" xr:uid="{8C43323B-5B08-46C6-9462-77BCB4D5EF22}"/>
    <cellStyle name="Millares 2 2 46 8" xfId="13095" xr:uid="{B3E75E95-1477-4C23-9FD3-E34B369D7AD8}"/>
    <cellStyle name="Millares 2 2 46 9" xfId="13096" xr:uid="{046F39AF-78AC-4C83-943F-B83A58C050C6}"/>
    <cellStyle name="Millares 2 2 46_Margen" xfId="40029" xr:uid="{3CD09EAC-E07F-4C8F-94DC-C2846119591A}"/>
    <cellStyle name="Millares 2 2 47" xfId="13097" xr:uid="{0121C4D6-8EC0-4E5D-9E59-D4F27DFC980D}"/>
    <cellStyle name="Millares 2 2 47 10" xfId="13098" xr:uid="{627BC3E4-F006-4C6D-9665-47C888BBC513}"/>
    <cellStyle name="Millares 2 2 47 11" xfId="13099" xr:uid="{C13A2C2B-1FC5-4A01-B538-F718E27F4B6B}"/>
    <cellStyle name="Millares 2 2 47 12" xfId="13100" xr:uid="{405810EE-3BD5-4E1D-A741-21C10EF8BFE6}"/>
    <cellStyle name="Millares 2 2 47 2" xfId="13101" xr:uid="{AAC355E4-2A9E-4F1C-AB11-39AC234C7FB5}"/>
    <cellStyle name="Millares 2 2 47 3" xfId="13102" xr:uid="{FF96DE8A-660D-4DB7-BFE0-5F0555BFE14E}"/>
    <cellStyle name="Millares 2 2 47 4" xfId="13103" xr:uid="{0A1F2A22-98FE-4886-84F1-8A5E1B2927CF}"/>
    <cellStyle name="Millares 2 2 47 5" xfId="13104" xr:uid="{CB180007-0EC4-4A35-B0C8-BA4BECFF5489}"/>
    <cellStyle name="Millares 2 2 47 6" xfId="13105" xr:uid="{951ADBAA-B357-416B-B6CF-CBB98A581EFD}"/>
    <cellStyle name="Millares 2 2 47 7" xfId="13106" xr:uid="{9EF749D7-54E1-4A0B-9DA2-3187971FE0BA}"/>
    <cellStyle name="Millares 2 2 47 8" xfId="13107" xr:uid="{2ACD7144-3581-4E6D-BEC0-CB71887B7AA3}"/>
    <cellStyle name="Millares 2 2 47 9" xfId="13108" xr:uid="{34842AE3-CFE8-42A1-B716-82C8B4828423}"/>
    <cellStyle name="Millares 2 2 47_Margen" xfId="40030" xr:uid="{A807D10E-F83B-4333-ABFE-73F6AE26FA68}"/>
    <cellStyle name="Millares 2 2 48" xfId="13109" xr:uid="{9D07B114-690F-4901-A09D-40E17AEB6CAB}"/>
    <cellStyle name="Millares 2 2 49" xfId="13110" xr:uid="{CD7FC3AA-86B5-4CE9-B647-86C3F6FE5101}"/>
    <cellStyle name="Millares 2 2 5" xfId="13111" xr:uid="{08745233-B390-42A1-B90E-69009986F8DF}"/>
    <cellStyle name="Millares 2 2 5 10" xfId="13112" xr:uid="{6E50AC60-DFFB-45B5-A3B5-D58E9631E224}"/>
    <cellStyle name="Millares 2 2 5 11" xfId="13113" xr:uid="{ED391CB8-5935-4A30-9C91-52230D4FBDDD}"/>
    <cellStyle name="Millares 2 2 5 12" xfId="13114" xr:uid="{17857B9A-09B5-479E-9EDB-54C20E212B6B}"/>
    <cellStyle name="Millares 2 2 5 13" xfId="13115" xr:uid="{C7BF3C21-1B4F-4FF5-9D7D-26C7B5DA9B41}"/>
    <cellStyle name="Millares 2 2 5 14" xfId="13116" xr:uid="{CE77B9D0-72DA-43D0-9588-D344951FC5EE}"/>
    <cellStyle name="Millares 2 2 5 15" xfId="13117" xr:uid="{21BB3225-8838-4C8A-9A70-1D0687F5D87F}"/>
    <cellStyle name="Millares 2 2 5 16" xfId="13118" xr:uid="{3DC1BAAA-6B33-4808-95E9-FD8D71A33C7B}"/>
    <cellStyle name="Millares 2 2 5 17" xfId="13119" xr:uid="{0356C608-807C-48D4-BCDF-984E015FC069}"/>
    <cellStyle name="Millares 2 2 5 18" xfId="13120" xr:uid="{E358E62D-7280-4722-A6BC-B89087A5E63F}"/>
    <cellStyle name="Millares 2 2 5 19" xfId="13121" xr:uid="{2504DF0B-65EC-4716-B17B-A41CF180E731}"/>
    <cellStyle name="Millares 2 2 5 2" xfId="13122" xr:uid="{6474885C-7202-48CB-8756-6915EC5A612B}"/>
    <cellStyle name="Millares 2 2 5 2 10" xfId="13123" xr:uid="{54BDA18F-D11D-4838-AFD9-1DD0CE315754}"/>
    <cellStyle name="Millares 2 2 5 2 11" xfId="13124" xr:uid="{BC45632D-DE8A-41AB-B169-E79A815A71D0}"/>
    <cellStyle name="Millares 2 2 5 2 12" xfId="13125" xr:uid="{0E726747-52DC-4127-B8DE-D0559EF086F9}"/>
    <cellStyle name="Millares 2 2 5 2 13" xfId="13126" xr:uid="{88ACA3D2-9E33-4E6E-AA99-09A4AB36939B}"/>
    <cellStyle name="Millares 2 2 5 2 14" xfId="13127" xr:uid="{DBAC8E6D-6431-4528-97EC-C9A3C6DB4A93}"/>
    <cellStyle name="Millares 2 2 5 2 15" xfId="13128" xr:uid="{0E558753-C71D-4382-B93E-FF1131486A99}"/>
    <cellStyle name="Millares 2 2 5 2 2" xfId="13129" xr:uid="{56010A50-C26D-4410-9D89-0FEE303BC738}"/>
    <cellStyle name="Millares 2 2 5 2 3" xfId="13130" xr:uid="{DB9F3193-E4A0-4C27-BF0B-2C88845C62D1}"/>
    <cellStyle name="Millares 2 2 5 2 4" xfId="13131" xr:uid="{684558E1-8711-4C0D-A872-E740026A6AB6}"/>
    <cellStyle name="Millares 2 2 5 2 5" xfId="13132" xr:uid="{8C40A88D-6C94-4C70-936D-6709FAFF3A0E}"/>
    <cellStyle name="Millares 2 2 5 2 6" xfId="13133" xr:uid="{F633DCA1-4F0D-424E-899F-E7995E1579B8}"/>
    <cellStyle name="Millares 2 2 5 2 7" xfId="13134" xr:uid="{F1404A11-F6ED-4A48-AFF6-150DFE864D27}"/>
    <cellStyle name="Millares 2 2 5 2 8" xfId="13135" xr:uid="{9BCBA26F-61DC-438E-8F78-F93CD0241C58}"/>
    <cellStyle name="Millares 2 2 5 2 9" xfId="13136" xr:uid="{EEAAB54C-248D-4FC1-BBF3-414648A8027A}"/>
    <cellStyle name="Millares 2 2 5 2_Margen" xfId="40031" xr:uid="{F361932E-7AEB-45A4-A3C6-B8D763C98037}"/>
    <cellStyle name="Millares 2 2 5 20" xfId="13137" xr:uid="{E7FC4048-9038-4D48-86F1-76C768413450}"/>
    <cellStyle name="Millares 2 2 5 21" xfId="13138" xr:uid="{4D09AD28-1428-4ED0-AFC4-788D273CE3BD}"/>
    <cellStyle name="Millares 2 2 5 22" xfId="13139" xr:uid="{520C4A72-BC97-44FE-8B6F-94AF919B7912}"/>
    <cellStyle name="Millares 2 2 5 23" xfId="13140" xr:uid="{5C7748E4-F29F-4629-BEFD-0270CAE7F529}"/>
    <cellStyle name="Millares 2 2 5 24" xfId="13141" xr:uid="{9D2D6918-AC04-4983-848B-042E598497E5}"/>
    <cellStyle name="Millares 2 2 5 25" xfId="13142" xr:uid="{16D347B2-7A9D-408D-875B-A8DF9C725901}"/>
    <cellStyle name="Millares 2 2 5 26" xfId="13143" xr:uid="{A912E592-D5CA-42B1-86DD-F020007B1EB9}"/>
    <cellStyle name="Millares 2 2 5 27" xfId="13144" xr:uid="{45C02F09-E4A9-419A-941D-B51069C27754}"/>
    <cellStyle name="Millares 2 2 5 28" xfId="13145" xr:uid="{9D90D796-FB63-4FF8-9AB2-F4CBB2FFA28E}"/>
    <cellStyle name="Millares 2 2 5 29" xfId="13146" xr:uid="{A00C1B5E-3EA9-4CA1-ADC4-8B8722C3E062}"/>
    <cellStyle name="Millares 2 2 5 3" xfId="13147" xr:uid="{F7DF994E-B52C-48A8-9206-D0148080C799}"/>
    <cellStyle name="Millares 2 2 5 3 10" xfId="13148" xr:uid="{2CCDE359-7921-42FF-A8A5-A291FC51A1E3}"/>
    <cellStyle name="Millares 2 2 5 3 11" xfId="13149" xr:uid="{0FC2A8D0-5A96-432E-8DDB-D9BB9E620349}"/>
    <cellStyle name="Millares 2 2 5 3 12" xfId="13150" xr:uid="{606353BC-C5A2-4781-BBC7-B1ED5BE0C817}"/>
    <cellStyle name="Millares 2 2 5 3 13" xfId="13151" xr:uid="{F1883B0D-CEEE-44C3-9ADF-96BAB08403CC}"/>
    <cellStyle name="Millares 2 2 5 3 14" xfId="13152" xr:uid="{EF9D4FB1-07A3-41EB-9AA0-60AC2D5C66FA}"/>
    <cellStyle name="Millares 2 2 5 3 15" xfId="13153" xr:uid="{A1977298-5622-425C-A449-00A21BDBA62D}"/>
    <cellStyle name="Millares 2 2 5 3 16" xfId="13154" xr:uid="{83141DED-B0BA-49AF-BC32-5ED7E265DC53}"/>
    <cellStyle name="Millares 2 2 5 3 17" xfId="13155" xr:uid="{3A717BFD-63FC-47C3-9B9E-9EA949FA004A}"/>
    <cellStyle name="Millares 2 2 5 3 2" xfId="13156" xr:uid="{F2763700-6BCB-4B4A-A230-ED6C5318083A}"/>
    <cellStyle name="Millares 2 2 5 3 3" xfId="13157" xr:uid="{74029262-773B-48EB-A9A1-FDA96792EAD6}"/>
    <cellStyle name="Millares 2 2 5 3 4" xfId="13158" xr:uid="{C04C8513-9C6F-4ABA-9DE0-A6DD5220ED89}"/>
    <cellStyle name="Millares 2 2 5 3 5" xfId="13159" xr:uid="{E56F4F64-75DF-4AFC-AC03-661AB9407E4B}"/>
    <cellStyle name="Millares 2 2 5 3 6" xfId="13160" xr:uid="{BC4B78C0-5BB1-497A-8C60-681621E07EED}"/>
    <cellStyle name="Millares 2 2 5 3 7" xfId="13161" xr:uid="{2EE73D3D-B527-4DBF-9504-C8B784B883A5}"/>
    <cellStyle name="Millares 2 2 5 3 8" xfId="13162" xr:uid="{C3BAC0B8-8925-4912-84E6-11CB861FB4D3}"/>
    <cellStyle name="Millares 2 2 5 3 9" xfId="13163" xr:uid="{FA7BB0DA-4114-48B2-BC5F-3FC423F4BEF4}"/>
    <cellStyle name="Millares 2 2 5 3_Margen" xfId="40032" xr:uid="{7F59A75E-A37D-40FF-AF0F-14AFD0F77FD3}"/>
    <cellStyle name="Millares 2 2 5 30" xfId="13164" xr:uid="{8840ECA0-B242-46D0-AE3A-94D79999288A}"/>
    <cellStyle name="Millares 2 2 5 31" xfId="13165" xr:uid="{DCF95FDE-2CEC-4356-BA2F-11661E812C95}"/>
    <cellStyle name="Millares 2 2 5 4" xfId="13166" xr:uid="{FCA8B052-D211-480D-9AC1-B6CA3DCAE55F}"/>
    <cellStyle name="Millares 2 2 5 4 10" xfId="13167" xr:uid="{B185A193-10B8-4E7B-B719-36FD83AE498F}"/>
    <cellStyle name="Millares 2 2 5 4 11" xfId="13168" xr:uid="{DB91787B-A7F8-4D65-8E69-DD847A59792A}"/>
    <cellStyle name="Millares 2 2 5 4 12" xfId="13169" xr:uid="{EA0987C3-F0E0-4886-8BAC-F7BD3F7E2154}"/>
    <cellStyle name="Millares 2 2 5 4 13" xfId="13170" xr:uid="{232A32E0-8AD3-47BD-A1E6-908E0774F7E3}"/>
    <cellStyle name="Millares 2 2 5 4 14" xfId="13171" xr:uid="{9CF303B5-1206-490E-A89A-E2D86BC99E21}"/>
    <cellStyle name="Millares 2 2 5 4 15" xfId="13172" xr:uid="{6AF0DF47-C6C3-4E84-9345-B224E6C54CD7}"/>
    <cellStyle name="Millares 2 2 5 4 16" xfId="13173" xr:uid="{84FF9B4A-86AB-4A26-9DFD-A3E1EFF8F471}"/>
    <cellStyle name="Millares 2 2 5 4 17" xfId="13174" xr:uid="{5A34159B-DFF8-4040-904A-E759C6B665B1}"/>
    <cellStyle name="Millares 2 2 5 4 2" xfId="13175" xr:uid="{51151FA3-0AAB-43BD-908F-9D6D7DADDB7A}"/>
    <cellStyle name="Millares 2 2 5 4 3" xfId="13176" xr:uid="{5695386B-0ED1-4FA5-AA97-E23CB71CAC33}"/>
    <cellStyle name="Millares 2 2 5 4 4" xfId="13177" xr:uid="{715530A7-1932-4A04-BFAB-AA4ABAAF4DCE}"/>
    <cellStyle name="Millares 2 2 5 4 5" xfId="13178" xr:uid="{BF059D3E-1690-449E-8518-C0FA14C5A072}"/>
    <cellStyle name="Millares 2 2 5 4 6" xfId="13179" xr:uid="{F805BE6F-0F60-4EDB-A6FD-A9DEE7200148}"/>
    <cellStyle name="Millares 2 2 5 4 7" xfId="13180" xr:uid="{3A508304-E9D1-4106-AE22-08E041A49394}"/>
    <cellStyle name="Millares 2 2 5 4 8" xfId="13181" xr:uid="{938108BC-CBB4-4663-90A1-539BB5C57D80}"/>
    <cellStyle name="Millares 2 2 5 4 9" xfId="13182" xr:uid="{0DD332D1-991C-48CE-A456-FFB890929C80}"/>
    <cellStyle name="Millares 2 2 5 4_Margen" xfId="40033" xr:uid="{F4DA17E9-1027-4291-886B-0195F0D58BA8}"/>
    <cellStyle name="Millares 2 2 5 5" xfId="13183" xr:uid="{5AADD5D7-2BE2-43C5-AD1F-09DD1B8A3605}"/>
    <cellStyle name="Millares 2 2 5 5 10" xfId="13184" xr:uid="{09DACCAB-2A0D-4A47-8B4E-50B07B0650A0}"/>
    <cellStyle name="Millares 2 2 5 5 11" xfId="13185" xr:uid="{A2A9684B-BC78-403E-9384-D3345B151B6A}"/>
    <cellStyle name="Millares 2 2 5 5 12" xfId="13186" xr:uid="{87C6890F-EDC9-4857-A5CF-3F68DF94E535}"/>
    <cellStyle name="Millares 2 2 5 5 13" xfId="13187" xr:uid="{388535AC-7FF2-41C7-8FBE-E9B590B4A54E}"/>
    <cellStyle name="Millares 2 2 5 5 14" xfId="13188" xr:uid="{E7CCD718-896D-48F7-9579-FB4721277D58}"/>
    <cellStyle name="Millares 2 2 5 5 15" xfId="13189" xr:uid="{E3AC279B-F677-4F95-9D46-73E685138E1C}"/>
    <cellStyle name="Millares 2 2 5 5 16" xfId="13190" xr:uid="{A4C5A922-91C0-44CF-A4C7-3A09A4DD4656}"/>
    <cellStyle name="Millares 2 2 5 5 17" xfId="13191" xr:uid="{C904BEAF-C2E5-4E18-9FBF-D730AAD60A32}"/>
    <cellStyle name="Millares 2 2 5 5 2" xfId="13192" xr:uid="{EC536003-1FAA-4330-9F0A-5F3F6ED0F0B2}"/>
    <cellStyle name="Millares 2 2 5 5 3" xfId="13193" xr:uid="{5A4E98FF-A8F5-4212-BE86-7D1FC1ACAFB3}"/>
    <cellStyle name="Millares 2 2 5 5 4" xfId="13194" xr:uid="{130B7D10-3A2E-4B31-A5B7-7083679228A0}"/>
    <cellStyle name="Millares 2 2 5 5 5" xfId="13195" xr:uid="{15DBB377-3C28-4C05-8A7F-58671FBA7D94}"/>
    <cellStyle name="Millares 2 2 5 5 6" xfId="13196" xr:uid="{C1ACE634-552E-4E50-B4BD-7A9B2A65A37A}"/>
    <cellStyle name="Millares 2 2 5 5 7" xfId="13197" xr:uid="{5A4913FA-9144-4CB2-B7C7-26AB129449A6}"/>
    <cellStyle name="Millares 2 2 5 5 8" xfId="13198" xr:uid="{0C4B0F99-2216-4F57-8FE2-C5AAB6BCB36A}"/>
    <cellStyle name="Millares 2 2 5 5 9" xfId="13199" xr:uid="{42567F7D-7BB4-45A2-819D-A3E8229749EF}"/>
    <cellStyle name="Millares 2 2 5 5_Margen" xfId="40034" xr:uid="{55D69B20-377A-448D-B256-4A733AFBCE80}"/>
    <cellStyle name="Millares 2 2 5 6" xfId="13200" xr:uid="{3B256D4A-7A9D-4FAA-8BE4-6471EF8FD621}"/>
    <cellStyle name="Millares 2 2 5 6 10" xfId="13201" xr:uid="{92E3FB17-E4CA-4395-9AC8-934E0363A3EF}"/>
    <cellStyle name="Millares 2 2 5 6 11" xfId="13202" xr:uid="{B0841559-B770-4101-A366-43CFED2EBB32}"/>
    <cellStyle name="Millares 2 2 5 6 12" xfId="13203" xr:uid="{0B8D65A3-C230-4F23-9466-04D7C5878C9C}"/>
    <cellStyle name="Millares 2 2 5 6 13" xfId="13204" xr:uid="{68E1A394-1844-4C67-9F1D-9BDE4D1C1516}"/>
    <cellStyle name="Millares 2 2 5 6 14" xfId="13205" xr:uid="{AEA366EC-D045-4A47-999D-34ADA209455F}"/>
    <cellStyle name="Millares 2 2 5 6 15" xfId="13206" xr:uid="{6CBEF97B-26B2-4749-A9A5-AA44E3FC2FD5}"/>
    <cellStyle name="Millares 2 2 5 6 16" xfId="13207" xr:uid="{3C6CEBB2-1168-4A6F-9C2D-5FCBFF73D096}"/>
    <cellStyle name="Millares 2 2 5 6 17" xfId="13208" xr:uid="{3F6E9BEA-045C-486F-B550-7DD111D09630}"/>
    <cellStyle name="Millares 2 2 5 6 2" xfId="13209" xr:uid="{53A0389A-714C-4A10-B654-72E5678DC93A}"/>
    <cellStyle name="Millares 2 2 5 6 3" xfId="13210" xr:uid="{CCC4911D-0C03-4E19-AE52-098198396597}"/>
    <cellStyle name="Millares 2 2 5 6 4" xfId="13211" xr:uid="{0AD5F899-D765-4348-AD7D-8C9BBBC698B7}"/>
    <cellStyle name="Millares 2 2 5 6 5" xfId="13212" xr:uid="{4E6739E4-CD71-47A3-A7CE-8946FAC96A2A}"/>
    <cellStyle name="Millares 2 2 5 6 6" xfId="13213" xr:uid="{EB28143B-284B-4A93-B51F-9107CC97E050}"/>
    <cellStyle name="Millares 2 2 5 6 7" xfId="13214" xr:uid="{CF7CE637-4B78-45E4-94FD-8E27D171ADD8}"/>
    <cellStyle name="Millares 2 2 5 6 8" xfId="13215" xr:uid="{5E5EACA4-466C-4024-9F68-3BFC6184EC51}"/>
    <cellStyle name="Millares 2 2 5 6 9" xfId="13216" xr:uid="{220D2AE1-A1B0-42EC-9608-65D50C8569BF}"/>
    <cellStyle name="Millares 2 2 5 6_Margen" xfId="40035" xr:uid="{F4C2F3A2-9357-47BF-8E6E-4B9E8EE0532D}"/>
    <cellStyle name="Millares 2 2 5 7" xfId="13217" xr:uid="{C20D97F2-A80B-4C9C-9DC7-731988A6D1A0}"/>
    <cellStyle name="Millares 2 2 5 7 10" xfId="13218" xr:uid="{5665B27A-9191-4321-80A3-E95ABA2615ED}"/>
    <cellStyle name="Millares 2 2 5 7 11" xfId="13219" xr:uid="{3A76DC21-F09D-41E6-A0B6-8679C9E797D0}"/>
    <cellStyle name="Millares 2 2 5 7 12" xfId="13220" xr:uid="{54520B10-19EA-4822-A6F6-C0B0DAF3BCEB}"/>
    <cellStyle name="Millares 2 2 5 7 13" xfId="13221" xr:uid="{17D16EF2-A19C-4EBC-96E1-09F19206AE0B}"/>
    <cellStyle name="Millares 2 2 5 7 14" xfId="13222" xr:uid="{B98DB7E7-DFBF-4756-8C7C-333E0EB32554}"/>
    <cellStyle name="Millares 2 2 5 7 15" xfId="13223" xr:uid="{15CD85BF-9F3D-4592-A8B4-EF20C332B067}"/>
    <cellStyle name="Millares 2 2 5 7 16" xfId="13224" xr:uid="{46EE3D92-255E-4475-B9E7-F96D2204FA4E}"/>
    <cellStyle name="Millares 2 2 5 7 17" xfId="13225" xr:uid="{59D24973-31F9-46D7-800F-54BA96F90994}"/>
    <cellStyle name="Millares 2 2 5 7 2" xfId="13226" xr:uid="{14AC7C73-4A78-4CCB-B5F6-8698CE5503C1}"/>
    <cellStyle name="Millares 2 2 5 7 3" xfId="13227" xr:uid="{69A650B1-00FA-44D4-8241-3FEFD9B66B94}"/>
    <cellStyle name="Millares 2 2 5 7 4" xfId="13228" xr:uid="{9BD57906-77BA-4350-A7CE-027105A61BB8}"/>
    <cellStyle name="Millares 2 2 5 7 5" xfId="13229" xr:uid="{0E06DE1C-F144-43F3-86B3-8FB6984C21E5}"/>
    <cellStyle name="Millares 2 2 5 7 6" xfId="13230" xr:uid="{D23B376C-0BCC-41D8-ACA1-82B46D126E74}"/>
    <cellStyle name="Millares 2 2 5 7 7" xfId="13231" xr:uid="{B6294505-2ACD-42D7-929C-A127AE4AB70D}"/>
    <cellStyle name="Millares 2 2 5 7 8" xfId="13232" xr:uid="{79F250E7-9C49-4BBB-991D-A9CF89574B38}"/>
    <cellStyle name="Millares 2 2 5 7 9" xfId="13233" xr:uid="{48D37B28-A83B-4F13-AA27-9EC27FB4312F}"/>
    <cellStyle name="Millares 2 2 5 7_Margen" xfId="40036" xr:uid="{4EF6D794-99BA-418A-B194-6D7254C0FB40}"/>
    <cellStyle name="Millares 2 2 5 8" xfId="13234" xr:uid="{6238425E-FEF8-426C-A121-F066E12D4CA9}"/>
    <cellStyle name="Millares 2 2 5 8 10" xfId="13235" xr:uid="{1E720F01-C400-4F4D-BAE9-533CEBD6C13A}"/>
    <cellStyle name="Millares 2 2 5 8 11" xfId="13236" xr:uid="{5397EB2B-88A5-4E6E-85EC-A956E1243B32}"/>
    <cellStyle name="Millares 2 2 5 8 12" xfId="13237" xr:uid="{7A31B149-FABE-4B2E-8884-5831541C8EB1}"/>
    <cellStyle name="Millares 2 2 5 8 13" xfId="13238" xr:uid="{4C03F931-2BF1-4E73-8B5B-6705361029DB}"/>
    <cellStyle name="Millares 2 2 5 8 14" xfId="13239" xr:uid="{34FEC0D0-23A3-4636-ADC7-CDC60C146829}"/>
    <cellStyle name="Millares 2 2 5 8 15" xfId="13240" xr:uid="{C9D48B67-BA4B-4F2D-9535-6CE85F6AA22D}"/>
    <cellStyle name="Millares 2 2 5 8 16" xfId="13241" xr:uid="{C67E5AAC-2F9F-4AA6-8627-FC433A303E5A}"/>
    <cellStyle name="Millares 2 2 5 8 17" xfId="13242" xr:uid="{CE52ABE8-9343-4C9B-9AF7-96652EE56115}"/>
    <cellStyle name="Millares 2 2 5 8 2" xfId="13243" xr:uid="{BB01C03C-B67A-48C6-BFE2-82467368B688}"/>
    <cellStyle name="Millares 2 2 5 8 3" xfId="13244" xr:uid="{75211C81-DB9E-47CE-8320-4A458A6534CA}"/>
    <cellStyle name="Millares 2 2 5 8 4" xfId="13245" xr:uid="{D943AA03-4900-47D7-A7AD-D020349D3CBF}"/>
    <cellStyle name="Millares 2 2 5 8 5" xfId="13246" xr:uid="{EDA98887-E072-4566-A52E-CAE6C0E84EC9}"/>
    <cellStyle name="Millares 2 2 5 8 6" xfId="13247" xr:uid="{0400B58D-0650-4B3D-A41F-8DD1228EB85D}"/>
    <cellStyle name="Millares 2 2 5 8 7" xfId="13248" xr:uid="{763C62C8-925D-4DDC-B53B-081676349E4E}"/>
    <cellStyle name="Millares 2 2 5 8 8" xfId="13249" xr:uid="{4DC0101C-B99F-4B18-8D53-441FDD3DDC7E}"/>
    <cellStyle name="Millares 2 2 5 8 9" xfId="13250" xr:uid="{1CBE83DE-B8EC-42F5-B858-187BE2015FC7}"/>
    <cellStyle name="Millares 2 2 5 8_Margen" xfId="40037" xr:uid="{90CEF8FE-BE0C-4214-BF6B-8C379BACA4FE}"/>
    <cellStyle name="Millares 2 2 5 9" xfId="13251" xr:uid="{9600EB8D-8B85-401E-A795-1BED8683A888}"/>
    <cellStyle name="Millares 2 2 5 9 2" xfId="13252" xr:uid="{BCC5BD03-5F45-4D26-8DE8-B20EA2035AD5}"/>
    <cellStyle name="Millares 2 2 5 9_Margen" xfId="40038" xr:uid="{7C67D454-B812-4CCB-A949-D5B17CB36C1B}"/>
    <cellStyle name="Millares 2 2 5_Margen" xfId="40039" xr:uid="{B009B3BF-E765-47EE-AFC0-524AE67B4005}"/>
    <cellStyle name="Millares 2 2 50" xfId="13253" xr:uid="{1370E792-B402-4A5E-A3C1-A59A24954E65}"/>
    <cellStyle name="Millares 2 2 51" xfId="13254" xr:uid="{DD365108-DFFA-4A6A-8F2A-DD216798B823}"/>
    <cellStyle name="Millares 2 2 52" xfId="13255" xr:uid="{F3CD9C29-AC62-4B9E-B40B-D61ECCE88D64}"/>
    <cellStyle name="Millares 2 2 53" xfId="13256" xr:uid="{5C1F916D-E127-4EF0-9469-CBF50826A82D}"/>
    <cellStyle name="Millares 2 2 54" xfId="13257" xr:uid="{EEADE776-412C-43FE-9372-582A98B7EB33}"/>
    <cellStyle name="Millares 2 2 55" xfId="13258" xr:uid="{6594F8F2-236D-4E03-BE17-142AAACA8885}"/>
    <cellStyle name="Millares 2 2 56" xfId="13259" xr:uid="{FB70F78D-36A0-45D1-A520-25F62B3C3F91}"/>
    <cellStyle name="Millares 2 2 57" xfId="13260" xr:uid="{DF4E11BE-0C58-46E4-A4EE-A3CF53AD8DA7}"/>
    <cellStyle name="Millares 2 2 58" xfId="13261" xr:uid="{B1432C28-9901-4F4F-A0F7-97AC5E31B20F}"/>
    <cellStyle name="Millares 2 2 59" xfId="13262" xr:uid="{B94DA162-2152-4C6E-B6AE-C6EFD116518B}"/>
    <cellStyle name="Millares 2 2 6" xfId="13263" xr:uid="{98998C4A-1211-4345-8EE8-1A2A97F003BC}"/>
    <cellStyle name="Millares 2 2 6 10" xfId="13264" xr:uid="{CC941D2F-E6C6-4726-B473-08DE8CF00127}"/>
    <cellStyle name="Millares 2 2 6 11" xfId="13265" xr:uid="{3F3B104D-7113-4BAE-B213-1069C6395A9D}"/>
    <cellStyle name="Millares 2 2 6 12" xfId="13266" xr:uid="{1ED5FC33-EABC-4244-B44B-E27C4DA14D2A}"/>
    <cellStyle name="Millares 2 2 6 13" xfId="13267" xr:uid="{52D4B7BE-67EC-4C62-890B-3CD9F2E5C62E}"/>
    <cellStyle name="Millares 2 2 6 14" xfId="13268" xr:uid="{C985637B-9941-48F1-81A2-EB13CE08BC5F}"/>
    <cellStyle name="Millares 2 2 6 15" xfId="13269" xr:uid="{82F7B7EB-4F99-4A8A-BC0D-E35A7357F4DD}"/>
    <cellStyle name="Millares 2 2 6 16" xfId="13270" xr:uid="{F53BD91C-849B-436E-AF7D-C3EF53C8B905}"/>
    <cellStyle name="Millares 2 2 6 17" xfId="13271" xr:uid="{8362C178-F983-4065-BB38-251653C4C6CE}"/>
    <cellStyle name="Millares 2 2 6 18" xfId="13272" xr:uid="{45679694-9D8B-4A74-B4B9-97F44B5F6E42}"/>
    <cellStyle name="Millares 2 2 6 19" xfId="13273" xr:uid="{4CAA8CF6-589E-4DA6-903C-6CA2C52F4000}"/>
    <cellStyle name="Millares 2 2 6 2" xfId="13274" xr:uid="{116114A5-6151-4C61-8758-628CBD33C450}"/>
    <cellStyle name="Millares 2 2 6 2 10" xfId="13275" xr:uid="{3189BB3A-ECB8-4496-BD64-074D39E5A9D9}"/>
    <cellStyle name="Millares 2 2 6 2 11" xfId="13276" xr:uid="{DF024520-F3F2-4F16-8C7C-7CC8D9D8D1F4}"/>
    <cellStyle name="Millares 2 2 6 2 12" xfId="13277" xr:uid="{EB918A74-8F5B-45FB-B876-4036400F3DDE}"/>
    <cellStyle name="Millares 2 2 6 2 13" xfId="13278" xr:uid="{F8452C5F-E457-4C60-B581-66B2AC1D03D3}"/>
    <cellStyle name="Millares 2 2 6 2 14" xfId="13279" xr:uid="{8D27153A-597B-4749-A189-9CBAB5330D12}"/>
    <cellStyle name="Millares 2 2 6 2 15" xfId="13280" xr:uid="{4AB31AFA-E3A4-48CD-9040-473586BA97C7}"/>
    <cellStyle name="Millares 2 2 6 2 2" xfId="13281" xr:uid="{8D28E0D1-6BA7-4AF6-8D1F-9534FB97B1A3}"/>
    <cellStyle name="Millares 2 2 6 2 3" xfId="13282" xr:uid="{A575E5F8-54B1-4B5F-8A01-3B9CE34F9616}"/>
    <cellStyle name="Millares 2 2 6 2 4" xfId="13283" xr:uid="{6993119C-7678-489A-B883-265188E5D77F}"/>
    <cellStyle name="Millares 2 2 6 2 5" xfId="13284" xr:uid="{1B88370B-2D02-45FA-B87A-102C3DEEA930}"/>
    <cellStyle name="Millares 2 2 6 2 6" xfId="13285" xr:uid="{D3F50B38-9C7E-414F-947B-A996A39DC3F7}"/>
    <cellStyle name="Millares 2 2 6 2 7" xfId="13286" xr:uid="{9CBA5DE9-D94A-4D2E-A4A1-24F54963CEA4}"/>
    <cellStyle name="Millares 2 2 6 2 8" xfId="13287" xr:uid="{23CBECFC-9E3B-4CFF-914A-9B0A4853AE73}"/>
    <cellStyle name="Millares 2 2 6 2 9" xfId="13288" xr:uid="{C750D026-0A0D-45B1-90C8-E128702EF49C}"/>
    <cellStyle name="Millares 2 2 6 2_Margen" xfId="40040" xr:uid="{FBA066BB-58F6-43F6-A409-2B120012D27F}"/>
    <cellStyle name="Millares 2 2 6 20" xfId="13289" xr:uid="{7E4B50DA-D14F-4E5A-A76F-CCB3551D3F66}"/>
    <cellStyle name="Millares 2 2 6 21" xfId="13290" xr:uid="{4863E9C8-5938-41E1-8926-B9388B9D42E6}"/>
    <cellStyle name="Millares 2 2 6 22" xfId="13291" xr:uid="{B658E147-7D19-4AB9-8CB0-C6C4940A193C}"/>
    <cellStyle name="Millares 2 2 6 23" xfId="13292" xr:uid="{1ACBE1AA-F875-4E22-ACA5-AB1429E119B8}"/>
    <cellStyle name="Millares 2 2 6 24" xfId="13293" xr:uid="{F14C12B1-BFBF-4589-9D57-BAEF774600B7}"/>
    <cellStyle name="Millares 2 2 6 25" xfId="13294" xr:uid="{BA23ED83-8005-4D28-8A8F-BC090D790608}"/>
    <cellStyle name="Millares 2 2 6 26" xfId="13295" xr:uid="{DD6B9618-6ACF-4540-8D80-C1A98B947D59}"/>
    <cellStyle name="Millares 2 2 6 27" xfId="13296" xr:uid="{9EAC88AB-B482-4C42-8070-56D083D717E0}"/>
    <cellStyle name="Millares 2 2 6 28" xfId="13297" xr:uid="{AB9C264A-EAFF-44B5-ABC3-FE28A991AC2B}"/>
    <cellStyle name="Millares 2 2 6 29" xfId="13298" xr:uid="{C5FE0B9C-9036-4F71-A280-B5E5DFC12EB5}"/>
    <cellStyle name="Millares 2 2 6 3" xfId="13299" xr:uid="{2141FB71-D87D-4ED7-BA44-AFC51698BD87}"/>
    <cellStyle name="Millares 2 2 6 3 10" xfId="13300" xr:uid="{B7676082-2CC6-4C72-9C33-AA79104A2F3D}"/>
    <cellStyle name="Millares 2 2 6 3 11" xfId="13301" xr:uid="{C93B8792-AF8F-4220-974E-B16A09F38A34}"/>
    <cellStyle name="Millares 2 2 6 3 12" xfId="13302" xr:uid="{DFF89569-6FD5-4427-86CE-4AAA0273057D}"/>
    <cellStyle name="Millares 2 2 6 3 13" xfId="13303" xr:uid="{7E7CB66F-13B0-45D6-A9C1-4912D17F7B90}"/>
    <cellStyle name="Millares 2 2 6 3 14" xfId="13304" xr:uid="{A803B37C-5E07-4D9F-B4EE-346DADDF5456}"/>
    <cellStyle name="Millares 2 2 6 3 15" xfId="13305" xr:uid="{A7FFBCA1-E2EE-4B87-942B-CF2650C8B0F1}"/>
    <cellStyle name="Millares 2 2 6 3 16" xfId="13306" xr:uid="{9DEE9485-2B52-4DD2-84DE-8F69AB0290B9}"/>
    <cellStyle name="Millares 2 2 6 3 17" xfId="13307" xr:uid="{EC107B5E-12D2-4FA9-BAFE-B02A38C66A85}"/>
    <cellStyle name="Millares 2 2 6 3 2" xfId="13308" xr:uid="{489F0D95-5935-4523-9F42-96C91C671430}"/>
    <cellStyle name="Millares 2 2 6 3 3" xfId="13309" xr:uid="{08542898-8FA0-4C22-B28C-C7ACB852604A}"/>
    <cellStyle name="Millares 2 2 6 3 4" xfId="13310" xr:uid="{250FFBAF-82AC-4FEC-B1B7-C9BE7D69A64E}"/>
    <cellStyle name="Millares 2 2 6 3 5" xfId="13311" xr:uid="{933E37F2-CA9A-44FC-A502-2B6C71EC6449}"/>
    <cellStyle name="Millares 2 2 6 3 6" xfId="13312" xr:uid="{AB2FC610-9360-4DB1-B0F4-09F4276B17D1}"/>
    <cellStyle name="Millares 2 2 6 3 7" xfId="13313" xr:uid="{4AAF4427-0FC5-46B6-A214-CBDAF50A9EB6}"/>
    <cellStyle name="Millares 2 2 6 3 8" xfId="13314" xr:uid="{17DB3C3E-B773-47FC-AAA0-C500C237EFD6}"/>
    <cellStyle name="Millares 2 2 6 3 9" xfId="13315" xr:uid="{731CED35-4877-4C2C-9DD5-1B7682AD0C1F}"/>
    <cellStyle name="Millares 2 2 6 3_Margen" xfId="40041" xr:uid="{9AC6CF0D-2E7B-453C-B86B-19E66EFAB151}"/>
    <cellStyle name="Millares 2 2 6 30" xfId="13316" xr:uid="{821D1C3E-AA09-414A-9DA8-C606EB499844}"/>
    <cellStyle name="Millares 2 2 6 31" xfId="13317" xr:uid="{8D7D6F1E-D90B-4D4B-94F9-B26AEB9D89B9}"/>
    <cellStyle name="Millares 2 2 6 4" xfId="13318" xr:uid="{A8C7234D-FF5C-4296-B50A-C1ADE1EABCAF}"/>
    <cellStyle name="Millares 2 2 6 4 10" xfId="13319" xr:uid="{C3AD8A58-A885-47B4-8D9E-28EDE838555F}"/>
    <cellStyle name="Millares 2 2 6 4 11" xfId="13320" xr:uid="{73C8F9D5-1C27-4A1F-9B97-1F32F6FE229F}"/>
    <cellStyle name="Millares 2 2 6 4 12" xfId="13321" xr:uid="{D468D583-9A3A-418C-AE92-325E008C8F9E}"/>
    <cellStyle name="Millares 2 2 6 4 13" xfId="13322" xr:uid="{85504CD2-C6F0-4246-86CF-F89E58DC8981}"/>
    <cellStyle name="Millares 2 2 6 4 14" xfId="13323" xr:uid="{BA4B2BE4-D052-4ECB-A8CD-B5E91558E98D}"/>
    <cellStyle name="Millares 2 2 6 4 15" xfId="13324" xr:uid="{16580546-52D2-4A4C-B519-A9F9C5751D26}"/>
    <cellStyle name="Millares 2 2 6 4 16" xfId="13325" xr:uid="{E87F2A68-4793-46DF-B198-DBEA83AA21D9}"/>
    <cellStyle name="Millares 2 2 6 4 17" xfId="13326" xr:uid="{516225EE-C440-4040-A537-A63768673A6A}"/>
    <cellStyle name="Millares 2 2 6 4 2" xfId="13327" xr:uid="{F3E907BA-E675-4E47-8598-176AF7C7C11D}"/>
    <cellStyle name="Millares 2 2 6 4 3" xfId="13328" xr:uid="{A924A7CA-4F03-4650-B2DF-C60E749E6F8A}"/>
    <cellStyle name="Millares 2 2 6 4 4" xfId="13329" xr:uid="{055FCA1D-1962-49FD-A6AD-ED7CB4D5403F}"/>
    <cellStyle name="Millares 2 2 6 4 5" xfId="13330" xr:uid="{4D6D6B64-8503-4E5F-85A7-7E82D8302E96}"/>
    <cellStyle name="Millares 2 2 6 4 6" xfId="13331" xr:uid="{1807EE67-5A81-4651-86AD-66319C666E05}"/>
    <cellStyle name="Millares 2 2 6 4 7" xfId="13332" xr:uid="{197DCAA0-DBDB-49EA-B314-54CEB2570ACD}"/>
    <cellStyle name="Millares 2 2 6 4 8" xfId="13333" xr:uid="{CD7FD1D8-F1D0-4378-9FA8-EFCAD93B1594}"/>
    <cellStyle name="Millares 2 2 6 4 9" xfId="13334" xr:uid="{539F0FD1-7307-4CA1-BA01-3F007F5D8BBE}"/>
    <cellStyle name="Millares 2 2 6 4_Margen" xfId="40042" xr:uid="{8BA4EDBB-D140-41B7-B3C2-3973C11D8EA1}"/>
    <cellStyle name="Millares 2 2 6 5" xfId="13335" xr:uid="{0D87F69A-BAF2-401D-80E4-DBD2BE57B027}"/>
    <cellStyle name="Millares 2 2 6 5 10" xfId="13336" xr:uid="{820D35C7-96E8-4F32-9130-0372EA8C27F0}"/>
    <cellStyle name="Millares 2 2 6 5 11" xfId="13337" xr:uid="{AAD2BB27-86B5-421B-B42D-1553C6EE2F22}"/>
    <cellStyle name="Millares 2 2 6 5 12" xfId="13338" xr:uid="{18F945E2-0F4B-4C5A-A9C0-A8FA6F0D0E36}"/>
    <cellStyle name="Millares 2 2 6 5 13" xfId="13339" xr:uid="{99811F81-9162-47A2-95C3-A6E100691CA0}"/>
    <cellStyle name="Millares 2 2 6 5 14" xfId="13340" xr:uid="{F1BD8188-4126-40FE-A733-4C94CBCDA187}"/>
    <cellStyle name="Millares 2 2 6 5 15" xfId="13341" xr:uid="{06B29D66-0D65-4E2D-9ECC-E567B89E28B3}"/>
    <cellStyle name="Millares 2 2 6 5 16" xfId="13342" xr:uid="{007DF48B-87A9-418A-A881-8D45B3C74943}"/>
    <cellStyle name="Millares 2 2 6 5 17" xfId="13343" xr:uid="{72D04D37-4DE9-474B-A2A6-694813962C5B}"/>
    <cellStyle name="Millares 2 2 6 5 2" xfId="13344" xr:uid="{88C782CA-4404-4122-AAE2-64B4262B5B75}"/>
    <cellStyle name="Millares 2 2 6 5 3" xfId="13345" xr:uid="{8061E323-B137-4A8F-A779-8212D6D54EFC}"/>
    <cellStyle name="Millares 2 2 6 5 4" xfId="13346" xr:uid="{605F7043-5B26-4C77-BB2A-D934966F864A}"/>
    <cellStyle name="Millares 2 2 6 5 5" xfId="13347" xr:uid="{9EF3CBBC-8AAD-4EF6-9FF7-2E03A329D31B}"/>
    <cellStyle name="Millares 2 2 6 5 6" xfId="13348" xr:uid="{5DB516B5-E8A5-49A3-A8E5-711BE3645622}"/>
    <cellStyle name="Millares 2 2 6 5 7" xfId="13349" xr:uid="{C2605F33-F9F3-4826-B0FE-F19050BB487D}"/>
    <cellStyle name="Millares 2 2 6 5 8" xfId="13350" xr:uid="{8879D4C8-DD7A-46ED-8DAA-CB47B4EDA4FF}"/>
    <cellStyle name="Millares 2 2 6 5 9" xfId="13351" xr:uid="{958D1EE8-980D-450A-8A0A-A1D806E19977}"/>
    <cellStyle name="Millares 2 2 6 5_Margen" xfId="40043" xr:uid="{1E9AC7BC-9176-4B21-95A7-1F6768A7332C}"/>
    <cellStyle name="Millares 2 2 6 6" xfId="13352" xr:uid="{A141B7C4-22AC-4044-9F23-C6D4886DE47A}"/>
    <cellStyle name="Millares 2 2 6 6 10" xfId="13353" xr:uid="{ACDC0246-9661-42B6-82E4-5CA9F74BA6CE}"/>
    <cellStyle name="Millares 2 2 6 6 11" xfId="13354" xr:uid="{93347320-1481-475A-ABDB-E1AF5617AFF9}"/>
    <cellStyle name="Millares 2 2 6 6 12" xfId="13355" xr:uid="{8A251D9F-D3B8-466F-BEF1-9A7DEFA3558B}"/>
    <cellStyle name="Millares 2 2 6 6 13" xfId="13356" xr:uid="{3997B02F-E9B6-42AA-BD35-04903D4E1428}"/>
    <cellStyle name="Millares 2 2 6 6 14" xfId="13357" xr:uid="{2D1D6664-EE23-4A1F-993F-C010DBF775F6}"/>
    <cellStyle name="Millares 2 2 6 6 15" xfId="13358" xr:uid="{B62259BA-166E-42C0-B9AE-C5B4E8AECDA7}"/>
    <cellStyle name="Millares 2 2 6 6 16" xfId="13359" xr:uid="{1653B9F4-A4E5-4236-B7D0-9816A7A01A4C}"/>
    <cellStyle name="Millares 2 2 6 6 17" xfId="13360" xr:uid="{42A15B82-0C3B-42AC-A108-37FA562B7306}"/>
    <cellStyle name="Millares 2 2 6 6 2" xfId="13361" xr:uid="{024CECC4-849A-4661-BFDD-132D5B14A6D1}"/>
    <cellStyle name="Millares 2 2 6 6 3" xfId="13362" xr:uid="{A570F2D5-2360-40FE-9F78-B974DD4F6739}"/>
    <cellStyle name="Millares 2 2 6 6 4" xfId="13363" xr:uid="{472C46C4-9282-487D-AD0F-B4EA1207F1BD}"/>
    <cellStyle name="Millares 2 2 6 6 5" xfId="13364" xr:uid="{9D925035-95DB-40AB-A233-8B0C6A1F0C13}"/>
    <cellStyle name="Millares 2 2 6 6 6" xfId="13365" xr:uid="{AD7288B7-EFE3-4588-A78D-41B73BB90776}"/>
    <cellStyle name="Millares 2 2 6 6 7" xfId="13366" xr:uid="{61A70DA7-33E5-457C-B553-7B48A4DCFD3B}"/>
    <cellStyle name="Millares 2 2 6 6 8" xfId="13367" xr:uid="{06376D2D-AF0B-44AE-BB72-959DB3D06E9B}"/>
    <cellStyle name="Millares 2 2 6 6 9" xfId="13368" xr:uid="{B871140F-0147-425D-8A64-78BD4ED3C523}"/>
    <cellStyle name="Millares 2 2 6 6_Margen" xfId="40044" xr:uid="{E1F25F0B-9114-4E65-8430-C1209510C93C}"/>
    <cellStyle name="Millares 2 2 6 7" xfId="13369" xr:uid="{F08D90B0-19B3-4CD1-9BA9-4E85D93767AD}"/>
    <cellStyle name="Millares 2 2 6 7 10" xfId="13370" xr:uid="{F51A6A05-FB2B-4233-80C7-CCBDE45A3431}"/>
    <cellStyle name="Millares 2 2 6 7 11" xfId="13371" xr:uid="{216E87C4-A89D-44FB-B176-F72D3BAA6B55}"/>
    <cellStyle name="Millares 2 2 6 7 12" xfId="13372" xr:uid="{C6479BFA-B8DA-4E8D-B7EC-9A3670E4D95F}"/>
    <cellStyle name="Millares 2 2 6 7 13" xfId="13373" xr:uid="{9C37E3EF-D11C-4C07-9AD0-29A47160C866}"/>
    <cellStyle name="Millares 2 2 6 7 14" xfId="13374" xr:uid="{4E8BC68A-5AF0-41FF-994C-8D0439B6D625}"/>
    <cellStyle name="Millares 2 2 6 7 15" xfId="13375" xr:uid="{61062971-7F7B-4CF8-AC91-040220584A7B}"/>
    <cellStyle name="Millares 2 2 6 7 16" xfId="13376" xr:uid="{0D180DE7-7377-4CD2-AC9E-B7908706923C}"/>
    <cellStyle name="Millares 2 2 6 7 17" xfId="13377" xr:uid="{BEC7EAA8-6112-4C42-9E22-0679FB1A3F77}"/>
    <cellStyle name="Millares 2 2 6 7 2" xfId="13378" xr:uid="{E1E5216B-F5DF-4299-8408-3B92B62E0723}"/>
    <cellStyle name="Millares 2 2 6 7 3" xfId="13379" xr:uid="{6EF8ACA3-EF72-4BF7-9210-DCD2F5C43F1E}"/>
    <cellStyle name="Millares 2 2 6 7 4" xfId="13380" xr:uid="{586D9692-2826-4F25-9E45-91033AC83E94}"/>
    <cellStyle name="Millares 2 2 6 7 5" xfId="13381" xr:uid="{14CDE4CC-A5DE-4F28-8D92-CAC75FC459A9}"/>
    <cellStyle name="Millares 2 2 6 7 6" xfId="13382" xr:uid="{7150B095-EC26-474E-8972-15AE78C100F1}"/>
    <cellStyle name="Millares 2 2 6 7 7" xfId="13383" xr:uid="{B4C6773E-E533-4D03-8D8A-D63A4D89E364}"/>
    <cellStyle name="Millares 2 2 6 7 8" xfId="13384" xr:uid="{889148E0-F0C9-4490-A8F3-6C7EBF3F61AA}"/>
    <cellStyle name="Millares 2 2 6 7 9" xfId="13385" xr:uid="{FE5DD9E8-421B-4CB2-BB71-7EB6EF7E5073}"/>
    <cellStyle name="Millares 2 2 6 7_Margen" xfId="40045" xr:uid="{554C9CEF-9CDF-42A5-96C2-793A39FE8C8C}"/>
    <cellStyle name="Millares 2 2 6 8" xfId="13386" xr:uid="{04FE4565-978A-4A47-9FDE-C26A0FB4715E}"/>
    <cellStyle name="Millares 2 2 6 8 10" xfId="13387" xr:uid="{E9E8BB98-9F22-49EB-A3EE-9AE41CA7F936}"/>
    <cellStyle name="Millares 2 2 6 8 11" xfId="13388" xr:uid="{8952227B-1312-44AA-BF0D-93DE76CA545A}"/>
    <cellStyle name="Millares 2 2 6 8 12" xfId="13389" xr:uid="{ACF2A75B-59CD-499B-9C03-3D84A583F544}"/>
    <cellStyle name="Millares 2 2 6 8 13" xfId="13390" xr:uid="{B848872A-8687-4856-8473-754FDC91F3DE}"/>
    <cellStyle name="Millares 2 2 6 8 14" xfId="13391" xr:uid="{FF714243-1484-40AF-8535-962BAFD0EBE5}"/>
    <cellStyle name="Millares 2 2 6 8 15" xfId="13392" xr:uid="{0FC1DB66-9EFA-44B0-B218-60928CC06986}"/>
    <cellStyle name="Millares 2 2 6 8 16" xfId="13393" xr:uid="{B47AFBDA-4671-45CC-B559-A098B1BC19B5}"/>
    <cellStyle name="Millares 2 2 6 8 17" xfId="13394" xr:uid="{2970A8BA-5E15-401B-8E58-2C87AB9A9A8E}"/>
    <cellStyle name="Millares 2 2 6 8 2" xfId="13395" xr:uid="{1B47609B-CBEC-480E-A724-887D1F138B54}"/>
    <cellStyle name="Millares 2 2 6 8 3" xfId="13396" xr:uid="{F172CF4B-FD01-4CFC-8F30-D99F55B70E9F}"/>
    <cellStyle name="Millares 2 2 6 8 4" xfId="13397" xr:uid="{D7D497B7-9BCA-4579-878F-0489EB0BBB83}"/>
    <cellStyle name="Millares 2 2 6 8 5" xfId="13398" xr:uid="{EC0BD060-1284-4798-8E1D-0887F080729B}"/>
    <cellStyle name="Millares 2 2 6 8 6" xfId="13399" xr:uid="{0FF328F4-A67E-49B8-8EB7-745EF11D7772}"/>
    <cellStyle name="Millares 2 2 6 8 7" xfId="13400" xr:uid="{181F7414-7156-42A4-9BF0-B0ED2EB27B02}"/>
    <cellStyle name="Millares 2 2 6 8 8" xfId="13401" xr:uid="{08308D21-6CD0-44AF-9388-6E3207A58C07}"/>
    <cellStyle name="Millares 2 2 6 8 9" xfId="13402" xr:uid="{3B1FB8EE-3255-4C4E-9BFA-9075240954B6}"/>
    <cellStyle name="Millares 2 2 6 8_Margen" xfId="40046" xr:uid="{233D9B96-C53F-4BD2-9649-DEA061E688AF}"/>
    <cellStyle name="Millares 2 2 6 9" xfId="13403" xr:uid="{EE6C0CFC-B5DB-4724-870B-92DA08773E1C}"/>
    <cellStyle name="Millares 2 2 6 9 2" xfId="13404" xr:uid="{C9DEF90F-F2FD-4705-B3A8-2632ADDA9FC7}"/>
    <cellStyle name="Millares 2 2 6 9_Margen" xfId="40047" xr:uid="{C9594A6D-CE74-4DE5-BCDD-0C7C3ECA7B29}"/>
    <cellStyle name="Millares 2 2 6_Margen" xfId="40048" xr:uid="{9118F47D-1B1D-459E-B042-86ECDAB54F58}"/>
    <cellStyle name="Millares 2 2 60" xfId="13405" xr:uid="{32D4C888-8F0F-49E1-ABF9-1AC9C4E11657}"/>
    <cellStyle name="Millares 2 2 61" xfId="13406" xr:uid="{FDF00184-D886-4FB6-91FA-355BE28E9B37}"/>
    <cellStyle name="Millares 2 2 62" xfId="13407" xr:uid="{2080EF1A-50E9-4295-A05E-710B5CB7D1FE}"/>
    <cellStyle name="Millares 2 2 63" xfId="13408" xr:uid="{889AB963-1477-40FA-9A69-9620AB22F9D8}"/>
    <cellStyle name="Millares 2 2 64" xfId="13409" xr:uid="{DBC21E7B-A242-43C3-9C6B-6282083D044C}"/>
    <cellStyle name="Millares 2 2 65" xfId="13410" xr:uid="{0F4B0F94-8C3F-4EDC-95A5-B7DD4FA17AB1}"/>
    <cellStyle name="Millares 2 2 66" xfId="13411" xr:uid="{A26EAF8B-A680-4EA8-9D23-6B7D80288283}"/>
    <cellStyle name="Millares 2 2 67" xfId="13412" xr:uid="{E8BFAAB6-131C-4923-9083-E1614421189D}"/>
    <cellStyle name="Millares 2 2 68" xfId="13413" xr:uid="{E6DCD93E-5C5C-4CA7-A96D-0D2B13174399}"/>
    <cellStyle name="Millares 2 2 69" xfId="13414" xr:uid="{16244776-A7FB-443F-9CCF-83EF9F993C4C}"/>
    <cellStyle name="Millares 2 2 7" xfId="13415" xr:uid="{FB64D449-8B86-4F51-BD04-179C718F0FBA}"/>
    <cellStyle name="Millares 2 2 7 10" xfId="13416" xr:uid="{52F1A7E1-9267-402C-9B37-BB6929E56B1D}"/>
    <cellStyle name="Millares 2 2 7 11" xfId="13417" xr:uid="{3D117862-11D2-4BCE-82ED-291E05CC75B7}"/>
    <cellStyle name="Millares 2 2 7 12" xfId="13418" xr:uid="{213F03D7-6D10-44BE-82DF-8743B3C57E09}"/>
    <cellStyle name="Millares 2 2 7 13" xfId="13419" xr:uid="{63713F05-AC71-41E3-B9C8-98EBF509CB5E}"/>
    <cellStyle name="Millares 2 2 7 14" xfId="13420" xr:uid="{284B2E5B-C143-4E70-993B-C4F198031632}"/>
    <cellStyle name="Millares 2 2 7 15" xfId="13421" xr:uid="{0D2C1D66-3095-44AC-8D16-7319B1A3E752}"/>
    <cellStyle name="Millares 2 2 7 16" xfId="13422" xr:uid="{320EB409-D2AF-4CDF-BB4D-BA17D7EC9EF0}"/>
    <cellStyle name="Millares 2 2 7 17" xfId="13423" xr:uid="{043D5E9B-4FE4-412B-9DFD-08D4B29E20C9}"/>
    <cellStyle name="Millares 2 2 7 18" xfId="13424" xr:uid="{B0E2865A-880D-4588-BC6D-37B5BC2F4E92}"/>
    <cellStyle name="Millares 2 2 7 19" xfId="13425" xr:uid="{D2DD2C82-AEE4-4D7E-A23E-24C13882BBB6}"/>
    <cellStyle name="Millares 2 2 7 2" xfId="13426" xr:uid="{20F6EBF0-7C76-4534-A508-6B85145F74D4}"/>
    <cellStyle name="Millares 2 2 7 2 10" xfId="13427" xr:uid="{E4CB570D-C35C-4DAA-A7D7-79503FE6E67C}"/>
    <cellStyle name="Millares 2 2 7 2 11" xfId="13428" xr:uid="{76ACA605-29A4-4F0D-9A69-37A24B72841C}"/>
    <cellStyle name="Millares 2 2 7 2 12" xfId="13429" xr:uid="{E3D6B403-E66D-4C46-B5C2-9B882473BA86}"/>
    <cellStyle name="Millares 2 2 7 2 13" xfId="13430" xr:uid="{5E4E0FE9-57D9-43AE-B66C-5DC00CC446C3}"/>
    <cellStyle name="Millares 2 2 7 2 14" xfId="13431" xr:uid="{E6288347-83BF-4276-BE28-2E5F1A0EA942}"/>
    <cellStyle name="Millares 2 2 7 2 15" xfId="13432" xr:uid="{A682C842-59DD-4256-B83F-87334A130A50}"/>
    <cellStyle name="Millares 2 2 7 2 2" xfId="13433" xr:uid="{4865E999-FD03-4E6B-B349-F410E5D53F94}"/>
    <cellStyle name="Millares 2 2 7 2 3" xfId="13434" xr:uid="{3210FCC5-4B7C-462E-9B0C-FA91F9168840}"/>
    <cellStyle name="Millares 2 2 7 2 4" xfId="13435" xr:uid="{80150E22-C43A-4B02-8EC0-0DFADF66D6F5}"/>
    <cellStyle name="Millares 2 2 7 2 5" xfId="13436" xr:uid="{30A704D8-C650-41F3-B685-2B9150410A1C}"/>
    <cellStyle name="Millares 2 2 7 2 6" xfId="13437" xr:uid="{4189CEEF-1103-40D0-9111-4BF5A4381E94}"/>
    <cellStyle name="Millares 2 2 7 2 7" xfId="13438" xr:uid="{B2B57D3A-6D7D-4459-8D68-26E2C7D93E01}"/>
    <cellStyle name="Millares 2 2 7 2 8" xfId="13439" xr:uid="{D8ABC057-5844-4AA6-B98A-086F0AFB36A1}"/>
    <cellStyle name="Millares 2 2 7 2 9" xfId="13440" xr:uid="{F9E5E62C-3FA6-455A-946E-B57CC11F35F9}"/>
    <cellStyle name="Millares 2 2 7 2_Margen" xfId="40049" xr:uid="{E5B81F8C-1109-4A9C-8C4B-D0A500FF3531}"/>
    <cellStyle name="Millares 2 2 7 20" xfId="13441" xr:uid="{AECA6216-7E94-4DDE-8368-74010A30FDE9}"/>
    <cellStyle name="Millares 2 2 7 21" xfId="13442" xr:uid="{BE5474E0-D850-4DC9-8FFE-589533BBB315}"/>
    <cellStyle name="Millares 2 2 7 22" xfId="13443" xr:uid="{1F61AEAC-09B5-4C89-BA42-F189F4C346D1}"/>
    <cellStyle name="Millares 2 2 7 23" xfId="13444" xr:uid="{87CA6980-7E95-48D5-AD92-2CC6298DB4F1}"/>
    <cellStyle name="Millares 2 2 7 24" xfId="13445" xr:uid="{811294A7-DEAF-4938-9A08-F8B5B0B0E137}"/>
    <cellStyle name="Millares 2 2 7 25" xfId="13446" xr:uid="{EBA29018-257B-41BF-8368-879B2F6CFA7A}"/>
    <cellStyle name="Millares 2 2 7 26" xfId="13447" xr:uid="{6AA7CD85-8B4E-480B-8A4F-14BA0790B6D2}"/>
    <cellStyle name="Millares 2 2 7 27" xfId="13448" xr:uid="{798B3374-4462-404B-A3D5-4EE53C9F7E14}"/>
    <cellStyle name="Millares 2 2 7 28" xfId="13449" xr:uid="{EC4C2FCF-6879-4E18-B7E2-BDBC488D4BC9}"/>
    <cellStyle name="Millares 2 2 7 29" xfId="13450" xr:uid="{450F7B6C-F6E9-4DFA-ADC2-5482C90695BC}"/>
    <cellStyle name="Millares 2 2 7 3" xfId="13451" xr:uid="{09A286AD-3E6B-43E9-8B60-87486DF29537}"/>
    <cellStyle name="Millares 2 2 7 3 10" xfId="13452" xr:uid="{93F66075-7585-465D-B010-CA3CE11CC3A0}"/>
    <cellStyle name="Millares 2 2 7 3 11" xfId="13453" xr:uid="{089276DF-8214-4DAE-8D3D-410D7F1F904E}"/>
    <cellStyle name="Millares 2 2 7 3 12" xfId="13454" xr:uid="{DC60DB1A-D8BB-420C-8918-2457C0D986FF}"/>
    <cellStyle name="Millares 2 2 7 3 13" xfId="13455" xr:uid="{DC3D4B4F-04E7-40F8-BDFD-595CD424802F}"/>
    <cellStyle name="Millares 2 2 7 3 14" xfId="13456" xr:uid="{7E28FC6A-C983-412C-88FE-0BDC1C6F1B1B}"/>
    <cellStyle name="Millares 2 2 7 3 15" xfId="13457" xr:uid="{67D5C692-8004-4762-9057-886B1B973C18}"/>
    <cellStyle name="Millares 2 2 7 3 16" xfId="13458" xr:uid="{A972E0B8-F5BE-4CB8-A547-EB8F8DE2DC4F}"/>
    <cellStyle name="Millares 2 2 7 3 17" xfId="13459" xr:uid="{FDB937C7-0B2D-4CB5-AA4B-D4AF89575AC7}"/>
    <cellStyle name="Millares 2 2 7 3 2" xfId="13460" xr:uid="{D54DD227-F7B1-4B23-80F6-C617C9A42405}"/>
    <cellStyle name="Millares 2 2 7 3 3" xfId="13461" xr:uid="{DB8E77C7-DB20-453E-8E49-F4B907649EA1}"/>
    <cellStyle name="Millares 2 2 7 3 4" xfId="13462" xr:uid="{441F9F0D-BAAB-45CA-AC63-66264B834A64}"/>
    <cellStyle name="Millares 2 2 7 3 5" xfId="13463" xr:uid="{07D00185-1AAA-4192-8F97-B1DE43093DBD}"/>
    <cellStyle name="Millares 2 2 7 3 6" xfId="13464" xr:uid="{2537AB7C-6388-4D7D-8778-4A3044050C5F}"/>
    <cellStyle name="Millares 2 2 7 3 7" xfId="13465" xr:uid="{6D8DA851-06EB-49FF-AFC6-5A0D7347487E}"/>
    <cellStyle name="Millares 2 2 7 3 8" xfId="13466" xr:uid="{827532AA-EAEB-42A7-ACBA-A594035C3970}"/>
    <cellStyle name="Millares 2 2 7 3 9" xfId="13467" xr:uid="{2531A363-8CD6-4330-8EAD-016021661BB6}"/>
    <cellStyle name="Millares 2 2 7 3_Margen" xfId="40050" xr:uid="{ADF9C6CE-BF11-4BE0-AF8E-C1928C627EF4}"/>
    <cellStyle name="Millares 2 2 7 30" xfId="13468" xr:uid="{FE090314-894A-4FC2-B1FB-5BD46BEC9499}"/>
    <cellStyle name="Millares 2 2 7 31" xfId="13469" xr:uid="{8D5D904E-156F-49F0-BBF6-DCFDF3231F87}"/>
    <cellStyle name="Millares 2 2 7 4" xfId="13470" xr:uid="{9CA306EB-9241-426F-88E3-B448975ACB5C}"/>
    <cellStyle name="Millares 2 2 7 4 10" xfId="13471" xr:uid="{6788BF6A-DF08-4137-89E5-69D7FC1BA184}"/>
    <cellStyle name="Millares 2 2 7 4 11" xfId="13472" xr:uid="{5CCADFA7-FB9F-4FC2-A6A5-6C74D7A7B085}"/>
    <cellStyle name="Millares 2 2 7 4 12" xfId="13473" xr:uid="{D15E645D-C6E9-48E3-9FAB-84E02AE32A05}"/>
    <cellStyle name="Millares 2 2 7 4 13" xfId="13474" xr:uid="{611ACB18-3E84-4529-AC52-D902EEB7697D}"/>
    <cellStyle name="Millares 2 2 7 4 14" xfId="13475" xr:uid="{3C1D7774-0CCA-40FB-8F77-2413B0B0AC09}"/>
    <cellStyle name="Millares 2 2 7 4 15" xfId="13476" xr:uid="{18952536-A27A-4E65-9B01-F5C293068B33}"/>
    <cellStyle name="Millares 2 2 7 4 16" xfId="13477" xr:uid="{052B1959-4778-4CC1-9E08-23AD90F55395}"/>
    <cellStyle name="Millares 2 2 7 4 17" xfId="13478" xr:uid="{DBBD7156-8181-4DC6-B305-04BE681E8CE3}"/>
    <cellStyle name="Millares 2 2 7 4 2" xfId="13479" xr:uid="{09B57BDD-D39C-41AB-AF77-2EC6EDEB4F26}"/>
    <cellStyle name="Millares 2 2 7 4 3" xfId="13480" xr:uid="{C41EDF93-6EFE-40EE-ADAD-DECDF11A051B}"/>
    <cellStyle name="Millares 2 2 7 4 4" xfId="13481" xr:uid="{B9A26B44-EB91-436E-8A03-65F659A98989}"/>
    <cellStyle name="Millares 2 2 7 4 5" xfId="13482" xr:uid="{E010FB3D-F5AE-4415-955B-383C2CE60A33}"/>
    <cellStyle name="Millares 2 2 7 4 6" xfId="13483" xr:uid="{9585E25E-674A-41D9-BF74-E55AD8A2D664}"/>
    <cellStyle name="Millares 2 2 7 4 7" xfId="13484" xr:uid="{5F50B58A-F34A-4F71-96D6-7F955E602F02}"/>
    <cellStyle name="Millares 2 2 7 4 8" xfId="13485" xr:uid="{88E0E143-C31F-4A5F-B60A-E2B14AB30AE4}"/>
    <cellStyle name="Millares 2 2 7 4 9" xfId="13486" xr:uid="{BC517328-21F1-487B-89AD-85A1C485467A}"/>
    <cellStyle name="Millares 2 2 7 4_Margen" xfId="40051" xr:uid="{55A2BF5A-E585-4994-964B-C7691CEF023E}"/>
    <cellStyle name="Millares 2 2 7 5" xfId="13487" xr:uid="{4C30EF05-3719-4EF6-8AE4-8DB77935242D}"/>
    <cellStyle name="Millares 2 2 7 5 10" xfId="13488" xr:uid="{CBF8B4CE-8C4B-42B1-8F8D-2203B017133E}"/>
    <cellStyle name="Millares 2 2 7 5 11" xfId="13489" xr:uid="{F565D245-BE7C-452B-98C5-9A9D3F5300F5}"/>
    <cellStyle name="Millares 2 2 7 5 12" xfId="13490" xr:uid="{A72B58A8-A7D4-45DB-8AD5-A646D8A917B7}"/>
    <cellStyle name="Millares 2 2 7 5 13" xfId="13491" xr:uid="{FBC96724-AD58-43DF-B976-4EA625B4EE18}"/>
    <cellStyle name="Millares 2 2 7 5 14" xfId="13492" xr:uid="{A17371AE-09A8-4355-B538-C0AB3C7C7AB3}"/>
    <cellStyle name="Millares 2 2 7 5 15" xfId="13493" xr:uid="{BD0031A6-A177-4A42-983C-887B09CFB5A9}"/>
    <cellStyle name="Millares 2 2 7 5 16" xfId="13494" xr:uid="{E4DAE121-35EB-4272-82FA-81D73B397E3E}"/>
    <cellStyle name="Millares 2 2 7 5 17" xfId="13495" xr:uid="{EE33285D-B740-4DF6-B786-3007F9ACBBD0}"/>
    <cellStyle name="Millares 2 2 7 5 2" xfId="13496" xr:uid="{8E653711-691C-40DB-B8E6-DBF85B707511}"/>
    <cellStyle name="Millares 2 2 7 5 3" xfId="13497" xr:uid="{AFD47ECE-BEAF-43B6-A5B1-2FFCC9B7DBC6}"/>
    <cellStyle name="Millares 2 2 7 5 4" xfId="13498" xr:uid="{4D9AA65A-14B0-4320-B8EB-88ABBD04F9CB}"/>
    <cellStyle name="Millares 2 2 7 5 5" xfId="13499" xr:uid="{346F14E9-D5DB-486B-B8CC-D763DD013BB1}"/>
    <cellStyle name="Millares 2 2 7 5 6" xfId="13500" xr:uid="{4AC164C6-C1C5-468D-81EC-0516F09D26CD}"/>
    <cellStyle name="Millares 2 2 7 5 7" xfId="13501" xr:uid="{3388370B-AA06-4932-B66D-AD7E4530A716}"/>
    <cellStyle name="Millares 2 2 7 5 8" xfId="13502" xr:uid="{B6909F3E-EDBA-42CF-BCF3-0D4B8F5E43B4}"/>
    <cellStyle name="Millares 2 2 7 5 9" xfId="13503" xr:uid="{219660B9-3A43-4AA5-AAFB-C9CE18E9E868}"/>
    <cellStyle name="Millares 2 2 7 5_Margen" xfId="40052" xr:uid="{EC4FA554-6A2D-4FB3-941F-75370805C281}"/>
    <cellStyle name="Millares 2 2 7 6" xfId="13504" xr:uid="{9AC730DD-5344-4DD8-B926-F207F95D3B06}"/>
    <cellStyle name="Millares 2 2 7 6 10" xfId="13505" xr:uid="{5B156BBA-0AE8-424E-919F-BF347E96A6C9}"/>
    <cellStyle name="Millares 2 2 7 6 11" xfId="13506" xr:uid="{71533DD8-1CA6-4F38-98A9-F36DE067C282}"/>
    <cellStyle name="Millares 2 2 7 6 12" xfId="13507" xr:uid="{FF27EF8A-647D-4C64-977E-069E4444EE2A}"/>
    <cellStyle name="Millares 2 2 7 6 13" xfId="13508" xr:uid="{5354F3F3-EAAB-4577-B241-34D026D26EC0}"/>
    <cellStyle name="Millares 2 2 7 6 14" xfId="13509" xr:uid="{B17AF38E-2602-436F-BC5E-545F3B8A6F63}"/>
    <cellStyle name="Millares 2 2 7 6 15" xfId="13510" xr:uid="{BCD2706E-E462-4E58-9B62-0631F1458919}"/>
    <cellStyle name="Millares 2 2 7 6 16" xfId="13511" xr:uid="{B762E808-65D0-4FA0-A864-302D824B7477}"/>
    <cellStyle name="Millares 2 2 7 6 17" xfId="13512" xr:uid="{B630F8C7-5F90-4B72-BF3A-E8F87352E935}"/>
    <cellStyle name="Millares 2 2 7 6 2" xfId="13513" xr:uid="{E2C7447D-A4FD-459C-B26C-85EDC72C48ED}"/>
    <cellStyle name="Millares 2 2 7 6 3" xfId="13514" xr:uid="{5C618A89-4DD9-4A3F-AFB6-3CB3CB12E0DC}"/>
    <cellStyle name="Millares 2 2 7 6 4" xfId="13515" xr:uid="{3C31A442-77B8-4124-961B-640B43C98536}"/>
    <cellStyle name="Millares 2 2 7 6 5" xfId="13516" xr:uid="{941F0E5A-C62C-4937-A539-D4C3485C2DE1}"/>
    <cellStyle name="Millares 2 2 7 6 6" xfId="13517" xr:uid="{D403A415-588E-4F9E-9A3B-E704EFC5FF16}"/>
    <cellStyle name="Millares 2 2 7 6 7" xfId="13518" xr:uid="{E01BE52E-5A1C-4607-A5E4-947BD5B5A5E5}"/>
    <cellStyle name="Millares 2 2 7 6 8" xfId="13519" xr:uid="{07D4A9E4-64BE-4BC4-AFF0-A5044089EFCE}"/>
    <cellStyle name="Millares 2 2 7 6 9" xfId="13520" xr:uid="{C21A45C6-4C44-42A3-8B51-980CE26DEF91}"/>
    <cellStyle name="Millares 2 2 7 6_Margen" xfId="40053" xr:uid="{F56A104C-D571-453D-AE92-6C513715DAF3}"/>
    <cellStyle name="Millares 2 2 7 7" xfId="13521" xr:uid="{6261F60E-B07F-434A-A198-D5662419D76A}"/>
    <cellStyle name="Millares 2 2 7 7 10" xfId="13522" xr:uid="{21D8A30C-A33F-4025-983C-DD249B5C5655}"/>
    <cellStyle name="Millares 2 2 7 7 11" xfId="13523" xr:uid="{8A159732-5F9F-4D6F-AC84-DFEE63BE43DE}"/>
    <cellStyle name="Millares 2 2 7 7 12" xfId="13524" xr:uid="{91FC1814-485C-4BFF-9783-AA5A7E3A5C4F}"/>
    <cellStyle name="Millares 2 2 7 7 13" xfId="13525" xr:uid="{9E825CF0-96E7-40AB-9D39-5ADBD2D58A48}"/>
    <cellStyle name="Millares 2 2 7 7 14" xfId="13526" xr:uid="{F4B1F0B4-DD8B-4F70-9CEA-8407C6E4A4ED}"/>
    <cellStyle name="Millares 2 2 7 7 15" xfId="13527" xr:uid="{FB7FB5D0-28BA-4F96-BC62-7C75BA8B64AA}"/>
    <cellStyle name="Millares 2 2 7 7 16" xfId="13528" xr:uid="{8E756EA4-964E-4EEE-93C8-E5E55308B169}"/>
    <cellStyle name="Millares 2 2 7 7 17" xfId="13529" xr:uid="{73CB3F9A-054E-45F8-AAAA-9AD77AECEC1F}"/>
    <cellStyle name="Millares 2 2 7 7 2" xfId="13530" xr:uid="{B700280B-156B-494D-B0DB-D2FBE29567B1}"/>
    <cellStyle name="Millares 2 2 7 7 3" xfId="13531" xr:uid="{3299E3AD-79B4-464B-9D55-E21A4DA06F60}"/>
    <cellStyle name="Millares 2 2 7 7 4" xfId="13532" xr:uid="{A217D72D-8098-4EF1-95BD-D8B843D90314}"/>
    <cellStyle name="Millares 2 2 7 7 5" xfId="13533" xr:uid="{9C02C3F8-30F0-4E1F-B6A4-6EEBC7049F92}"/>
    <cellStyle name="Millares 2 2 7 7 6" xfId="13534" xr:uid="{559B77FF-A51B-4E64-8DC1-D4FD15344DB0}"/>
    <cellStyle name="Millares 2 2 7 7 7" xfId="13535" xr:uid="{519184BD-3A8E-4329-92D6-F87BD82E7B28}"/>
    <cellStyle name="Millares 2 2 7 7 8" xfId="13536" xr:uid="{6B9D3871-CCF2-431B-8DD2-6C9A6087F1C1}"/>
    <cellStyle name="Millares 2 2 7 7 9" xfId="13537" xr:uid="{BF48FDA4-36DB-4853-8900-040898D441D7}"/>
    <cellStyle name="Millares 2 2 7 7_Margen" xfId="40054" xr:uid="{7AC19E97-56B6-46E6-A8E9-CD160FFF6B59}"/>
    <cellStyle name="Millares 2 2 7 8" xfId="13538" xr:uid="{E25B831A-7AD6-49B9-A8B9-3DED66026EDB}"/>
    <cellStyle name="Millares 2 2 7 8 10" xfId="13539" xr:uid="{B5F3DAD4-A629-4608-AE4F-A8BE6587E586}"/>
    <cellStyle name="Millares 2 2 7 8 11" xfId="13540" xr:uid="{8B26EC0E-EAC9-4BD7-8934-A0CC6E3F7DD1}"/>
    <cellStyle name="Millares 2 2 7 8 12" xfId="13541" xr:uid="{D4F780AB-984E-4C5D-93CE-0BBDB0E6E610}"/>
    <cellStyle name="Millares 2 2 7 8 13" xfId="13542" xr:uid="{78BEC6B7-3B22-485C-86DF-997E284577A2}"/>
    <cellStyle name="Millares 2 2 7 8 14" xfId="13543" xr:uid="{7C9EC666-33F8-47CC-82BF-F7329231E9D0}"/>
    <cellStyle name="Millares 2 2 7 8 15" xfId="13544" xr:uid="{0BD0325C-1600-43FF-9BEE-52D5C3B3026F}"/>
    <cellStyle name="Millares 2 2 7 8 16" xfId="13545" xr:uid="{02DA206B-4C14-42D4-ACE0-B03453095D2E}"/>
    <cellStyle name="Millares 2 2 7 8 17" xfId="13546" xr:uid="{5FEC2D8C-9E5A-4A27-8393-B00BF06470A3}"/>
    <cellStyle name="Millares 2 2 7 8 2" xfId="13547" xr:uid="{632A39E3-F5AF-41E3-8A18-B8E074FCC783}"/>
    <cellStyle name="Millares 2 2 7 8 3" xfId="13548" xr:uid="{9FEC06EA-8423-431D-96CE-2C5D9C81C7AC}"/>
    <cellStyle name="Millares 2 2 7 8 4" xfId="13549" xr:uid="{A91BDA0F-7663-45A4-BDE1-CA63EA776551}"/>
    <cellStyle name="Millares 2 2 7 8 5" xfId="13550" xr:uid="{F89BD889-0E82-4667-B09C-E4D79C419F80}"/>
    <cellStyle name="Millares 2 2 7 8 6" xfId="13551" xr:uid="{D7511C72-8558-4D7D-B51B-EF7845C50D38}"/>
    <cellStyle name="Millares 2 2 7 8 7" xfId="13552" xr:uid="{C15968D8-C02E-469E-B070-FA421408AA1B}"/>
    <cellStyle name="Millares 2 2 7 8 8" xfId="13553" xr:uid="{F8F53D56-B661-4F20-B30B-DFA12959A311}"/>
    <cellStyle name="Millares 2 2 7 8 9" xfId="13554" xr:uid="{BC4DE447-9DAB-4F95-B405-D534C3A11B6E}"/>
    <cellStyle name="Millares 2 2 7 8_Margen" xfId="40055" xr:uid="{683B87BD-4A62-4661-98F1-D5EE1E86BB56}"/>
    <cellStyle name="Millares 2 2 7 9" xfId="13555" xr:uid="{4BFF20AE-6E4C-438B-9866-946EBE7C6E0C}"/>
    <cellStyle name="Millares 2 2 7 9 2" xfId="13556" xr:uid="{135AA0F4-F58E-4A9D-A514-060488A7F785}"/>
    <cellStyle name="Millares 2 2 7 9_Margen" xfId="40056" xr:uid="{0B549C20-D94F-4D8D-9BDA-B579FA36EFC8}"/>
    <cellStyle name="Millares 2 2 7_Margen" xfId="40057" xr:uid="{65DF884E-CD00-431F-9431-C53D76ED30B6}"/>
    <cellStyle name="Millares 2 2 70" xfId="13557" xr:uid="{7BA99364-69D8-46F1-AEFD-DC097F3AAE3A}"/>
    <cellStyle name="Millares 2 2 8" xfId="13558" xr:uid="{202CA891-C167-447F-B63B-8FF23945CE04}"/>
    <cellStyle name="Millares 2 2 8 10" xfId="13559" xr:uid="{0E984167-1131-4CFF-B99B-8560DC566178}"/>
    <cellStyle name="Millares 2 2 8 11" xfId="13560" xr:uid="{18FB500C-D733-498F-A057-12068BCCEF1F}"/>
    <cellStyle name="Millares 2 2 8 12" xfId="13561" xr:uid="{6F2B69F0-B5C2-4D8F-81A4-4AFDB5FE349C}"/>
    <cellStyle name="Millares 2 2 8 13" xfId="13562" xr:uid="{D2E87C82-1FF7-4837-A15F-ED695C86C1CA}"/>
    <cellStyle name="Millares 2 2 8 14" xfId="13563" xr:uid="{C737839E-964C-4D2A-9ADC-D10815BFB2E5}"/>
    <cellStyle name="Millares 2 2 8 15" xfId="13564" xr:uid="{37EE662C-5641-4185-9326-8C621B41D5B0}"/>
    <cellStyle name="Millares 2 2 8 16" xfId="13565" xr:uid="{E6D4DE47-6139-41DC-BD6B-81BF0CA65C42}"/>
    <cellStyle name="Millares 2 2 8 17" xfId="13566" xr:uid="{C9606A9E-2D07-4065-B251-105551221B3A}"/>
    <cellStyle name="Millares 2 2 8 18" xfId="13567" xr:uid="{500CFF55-891F-4387-9472-EC6082DA5D1C}"/>
    <cellStyle name="Millares 2 2 8 19" xfId="13568" xr:uid="{BA71E2EA-54F9-43E2-B191-0791A4D37299}"/>
    <cellStyle name="Millares 2 2 8 2" xfId="13569" xr:uid="{EB06D0FC-53EC-45AE-987C-5DD16659AE84}"/>
    <cellStyle name="Millares 2 2 8 2 2" xfId="13570" xr:uid="{59E7ED37-E1F5-4728-859C-CE4890C57CA6}"/>
    <cellStyle name="Millares 2 2 8 2_Margen" xfId="40058" xr:uid="{49C56CB7-30B9-498E-9B30-D3D3E8CA70EF}"/>
    <cellStyle name="Millares 2 2 8 20" xfId="13571" xr:uid="{E3FD9EC7-B70D-4F73-8B44-9485FF2214E1}"/>
    <cellStyle name="Millares 2 2 8 21" xfId="13572" xr:uid="{1F57EB72-0C99-4A7E-9C2C-18814DEE3A5F}"/>
    <cellStyle name="Millares 2 2 8 22" xfId="13573" xr:uid="{32BD16C8-C3AA-49E9-8437-E7A18B11D5AF}"/>
    <cellStyle name="Millares 2 2 8 23" xfId="13574" xr:uid="{E51197DA-D00A-4FDA-B22D-1EBCA57F4996}"/>
    <cellStyle name="Millares 2 2 8 24" xfId="13575" xr:uid="{E567D91E-0F8B-4BAC-AD3D-D02759B9CAFA}"/>
    <cellStyle name="Millares 2 2 8 25" xfId="13576" xr:uid="{D500CC30-3907-49D2-BCF6-7940C9E208C0}"/>
    <cellStyle name="Millares 2 2 8 26" xfId="13577" xr:uid="{62A8BBAC-D194-44B8-86D4-550281B0E48D}"/>
    <cellStyle name="Millares 2 2 8 27" xfId="13578" xr:uid="{4DC6CA9E-711A-4A2F-A389-3BD60806B8BC}"/>
    <cellStyle name="Millares 2 2 8 28" xfId="13579" xr:uid="{4C6E6A08-678C-476F-9489-168394481778}"/>
    <cellStyle name="Millares 2 2 8 29" xfId="13580" xr:uid="{9F67CF60-8E3C-4382-9794-88AF4E6BE964}"/>
    <cellStyle name="Millares 2 2 8 3" xfId="13581" xr:uid="{7B1BD822-77CB-46DD-BED4-23D15C020B78}"/>
    <cellStyle name="Millares 2 2 8 30" xfId="13582" xr:uid="{96156BF4-F70B-4B0E-B416-66C6F2FF2DD2}"/>
    <cellStyle name="Millares 2 2 8 31" xfId="13583" xr:uid="{55E4249F-B042-4EC4-9D56-6790BBD17C14}"/>
    <cellStyle name="Millares 2 2 8 4" xfId="13584" xr:uid="{966DB946-A267-4E5F-9FB2-A79FDA5C7F69}"/>
    <cellStyle name="Millares 2 2 8 5" xfId="13585" xr:uid="{3BC6FADC-F606-407A-8322-4439A9822BB6}"/>
    <cellStyle name="Millares 2 2 8 6" xfId="13586" xr:uid="{3D9CD4AC-33E9-46F5-BC55-A7D81003CD98}"/>
    <cellStyle name="Millares 2 2 8 7" xfId="13587" xr:uid="{CF4072AC-1A71-4E38-9FAA-4E42D36E072A}"/>
    <cellStyle name="Millares 2 2 8 8" xfId="13588" xr:uid="{593CAC97-411C-4633-A11C-AB17768A629A}"/>
    <cellStyle name="Millares 2 2 8 9" xfId="13589" xr:uid="{34675954-B221-45C6-91B5-3759C67CF8B1}"/>
    <cellStyle name="Millares 2 2 8_Margen" xfId="40059" xr:uid="{D64D2824-FA0D-4EDB-949B-BA2A4448F44D}"/>
    <cellStyle name="Millares 2 2 9" xfId="13590" xr:uid="{B29F3B26-80B3-45A3-A27A-0D14DC4A0B50}"/>
    <cellStyle name="Millares 2 2 9 10" xfId="13591" xr:uid="{B6C8115B-C690-408C-94D1-FE511C1BDA04}"/>
    <cellStyle name="Millares 2 2 9 11" xfId="13592" xr:uid="{9D459EC3-60C0-40CE-9F51-79103894C2F3}"/>
    <cellStyle name="Millares 2 2 9 12" xfId="13593" xr:uid="{D8512788-92DD-431B-9630-67E3D7A9624D}"/>
    <cellStyle name="Millares 2 2 9 13" xfId="13594" xr:uid="{A89B4CB6-8B7A-4C5D-A41F-6ADDD07D482B}"/>
    <cellStyle name="Millares 2 2 9 14" xfId="13595" xr:uid="{B75CB67C-5789-4B95-861C-4EEB7B48C936}"/>
    <cellStyle name="Millares 2 2 9 15" xfId="13596" xr:uid="{073A166A-4657-4840-AE62-994C3E7151B9}"/>
    <cellStyle name="Millares 2 2 9 16" xfId="13597" xr:uid="{BCFDC1A6-FBD8-4A8C-BE1F-9B3B110A26CC}"/>
    <cellStyle name="Millares 2 2 9 17" xfId="13598" xr:uid="{7B003A05-12FD-4160-BB17-547CF862549F}"/>
    <cellStyle name="Millares 2 2 9 18" xfId="13599" xr:uid="{70338AB1-56F0-4C11-A7C2-F049DFD37F3B}"/>
    <cellStyle name="Millares 2 2 9 19" xfId="13600" xr:uid="{020A3DC5-C133-442D-83A1-7F549C23F72B}"/>
    <cellStyle name="Millares 2 2 9 2" xfId="13601" xr:uid="{D3B709E2-A952-41DE-AA8E-4F1D7D088639}"/>
    <cellStyle name="Millares 2 2 9 2 2" xfId="13602" xr:uid="{00A79CC6-D9D4-4C43-B84B-5D4C36280492}"/>
    <cellStyle name="Millares 2 2 9 2_Margen" xfId="40060" xr:uid="{3BD95ACF-885F-46AB-8194-BD32CB087CC9}"/>
    <cellStyle name="Millares 2 2 9 20" xfId="13603" xr:uid="{61DF8757-1908-4C61-B6E2-7121DF4782BD}"/>
    <cellStyle name="Millares 2 2 9 21" xfId="13604" xr:uid="{28DAD575-650E-4041-8032-CCFC184F3DCA}"/>
    <cellStyle name="Millares 2 2 9 22" xfId="13605" xr:uid="{BAC1AD66-133E-4C9A-9533-F6B127139931}"/>
    <cellStyle name="Millares 2 2 9 23" xfId="13606" xr:uid="{9C5BEC85-3116-4781-81DA-41E87A2E4841}"/>
    <cellStyle name="Millares 2 2 9 24" xfId="13607" xr:uid="{1E89D550-A8D9-4D19-934D-2818D29682B4}"/>
    <cellStyle name="Millares 2 2 9 25" xfId="13608" xr:uid="{C2C43E97-7D88-4C15-8291-75D2B7044535}"/>
    <cellStyle name="Millares 2 2 9 26" xfId="13609" xr:uid="{144A90AE-0D97-44CE-834A-1A0089381DAE}"/>
    <cellStyle name="Millares 2 2 9 27" xfId="13610" xr:uid="{F142CF41-4ADB-443B-8F4A-6621BDAC845B}"/>
    <cellStyle name="Millares 2 2 9 28" xfId="13611" xr:uid="{5932BCD9-543C-41B6-A66C-4940338E727A}"/>
    <cellStyle name="Millares 2 2 9 29" xfId="13612" xr:uid="{D60FE2CB-CCF4-427F-A8A1-B3066D508A7E}"/>
    <cellStyle name="Millares 2 2 9 3" xfId="13613" xr:uid="{BEE9FDCF-5A84-4FAF-BF11-3C59523EF017}"/>
    <cellStyle name="Millares 2 2 9 30" xfId="13614" xr:uid="{6B2D422C-AAF1-40E3-8C0D-E1324D9F2C26}"/>
    <cellStyle name="Millares 2 2 9 31" xfId="13615" xr:uid="{88764B43-F31E-4AA7-95A9-FB2EFB114669}"/>
    <cellStyle name="Millares 2 2 9 4" xfId="13616" xr:uid="{BF35BD8F-4ADE-40FF-B607-9A6BF5F40D3A}"/>
    <cellStyle name="Millares 2 2 9 5" xfId="13617" xr:uid="{3672DDE2-B19A-4A77-9187-00FAD26A26C1}"/>
    <cellStyle name="Millares 2 2 9 6" xfId="13618" xr:uid="{83EC2D3D-A6DC-46FE-9E98-06482460B311}"/>
    <cellStyle name="Millares 2 2 9 7" xfId="13619" xr:uid="{8AFC4BB2-837D-4E3F-91C0-D47BA21A6E74}"/>
    <cellStyle name="Millares 2 2 9 8" xfId="13620" xr:uid="{10C7B7CC-FEE5-4F5C-A342-CAA1A235C6B9}"/>
    <cellStyle name="Millares 2 2 9 9" xfId="13621" xr:uid="{8FB65E3D-B727-4413-892F-FAE0C50B21C4}"/>
    <cellStyle name="Millares 2 2 9_Margen" xfId="40061" xr:uid="{618463ED-8234-4CF1-A7EA-0442519BB43F}"/>
    <cellStyle name="Millares 2 2_Margen" xfId="40062" xr:uid="{8B1CF739-E1DA-4904-A968-4E89DADFEFCC}"/>
    <cellStyle name="Millares 2 20" xfId="13622" xr:uid="{9595627D-1789-4B6E-A98B-FF94C2EACE14}"/>
    <cellStyle name="Millares 2 20 10" xfId="13623" xr:uid="{5128BCD1-1E0F-4C32-9061-B6759E0EA5CA}"/>
    <cellStyle name="Millares 2 20 11" xfId="13624" xr:uid="{8400316A-3407-4B38-82CE-D6AF2043EF6E}"/>
    <cellStyle name="Millares 2 20 12" xfId="13625" xr:uid="{E5C09310-DE0F-409A-B8CC-DC387A0F122B}"/>
    <cellStyle name="Millares 2 20 13" xfId="13626" xr:uid="{F13B0854-7605-45F8-A924-575406B96D63}"/>
    <cellStyle name="Millares 2 20 14" xfId="13627" xr:uid="{51D4F681-388F-4653-BE23-6EBE4F3B5577}"/>
    <cellStyle name="Millares 2 20 15" xfId="13628" xr:uid="{1D62D022-D39F-447B-860B-6759C86A73D1}"/>
    <cellStyle name="Millares 2 20 16" xfId="13629" xr:uid="{A49C64F7-BFE8-4E53-B57F-4F99CA1F4F8D}"/>
    <cellStyle name="Millares 2 20 17" xfId="13630" xr:uid="{6C3D979F-2210-4382-ABAE-182D249969BA}"/>
    <cellStyle name="Millares 2 20 18" xfId="13631" xr:uid="{907BC4D3-D566-4A53-9040-4F1224EAA0BC}"/>
    <cellStyle name="Millares 2 20 19" xfId="13632" xr:uid="{573D8383-800A-4615-BBD7-A0B6EF9BB450}"/>
    <cellStyle name="Millares 2 20 2" xfId="13633" xr:uid="{C798B0C3-DEA9-497B-9041-19169F70ADAC}"/>
    <cellStyle name="Millares 2 20 2 10" xfId="13634" xr:uid="{3245746B-36EB-49C6-AF07-E89DEC1B6E3C}"/>
    <cellStyle name="Millares 2 20 2 11" xfId="13635" xr:uid="{D04C434C-E198-4342-B37D-D1567AA0CD11}"/>
    <cellStyle name="Millares 2 20 2 12" xfId="13636" xr:uid="{BE9407E5-D689-494F-8BB6-A0CD315AD294}"/>
    <cellStyle name="Millares 2 20 2 13" xfId="13637" xr:uid="{3E346239-2372-427D-82AA-F4E4B4B18963}"/>
    <cellStyle name="Millares 2 20 2 14" xfId="13638" xr:uid="{6C2C5629-C9DA-4318-98ED-C0D4CA2716F9}"/>
    <cellStyle name="Millares 2 20 2 15" xfId="13639" xr:uid="{B47ECB7C-514C-4E65-93AA-96BD23C480C3}"/>
    <cellStyle name="Millares 2 20 2 2" xfId="13640" xr:uid="{852D870B-9FF3-4125-8E33-C406BDD3FA4E}"/>
    <cellStyle name="Millares 2 20 2 3" xfId="13641" xr:uid="{F3F2E560-B4D8-440B-BBEB-3B47F8EB2832}"/>
    <cellStyle name="Millares 2 20 2 4" xfId="13642" xr:uid="{1096E666-2051-44A1-B4A5-FBBED493D6D3}"/>
    <cellStyle name="Millares 2 20 2 5" xfId="13643" xr:uid="{9BFC71C6-EE7C-4739-8723-6CAA8D75A47D}"/>
    <cellStyle name="Millares 2 20 2 6" xfId="13644" xr:uid="{84D2B4FD-3455-4817-A517-327361AD3E98}"/>
    <cellStyle name="Millares 2 20 2 7" xfId="13645" xr:uid="{F69A2D2E-9332-4B18-AAE0-584D29C40A7F}"/>
    <cellStyle name="Millares 2 20 2 8" xfId="13646" xr:uid="{00ACC097-6B0F-4F3A-976F-ED0D99550A64}"/>
    <cellStyle name="Millares 2 20 2 9" xfId="13647" xr:uid="{5ABD74D5-FD2F-4CDA-A3F2-8DA11EFD0A06}"/>
    <cellStyle name="Millares 2 20 2_Margen" xfId="40063" xr:uid="{BA8E2499-A573-4360-94CF-F006F9BEB49F}"/>
    <cellStyle name="Millares 2 20 20" xfId="13648" xr:uid="{4ACC2647-2989-4438-844D-59629DD22D57}"/>
    <cellStyle name="Millares 2 20 21" xfId="13649" xr:uid="{76FBC682-86B8-415E-BEF9-0EBE33A1CB14}"/>
    <cellStyle name="Millares 2 20 22" xfId="13650" xr:uid="{C51AC42A-B181-4A7C-A327-82CCE4919FE2}"/>
    <cellStyle name="Millares 2 20 23" xfId="13651" xr:uid="{E05E52B7-08E0-4163-A921-571914BF1B8F}"/>
    <cellStyle name="Millares 2 20 24" xfId="13652" xr:uid="{C6B7236F-DF5C-4FC4-B5AF-7911A23E3688}"/>
    <cellStyle name="Millares 2 20 25" xfId="13653" xr:uid="{90280817-1454-4FF3-A522-C3D0373DCCC4}"/>
    <cellStyle name="Millares 2 20 26" xfId="13654" xr:uid="{F034A887-BBC0-481A-8F36-171323C336E6}"/>
    <cellStyle name="Millares 2 20 27" xfId="13655" xr:uid="{958846BC-884C-41AB-B2D4-719A18C1DB84}"/>
    <cellStyle name="Millares 2 20 28" xfId="13656" xr:uid="{7C28F8FC-03F1-4A32-B976-7AAE4452BD13}"/>
    <cellStyle name="Millares 2 20 29" xfId="13657" xr:uid="{BC523E2C-2554-47F5-9565-3DA93066B052}"/>
    <cellStyle name="Millares 2 20 3" xfId="13658" xr:uid="{67676420-CAEC-4E32-8A7A-0B163B263634}"/>
    <cellStyle name="Millares 2 20 3 10" xfId="13659" xr:uid="{FBA49BB3-1825-4588-B5CC-0F5ACA2074D8}"/>
    <cellStyle name="Millares 2 20 3 11" xfId="13660" xr:uid="{ABA15A85-B303-48D3-A5DA-A4D707234802}"/>
    <cellStyle name="Millares 2 20 3 12" xfId="13661" xr:uid="{DB293197-7617-4864-B039-700653247F16}"/>
    <cellStyle name="Millares 2 20 3 13" xfId="13662" xr:uid="{3052919D-F9CB-4E4E-8CCB-5BC6CCA53E4B}"/>
    <cellStyle name="Millares 2 20 3 14" xfId="13663" xr:uid="{3F5BF86A-636B-4CA1-8814-508DC977A63E}"/>
    <cellStyle name="Millares 2 20 3 15" xfId="13664" xr:uid="{B5C65422-9284-4190-B0CD-4BC339E43694}"/>
    <cellStyle name="Millares 2 20 3 16" xfId="13665" xr:uid="{6653400A-C1BD-47AC-A22D-22812C6B745A}"/>
    <cellStyle name="Millares 2 20 3 17" xfId="13666" xr:uid="{45A0B8EA-6551-4682-AEA4-7EAADDEB226A}"/>
    <cellStyle name="Millares 2 20 3 2" xfId="13667" xr:uid="{BAD7E769-4D7D-485D-9173-37FB56267F98}"/>
    <cellStyle name="Millares 2 20 3 3" xfId="13668" xr:uid="{CB917CFC-22DF-4626-B990-74B4B7A682FD}"/>
    <cellStyle name="Millares 2 20 3 4" xfId="13669" xr:uid="{B5B89994-E4FE-41ED-825A-F29198D60954}"/>
    <cellStyle name="Millares 2 20 3 5" xfId="13670" xr:uid="{A266CC39-61F8-41AE-8FCD-5C68DC1F9AB7}"/>
    <cellStyle name="Millares 2 20 3 6" xfId="13671" xr:uid="{ED73C2EA-0FE6-47A8-A418-1CCCBCB48857}"/>
    <cellStyle name="Millares 2 20 3 7" xfId="13672" xr:uid="{299C555C-7BF7-4AD9-9674-4627ED897281}"/>
    <cellStyle name="Millares 2 20 3 8" xfId="13673" xr:uid="{D411902A-7AA7-4768-B111-A9C595588D6E}"/>
    <cellStyle name="Millares 2 20 3 9" xfId="13674" xr:uid="{6C965393-5E1D-425C-9A06-D1A98B39B87A}"/>
    <cellStyle name="Millares 2 20 3_Margen" xfId="40064" xr:uid="{7BC89801-704F-428C-902D-7CF49A432F39}"/>
    <cellStyle name="Millares 2 20 30" xfId="13675" xr:uid="{6C102564-0826-45ED-BE27-EC351EC5E586}"/>
    <cellStyle name="Millares 2 20 31" xfId="13676" xr:uid="{C3617202-4747-4399-BEEB-1B54472730CF}"/>
    <cellStyle name="Millares 2 20 32" xfId="13677" xr:uid="{E81447B8-403A-47EA-BD30-53A054CED790}"/>
    <cellStyle name="Millares 2 20 4" xfId="13678" xr:uid="{F83914F2-8E5F-49A9-B85E-00B27C9ABDD0}"/>
    <cellStyle name="Millares 2 20 4 10" xfId="13679" xr:uid="{44D8201C-9927-4B57-A937-AD580A99EB44}"/>
    <cellStyle name="Millares 2 20 4 11" xfId="13680" xr:uid="{F9554ADB-FBBE-4B8D-A59C-4D5144910339}"/>
    <cellStyle name="Millares 2 20 4 12" xfId="13681" xr:uid="{5C087EF7-05E3-43C4-B99F-72A32E114528}"/>
    <cellStyle name="Millares 2 20 4 13" xfId="13682" xr:uid="{1F8B60FE-C34C-4B06-B598-56C491189C42}"/>
    <cellStyle name="Millares 2 20 4 14" xfId="13683" xr:uid="{64EA0A7C-66C4-4B30-AFDF-30D0BA53A588}"/>
    <cellStyle name="Millares 2 20 4 15" xfId="13684" xr:uid="{6405E5CB-251A-41F3-9154-905AE900A4C6}"/>
    <cellStyle name="Millares 2 20 4 16" xfId="13685" xr:uid="{5B00AF1D-7F33-4AB6-AD16-C30474251E90}"/>
    <cellStyle name="Millares 2 20 4 17" xfId="13686" xr:uid="{7344C032-75C3-455C-A5D9-FE53E9913D13}"/>
    <cellStyle name="Millares 2 20 4 2" xfId="13687" xr:uid="{F2C9444B-AC97-453E-B4E3-A31C023EE082}"/>
    <cellStyle name="Millares 2 20 4 3" xfId="13688" xr:uid="{E7FAA310-8226-4C57-9D94-019BAAA2B357}"/>
    <cellStyle name="Millares 2 20 4 4" xfId="13689" xr:uid="{3844DF5F-312D-45F5-BBC3-DEB28EB717FF}"/>
    <cellStyle name="Millares 2 20 4 5" xfId="13690" xr:uid="{1AC06BD8-4996-45FB-BC4B-5E0B96965E0D}"/>
    <cellStyle name="Millares 2 20 4 6" xfId="13691" xr:uid="{175381C4-BDE0-4095-9A5E-FF4F7973D702}"/>
    <cellStyle name="Millares 2 20 4 7" xfId="13692" xr:uid="{D6013075-6340-4C54-90BB-906BDBDB7D89}"/>
    <cellStyle name="Millares 2 20 4 8" xfId="13693" xr:uid="{2AA8277F-61EF-4E0E-9D0B-CDD1EDE83C34}"/>
    <cellStyle name="Millares 2 20 4 9" xfId="13694" xr:uid="{0609511B-8C69-485F-94D0-E47A7F264084}"/>
    <cellStyle name="Millares 2 20 4_Margen" xfId="40065" xr:uid="{74132A08-47E8-41F2-8CE6-B6ADBA32BB10}"/>
    <cellStyle name="Millares 2 20 5" xfId="13695" xr:uid="{411EF602-DF47-44A5-91B4-C80B23C7CC87}"/>
    <cellStyle name="Millares 2 20 5 10" xfId="13696" xr:uid="{2086FCC2-09D3-4BC2-8950-27B701341A0D}"/>
    <cellStyle name="Millares 2 20 5 11" xfId="13697" xr:uid="{6FD6B4E3-0F69-45A6-8BB2-F4474F221A15}"/>
    <cellStyle name="Millares 2 20 5 12" xfId="13698" xr:uid="{8844FD0B-E972-4BF4-9AF9-2842F998F2C3}"/>
    <cellStyle name="Millares 2 20 5 13" xfId="13699" xr:uid="{585D8A19-F551-4C40-BCBC-41605067BA9A}"/>
    <cellStyle name="Millares 2 20 5 14" xfId="13700" xr:uid="{0ABDA63A-A0F4-4BB1-9BD1-163A553E49E5}"/>
    <cellStyle name="Millares 2 20 5 15" xfId="13701" xr:uid="{5EB10DEC-C63D-4AF4-826E-F60608314BFD}"/>
    <cellStyle name="Millares 2 20 5 16" xfId="13702" xr:uid="{29AF3666-43E2-462E-A1D6-032AE8CEFF7C}"/>
    <cellStyle name="Millares 2 20 5 17" xfId="13703" xr:uid="{CFD4EC43-624C-4EA0-9090-225B664275A4}"/>
    <cellStyle name="Millares 2 20 5 2" xfId="13704" xr:uid="{8536BE1C-C333-45E8-ACF9-50471E8607AA}"/>
    <cellStyle name="Millares 2 20 5 3" xfId="13705" xr:uid="{DA0CE7C1-177A-4179-BA57-D1FFFA42BECA}"/>
    <cellStyle name="Millares 2 20 5 4" xfId="13706" xr:uid="{0C40893C-FD1C-460E-905D-6EF7C02CBA45}"/>
    <cellStyle name="Millares 2 20 5 5" xfId="13707" xr:uid="{31954232-FD9B-4382-A9C1-64EE1B0549FB}"/>
    <cellStyle name="Millares 2 20 5 6" xfId="13708" xr:uid="{87834E67-57E8-4955-9003-D61791CA4444}"/>
    <cellStyle name="Millares 2 20 5 7" xfId="13709" xr:uid="{FF8CA21E-5D09-43D3-A383-FD5E36505024}"/>
    <cellStyle name="Millares 2 20 5 8" xfId="13710" xr:uid="{85E93349-EC60-4B45-BE37-64CB57B4A776}"/>
    <cellStyle name="Millares 2 20 5 9" xfId="13711" xr:uid="{7F51D6B0-5CA3-4ABE-908C-2F3C7C03D207}"/>
    <cellStyle name="Millares 2 20 5_Margen" xfId="40066" xr:uid="{2EC0DF17-D012-4DAD-A2B0-E076B5BC74DA}"/>
    <cellStyle name="Millares 2 20 6" xfId="13712" xr:uid="{F7D83347-4249-4BA1-B42E-794964FF4BE0}"/>
    <cellStyle name="Millares 2 20 6 10" xfId="13713" xr:uid="{B8DE61F7-2C49-4F61-ADDE-C8581189E8EA}"/>
    <cellStyle name="Millares 2 20 6 11" xfId="13714" xr:uid="{31938B10-C13D-4B5B-9BDC-FE6D946DB1BB}"/>
    <cellStyle name="Millares 2 20 6 12" xfId="13715" xr:uid="{0E85C361-A5D6-48D7-884B-994AD931BB23}"/>
    <cellStyle name="Millares 2 20 6 13" xfId="13716" xr:uid="{C4A79596-30F8-4B2A-8380-E28C0AC095B0}"/>
    <cellStyle name="Millares 2 20 6 14" xfId="13717" xr:uid="{E14E3F2B-77B1-41D0-9B13-C82908D84310}"/>
    <cellStyle name="Millares 2 20 6 15" xfId="13718" xr:uid="{312CE2B8-71FA-484A-8D47-242C32A05BEE}"/>
    <cellStyle name="Millares 2 20 6 16" xfId="13719" xr:uid="{3A9767AA-1AC0-4948-8B3F-7D0DADFC172A}"/>
    <cellStyle name="Millares 2 20 6 17" xfId="13720" xr:uid="{9F31D59D-7255-4564-8F4A-907BD94B7FAF}"/>
    <cellStyle name="Millares 2 20 6 2" xfId="13721" xr:uid="{411099E1-BD8B-4C65-8C3E-34705F5C3A80}"/>
    <cellStyle name="Millares 2 20 6 3" xfId="13722" xr:uid="{37EF4BBC-7130-4A41-B75A-AC22A35CE7B6}"/>
    <cellStyle name="Millares 2 20 6 4" xfId="13723" xr:uid="{DC26FA8C-E1A3-4921-A62F-451CB55457D1}"/>
    <cellStyle name="Millares 2 20 6 5" xfId="13724" xr:uid="{B2B9CC30-4897-4B33-8D5E-48F1342DB5B5}"/>
    <cellStyle name="Millares 2 20 6 6" xfId="13725" xr:uid="{C6BF5DE3-E138-4D22-8FF3-A2A2DBF52862}"/>
    <cellStyle name="Millares 2 20 6 7" xfId="13726" xr:uid="{F7F8973D-C5E1-43CA-A9ED-66DF86CF17E1}"/>
    <cellStyle name="Millares 2 20 6 8" xfId="13727" xr:uid="{49FDEE4A-6382-4ABF-A5BE-F279D7C93512}"/>
    <cellStyle name="Millares 2 20 6 9" xfId="13728" xr:uid="{F84A1CE3-69D2-46C0-9C7E-B6B04608362B}"/>
    <cellStyle name="Millares 2 20 6_Margen" xfId="40067" xr:uid="{858B0B9D-D485-499C-83C0-F183B97B6823}"/>
    <cellStyle name="Millares 2 20 7" xfId="13729" xr:uid="{0BCE29DB-D327-4610-BCB2-C2477E0B5F85}"/>
    <cellStyle name="Millares 2 20 7 10" xfId="13730" xr:uid="{C80DCDDE-BC01-40C7-951F-1CBD71AB51F4}"/>
    <cellStyle name="Millares 2 20 7 11" xfId="13731" xr:uid="{45DB6DD6-35C9-46A9-BC58-A539DEE27475}"/>
    <cellStyle name="Millares 2 20 7 12" xfId="13732" xr:uid="{A3C7070B-0C7B-497A-9EEE-0241159DB664}"/>
    <cellStyle name="Millares 2 20 7 13" xfId="13733" xr:uid="{874D617B-1ECF-4B64-B0C3-9A3744F9F78E}"/>
    <cellStyle name="Millares 2 20 7 14" xfId="13734" xr:uid="{6555D80F-E8F9-4201-BB88-DF067C614A5C}"/>
    <cellStyle name="Millares 2 20 7 15" xfId="13735" xr:uid="{83C986A4-0D87-4D05-9D10-3801D297791A}"/>
    <cellStyle name="Millares 2 20 7 16" xfId="13736" xr:uid="{61047D41-1F10-4102-8FB7-D94C930BB44F}"/>
    <cellStyle name="Millares 2 20 7 17" xfId="13737" xr:uid="{BA2A59E4-FA0C-4E1F-AB81-7D842F48A94E}"/>
    <cellStyle name="Millares 2 20 7 2" xfId="13738" xr:uid="{03065C94-1974-468C-9E73-FE39B6CBCC9C}"/>
    <cellStyle name="Millares 2 20 7 3" xfId="13739" xr:uid="{9313257E-8EE8-43C3-8FC4-3918C748EA93}"/>
    <cellStyle name="Millares 2 20 7 4" xfId="13740" xr:uid="{4254CAE7-FBD5-45CD-BE15-150EABA7FDED}"/>
    <cellStyle name="Millares 2 20 7 5" xfId="13741" xr:uid="{CE3B3771-6EC7-4C8C-B540-2EC8055ED5B7}"/>
    <cellStyle name="Millares 2 20 7 6" xfId="13742" xr:uid="{312DDA6D-DB9A-4148-9F5A-C43B88392B3F}"/>
    <cellStyle name="Millares 2 20 7 7" xfId="13743" xr:uid="{F94BB88B-728F-4385-BDF9-02ED0F3316FA}"/>
    <cellStyle name="Millares 2 20 7 8" xfId="13744" xr:uid="{69288B3C-A4E5-4ADF-90A0-7B84A09D4459}"/>
    <cellStyle name="Millares 2 20 7 9" xfId="13745" xr:uid="{722DB86C-7A54-40D6-8B11-0CCA952E7163}"/>
    <cellStyle name="Millares 2 20 7_Margen" xfId="40068" xr:uid="{17111CE0-F473-492A-9C54-3AF4F786176D}"/>
    <cellStyle name="Millares 2 20 8" xfId="13746" xr:uid="{C6EEA8DB-4571-4E75-810B-7403F712F982}"/>
    <cellStyle name="Millares 2 20 8 10" xfId="13747" xr:uid="{1B6DBFC2-D6F5-4476-8EDE-43580E02F750}"/>
    <cellStyle name="Millares 2 20 8 11" xfId="13748" xr:uid="{01D24FCF-0BD3-40DB-A959-D4DF539B8A68}"/>
    <cellStyle name="Millares 2 20 8 12" xfId="13749" xr:uid="{DE1ECFBA-9719-44C4-9E87-E3A108C13DE6}"/>
    <cellStyle name="Millares 2 20 8 13" xfId="13750" xr:uid="{90BADA06-C798-4733-B286-D919CB65C3A4}"/>
    <cellStyle name="Millares 2 20 8 14" xfId="13751" xr:uid="{889107A0-845D-4935-A7B3-4F70755BB4FF}"/>
    <cellStyle name="Millares 2 20 8 15" xfId="13752" xr:uid="{A0767549-CF97-49CF-9BD6-7A20717C8062}"/>
    <cellStyle name="Millares 2 20 8 16" xfId="13753" xr:uid="{8D0A3D3C-9A1A-40DF-8C7C-71A646DE9866}"/>
    <cellStyle name="Millares 2 20 8 17" xfId="13754" xr:uid="{8A5ED793-B4E2-4CD9-A9A5-E2117425C713}"/>
    <cellStyle name="Millares 2 20 8 2" xfId="13755" xr:uid="{C02F9763-805D-454F-AD2C-34B9A63191EB}"/>
    <cellStyle name="Millares 2 20 8 3" xfId="13756" xr:uid="{6A495298-6F40-45D3-8695-C9E0EA6FC81D}"/>
    <cellStyle name="Millares 2 20 8 4" xfId="13757" xr:uid="{14D96B89-AFDC-454E-AB77-2CF48088C79F}"/>
    <cellStyle name="Millares 2 20 8 5" xfId="13758" xr:uid="{8BB1AC33-8518-4557-ACAF-DC3ED8B9B231}"/>
    <cellStyle name="Millares 2 20 8 6" xfId="13759" xr:uid="{186B922F-78A2-405A-A6A2-AE8F10677020}"/>
    <cellStyle name="Millares 2 20 8 7" xfId="13760" xr:uid="{D50E413C-5201-408E-B5BD-F3DC8C042531}"/>
    <cellStyle name="Millares 2 20 8 8" xfId="13761" xr:uid="{32871813-9DA1-4ABE-8DC0-5FB12122F36F}"/>
    <cellStyle name="Millares 2 20 8 9" xfId="13762" xr:uid="{14C176EC-856D-462A-AA7F-035F7C6E3B82}"/>
    <cellStyle name="Millares 2 20 8_Margen" xfId="40069" xr:uid="{F168EAC9-6797-435B-B359-C65CF8D8FBA4}"/>
    <cellStyle name="Millares 2 20 9" xfId="13763" xr:uid="{289811CC-C00C-433E-8D62-CFFB2B104D4B}"/>
    <cellStyle name="Millares 2 20 9 2" xfId="13764" xr:uid="{849133E4-F2C5-4D97-A8BE-9B29D293C5CB}"/>
    <cellStyle name="Millares 2 20 9_Margen" xfId="40070" xr:uid="{17D4833C-403A-4541-802E-8278C8111E2D}"/>
    <cellStyle name="Millares 2 20_Margen" xfId="40071" xr:uid="{34D5015B-C004-4911-AD02-D12E0D195E5D}"/>
    <cellStyle name="Millares 2 21" xfId="13765" xr:uid="{36F572DF-6F46-4D7C-ACFC-6C4D629A7313}"/>
    <cellStyle name="Millares 2 21 10" xfId="13766" xr:uid="{C343B160-5220-4FF9-A55E-F9E4F0965BCF}"/>
    <cellStyle name="Millares 2 21 11" xfId="13767" xr:uid="{A41B2F2D-EECC-4E9C-BCB6-24A5FBBF7C16}"/>
    <cellStyle name="Millares 2 21 12" xfId="13768" xr:uid="{57760926-E6CE-4509-8C2F-5E6F5C1DBD9B}"/>
    <cellStyle name="Millares 2 21 13" xfId="13769" xr:uid="{DBF54772-299B-4A25-8827-74CECD12A7AD}"/>
    <cellStyle name="Millares 2 21 14" xfId="13770" xr:uid="{A5B6B23F-765C-40B8-834B-48DE016089AD}"/>
    <cellStyle name="Millares 2 21 15" xfId="13771" xr:uid="{A879542E-9CB8-4378-A2E0-FC8FC8E6CD6D}"/>
    <cellStyle name="Millares 2 21 16" xfId="13772" xr:uid="{57C1ABF2-D829-4981-93F9-74217B20697D}"/>
    <cellStyle name="Millares 2 21 17" xfId="13773" xr:uid="{DA560D64-8D23-4D0B-B0BA-548CCF36A5F2}"/>
    <cellStyle name="Millares 2 21 18" xfId="13774" xr:uid="{39C8D762-C02A-4865-8CCE-39955EC7AEB4}"/>
    <cellStyle name="Millares 2 21 19" xfId="13775" xr:uid="{AB8FEC81-E682-404B-AECE-355243AC80F9}"/>
    <cellStyle name="Millares 2 21 2" xfId="13776" xr:uid="{3E5D0968-6841-40CE-AAD7-078985B61E52}"/>
    <cellStyle name="Millares 2 21 2 10" xfId="13777" xr:uid="{40CC749A-029D-4D06-A0E6-AE5E4A18C307}"/>
    <cellStyle name="Millares 2 21 2 11" xfId="13778" xr:uid="{F39EF09B-9D82-46C4-96C6-B51FEC22A6DD}"/>
    <cellStyle name="Millares 2 21 2 12" xfId="13779" xr:uid="{7B283BFD-777F-4EE8-9FAD-86E0D9FC3503}"/>
    <cellStyle name="Millares 2 21 2 13" xfId="13780" xr:uid="{2E43B214-E46E-40D9-A13A-5A47D6D5BC4D}"/>
    <cellStyle name="Millares 2 21 2 14" xfId="13781" xr:uid="{2A91D897-7F3F-4508-91B9-B691F243128C}"/>
    <cellStyle name="Millares 2 21 2 15" xfId="13782" xr:uid="{CDF8D28B-107A-4CD6-977C-B97FCA01255B}"/>
    <cellStyle name="Millares 2 21 2 2" xfId="13783" xr:uid="{199EDD20-29FB-486C-B6B0-0601BD5AFDDD}"/>
    <cellStyle name="Millares 2 21 2 3" xfId="13784" xr:uid="{E9146AD5-2DB8-40EB-BD86-370F4877B0E0}"/>
    <cellStyle name="Millares 2 21 2 4" xfId="13785" xr:uid="{A5E6FF6B-0611-419B-8DD9-1E986FB85D5D}"/>
    <cellStyle name="Millares 2 21 2 5" xfId="13786" xr:uid="{904C5C7D-B104-45E6-ABFC-B447B98D2A33}"/>
    <cellStyle name="Millares 2 21 2 6" xfId="13787" xr:uid="{847533FE-CD1B-4FF1-A507-8FEAB090735F}"/>
    <cellStyle name="Millares 2 21 2 7" xfId="13788" xr:uid="{F831109C-8135-48C5-97E1-0CC746EE9C4B}"/>
    <cellStyle name="Millares 2 21 2 8" xfId="13789" xr:uid="{3C877D7E-F67F-44CC-8EA5-040130C8BDC1}"/>
    <cellStyle name="Millares 2 21 2 9" xfId="13790" xr:uid="{8687778B-2CAC-4FB2-9F64-5A0773FB3BCD}"/>
    <cellStyle name="Millares 2 21 2_Margen" xfId="40072" xr:uid="{CE3F4018-374E-4F97-BFED-83223BA38CE6}"/>
    <cellStyle name="Millares 2 21 20" xfId="13791" xr:uid="{86E0D9CF-41AD-4F26-8C46-690BC2D8541E}"/>
    <cellStyle name="Millares 2 21 21" xfId="13792" xr:uid="{8BF32659-48F8-4543-96FB-EEFF32C89C54}"/>
    <cellStyle name="Millares 2 21 22" xfId="13793" xr:uid="{53BE94FB-71CA-4FE6-B34A-81C00E38BE14}"/>
    <cellStyle name="Millares 2 21 23" xfId="13794" xr:uid="{366DFA0F-AAAF-4A28-8C22-5363615BFB24}"/>
    <cellStyle name="Millares 2 21 24" xfId="13795" xr:uid="{24108471-E6EC-4F22-A1B9-7F4AE46D53CE}"/>
    <cellStyle name="Millares 2 21 25" xfId="13796" xr:uid="{39183BE1-DAF4-471D-A535-C1FDFF0DDB68}"/>
    <cellStyle name="Millares 2 21 26" xfId="13797" xr:uid="{B20787F3-D974-4337-8805-B56F12A0067D}"/>
    <cellStyle name="Millares 2 21 27" xfId="13798" xr:uid="{56C287DC-7BFD-4A4C-87A2-D2286CF5B4F0}"/>
    <cellStyle name="Millares 2 21 28" xfId="13799" xr:uid="{86116DBE-7083-4A7D-9321-C6FA7D14CA87}"/>
    <cellStyle name="Millares 2 21 29" xfId="13800" xr:uid="{8F902772-4184-4DDF-A86A-2ED434DCA4C0}"/>
    <cellStyle name="Millares 2 21 3" xfId="13801" xr:uid="{EB197550-23C8-46CA-AC68-E82D7F25B2E1}"/>
    <cellStyle name="Millares 2 21 3 10" xfId="13802" xr:uid="{468A4AFC-FB7A-4D74-BC3C-DE3B3E08B27A}"/>
    <cellStyle name="Millares 2 21 3 11" xfId="13803" xr:uid="{14CD0721-B716-40FA-BCBB-EFB7B1C43213}"/>
    <cellStyle name="Millares 2 21 3 12" xfId="13804" xr:uid="{947A582E-AF85-4BCE-BB8C-B856F69D3FC5}"/>
    <cellStyle name="Millares 2 21 3 13" xfId="13805" xr:uid="{D1E1032A-70DC-4DF7-B915-F5614D95AB5C}"/>
    <cellStyle name="Millares 2 21 3 14" xfId="13806" xr:uid="{09660F53-16D4-4E6A-B5A4-E69925B6DD72}"/>
    <cellStyle name="Millares 2 21 3 15" xfId="13807" xr:uid="{47B8DB5A-A7D3-47B3-BFD7-F1AD9D36B46F}"/>
    <cellStyle name="Millares 2 21 3 16" xfId="13808" xr:uid="{14CAC18F-4A31-4A76-817F-CF7FFDCCEE35}"/>
    <cellStyle name="Millares 2 21 3 17" xfId="13809" xr:uid="{229E5AE7-4F8A-4ABA-BB9F-83BC01378B88}"/>
    <cellStyle name="Millares 2 21 3 2" xfId="13810" xr:uid="{30C2FBB4-1118-4280-BB0E-D738D5FF0249}"/>
    <cellStyle name="Millares 2 21 3 3" xfId="13811" xr:uid="{B67668DF-572C-4FE3-A301-E145F80B1101}"/>
    <cellStyle name="Millares 2 21 3 4" xfId="13812" xr:uid="{EA097E31-D5A9-4470-B88B-E79F562F350B}"/>
    <cellStyle name="Millares 2 21 3 5" xfId="13813" xr:uid="{7B807693-B530-42D2-85C9-1A4A6E8D5BFF}"/>
    <cellStyle name="Millares 2 21 3 6" xfId="13814" xr:uid="{F1C723C7-526F-4A87-AA46-71642D0B56DA}"/>
    <cellStyle name="Millares 2 21 3 7" xfId="13815" xr:uid="{1A9AF012-AE30-415A-9F20-C1FF0B0707F2}"/>
    <cellStyle name="Millares 2 21 3 8" xfId="13816" xr:uid="{9355FE8F-9E2A-4388-8A48-3B943D17538C}"/>
    <cellStyle name="Millares 2 21 3 9" xfId="13817" xr:uid="{2BC6895F-0B38-4380-B457-31FE540BF98C}"/>
    <cellStyle name="Millares 2 21 3_Margen" xfId="40073" xr:uid="{6354460D-0D5C-4D86-A42C-6EDE480CA968}"/>
    <cellStyle name="Millares 2 21 30" xfId="13818" xr:uid="{C486B852-8E08-44AB-8FD3-D73397193977}"/>
    <cellStyle name="Millares 2 21 31" xfId="13819" xr:uid="{ABB54AEB-6253-46E1-BD8F-6F1E2122A72C}"/>
    <cellStyle name="Millares 2 21 32" xfId="13820" xr:uid="{A206C56C-F0FB-4083-9C78-1FC5E540EADE}"/>
    <cellStyle name="Millares 2 21 4" xfId="13821" xr:uid="{A2E90CDD-3440-4E69-866D-576D378D1C03}"/>
    <cellStyle name="Millares 2 21 4 10" xfId="13822" xr:uid="{6FB5D319-E50A-433A-A53F-0BD1662959A9}"/>
    <cellStyle name="Millares 2 21 4 11" xfId="13823" xr:uid="{1BDC0D22-2981-47E3-8A02-2505C4D4C293}"/>
    <cellStyle name="Millares 2 21 4 12" xfId="13824" xr:uid="{35F3607E-64CD-4F05-B791-ADDE7C78541D}"/>
    <cellStyle name="Millares 2 21 4 13" xfId="13825" xr:uid="{F0D022CA-998D-4533-8CF3-F9A31979E6F8}"/>
    <cellStyle name="Millares 2 21 4 14" xfId="13826" xr:uid="{FC1C489F-5190-4D91-97E5-33BD8979CC37}"/>
    <cellStyle name="Millares 2 21 4 15" xfId="13827" xr:uid="{1A543825-74FA-44EB-B08D-5EDB1843DF96}"/>
    <cellStyle name="Millares 2 21 4 16" xfId="13828" xr:uid="{18CBAF79-2FC0-4BFD-A759-EF84DE3A8C2F}"/>
    <cellStyle name="Millares 2 21 4 17" xfId="13829" xr:uid="{32FDFBBC-7DB5-421B-A270-90268AE1B07A}"/>
    <cellStyle name="Millares 2 21 4 2" xfId="13830" xr:uid="{3FC87734-E13F-49E5-AC76-C0E7D313A600}"/>
    <cellStyle name="Millares 2 21 4 3" xfId="13831" xr:uid="{B1CB5260-0783-4AF1-A26D-2343E95ECD4E}"/>
    <cellStyle name="Millares 2 21 4 4" xfId="13832" xr:uid="{D3EC5074-D36F-430A-8D74-5EB0CECDB37D}"/>
    <cellStyle name="Millares 2 21 4 5" xfId="13833" xr:uid="{438EA8F6-FFB1-4524-80F7-A229C5D8DD7F}"/>
    <cellStyle name="Millares 2 21 4 6" xfId="13834" xr:uid="{AB38D451-3E4E-4AA2-89ED-7B26E3A11C53}"/>
    <cellStyle name="Millares 2 21 4 7" xfId="13835" xr:uid="{85BA1F76-F39C-428D-A4C6-27F9F094B55F}"/>
    <cellStyle name="Millares 2 21 4 8" xfId="13836" xr:uid="{C1D1F6D1-0360-4D95-BED8-1D0D45DFEC0E}"/>
    <cellStyle name="Millares 2 21 4 9" xfId="13837" xr:uid="{99D84D7B-3D48-43EC-8212-5D47FC73644B}"/>
    <cellStyle name="Millares 2 21 4_Margen" xfId="40074" xr:uid="{C2E2BB18-DEB5-47AA-A528-0B16841D54E0}"/>
    <cellStyle name="Millares 2 21 5" xfId="13838" xr:uid="{7EC81365-CE05-4E65-A710-76D6F8AA0C64}"/>
    <cellStyle name="Millares 2 21 5 10" xfId="13839" xr:uid="{D0A56096-F7CD-4129-9FF9-40EA8A11E48A}"/>
    <cellStyle name="Millares 2 21 5 11" xfId="13840" xr:uid="{31A70B08-1375-4ADE-A179-E9D5BF221A51}"/>
    <cellStyle name="Millares 2 21 5 12" xfId="13841" xr:uid="{74FB0907-9437-45EF-AA18-20037C5014EE}"/>
    <cellStyle name="Millares 2 21 5 13" xfId="13842" xr:uid="{60F24732-AFF6-4FF8-B865-BCAC52C2F54B}"/>
    <cellStyle name="Millares 2 21 5 14" xfId="13843" xr:uid="{4CACA484-B7C4-44A9-A904-3FA6A87D9398}"/>
    <cellStyle name="Millares 2 21 5 15" xfId="13844" xr:uid="{43B65C53-13B8-4FFF-8911-A15DF698C410}"/>
    <cellStyle name="Millares 2 21 5 16" xfId="13845" xr:uid="{5CEFCD70-CF85-45E2-BB0F-4E7185E5DE34}"/>
    <cellStyle name="Millares 2 21 5 17" xfId="13846" xr:uid="{68E9962F-5A39-4F81-9B11-42BF4F7E5580}"/>
    <cellStyle name="Millares 2 21 5 2" xfId="13847" xr:uid="{E18E157A-246F-4738-8148-2F7EC2CB97AA}"/>
    <cellStyle name="Millares 2 21 5 3" xfId="13848" xr:uid="{F3B7D194-4B7C-4F32-9D17-EBB445EECE2C}"/>
    <cellStyle name="Millares 2 21 5 4" xfId="13849" xr:uid="{E4B71C5E-FCBF-45B9-836F-C953DD942178}"/>
    <cellStyle name="Millares 2 21 5 5" xfId="13850" xr:uid="{3904ED8E-52B1-452F-AA9F-D580EAF615C2}"/>
    <cellStyle name="Millares 2 21 5 6" xfId="13851" xr:uid="{F0CB1B4F-5441-436C-B21D-E60F6CE14914}"/>
    <cellStyle name="Millares 2 21 5 7" xfId="13852" xr:uid="{945AE192-1137-4BB0-AD91-EA43FB109D54}"/>
    <cellStyle name="Millares 2 21 5 8" xfId="13853" xr:uid="{D7E33596-BEAE-4398-9510-07F02EC5EAAD}"/>
    <cellStyle name="Millares 2 21 5 9" xfId="13854" xr:uid="{052572B2-8C20-45F7-B00C-0A3364CE9B06}"/>
    <cellStyle name="Millares 2 21 5_Margen" xfId="40075" xr:uid="{CD38232B-A843-49B6-AA67-2A924575901D}"/>
    <cellStyle name="Millares 2 21 6" xfId="13855" xr:uid="{88A1D7AE-B93E-4C93-9D1A-44682CE7966D}"/>
    <cellStyle name="Millares 2 21 6 10" xfId="13856" xr:uid="{3BB92BEF-EC24-4449-8868-153EFBC524CC}"/>
    <cellStyle name="Millares 2 21 6 11" xfId="13857" xr:uid="{F3FDE4A5-7462-4389-B8C1-693303F4D07B}"/>
    <cellStyle name="Millares 2 21 6 12" xfId="13858" xr:uid="{8EBF01F9-4A4B-4B08-B8B9-20334C4D131A}"/>
    <cellStyle name="Millares 2 21 6 13" xfId="13859" xr:uid="{36736346-CABD-4B79-AC9F-673D8CF0B6E6}"/>
    <cellStyle name="Millares 2 21 6 14" xfId="13860" xr:uid="{D600AE8F-5D56-4AC0-9D6D-8BE341022231}"/>
    <cellStyle name="Millares 2 21 6 15" xfId="13861" xr:uid="{31FD91FC-53BA-4012-92F6-CAA703E7BBEC}"/>
    <cellStyle name="Millares 2 21 6 16" xfId="13862" xr:uid="{FB434142-4D97-47C0-BB0C-A24D4183C23F}"/>
    <cellStyle name="Millares 2 21 6 17" xfId="13863" xr:uid="{E9EAA84E-10E5-4445-96B4-83F735503BA3}"/>
    <cellStyle name="Millares 2 21 6 2" xfId="13864" xr:uid="{B2A86F35-27DA-4886-8BB0-0C0647123073}"/>
    <cellStyle name="Millares 2 21 6 3" xfId="13865" xr:uid="{C779756C-FE0E-497B-A275-6832FA26737B}"/>
    <cellStyle name="Millares 2 21 6 4" xfId="13866" xr:uid="{88CD7BD0-091C-4F6C-A79F-D10ACBF0612B}"/>
    <cellStyle name="Millares 2 21 6 5" xfId="13867" xr:uid="{A89DE94F-2215-4F68-B006-A30BB3F5080F}"/>
    <cellStyle name="Millares 2 21 6 6" xfId="13868" xr:uid="{0AF64402-6FA2-4EFB-BBEF-4F19AE66BE11}"/>
    <cellStyle name="Millares 2 21 6 7" xfId="13869" xr:uid="{2E22CBF0-25E3-46D1-9EBF-AB332DB994EB}"/>
    <cellStyle name="Millares 2 21 6 8" xfId="13870" xr:uid="{93D4EF47-1640-49A6-8B40-A1C0F186D202}"/>
    <cellStyle name="Millares 2 21 6 9" xfId="13871" xr:uid="{A024592A-B7EC-4678-A7EA-AACC7390FDBA}"/>
    <cellStyle name="Millares 2 21 6_Margen" xfId="40076" xr:uid="{E9DF888B-326F-4708-8A7C-5EBF5AB6DDDD}"/>
    <cellStyle name="Millares 2 21 7" xfId="13872" xr:uid="{E4508924-9C97-4C0B-A179-9FFFD07222CC}"/>
    <cellStyle name="Millares 2 21 7 10" xfId="13873" xr:uid="{7ABD75A7-C878-4FD0-83D5-CB204CE49D4D}"/>
    <cellStyle name="Millares 2 21 7 11" xfId="13874" xr:uid="{A79122CE-9E9B-471D-900B-42BAC62E855B}"/>
    <cellStyle name="Millares 2 21 7 12" xfId="13875" xr:uid="{A6AF4D83-2497-4290-A9E6-1442600C28C0}"/>
    <cellStyle name="Millares 2 21 7 13" xfId="13876" xr:uid="{05538494-CDA7-4A24-94F4-827AC1859FE3}"/>
    <cellStyle name="Millares 2 21 7 14" xfId="13877" xr:uid="{52771060-D993-4D8D-968B-B41F1CBE96D5}"/>
    <cellStyle name="Millares 2 21 7 15" xfId="13878" xr:uid="{FFEC9200-DB8E-4394-A80B-409C59A8327A}"/>
    <cellStyle name="Millares 2 21 7 16" xfId="13879" xr:uid="{D92E5563-162F-4E38-9C88-A80A7713A86A}"/>
    <cellStyle name="Millares 2 21 7 17" xfId="13880" xr:uid="{BD6BEF1A-DF51-4F63-93BF-30D6A9F17155}"/>
    <cellStyle name="Millares 2 21 7 2" xfId="13881" xr:uid="{3EC87F30-5E33-4076-8755-8B94E1389E89}"/>
    <cellStyle name="Millares 2 21 7 3" xfId="13882" xr:uid="{36D7115D-4730-45BA-B7EF-345ABD94A731}"/>
    <cellStyle name="Millares 2 21 7 4" xfId="13883" xr:uid="{CAC21740-542D-4BA6-A645-52DE0111C92B}"/>
    <cellStyle name="Millares 2 21 7 5" xfId="13884" xr:uid="{A56F8F56-1818-49C8-98F1-EC12CC895AF7}"/>
    <cellStyle name="Millares 2 21 7 6" xfId="13885" xr:uid="{08D39E42-CDBA-47C4-B7E3-36BE590BA73C}"/>
    <cellStyle name="Millares 2 21 7 7" xfId="13886" xr:uid="{F43E2AEC-D534-4D8D-A5C8-A926C4189B8A}"/>
    <cellStyle name="Millares 2 21 7 8" xfId="13887" xr:uid="{6FBBE817-E2D2-4548-8F67-653D3ACB6D60}"/>
    <cellStyle name="Millares 2 21 7 9" xfId="13888" xr:uid="{AB5D17ED-A03E-4684-B4C1-B411BCB3ECFB}"/>
    <cellStyle name="Millares 2 21 7_Margen" xfId="40077" xr:uid="{28054D7A-5288-4908-AF1F-BC610668BC0E}"/>
    <cellStyle name="Millares 2 21 8" xfId="13889" xr:uid="{5EF9A4A6-39D9-4B9D-BA16-02EBF58A8298}"/>
    <cellStyle name="Millares 2 21 8 10" xfId="13890" xr:uid="{CA348882-914A-4FE2-A5BC-05189CE1F0E9}"/>
    <cellStyle name="Millares 2 21 8 11" xfId="13891" xr:uid="{C8470760-CB2A-4E87-B779-228608D29558}"/>
    <cellStyle name="Millares 2 21 8 12" xfId="13892" xr:uid="{DDD9A18E-B773-488D-A3E7-88EE3317B3DC}"/>
    <cellStyle name="Millares 2 21 8 13" xfId="13893" xr:uid="{6D0FB840-8533-4B13-A880-F5C6EAB3A7B4}"/>
    <cellStyle name="Millares 2 21 8 14" xfId="13894" xr:uid="{B0BD27F0-65B9-42F8-8921-E0E9D28377BC}"/>
    <cellStyle name="Millares 2 21 8 15" xfId="13895" xr:uid="{AC0705D1-A6E4-41E0-8D64-563AFD28DC70}"/>
    <cellStyle name="Millares 2 21 8 16" xfId="13896" xr:uid="{BB398E23-0B16-4981-8A02-A454F20F84ED}"/>
    <cellStyle name="Millares 2 21 8 17" xfId="13897" xr:uid="{C00B8976-9B44-4EA1-9CC8-448D671D734C}"/>
    <cellStyle name="Millares 2 21 8 2" xfId="13898" xr:uid="{7B835247-3FF4-48DA-A3C2-2640E1F23434}"/>
    <cellStyle name="Millares 2 21 8 3" xfId="13899" xr:uid="{47022CB0-7E94-42ED-9DDA-0C3B8A3C182D}"/>
    <cellStyle name="Millares 2 21 8 4" xfId="13900" xr:uid="{43B433CD-E5CA-48B3-81C5-E5CEB5619BE1}"/>
    <cellStyle name="Millares 2 21 8 5" xfId="13901" xr:uid="{73682645-2635-457A-9D89-4C3883E59216}"/>
    <cellStyle name="Millares 2 21 8 6" xfId="13902" xr:uid="{E5E92AA0-099D-4A37-9F9F-5129956241B4}"/>
    <cellStyle name="Millares 2 21 8 7" xfId="13903" xr:uid="{CB66332E-ACBC-42F3-93FF-3ECDDDA53178}"/>
    <cellStyle name="Millares 2 21 8 8" xfId="13904" xr:uid="{EBB0F9BC-ABD9-4140-8E60-7DDE6013F78D}"/>
    <cellStyle name="Millares 2 21 8 9" xfId="13905" xr:uid="{4AC3AD7D-90D0-4BC8-B463-1F3396EDAE06}"/>
    <cellStyle name="Millares 2 21 8_Margen" xfId="40078" xr:uid="{D8AF91C8-1E13-45A7-8C6E-52752BD34864}"/>
    <cellStyle name="Millares 2 21 9" xfId="13906" xr:uid="{EA07CBE2-EFC8-4ECF-8892-4A1ABCA21ACB}"/>
    <cellStyle name="Millares 2 21_Margen" xfId="40079" xr:uid="{F594A2EE-88D2-4693-A9AB-D1783DE87EF9}"/>
    <cellStyle name="Millares 2 22" xfId="13907" xr:uid="{8B99EC8C-9EBE-4229-AF56-842C029D85E3}"/>
    <cellStyle name="Millares 2 22 10" xfId="13908" xr:uid="{BCDBE563-0A75-422C-88E7-45AF9C5F72C0}"/>
    <cellStyle name="Millares 2 22 11" xfId="13909" xr:uid="{8E68F358-98F9-4717-BF1A-E0FBFC889B6E}"/>
    <cellStyle name="Millares 2 22 12" xfId="13910" xr:uid="{81BA4E65-A574-493C-93D6-EC6B753A4A3E}"/>
    <cellStyle name="Millares 2 22 13" xfId="13911" xr:uid="{89FE1715-779A-4FDC-9A4B-8F37F0CC50C3}"/>
    <cellStyle name="Millares 2 22 14" xfId="13912" xr:uid="{1B676E5C-4216-454F-86D7-E4C55049DEA1}"/>
    <cellStyle name="Millares 2 22 15" xfId="13913" xr:uid="{64EB18AB-C28E-44BA-8E86-1F3FEC4B4DFA}"/>
    <cellStyle name="Millares 2 22 16" xfId="13914" xr:uid="{90A21A90-8A5A-4A67-B849-09E9D3797431}"/>
    <cellStyle name="Millares 2 22 17" xfId="13915" xr:uid="{A714A651-5B98-4D91-AB94-80228A81B84E}"/>
    <cellStyle name="Millares 2 22 18" xfId="13916" xr:uid="{F529B0A1-AA75-4912-86E6-0AB667FCE17B}"/>
    <cellStyle name="Millares 2 22 19" xfId="13917" xr:uid="{0BDF364A-FC26-4C94-813D-8456960F78B8}"/>
    <cellStyle name="Millares 2 22 2" xfId="13918" xr:uid="{65EFBCD8-5563-4E34-A9AE-4B6A1301E872}"/>
    <cellStyle name="Millares 2 22 2 10" xfId="13919" xr:uid="{22AF9674-86FE-433D-9A57-B5AE06BF3513}"/>
    <cellStyle name="Millares 2 22 2 11" xfId="13920" xr:uid="{2FCF4136-B4C7-416C-B858-D32A26AECF70}"/>
    <cellStyle name="Millares 2 22 2 12" xfId="13921" xr:uid="{8A9D0451-1A20-416C-96FA-4745B07D2A38}"/>
    <cellStyle name="Millares 2 22 2 13" xfId="13922" xr:uid="{196197EF-DA4F-41D9-BF4E-3B3ED1483EEA}"/>
    <cellStyle name="Millares 2 22 2 14" xfId="13923" xr:uid="{4F0F21BB-4929-4A63-B856-9F1D8C7E3DF2}"/>
    <cellStyle name="Millares 2 22 2 15" xfId="13924" xr:uid="{1FC2D157-CCBB-40B2-90D5-78E28850AB07}"/>
    <cellStyle name="Millares 2 22 2 16" xfId="13925" xr:uid="{5E538948-C15B-46FE-8510-A5FBBF29411E}"/>
    <cellStyle name="Millares 2 22 2 17" xfId="13926" xr:uid="{0916FE54-E204-4F71-82F6-C811903B9367}"/>
    <cellStyle name="Millares 2 22 2 18" xfId="13927" xr:uid="{A1EEBB30-CA5F-4B26-B4CE-34D141FD38BD}"/>
    <cellStyle name="Millares 2 22 2 2" xfId="13928" xr:uid="{A78E5B8A-39EA-4586-B62C-8E72227BCF78}"/>
    <cellStyle name="Millares 2 22 2 3" xfId="13929" xr:uid="{907EEC80-EFCB-4A20-80A3-AE909CB1C6EF}"/>
    <cellStyle name="Millares 2 22 2 4" xfId="13930" xr:uid="{571F658E-309A-4F6F-9B82-75A3B44A20AD}"/>
    <cellStyle name="Millares 2 22 2 5" xfId="13931" xr:uid="{73CACC8D-D41D-4BD4-91A6-2C03980E47D7}"/>
    <cellStyle name="Millares 2 22 2 6" xfId="13932" xr:uid="{08A11509-D655-4496-A997-491C16A023AE}"/>
    <cellStyle name="Millares 2 22 2 7" xfId="13933" xr:uid="{337F575D-139F-429C-921D-F85F80A0240B}"/>
    <cellStyle name="Millares 2 22 2 8" xfId="13934" xr:uid="{105B3B1F-7F5E-48CE-A3D1-45E3B81A337C}"/>
    <cellStyle name="Millares 2 22 2 9" xfId="13935" xr:uid="{6601BA32-FA5D-4171-A23A-38F2519B0A3E}"/>
    <cellStyle name="Millares 2 22 2_Margen" xfId="40080" xr:uid="{6289A38D-13FC-47F9-9D3A-FA71E2C013B8}"/>
    <cellStyle name="Millares 2 22 20" xfId="13936" xr:uid="{131438B9-517B-4801-A755-2F32FDD6E9E9}"/>
    <cellStyle name="Millares 2 22 21" xfId="13937" xr:uid="{89DD417E-D891-4A04-B40C-9FD3A0AEF067}"/>
    <cellStyle name="Millares 2 22 22" xfId="13938" xr:uid="{BFA9DA78-3B5B-446E-ACD9-FAE2B63A760B}"/>
    <cellStyle name="Millares 2 22 23" xfId="13939" xr:uid="{45873C67-C5CB-46E7-B271-A03F92445B53}"/>
    <cellStyle name="Millares 2 22 24" xfId="13940" xr:uid="{689E0386-BD17-43ED-B2E7-5D380237A9A5}"/>
    <cellStyle name="Millares 2 22 25" xfId="13941" xr:uid="{16C3F588-8852-4CA8-A44F-D917D15EFCBA}"/>
    <cellStyle name="Millares 2 22 26" xfId="13942" xr:uid="{AD61B6CA-DFA7-4465-A247-06D709693A68}"/>
    <cellStyle name="Millares 2 22 27" xfId="13943" xr:uid="{4A8192F5-6EF5-4BE3-90CA-4E1E2C56A1F2}"/>
    <cellStyle name="Millares 2 22 28" xfId="13944" xr:uid="{869EF524-844E-47F2-8E42-6636B31AB8B8}"/>
    <cellStyle name="Millares 2 22 29" xfId="13945" xr:uid="{00CEDB0D-1BE7-43A1-B873-500F75D2276F}"/>
    <cellStyle name="Millares 2 22 3" xfId="13946" xr:uid="{8A9A1B3D-162E-4222-A09A-211D22B294BE}"/>
    <cellStyle name="Millares 2 22 3 10" xfId="13947" xr:uid="{C0389B90-CC56-4001-905C-B2BD3FF8F40C}"/>
    <cellStyle name="Millares 2 22 3 11" xfId="13948" xr:uid="{7F4062C6-960A-43E2-BC23-96D360085BB0}"/>
    <cellStyle name="Millares 2 22 3 12" xfId="13949" xr:uid="{8FA4E150-0766-499D-B638-0FC37682EB93}"/>
    <cellStyle name="Millares 2 22 3 13" xfId="13950" xr:uid="{8A772C4D-1795-408A-BAFE-17B982B53107}"/>
    <cellStyle name="Millares 2 22 3 14" xfId="13951" xr:uid="{B00ACA8B-A270-4F21-BA52-309DB9F2EF59}"/>
    <cellStyle name="Millares 2 22 3 15" xfId="13952" xr:uid="{EB149B36-A021-44EA-8AFA-4E9BAE08A5E2}"/>
    <cellStyle name="Millares 2 22 3 16" xfId="13953" xr:uid="{8A381FF9-D287-4A54-B496-DCC6422296C6}"/>
    <cellStyle name="Millares 2 22 3 17" xfId="13954" xr:uid="{61CC99AA-0730-42D2-BC32-61E8F372F756}"/>
    <cellStyle name="Millares 2 22 3 2" xfId="13955" xr:uid="{CAEDAA10-743C-4427-A489-460C29EE64F3}"/>
    <cellStyle name="Millares 2 22 3 3" xfId="13956" xr:uid="{3A4CA0EF-806A-48C0-B0FF-4AB39DE5D3E7}"/>
    <cellStyle name="Millares 2 22 3 4" xfId="13957" xr:uid="{1F33F3CC-3D27-4296-8EAA-D5FDEAF0307A}"/>
    <cellStyle name="Millares 2 22 3 5" xfId="13958" xr:uid="{0C0001F5-7C2E-48F7-BD01-0ABFB0DF3F46}"/>
    <cellStyle name="Millares 2 22 3 6" xfId="13959" xr:uid="{AF35D784-B232-4E28-8E1E-37115ED9633F}"/>
    <cellStyle name="Millares 2 22 3 7" xfId="13960" xr:uid="{200BE58D-2FDD-46EF-9B6D-239E7878FB0A}"/>
    <cellStyle name="Millares 2 22 3 8" xfId="13961" xr:uid="{ADB62D44-F31B-4849-B76E-9E7605E2B526}"/>
    <cellStyle name="Millares 2 22 3 9" xfId="13962" xr:uid="{60A12DEA-EB7A-4239-93A1-886DBCA07464}"/>
    <cellStyle name="Millares 2 22 3_Margen" xfId="40081" xr:uid="{0E8C9F76-0CF4-4BF8-9A12-BE1F660FD2EB}"/>
    <cellStyle name="Millares 2 22 30" xfId="13963" xr:uid="{A7C498AB-39AA-4A0D-85BB-BF36FA8560BB}"/>
    <cellStyle name="Millares 2 22 31" xfId="13964" xr:uid="{6FC47AA6-13D6-45BF-BD30-FC8BBE1D3EAD}"/>
    <cellStyle name="Millares 2 22 32" xfId="13965" xr:uid="{A498D578-EEB7-461F-A500-E9ABA64D2C04}"/>
    <cellStyle name="Millares 2 22 33" xfId="13966" xr:uid="{B8DBD7FA-EA9F-4ABE-8AFC-6FA18AC03EA2}"/>
    <cellStyle name="Millares 2 22 34" xfId="13967" xr:uid="{C2BFA9BD-4620-44FE-B93A-CD6B2A63F534}"/>
    <cellStyle name="Millares 2 22 35" xfId="13968" xr:uid="{A699BC68-C8F2-420D-BC25-72EF1048766C}"/>
    <cellStyle name="Millares 2 22 36" xfId="13969" xr:uid="{FFCA6987-36AB-4C32-89CC-329F086D97D1}"/>
    <cellStyle name="Millares 2 22 37" xfId="13970" xr:uid="{99EA5E5E-C602-4427-A3CD-14A1B07B9219}"/>
    <cellStyle name="Millares 2 22 4" xfId="13971" xr:uid="{E452E815-1119-4C24-B1DA-9B662649D9F4}"/>
    <cellStyle name="Millares 2 22 4 10" xfId="13972" xr:uid="{12369585-21DB-4634-88AA-76582894AAD4}"/>
    <cellStyle name="Millares 2 22 4 11" xfId="13973" xr:uid="{34C93C5F-DEED-4001-A5D7-9185C0FC7C34}"/>
    <cellStyle name="Millares 2 22 4 12" xfId="13974" xr:uid="{650B1E4C-53DA-4D50-B596-E1F8F68C31E9}"/>
    <cellStyle name="Millares 2 22 4 13" xfId="13975" xr:uid="{CFC75D7C-A5E5-40D6-A018-95FBE3F9DA4D}"/>
    <cellStyle name="Millares 2 22 4 14" xfId="13976" xr:uid="{F591C103-64A3-4CF6-9981-F46294E4813A}"/>
    <cellStyle name="Millares 2 22 4 15" xfId="13977" xr:uid="{8009BBBB-DB63-41F2-86DE-0ECD399E9343}"/>
    <cellStyle name="Millares 2 22 4 16" xfId="13978" xr:uid="{2F012D5F-E02F-4182-A797-E8CF3CD4060A}"/>
    <cellStyle name="Millares 2 22 4 17" xfId="13979" xr:uid="{0D61EE02-2FD8-4C03-BC01-9A0F28F963EA}"/>
    <cellStyle name="Millares 2 22 4 2" xfId="13980" xr:uid="{830B022E-6C93-41A1-B191-BCF836D0E1CD}"/>
    <cellStyle name="Millares 2 22 4 3" xfId="13981" xr:uid="{F3A11BA5-AA77-4C6D-ABCC-D3699C4EE588}"/>
    <cellStyle name="Millares 2 22 4 4" xfId="13982" xr:uid="{BD885AD7-8431-43ED-9ADD-A4E657971281}"/>
    <cellStyle name="Millares 2 22 4 5" xfId="13983" xr:uid="{5C72A5BF-8328-42CF-9306-F9E63BA134FF}"/>
    <cellStyle name="Millares 2 22 4 6" xfId="13984" xr:uid="{3AFB0520-FCA6-458F-A8F2-273F38F15655}"/>
    <cellStyle name="Millares 2 22 4 7" xfId="13985" xr:uid="{325B45CD-81AB-4B68-B4D0-953B3C795C36}"/>
    <cellStyle name="Millares 2 22 4 8" xfId="13986" xr:uid="{4F73A4C6-30A8-4F32-8E2D-A4D3093453A9}"/>
    <cellStyle name="Millares 2 22 4 9" xfId="13987" xr:uid="{B8AE0B62-125C-4021-8590-C511A4925332}"/>
    <cellStyle name="Millares 2 22 4_Margen" xfId="40082" xr:uid="{4A926FA6-7177-46BD-935B-0A06D045CB9D}"/>
    <cellStyle name="Millares 2 22 5" xfId="13988" xr:uid="{E641E8FF-F081-453C-A7DF-BA931315621B}"/>
    <cellStyle name="Millares 2 22 5 10" xfId="13989" xr:uid="{1626D8DA-B265-46D8-9017-239F0FEBC349}"/>
    <cellStyle name="Millares 2 22 5 11" xfId="13990" xr:uid="{FA791763-5719-4A26-A668-5D1620D4FF03}"/>
    <cellStyle name="Millares 2 22 5 12" xfId="13991" xr:uid="{E2A2A553-DC4B-4CC0-8316-D4BB5767A2EE}"/>
    <cellStyle name="Millares 2 22 5 13" xfId="13992" xr:uid="{D2142D19-EBA3-4EFC-8AA1-CA2215691508}"/>
    <cellStyle name="Millares 2 22 5 14" xfId="13993" xr:uid="{D97CB3E2-17DC-4F41-AB4B-4BD03B84710B}"/>
    <cellStyle name="Millares 2 22 5 15" xfId="13994" xr:uid="{49D9CFE6-D471-4F72-A933-DB42C4E4C311}"/>
    <cellStyle name="Millares 2 22 5 16" xfId="13995" xr:uid="{2C036B9D-4609-4365-AB34-FC741F295F85}"/>
    <cellStyle name="Millares 2 22 5 17" xfId="13996" xr:uid="{20A5A12F-B397-4146-A9A1-5930B1C08ABA}"/>
    <cellStyle name="Millares 2 22 5 2" xfId="13997" xr:uid="{4AFA73EC-C4F2-4315-8036-A3A0BA231AEB}"/>
    <cellStyle name="Millares 2 22 5 3" xfId="13998" xr:uid="{8AE71A39-2314-41E7-8777-961885B300D5}"/>
    <cellStyle name="Millares 2 22 5 4" xfId="13999" xr:uid="{70EBB2A2-D767-4C97-A57D-F8A93C3B9D7B}"/>
    <cellStyle name="Millares 2 22 5 5" xfId="14000" xr:uid="{A14F4998-B92E-4567-9E3C-0FF9766A6672}"/>
    <cellStyle name="Millares 2 22 5 6" xfId="14001" xr:uid="{AA76EF51-B232-41D7-A157-85FED5B6D73D}"/>
    <cellStyle name="Millares 2 22 5 7" xfId="14002" xr:uid="{12F596D7-32EC-4C73-A2EC-D69348729C13}"/>
    <cellStyle name="Millares 2 22 5 8" xfId="14003" xr:uid="{AAB73CA4-E871-4E1F-86A4-6E6DB2F14006}"/>
    <cellStyle name="Millares 2 22 5 9" xfId="14004" xr:uid="{CA6BC367-2211-420E-9344-8DD3FF46A605}"/>
    <cellStyle name="Millares 2 22 5_Margen" xfId="40083" xr:uid="{D8D5EC82-C108-498E-BDE5-1DEA85ED8741}"/>
    <cellStyle name="Millares 2 22 6" xfId="14005" xr:uid="{94EF3035-3F94-4698-917E-1ADF371B4098}"/>
    <cellStyle name="Millares 2 22 6 10" xfId="14006" xr:uid="{4BF814DB-6CDA-494A-886A-C73620ACEEF3}"/>
    <cellStyle name="Millares 2 22 6 11" xfId="14007" xr:uid="{684019A2-FFFF-4BE8-8375-D6A187120D52}"/>
    <cellStyle name="Millares 2 22 6 12" xfId="14008" xr:uid="{72E10BAD-8CD6-40DF-94A8-CB4A5132EFA3}"/>
    <cellStyle name="Millares 2 22 6 13" xfId="14009" xr:uid="{96C9C064-7828-427B-9946-CE9240208492}"/>
    <cellStyle name="Millares 2 22 6 14" xfId="14010" xr:uid="{7EDAA495-8FE3-4962-A8B0-4020C6AE8108}"/>
    <cellStyle name="Millares 2 22 6 15" xfId="14011" xr:uid="{99AAEC3B-E6F7-414A-9005-5ADB0B82B9CF}"/>
    <cellStyle name="Millares 2 22 6 16" xfId="14012" xr:uid="{C1B09484-A22C-4B13-AADB-6C9E42CF203F}"/>
    <cellStyle name="Millares 2 22 6 17" xfId="14013" xr:uid="{8BD2FAF8-5586-477D-869C-C0F9423A1E8D}"/>
    <cellStyle name="Millares 2 22 6 2" xfId="14014" xr:uid="{58923267-6840-4A6A-A86F-635A94091C5A}"/>
    <cellStyle name="Millares 2 22 6 3" xfId="14015" xr:uid="{B864255D-9D7B-4A80-B759-5D187C7929E1}"/>
    <cellStyle name="Millares 2 22 6 4" xfId="14016" xr:uid="{480B6A3B-BCE2-4EF8-AC5A-B3425A194D56}"/>
    <cellStyle name="Millares 2 22 6 5" xfId="14017" xr:uid="{7DA4291F-B4BB-40AF-933E-C562CCB33FC0}"/>
    <cellStyle name="Millares 2 22 6 6" xfId="14018" xr:uid="{BA580D31-9654-49C1-868C-953E87ACDE6C}"/>
    <cellStyle name="Millares 2 22 6 7" xfId="14019" xr:uid="{9CA57993-B0A4-49AB-91CC-2DC7C107DBD7}"/>
    <cellStyle name="Millares 2 22 6 8" xfId="14020" xr:uid="{5AACB7C8-44BF-4A28-A35E-6F4991FE51EC}"/>
    <cellStyle name="Millares 2 22 6 9" xfId="14021" xr:uid="{2B84B516-E406-47C3-A83E-6352839B0016}"/>
    <cellStyle name="Millares 2 22 6_Margen" xfId="40084" xr:uid="{5A06BC0F-DAF3-4C42-B063-A38DDCC43EB7}"/>
    <cellStyle name="Millares 2 22 7" xfId="14022" xr:uid="{BCF68C89-6242-49C8-BDD4-3A45FD45981D}"/>
    <cellStyle name="Millares 2 22 7 10" xfId="14023" xr:uid="{F3E2E62C-3751-4856-B789-90A8B9DB73BB}"/>
    <cellStyle name="Millares 2 22 7 11" xfId="14024" xr:uid="{3986D5B3-5B15-422D-9034-4796D2C0CA5D}"/>
    <cellStyle name="Millares 2 22 7 12" xfId="14025" xr:uid="{8840B003-08C4-4893-95DA-8AF190140D19}"/>
    <cellStyle name="Millares 2 22 7 13" xfId="14026" xr:uid="{3A3AD6F0-F7E9-4D4E-A743-076F03497D53}"/>
    <cellStyle name="Millares 2 22 7 14" xfId="14027" xr:uid="{D27ADB96-DDA9-4E0D-A570-E36DBBB4FA14}"/>
    <cellStyle name="Millares 2 22 7 15" xfId="14028" xr:uid="{7B1E73EE-14A7-4587-A28D-8B9B639AD9DF}"/>
    <cellStyle name="Millares 2 22 7 16" xfId="14029" xr:uid="{BB0811FE-5629-4FAA-890B-B9D3E1F581B3}"/>
    <cellStyle name="Millares 2 22 7 17" xfId="14030" xr:uid="{DCCF08E9-01E3-4EF2-A408-E0CB04308686}"/>
    <cellStyle name="Millares 2 22 7 2" xfId="14031" xr:uid="{A186229C-FE87-4F62-A038-EC7462507FDE}"/>
    <cellStyle name="Millares 2 22 7 3" xfId="14032" xr:uid="{78A2EED5-2179-46CE-BB23-1D67DF19D558}"/>
    <cellStyle name="Millares 2 22 7 4" xfId="14033" xr:uid="{B9FAF835-A5E9-4453-AB63-4E5A142C927F}"/>
    <cellStyle name="Millares 2 22 7 5" xfId="14034" xr:uid="{D21F5B28-E962-4560-9ADD-727CFAC083D4}"/>
    <cellStyle name="Millares 2 22 7 6" xfId="14035" xr:uid="{BED86CB2-7388-4B9C-BC57-826DC6A40832}"/>
    <cellStyle name="Millares 2 22 7 7" xfId="14036" xr:uid="{77FD2A14-C1E8-420B-A254-0A2E1E38DB2F}"/>
    <cellStyle name="Millares 2 22 7 8" xfId="14037" xr:uid="{0DDD9698-BBFE-4AB2-A3A4-CDD409FEF38C}"/>
    <cellStyle name="Millares 2 22 7 9" xfId="14038" xr:uid="{B36287AA-F849-4D4B-AE41-6E2A48C45201}"/>
    <cellStyle name="Millares 2 22 7_Margen" xfId="40085" xr:uid="{0C3341BC-4CF6-4B60-B9BC-8BD55D9298E6}"/>
    <cellStyle name="Millares 2 22 8" xfId="14039" xr:uid="{80F5DA43-E737-47CD-9C82-265B7C1A0F9F}"/>
    <cellStyle name="Millares 2 22 8 10" xfId="14040" xr:uid="{0BD2BC7B-1F96-4591-A674-AAF606E7DA8C}"/>
    <cellStyle name="Millares 2 22 8 11" xfId="14041" xr:uid="{F5235DAC-AEF4-4A18-A954-FD94165FC953}"/>
    <cellStyle name="Millares 2 22 8 12" xfId="14042" xr:uid="{FA345529-8681-4EB3-9AED-8ADC6D42472B}"/>
    <cellStyle name="Millares 2 22 8 13" xfId="14043" xr:uid="{7AF78204-6BB3-4C0E-97F0-80AFEC7E5895}"/>
    <cellStyle name="Millares 2 22 8 14" xfId="14044" xr:uid="{99652BBF-AA5F-457A-95DB-B9C2BE69D696}"/>
    <cellStyle name="Millares 2 22 8 15" xfId="14045" xr:uid="{8B8283CB-691B-48B9-9EEC-62A55CF31B3E}"/>
    <cellStyle name="Millares 2 22 8 16" xfId="14046" xr:uid="{58D3BB84-A4D2-469B-9B4D-B646C3296CB0}"/>
    <cellStyle name="Millares 2 22 8 17" xfId="14047" xr:uid="{8D4504A8-7053-4CE7-AB80-DB3D48E01D39}"/>
    <cellStyle name="Millares 2 22 8 2" xfId="14048" xr:uid="{D2C6EEB9-0423-4A02-8320-0F96579962FE}"/>
    <cellStyle name="Millares 2 22 8 3" xfId="14049" xr:uid="{EED467CA-16E7-4C91-AFD0-D05F5C46FE86}"/>
    <cellStyle name="Millares 2 22 8 4" xfId="14050" xr:uid="{4226A82B-AE46-4082-B6A6-2BAD0A65BB5D}"/>
    <cellStyle name="Millares 2 22 8 5" xfId="14051" xr:uid="{8FD9695E-BD3F-4E4B-B7E5-588A4D56D0BE}"/>
    <cellStyle name="Millares 2 22 8 6" xfId="14052" xr:uid="{CEAFE05C-3F97-4029-A3F1-3F6EC13ADFAC}"/>
    <cellStyle name="Millares 2 22 8 7" xfId="14053" xr:uid="{575D955A-B513-4348-9B77-95812DEC9361}"/>
    <cellStyle name="Millares 2 22 8 8" xfId="14054" xr:uid="{31554AE5-BABD-40F1-BE68-07CBF6F6F1F5}"/>
    <cellStyle name="Millares 2 22 8 9" xfId="14055" xr:uid="{FEF022C9-A596-4CFE-8E41-F94C973C9D27}"/>
    <cellStyle name="Millares 2 22 8_Margen" xfId="40086" xr:uid="{7E328C8D-2DC5-4844-B71E-07EC87C65E69}"/>
    <cellStyle name="Millares 2 22 9" xfId="14056" xr:uid="{60EE52AB-B32E-48F7-B329-6B653D15FEFB}"/>
    <cellStyle name="Millares 2 22_Margen" xfId="40087" xr:uid="{6DA98B1D-8704-4D45-AD26-7C0215F29A56}"/>
    <cellStyle name="Millares 2 23" xfId="14057" xr:uid="{3188FD3A-02B3-45B2-A1A9-D1590FF52FD2}"/>
    <cellStyle name="Millares 2 23 10" xfId="14058" xr:uid="{59374377-46E3-4F07-84BD-A9FC198230F0}"/>
    <cellStyle name="Millares 2 23 11" xfId="14059" xr:uid="{41E262E6-2E70-4EAF-AA24-710A7C5FCBF9}"/>
    <cellStyle name="Millares 2 23 12" xfId="14060" xr:uid="{2DE67946-D66C-46EF-9CAB-8ECD2C37231C}"/>
    <cellStyle name="Millares 2 23 13" xfId="14061" xr:uid="{9705BFCB-F6C6-4624-9227-1B87442CDE8E}"/>
    <cellStyle name="Millares 2 23 14" xfId="14062" xr:uid="{C229DEFF-6DAF-409D-9ABA-02C910457AB7}"/>
    <cellStyle name="Millares 2 23 15" xfId="14063" xr:uid="{B88505D3-51DB-48A1-89C3-B233EB17428D}"/>
    <cellStyle name="Millares 2 23 16" xfId="14064" xr:uid="{7350E4F8-D367-41DB-9EFF-149FDAA67FDE}"/>
    <cellStyle name="Millares 2 23 17" xfId="14065" xr:uid="{F4C641AB-BC20-4320-8DAD-242DD784D2BD}"/>
    <cellStyle name="Millares 2 23 18" xfId="14066" xr:uid="{44DD8086-6598-48C3-9052-7A8A4F6AF150}"/>
    <cellStyle name="Millares 2 23 19" xfId="14067" xr:uid="{D99C3B2C-03F0-4DA2-931B-35FBE6C4A5E5}"/>
    <cellStyle name="Millares 2 23 2" xfId="14068" xr:uid="{67D5FF91-B84C-47E4-A8AE-4840DF6916B8}"/>
    <cellStyle name="Millares 2 23 2 10" xfId="14069" xr:uid="{D3FDB937-F59D-4877-9C13-23EA0CA11D1E}"/>
    <cellStyle name="Millares 2 23 2 11" xfId="14070" xr:uid="{41325417-5980-45FB-B03C-F192F1D01034}"/>
    <cellStyle name="Millares 2 23 2 12" xfId="14071" xr:uid="{08B2D532-9E5D-45BE-98C2-4F14496E9ECE}"/>
    <cellStyle name="Millares 2 23 2 13" xfId="14072" xr:uid="{F4489878-C1B4-4BA4-BB4A-8FF5C0946D08}"/>
    <cellStyle name="Millares 2 23 2 14" xfId="14073" xr:uid="{630454CB-0469-4577-A5FE-BD0DFF1D97ED}"/>
    <cellStyle name="Millares 2 23 2 15" xfId="14074" xr:uid="{D6891ACB-970F-4FFE-AE0C-729F0700678C}"/>
    <cellStyle name="Millares 2 23 2 16" xfId="14075" xr:uid="{50B9CD3E-7028-4093-8BFA-C3A1EB12A9AF}"/>
    <cellStyle name="Millares 2 23 2 17" xfId="14076" xr:uid="{5BEFCCE3-F449-49E9-B61F-BF899FE5129C}"/>
    <cellStyle name="Millares 2 23 2 2" xfId="14077" xr:uid="{9DEE408D-F7BB-4C63-86D0-F3C60E0B3C7E}"/>
    <cellStyle name="Millares 2 23 2 3" xfId="14078" xr:uid="{64BAF68D-91EF-45AB-A939-20B734742877}"/>
    <cellStyle name="Millares 2 23 2 4" xfId="14079" xr:uid="{FC766196-C0DC-43C3-B682-30A0314558FF}"/>
    <cellStyle name="Millares 2 23 2 5" xfId="14080" xr:uid="{ABCAEEC0-41D0-4823-B845-B7659A098AA4}"/>
    <cellStyle name="Millares 2 23 2 6" xfId="14081" xr:uid="{06CBFF09-EFC5-4491-A262-88E4B079C14D}"/>
    <cellStyle name="Millares 2 23 2 7" xfId="14082" xr:uid="{2B8FFD1F-22D1-48CE-856A-75438CC192DD}"/>
    <cellStyle name="Millares 2 23 2 8" xfId="14083" xr:uid="{C4FA259B-4B89-4617-9A62-9BB87874A3FA}"/>
    <cellStyle name="Millares 2 23 2 9" xfId="14084" xr:uid="{74744D5B-7E3D-4AD0-9D38-48CE6AE52319}"/>
    <cellStyle name="Millares 2 23 2_Margen" xfId="40088" xr:uid="{BF5692F0-F9D5-442E-8D1A-EB217D3ABFC2}"/>
    <cellStyle name="Millares 2 23 20" xfId="14085" xr:uid="{D2E1728B-1333-4D9A-B4DD-EC9CA6B87981}"/>
    <cellStyle name="Millares 2 23 21" xfId="14086" xr:uid="{C7D1E8E3-E40C-4856-A283-E06FFD4156D4}"/>
    <cellStyle name="Millares 2 23 22" xfId="14087" xr:uid="{D9C21D72-7DF5-4852-A017-6C3984A43C97}"/>
    <cellStyle name="Millares 2 23 23" xfId="14088" xr:uid="{67E8E8C7-D551-40E6-8C2A-769938B8D9E0}"/>
    <cellStyle name="Millares 2 23 24" xfId="14089" xr:uid="{65CFE1A5-099A-4110-99E5-246CEDC3B833}"/>
    <cellStyle name="Millares 2 23 25" xfId="14090" xr:uid="{A3CB00C9-4D5B-4F78-9ECA-B3BCFEB6F3CD}"/>
    <cellStyle name="Millares 2 23 26" xfId="14091" xr:uid="{94B9D064-4C05-4051-93D1-82F9A1EABF78}"/>
    <cellStyle name="Millares 2 23 27" xfId="14092" xr:uid="{9E28E210-D572-456B-AF46-4BE53FFF3E2E}"/>
    <cellStyle name="Millares 2 23 28" xfId="14093" xr:uid="{56F629EF-184D-44B1-932B-783B9C562EE9}"/>
    <cellStyle name="Millares 2 23 29" xfId="14094" xr:uid="{FF711BAC-16C5-453D-8B08-38D866AC6339}"/>
    <cellStyle name="Millares 2 23 3" xfId="14095" xr:uid="{59969679-CEA5-494D-9ABB-18C8565A033A}"/>
    <cellStyle name="Millares 2 23 3 10" xfId="14096" xr:uid="{4F8C62FE-F60A-4C94-8D6E-01B65CEE95B8}"/>
    <cellStyle name="Millares 2 23 3 11" xfId="14097" xr:uid="{4ED7434B-7A89-4C24-911A-8415404D0A4A}"/>
    <cellStyle name="Millares 2 23 3 12" xfId="14098" xr:uid="{D6BD466A-6FD4-4D80-83CE-A4F3138D9708}"/>
    <cellStyle name="Millares 2 23 3 13" xfId="14099" xr:uid="{EA5015A0-11FF-415D-93C2-A50BD9719B73}"/>
    <cellStyle name="Millares 2 23 3 14" xfId="14100" xr:uid="{86C7FF91-16E5-46BF-B0C2-654DA8FE8F8E}"/>
    <cellStyle name="Millares 2 23 3 15" xfId="14101" xr:uid="{79C41C1A-2BFD-48AF-B453-05264478D13E}"/>
    <cellStyle name="Millares 2 23 3 16" xfId="14102" xr:uid="{13840C79-986F-4166-A5C5-7F21C39B562F}"/>
    <cellStyle name="Millares 2 23 3 17" xfId="14103" xr:uid="{30326973-BCC3-49D6-A0F8-DCDA85CC68AA}"/>
    <cellStyle name="Millares 2 23 3 2" xfId="14104" xr:uid="{5BAD8019-6ED0-4775-B615-57404D402739}"/>
    <cellStyle name="Millares 2 23 3 3" xfId="14105" xr:uid="{F668852B-C8FF-4662-8F0B-4FC90ED4D716}"/>
    <cellStyle name="Millares 2 23 3 4" xfId="14106" xr:uid="{A6A1A8C0-D465-4578-A575-B47C9FD2DD5B}"/>
    <cellStyle name="Millares 2 23 3 5" xfId="14107" xr:uid="{05F62819-EB1D-452B-B947-6159780DBB94}"/>
    <cellStyle name="Millares 2 23 3 6" xfId="14108" xr:uid="{CB7FCC4D-38F8-42C9-9525-275F40C92CEE}"/>
    <cellStyle name="Millares 2 23 3 7" xfId="14109" xr:uid="{79C45BE3-1215-49F5-9051-0060600D7545}"/>
    <cellStyle name="Millares 2 23 3 8" xfId="14110" xr:uid="{C0E724CF-CF96-49FD-88AC-12A68D0F636F}"/>
    <cellStyle name="Millares 2 23 3 9" xfId="14111" xr:uid="{16075EE5-45CD-49CD-AA0A-C66FD24BB229}"/>
    <cellStyle name="Millares 2 23 3_Margen" xfId="40089" xr:uid="{3BED08B1-CD51-4795-81A6-884B51937DD5}"/>
    <cellStyle name="Millares 2 23 30" xfId="14112" xr:uid="{BC59CB2C-0CE0-4887-A5E7-E15D6A39CEC7}"/>
    <cellStyle name="Millares 2 23 31" xfId="14113" xr:uid="{BF43C18A-2ACD-4C36-A04F-91605371B368}"/>
    <cellStyle name="Millares 2 23 32" xfId="14114" xr:uid="{B769D0C3-8EAD-4B4C-BDD3-1FD4A62A8881}"/>
    <cellStyle name="Millares 2 23 33" xfId="14115" xr:uid="{F92709FC-A370-41D1-A669-250BA7BD95F9}"/>
    <cellStyle name="Millares 2 23 34" xfId="14116" xr:uid="{DC5DF770-A810-4F32-AA66-DD9AECEFDEFB}"/>
    <cellStyle name="Millares 2 23 35" xfId="14117" xr:uid="{C1135DF5-1EF4-4378-8E70-65599B786741}"/>
    <cellStyle name="Millares 2 23 36" xfId="14118" xr:uid="{A192E1C1-95BB-4C85-B1E8-A6B4F3E5A7EA}"/>
    <cellStyle name="Millares 2 23 37" xfId="14119" xr:uid="{6DFCD5B5-02C7-4E95-AE94-DBC5893458E9}"/>
    <cellStyle name="Millares 2 23 4" xfId="14120" xr:uid="{52E498AA-CE5C-4D2D-9FBA-25A56840E692}"/>
    <cellStyle name="Millares 2 23 4 10" xfId="14121" xr:uid="{C77D2116-AB86-4C06-8F59-F6AEB491FB59}"/>
    <cellStyle name="Millares 2 23 4 11" xfId="14122" xr:uid="{E8E1E02E-5D16-4B0F-A99A-0025EA327A7F}"/>
    <cellStyle name="Millares 2 23 4 12" xfId="14123" xr:uid="{85AF021C-DCB8-419B-92F6-20556359937E}"/>
    <cellStyle name="Millares 2 23 4 13" xfId="14124" xr:uid="{FA9E9CDC-7A58-489B-8348-9E7B515B4E21}"/>
    <cellStyle name="Millares 2 23 4 14" xfId="14125" xr:uid="{DAA1D9AA-A309-4AAF-B42C-0506850A1AC8}"/>
    <cellStyle name="Millares 2 23 4 15" xfId="14126" xr:uid="{5C7166E8-1444-48D0-9694-0F29F2FB0743}"/>
    <cellStyle name="Millares 2 23 4 16" xfId="14127" xr:uid="{6C2FC637-6EDF-48E0-B031-80C16F055830}"/>
    <cellStyle name="Millares 2 23 4 17" xfId="14128" xr:uid="{2EAB8081-C408-4DF6-829E-7920861A9802}"/>
    <cellStyle name="Millares 2 23 4 2" xfId="14129" xr:uid="{A1DCAB51-8038-4D2A-9380-60BDC433D4DA}"/>
    <cellStyle name="Millares 2 23 4 3" xfId="14130" xr:uid="{59653A15-14BD-4EC1-A9BA-7D150A3C2936}"/>
    <cellStyle name="Millares 2 23 4 4" xfId="14131" xr:uid="{E161BF6D-6B51-44D5-9508-793B98B1E896}"/>
    <cellStyle name="Millares 2 23 4 5" xfId="14132" xr:uid="{CA87C32B-69A6-4AFC-B8F2-A6CA39FE34D3}"/>
    <cellStyle name="Millares 2 23 4 6" xfId="14133" xr:uid="{56B7BD9D-7A73-494B-BEF5-5220027578D5}"/>
    <cellStyle name="Millares 2 23 4 7" xfId="14134" xr:uid="{3916D5A2-8CBE-4B93-BF6E-01242ECCD523}"/>
    <cellStyle name="Millares 2 23 4 8" xfId="14135" xr:uid="{581E72CC-D372-4A6E-A9F8-1BD1C8615BC7}"/>
    <cellStyle name="Millares 2 23 4 9" xfId="14136" xr:uid="{57BA7864-051E-4139-B1A0-DFE87F8E8934}"/>
    <cellStyle name="Millares 2 23 4_Margen" xfId="40090" xr:uid="{65DC6FA8-0F25-48E3-8577-3D54CA00D710}"/>
    <cellStyle name="Millares 2 23 5" xfId="14137" xr:uid="{0D6C88E3-D871-440E-97A5-B40E8AF23DB0}"/>
    <cellStyle name="Millares 2 23 5 10" xfId="14138" xr:uid="{B8832206-D5F1-4641-81CB-E26AC949CFA4}"/>
    <cellStyle name="Millares 2 23 5 11" xfId="14139" xr:uid="{728DF67A-77F7-49AD-BD75-13F507A31D18}"/>
    <cellStyle name="Millares 2 23 5 12" xfId="14140" xr:uid="{52D4D8E4-33F2-46E5-9957-18D29C374AC4}"/>
    <cellStyle name="Millares 2 23 5 13" xfId="14141" xr:uid="{19B246DF-911E-492C-99BD-85D672C77473}"/>
    <cellStyle name="Millares 2 23 5 14" xfId="14142" xr:uid="{C2C21380-8D31-4739-8685-E9F9DAEBA9A1}"/>
    <cellStyle name="Millares 2 23 5 15" xfId="14143" xr:uid="{656E499E-84A8-41A2-BE6D-738A02488D07}"/>
    <cellStyle name="Millares 2 23 5 16" xfId="14144" xr:uid="{98CA1C35-6CF7-4902-B2F0-559B211FA777}"/>
    <cellStyle name="Millares 2 23 5 17" xfId="14145" xr:uid="{AECDBFF7-7E14-4ECC-AB4A-070DFB48B807}"/>
    <cellStyle name="Millares 2 23 5 2" xfId="14146" xr:uid="{4D424A1A-C5F5-4ABC-A781-E58588EF3758}"/>
    <cellStyle name="Millares 2 23 5 3" xfId="14147" xr:uid="{B5F7D612-387D-4F48-B48C-BFC93CE8465F}"/>
    <cellStyle name="Millares 2 23 5 4" xfId="14148" xr:uid="{BAB0B6EB-E25D-4384-8040-F33891558348}"/>
    <cellStyle name="Millares 2 23 5 5" xfId="14149" xr:uid="{C3BB8EEB-9750-436B-BDD8-C9F3C415FDD6}"/>
    <cellStyle name="Millares 2 23 5 6" xfId="14150" xr:uid="{5D516B5B-BEE3-4F0E-ADD8-71BE516B7E18}"/>
    <cellStyle name="Millares 2 23 5 7" xfId="14151" xr:uid="{1869715F-B037-419E-BDE1-28B48626189D}"/>
    <cellStyle name="Millares 2 23 5 8" xfId="14152" xr:uid="{4236F827-3D3E-47EC-8A09-99A3DF9C10A9}"/>
    <cellStyle name="Millares 2 23 5 9" xfId="14153" xr:uid="{A66B74AF-2777-4B0B-A7FF-984D3F455920}"/>
    <cellStyle name="Millares 2 23 5_Margen" xfId="40091" xr:uid="{AF06DA5E-2D0F-4292-B461-3EE4B5ED097D}"/>
    <cellStyle name="Millares 2 23 6" xfId="14154" xr:uid="{83613DF6-9BCD-40F3-886D-C0022D55C141}"/>
    <cellStyle name="Millares 2 23 6 10" xfId="14155" xr:uid="{96E8585E-472C-40DE-824F-11A8F12E2984}"/>
    <cellStyle name="Millares 2 23 6 11" xfId="14156" xr:uid="{19E72826-7EE0-42FB-BF81-0F0DBB570EEC}"/>
    <cellStyle name="Millares 2 23 6 12" xfId="14157" xr:uid="{32A34129-A54C-429C-A3B9-CBE813529021}"/>
    <cellStyle name="Millares 2 23 6 13" xfId="14158" xr:uid="{4A2C3571-E0CA-4432-99F8-467E8C6573ED}"/>
    <cellStyle name="Millares 2 23 6 14" xfId="14159" xr:uid="{68F4E14C-D5F0-4EC1-9E61-BDC5EEDC7117}"/>
    <cellStyle name="Millares 2 23 6 15" xfId="14160" xr:uid="{146FA960-2212-45C2-B360-61181A3B2790}"/>
    <cellStyle name="Millares 2 23 6 16" xfId="14161" xr:uid="{AD9E8486-6DDD-457B-ACAB-A193A811677D}"/>
    <cellStyle name="Millares 2 23 6 17" xfId="14162" xr:uid="{A4C049DA-DC63-485C-A35D-82A537C8231D}"/>
    <cellStyle name="Millares 2 23 6 2" xfId="14163" xr:uid="{CD456FCA-CCF6-4CE8-AFAE-D1CA4632885E}"/>
    <cellStyle name="Millares 2 23 6 3" xfId="14164" xr:uid="{3C6D31EC-5E8D-4F9B-B141-A5966465BD17}"/>
    <cellStyle name="Millares 2 23 6 4" xfId="14165" xr:uid="{65136EC0-4FD3-411C-887D-FB57063DF30B}"/>
    <cellStyle name="Millares 2 23 6 5" xfId="14166" xr:uid="{260C999E-7A0F-404B-8B2E-A5C21DCFC5DE}"/>
    <cellStyle name="Millares 2 23 6 6" xfId="14167" xr:uid="{4DFD3B60-C9D2-4261-B746-49494C7A301F}"/>
    <cellStyle name="Millares 2 23 6 7" xfId="14168" xr:uid="{DA6B0F80-CE9A-4FE1-833C-E0A871EB42FF}"/>
    <cellStyle name="Millares 2 23 6 8" xfId="14169" xr:uid="{D12B4A1F-1DA4-45F4-B387-76DB6CAE50A1}"/>
    <cellStyle name="Millares 2 23 6 9" xfId="14170" xr:uid="{4D3905E0-6148-43F5-BEA5-A652C4D6989E}"/>
    <cellStyle name="Millares 2 23 6_Margen" xfId="40092" xr:uid="{40F4FC1E-A670-40A1-B226-E6D248BCCC8C}"/>
    <cellStyle name="Millares 2 23 7" xfId="14171" xr:uid="{8E3A3A28-7A22-41D3-8559-AF8F496D6ECF}"/>
    <cellStyle name="Millares 2 23 7 10" xfId="14172" xr:uid="{0866125D-FDA6-47F6-AFD6-5B288D7F1CFF}"/>
    <cellStyle name="Millares 2 23 7 11" xfId="14173" xr:uid="{A218FD9A-4B7C-4B08-9247-66BAF89D33E4}"/>
    <cellStyle name="Millares 2 23 7 12" xfId="14174" xr:uid="{B40E803A-34B1-47A0-B060-5AB57CF16ADD}"/>
    <cellStyle name="Millares 2 23 7 13" xfId="14175" xr:uid="{49335CF7-8865-4976-ADA7-97ACC17CA6D2}"/>
    <cellStyle name="Millares 2 23 7 14" xfId="14176" xr:uid="{6E6BF36D-5391-4DD3-966C-C3F76B2F4D58}"/>
    <cellStyle name="Millares 2 23 7 15" xfId="14177" xr:uid="{BE21A3D5-A9C6-4C47-A436-582BF02AE431}"/>
    <cellStyle name="Millares 2 23 7 16" xfId="14178" xr:uid="{F9346886-C2BC-4499-8840-972A0BA5D6F1}"/>
    <cellStyle name="Millares 2 23 7 17" xfId="14179" xr:uid="{FE0973AA-E1E0-4AFA-A99C-0FB4D4A3A697}"/>
    <cellStyle name="Millares 2 23 7 2" xfId="14180" xr:uid="{60E1C74F-F2DF-404E-B78A-1CA598C1BFF6}"/>
    <cellStyle name="Millares 2 23 7 3" xfId="14181" xr:uid="{52EC4BE1-40BA-4745-9D1F-0678C7897AE5}"/>
    <cellStyle name="Millares 2 23 7 4" xfId="14182" xr:uid="{F7AD277D-EBD9-43B2-8D56-2413A5908E75}"/>
    <cellStyle name="Millares 2 23 7 5" xfId="14183" xr:uid="{815BDE71-A923-4443-89AB-9A5E4595966E}"/>
    <cellStyle name="Millares 2 23 7 6" xfId="14184" xr:uid="{3F3299FA-A109-4C51-B53A-4CBD90B048F9}"/>
    <cellStyle name="Millares 2 23 7 7" xfId="14185" xr:uid="{81AD9F65-1943-4F0F-A3CB-CB948626677B}"/>
    <cellStyle name="Millares 2 23 7 8" xfId="14186" xr:uid="{23A3B650-B4CB-4C58-9426-2E25545B13A1}"/>
    <cellStyle name="Millares 2 23 7 9" xfId="14187" xr:uid="{BA998501-DEB2-48D1-89C0-24C3D018F722}"/>
    <cellStyle name="Millares 2 23 7_Margen" xfId="40093" xr:uid="{F78B4D9B-ED90-4992-BA4C-D02C183CDEDA}"/>
    <cellStyle name="Millares 2 23 8" xfId="14188" xr:uid="{B44A7975-E02A-40A1-9993-005B7B505610}"/>
    <cellStyle name="Millares 2 23 8 10" xfId="14189" xr:uid="{820D5158-6F68-4753-A36E-876CDAA5E6AB}"/>
    <cellStyle name="Millares 2 23 8 11" xfId="14190" xr:uid="{CBECF8F9-FD0E-4683-8E34-37A8917E9AFD}"/>
    <cellStyle name="Millares 2 23 8 12" xfId="14191" xr:uid="{3A79E3B4-BB77-4908-9604-72BB492F600D}"/>
    <cellStyle name="Millares 2 23 8 13" xfId="14192" xr:uid="{06CA3E86-A773-4724-9434-7D6E5F4396DB}"/>
    <cellStyle name="Millares 2 23 8 14" xfId="14193" xr:uid="{9236821E-F88B-4F20-9A43-22B51B58E5CE}"/>
    <cellStyle name="Millares 2 23 8 15" xfId="14194" xr:uid="{BBF65EEA-3BC9-47FE-BBE1-757C819A67CB}"/>
    <cellStyle name="Millares 2 23 8 16" xfId="14195" xr:uid="{634C1EB5-C2AB-4DDE-B65D-2678C44540C2}"/>
    <cellStyle name="Millares 2 23 8 17" xfId="14196" xr:uid="{3126B042-1336-487E-9D64-4B3FD248FB24}"/>
    <cellStyle name="Millares 2 23 8 2" xfId="14197" xr:uid="{24A854E6-3DDD-4C52-91BA-CF3272A08BF9}"/>
    <cellStyle name="Millares 2 23 8 3" xfId="14198" xr:uid="{8D036A8A-BD0D-4300-BB2A-08F3838D5321}"/>
    <cellStyle name="Millares 2 23 8 4" xfId="14199" xr:uid="{30895026-30BB-46C4-BDCB-FE1E05AE7195}"/>
    <cellStyle name="Millares 2 23 8 5" xfId="14200" xr:uid="{FBA01C2C-102C-4D12-9BE7-D4B10537D8AE}"/>
    <cellStyle name="Millares 2 23 8 6" xfId="14201" xr:uid="{2F6B56FB-3FE3-4D17-8AD6-257466FC8E9F}"/>
    <cellStyle name="Millares 2 23 8 7" xfId="14202" xr:uid="{D379D107-1BD9-4F4B-B725-90A6694DB1CC}"/>
    <cellStyle name="Millares 2 23 8 8" xfId="14203" xr:uid="{5BDA1086-6171-4E8F-9708-DA4CD4BE0274}"/>
    <cellStyle name="Millares 2 23 8 9" xfId="14204" xr:uid="{CCDD1928-E1D1-4FBB-850B-776737D1665A}"/>
    <cellStyle name="Millares 2 23 8_Margen" xfId="40094" xr:uid="{0809E19D-4EFB-4364-8CAB-79FB0EBAF7AB}"/>
    <cellStyle name="Millares 2 23 9" xfId="14205" xr:uid="{83A343C1-5698-4104-BCA5-C1941D1E6A82}"/>
    <cellStyle name="Millares 2 23_Margen" xfId="40095" xr:uid="{71407F56-3AA3-4225-9FEF-850F54963A95}"/>
    <cellStyle name="Millares 2 24" xfId="14206" xr:uid="{B51A83AD-D126-49F9-8162-B38D755C0432}"/>
    <cellStyle name="Millares 2 24 2" xfId="14207" xr:uid="{C103D971-2D32-406A-9213-5DFC29196D6E}"/>
    <cellStyle name="Millares 2 24 3" xfId="14208" xr:uid="{645F52E5-D494-4E15-96D6-542D8B7684CD}"/>
    <cellStyle name="Millares 2 24 4" xfId="14209" xr:uid="{73C981D2-2753-42F5-AD37-3C1A13766A31}"/>
    <cellStyle name="Millares 2 24 5" xfId="14210" xr:uid="{386CA778-815D-4FCE-A13B-704EA001A20C}"/>
    <cellStyle name="Millares 2 24 6" xfId="14211" xr:uid="{C828EF52-1FB9-4C04-BB15-C3322C9D413E}"/>
    <cellStyle name="Millares 2 24 7" xfId="14212" xr:uid="{C46B1FF7-DB21-4E19-9DA8-D44D6C763BE5}"/>
    <cellStyle name="Millares 2 24 8" xfId="14213" xr:uid="{124D0077-A7F7-4E13-9C33-0D7D7BF5BC6E}"/>
    <cellStyle name="Millares 2 24_Margen" xfId="40096" xr:uid="{8A7AC6C8-E791-4A4F-805F-D10D7D730AF8}"/>
    <cellStyle name="Millares 2 25" xfId="14214" xr:uid="{3B0598CA-4826-4DE4-84D2-A53B3DEBC125}"/>
    <cellStyle name="Millares 2 25 2" xfId="14215" xr:uid="{68F08A06-1784-4758-8C17-C1F2CA1CAB08}"/>
    <cellStyle name="Millares 2 25 3" xfId="14216" xr:uid="{98A17DA2-2A58-47F2-8E31-519729FA4F28}"/>
    <cellStyle name="Millares 2 25 4" xfId="14217" xr:uid="{74BB6C74-9C60-4353-B238-DCBA3E741202}"/>
    <cellStyle name="Millares 2 25 5" xfId="14218" xr:uid="{F7892023-B009-47A6-96A2-A7A69A42598E}"/>
    <cellStyle name="Millares 2 25 6" xfId="14219" xr:uid="{58FD1904-2665-450F-88E4-399769E6DBFC}"/>
    <cellStyle name="Millares 2 25 7" xfId="14220" xr:uid="{3DCA1FFB-38AD-4E4A-A681-1BE6D61ABC68}"/>
    <cellStyle name="Millares 2 25 8" xfId="14221" xr:uid="{A76126B1-CB46-4BDC-973B-907238814B6C}"/>
    <cellStyle name="Millares 2 25_Margen" xfId="40097" xr:uid="{7844143E-2AFA-4D04-8B68-AFDDA13FCBDB}"/>
    <cellStyle name="Millares 2 26" xfId="14222" xr:uid="{AEC2E433-D4BD-41E6-A91F-8DD8D625595B}"/>
    <cellStyle name="Millares 2 26 2" xfId="14223" xr:uid="{0FF0B6C5-A3A5-456E-AB53-E81435C960E3}"/>
    <cellStyle name="Millares 2 26 3" xfId="14224" xr:uid="{EAE34739-B036-4EFB-8277-3FCEB7C0F32A}"/>
    <cellStyle name="Millares 2 26 4" xfId="14225" xr:uid="{BFB584B5-9EFF-4C97-AB54-2F89ACB64FDF}"/>
    <cellStyle name="Millares 2 26 5" xfId="14226" xr:uid="{83C24DDD-08A2-4CAD-8FA9-1357F8607DC1}"/>
    <cellStyle name="Millares 2 26 6" xfId="14227" xr:uid="{8CCE4F9D-7CB2-43C1-B706-E43A5FC885BA}"/>
    <cellStyle name="Millares 2 26 7" xfId="14228" xr:uid="{C6A6B97B-A596-4AC4-89E3-F3432C4DA75C}"/>
    <cellStyle name="Millares 2 26 8" xfId="14229" xr:uid="{8DE4E770-770D-4D2D-AE55-8E632A2E98CB}"/>
    <cellStyle name="Millares 2 26_Margen" xfId="40098" xr:uid="{2B12A559-6E44-4EF7-BDBB-048A54C546D4}"/>
    <cellStyle name="Millares 2 27" xfId="14230" xr:uid="{C278E5F2-7851-4920-A08C-E2F5384B2F58}"/>
    <cellStyle name="Millares 2 27 2" xfId="14231" xr:uid="{584676C9-D1C3-4634-8D8D-204F5F0764FA}"/>
    <cellStyle name="Millares 2 27 3" xfId="14232" xr:uid="{D768948B-5E7D-4ABF-8D2A-495625381D30}"/>
    <cellStyle name="Millares 2 27 4" xfId="14233" xr:uid="{66BF726A-2E93-41D1-A43C-3C05BD62F330}"/>
    <cellStyle name="Millares 2 27 5" xfId="14234" xr:uid="{F8E23E3D-1204-48B0-9F74-5BF5C0583A24}"/>
    <cellStyle name="Millares 2 27 6" xfId="14235" xr:uid="{60FF52AE-4296-4ADF-A9F4-8F1939DB7FA6}"/>
    <cellStyle name="Millares 2 27 7" xfId="14236" xr:uid="{2035A272-3117-4387-A160-27834F30A5AF}"/>
    <cellStyle name="Millares 2 27 8" xfId="14237" xr:uid="{8193450B-D1D3-4A6C-B215-5CD8B914E7D7}"/>
    <cellStyle name="Millares 2 27_Margen" xfId="40099" xr:uid="{97BE27A6-E15E-432E-9F41-7C192136554D}"/>
    <cellStyle name="Millares 2 28" xfId="14238" xr:uid="{1C9285F7-BCED-41BE-8CA9-C3EABA4CCC27}"/>
    <cellStyle name="Millares 2 28 2" xfId="14239" xr:uid="{D084C2ED-C145-4C83-AE27-DF936F020382}"/>
    <cellStyle name="Millares 2 28 3" xfId="14240" xr:uid="{ECFE21DB-29CA-4E19-B61F-1E91EBC0697C}"/>
    <cellStyle name="Millares 2 28 4" xfId="14241" xr:uid="{596B7592-3535-4DE7-B3AF-5ABF4F6DE007}"/>
    <cellStyle name="Millares 2 28 5" xfId="14242" xr:uid="{6C93114F-B87B-4ECC-BE85-02754134926A}"/>
    <cellStyle name="Millares 2 28 6" xfId="14243" xr:uid="{CB2D7F7F-9589-4604-A613-5402937EDB6C}"/>
    <cellStyle name="Millares 2 28 7" xfId="14244" xr:uid="{E4DDB6B6-36A1-4E38-9586-514FEC11A9DA}"/>
    <cellStyle name="Millares 2 28 8" xfId="14245" xr:uid="{698245E6-7240-4B56-9AD1-69FE7C9CBD59}"/>
    <cellStyle name="Millares 2 28_Margen" xfId="40100" xr:uid="{2A3D97F8-8A2A-45BC-AF85-FD37CEEF9313}"/>
    <cellStyle name="Millares 2 29" xfId="14246" xr:uid="{4A6381F1-A507-4F43-AB25-847BE7E1DB63}"/>
    <cellStyle name="Millares 2 29 2" xfId="14247" xr:uid="{9055CD68-491E-4A09-B372-E916188B801A}"/>
    <cellStyle name="Millares 2 29 3" xfId="14248" xr:uid="{8BCAFCA9-315E-4D23-8BE7-14CDD352E505}"/>
    <cellStyle name="Millares 2 29 4" xfId="14249" xr:uid="{29885972-327E-45E8-94F7-AD1BB1B4F629}"/>
    <cellStyle name="Millares 2 29 5" xfId="14250" xr:uid="{DC22A5B9-B849-4AB2-8E06-1162A659E047}"/>
    <cellStyle name="Millares 2 29 6" xfId="14251" xr:uid="{C58795B6-4B4E-4ECC-BB32-E1F2974B1804}"/>
    <cellStyle name="Millares 2 29 7" xfId="14252" xr:uid="{2912E1F7-78A1-4EF4-B69F-40E6E0F548BC}"/>
    <cellStyle name="Millares 2 29 8" xfId="14253" xr:uid="{A2F07C98-343B-4E7D-AB28-57F67283465E}"/>
    <cellStyle name="Millares 2 29_Margen" xfId="40101" xr:uid="{52890134-C59C-47F0-9621-54B12E6C8FA8}"/>
    <cellStyle name="Millares 2 3" xfId="14254" xr:uid="{55396FD8-0824-46E5-A354-76D9AB4EE509}"/>
    <cellStyle name="Millares 2 3 10" xfId="14255" xr:uid="{E3382988-5EA9-4BA3-9F62-85ACE7482864}"/>
    <cellStyle name="Millares 2 3 10 10" xfId="14256" xr:uid="{C5491508-1E9F-4CB9-A58C-9E5E796EA96F}"/>
    <cellStyle name="Millares 2 3 10 11" xfId="14257" xr:uid="{2123075A-F22E-47C4-9001-6F5C35274913}"/>
    <cellStyle name="Millares 2 3 10 12" xfId="14258" xr:uid="{568B9783-3E16-43C2-BA86-E9CD609A495B}"/>
    <cellStyle name="Millares 2 3 10 13" xfId="14259" xr:uid="{5366CC79-8E14-4683-B226-CEA883FF9EDC}"/>
    <cellStyle name="Millares 2 3 10 2" xfId="14260" xr:uid="{1363D9E7-2560-4297-BB10-A8A23F0DFFFE}"/>
    <cellStyle name="Millares 2 3 10 3" xfId="14261" xr:uid="{B0F64333-7F64-4EA8-86D2-572C30209A04}"/>
    <cellStyle name="Millares 2 3 10 4" xfId="14262" xr:uid="{B5985468-4E81-4B92-AA41-A1DEC9D33BD2}"/>
    <cellStyle name="Millares 2 3 10 5" xfId="14263" xr:uid="{DD68CA45-219E-43F2-9788-A2C8173077FF}"/>
    <cellStyle name="Millares 2 3 10 6" xfId="14264" xr:uid="{74867DDB-9830-495B-8509-87B4ABEE0740}"/>
    <cellStyle name="Millares 2 3 10 7" xfId="14265" xr:uid="{6EB3E1E3-0F77-4710-8758-4E3F43AED6E9}"/>
    <cellStyle name="Millares 2 3 10 8" xfId="14266" xr:uid="{C6DD33DD-3949-4F36-BF28-F5F71B2C67EC}"/>
    <cellStyle name="Millares 2 3 10 9" xfId="14267" xr:uid="{D86B3EC0-FCC7-4EED-B751-E65340A9D1DF}"/>
    <cellStyle name="Millares 2 3 10_Margen" xfId="40102" xr:uid="{9F3F3924-C2B8-441D-B0C4-FE5D02E78887}"/>
    <cellStyle name="Millares 2 3 11" xfId="14268" xr:uid="{378B0B89-1368-4B7D-9043-4AE4A922D76C}"/>
    <cellStyle name="Millares 2 3 11 10" xfId="14269" xr:uid="{314C7712-CCE3-4540-A1D3-86730C9C4F3A}"/>
    <cellStyle name="Millares 2 3 11 11" xfId="14270" xr:uid="{EEB99710-8306-472E-BCA7-2C23FED523FF}"/>
    <cellStyle name="Millares 2 3 11 12" xfId="14271" xr:uid="{E27C2BFC-60C6-4178-837C-2781AB9A1711}"/>
    <cellStyle name="Millares 2 3 11 13" xfId="14272" xr:uid="{1771A2C6-FEAD-443F-AF22-1E3E8F2D277A}"/>
    <cellStyle name="Millares 2 3 11 2" xfId="14273" xr:uid="{BDA77180-B3D7-4655-8A61-E52046452AA3}"/>
    <cellStyle name="Millares 2 3 11 3" xfId="14274" xr:uid="{91A5ECAD-8DD8-4913-A4DD-2990E47C086A}"/>
    <cellStyle name="Millares 2 3 11 4" xfId="14275" xr:uid="{55E77112-E053-4FBA-B8DC-A49B136C9C92}"/>
    <cellStyle name="Millares 2 3 11 5" xfId="14276" xr:uid="{0011068C-FEFA-4BFF-BF12-8741A153698F}"/>
    <cellStyle name="Millares 2 3 11 6" xfId="14277" xr:uid="{F6EE8ACA-3447-4B02-8981-58C31FFF6441}"/>
    <cellStyle name="Millares 2 3 11 7" xfId="14278" xr:uid="{3D9C6075-4AC1-4720-9C49-F553B60C25EF}"/>
    <cellStyle name="Millares 2 3 11 8" xfId="14279" xr:uid="{410661D9-1AD5-430B-BA63-01534C10FEF8}"/>
    <cellStyle name="Millares 2 3 11 9" xfId="14280" xr:uid="{72D8C7F4-FC52-43A9-8E78-DD6767F1BA7C}"/>
    <cellStyle name="Millares 2 3 11_Margen" xfId="40103" xr:uid="{3D70BF81-D6DB-4A33-9C56-AADC84DC2412}"/>
    <cellStyle name="Millares 2 3 12" xfId="14281" xr:uid="{02D0C2AE-BAA3-44C3-802C-85C177AA8A71}"/>
    <cellStyle name="Millares 2 3 12 10" xfId="14282" xr:uid="{4EFE0B94-FF51-425B-8779-AEBBAD23AB06}"/>
    <cellStyle name="Millares 2 3 12 11" xfId="14283" xr:uid="{DBC6E57A-AA90-40F6-B257-60B481B6974F}"/>
    <cellStyle name="Millares 2 3 12 12" xfId="14284" xr:uid="{7E31BFB9-D39B-498C-956E-CE042EA091E5}"/>
    <cellStyle name="Millares 2 3 12 13" xfId="14285" xr:uid="{ACFA28C7-8598-4630-A2D7-8237AC76328B}"/>
    <cellStyle name="Millares 2 3 12 2" xfId="14286" xr:uid="{B600B9C4-D22F-43F7-9603-84CE7BD2FF6E}"/>
    <cellStyle name="Millares 2 3 12 3" xfId="14287" xr:uid="{1A01567A-33AA-4FB9-A0E0-086099DC459B}"/>
    <cellStyle name="Millares 2 3 12 4" xfId="14288" xr:uid="{DF1C3F2B-6378-4154-BB16-A6C92D1CE8BB}"/>
    <cellStyle name="Millares 2 3 12 5" xfId="14289" xr:uid="{DBC90F5B-7D13-424C-A66A-64E28D98FF41}"/>
    <cellStyle name="Millares 2 3 12 6" xfId="14290" xr:uid="{1450A83F-12CB-42C6-A822-E7CBD2635E78}"/>
    <cellStyle name="Millares 2 3 12 7" xfId="14291" xr:uid="{C755F0DC-0AD4-438D-A566-5BC3FCEF80C1}"/>
    <cellStyle name="Millares 2 3 12 8" xfId="14292" xr:uid="{697B772E-5836-4DEC-B37A-2558BBE9D9A9}"/>
    <cellStyle name="Millares 2 3 12 9" xfId="14293" xr:uid="{102F8C36-A1C1-4CF2-A31D-3906714D2E92}"/>
    <cellStyle name="Millares 2 3 12_Margen" xfId="40104" xr:uid="{FBDD7FB7-6933-4BD7-A3EE-C136CA7773C8}"/>
    <cellStyle name="Millares 2 3 13" xfId="14294" xr:uid="{11BF8F1E-73CF-407A-B6F8-9BDC5640B6FB}"/>
    <cellStyle name="Millares 2 3 13 10" xfId="14295" xr:uid="{53740EA5-E9BB-439A-93FF-C92BD62CE503}"/>
    <cellStyle name="Millares 2 3 13 11" xfId="14296" xr:uid="{06B84335-1E0D-4013-BA35-BA30A540C98C}"/>
    <cellStyle name="Millares 2 3 13 12" xfId="14297" xr:uid="{F6470764-DCF6-4577-8224-BD65F448E080}"/>
    <cellStyle name="Millares 2 3 13 13" xfId="14298" xr:uid="{2620F647-99A1-4AEF-80FE-453C87C0B7BA}"/>
    <cellStyle name="Millares 2 3 13 2" xfId="14299" xr:uid="{E5B3481A-C314-490C-8C7B-2BCC071E140A}"/>
    <cellStyle name="Millares 2 3 13 3" xfId="14300" xr:uid="{570B100A-1BC1-4826-96C0-659A7DE36D4E}"/>
    <cellStyle name="Millares 2 3 13 4" xfId="14301" xr:uid="{502A0B03-5D15-45B8-8201-06149F3EA021}"/>
    <cellStyle name="Millares 2 3 13 5" xfId="14302" xr:uid="{4785D9FD-ACDE-42F5-9404-42E41E776DF8}"/>
    <cellStyle name="Millares 2 3 13 6" xfId="14303" xr:uid="{EB43F8F9-A8D5-4A6D-AEC5-920E0F7F5891}"/>
    <cellStyle name="Millares 2 3 13 7" xfId="14304" xr:uid="{7C52A6AC-F436-408E-82C9-47BCEA011337}"/>
    <cellStyle name="Millares 2 3 13 8" xfId="14305" xr:uid="{2B18E4A6-6B7F-451B-8AB4-F3D31C5A52AF}"/>
    <cellStyle name="Millares 2 3 13 9" xfId="14306" xr:uid="{CCAE18E4-C355-4928-87CD-5352BAEFCFBF}"/>
    <cellStyle name="Millares 2 3 13_Margen" xfId="40105" xr:uid="{E1668E20-41D0-4F66-BA75-A38A975BF53C}"/>
    <cellStyle name="Millares 2 3 14" xfId="14307" xr:uid="{491F0786-99BF-4C5C-BA0C-5B890F598E69}"/>
    <cellStyle name="Millares 2 3 14 2" xfId="14308" xr:uid="{C47C498D-069E-4CCA-8682-51A2DEC86865}"/>
    <cellStyle name="Millares 2 3 14_Margen" xfId="40106" xr:uid="{3D201088-0DAB-4009-B4C8-BCFFB09841D8}"/>
    <cellStyle name="Millares 2 3 15" xfId="14309" xr:uid="{CEC2975B-9FC2-4860-A8C6-C4E58813527D}"/>
    <cellStyle name="Millares 2 3 16" xfId="14310" xr:uid="{9F07C0A6-BAA7-4257-80A2-A912B79E861C}"/>
    <cellStyle name="Millares 2 3 17" xfId="14311" xr:uid="{255D9A04-F7EE-4598-83CD-192399FF3E7D}"/>
    <cellStyle name="Millares 2 3 18" xfId="14312" xr:uid="{4A827F2F-57B1-4BDF-A765-FD736AF4C386}"/>
    <cellStyle name="Millares 2 3 19" xfId="14313" xr:uid="{76D0727F-037F-4649-A118-EAA81924F21F}"/>
    <cellStyle name="Millares 2 3 2" xfId="14314" xr:uid="{97211390-B601-443C-80FA-BECE661C65E9}"/>
    <cellStyle name="Millares 2 3 2 10" xfId="14315" xr:uid="{94CEB782-0BBE-428A-9735-F259214F80E4}"/>
    <cellStyle name="Millares 2 3 2 11" xfId="14316" xr:uid="{1DA9EC94-D727-4750-8801-390F3E501801}"/>
    <cellStyle name="Millares 2 3 2 12" xfId="14317" xr:uid="{7AF88FA0-D609-45AF-BA03-3FA685041155}"/>
    <cellStyle name="Millares 2 3 2 13" xfId="14318" xr:uid="{F1147132-83EA-4252-9066-82B8AAF79D35}"/>
    <cellStyle name="Millares 2 3 2 14" xfId="14319" xr:uid="{7DBB8C11-A238-45FE-9FF1-CDCB10C9FD65}"/>
    <cellStyle name="Millares 2 3 2 15" xfId="14320" xr:uid="{5E8CD458-0E25-42A8-B3B7-337F82B82B00}"/>
    <cellStyle name="Millares 2 3 2 2" xfId="14321" xr:uid="{27A8AEA8-7BD0-49A1-924B-F45D85F34479}"/>
    <cellStyle name="Millares 2 3 2 3" xfId="14322" xr:uid="{6A15E330-34AA-4A65-B840-ACA9C0E3C994}"/>
    <cellStyle name="Millares 2 3 2 4" xfId="14323" xr:uid="{32428796-3308-4815-A3B6-7A963E78C9A5}"/>
    <cellStyle name="Millares 2 3 2 5" xfId="14324" xr:uid="{D1956C85-A6F6-40E6-A5CB-82FD66BB4DD6}"/>
    <cellStyle name="Millares 2 3 2 6" xfId="14325" xr:uid="{22098EF4-A40E-4CC4-B232-A09E9BD32630}"/>
    <cellStyle name="Millares 2 3 2 7" xfId="14326" xr:uid="{982510D1-FB89-474B-A0CE-9D442E9664A8}"/>
    <cellStyle name="Millares 2 3 2 8" xfId="14327" xr:uid="{25E82E59-E28E-43D5-ABD0-A7B2144399AE}"/>
    <cellStyle name="Millares 2 3 2 9" xfId="14328" xr:uid="{D23A4F87-E513-4CBE-B3E9-33357AB3BA72}"/>
    <cellStyle name="Millares 2 3 2_Margen" xfId="40107" xr:uid="{BE2A2821-77E2-47CA-9253-E459D3993C59}"/>
    <cellStyle name="Millares 2 3 20" xfId="14329" xr:uid="{B6C5418B-C15E-4E8C-A541-D1BB7BC3C35A}"/>
    <cellStyle name="Millares 2 3 21" xfId="14330" xr:uid="{FEE876E9-8C56-4D8C-B929-A558BF37A4BD}"/>
    <cellStyle name="Millares 2 3 22" xfId="14331" xr:uid="{2A3E0CE4-37C8-4CEF-A32F-E3ED56595519}"/>
    <cellStyle name="Millares 2 3 23" xfId="14332" xr:uid="{5590306C-2487-43D6-8A30-413E2BBDE69E}"/>
    <cellStyle name="Millares 2 3 24" xfId="14333" xr:uid="{5C13A8EF-A598-4B9F-B36A-A604591880C1}"/>
    <cellStyle name="Millares 2 3 25" xfId="14334" xr:uid="{24DF32C6-F0C4-4564-9CF2-029B7472C8A9}"/>
    <cellStyle name="Millares 2 3 26" xfId="14335" xr:uid="{AB71304F-F613-4B13-932F-D5E8FA75E99F}"/>
    <cellStyle name="Millares 2 3 27" xfId="14336" xr:uid="{D0A2CE07-5E5A-4CB9-B912-D16A66C2B1A2}"/>
    <cellStyle name="Millares 2 3 28" xfId="14337" xr:uid="{C7805950-6C63-4C02-B051-FA71BCC29A2C}"/>
    <cellStyle name="Millares 2 3 29" xfId="14338" xr:uid="{8A0141C2-8F58-41C4-AA69-356A48193DA9}"/>
    <cellStyle name="Millares 2 3 3" xfId="14339" xr:uid="{7CACBDEE-274A-4DF5-BE8D-C6EDA2AF448F}"/>
    <cellStyle name="Millares 2 3 3 10" xfId="14340" xr:uid="{4BB54AA1-31EA-490D-93BF-5B7DDF681978}"/>
    <cellStyle name="Millares 2 3 3 11" xfId="14341" xr:uid="{B7A90316-115B-4170-A909-4938A27FEE50}"/>
    <cellStyle name="Millares 2 3 3 12" xfId="14342" xr:uid="{6EE314C5-A322-4B49-B8E8-A37F95DCB60C}"/>
    <cellStyle name="Millares 2 3 3 13" xfId="14343" xr:uid="{D8EE72B1-841E-41C2-89A4-5F64DA1E9FA0}"/>
    <cellStyle name="Millares 2 3 3 14" xfId="14344" xr:uid="{DD7C9F4A-C4A9-405C-9FD7-2E24E64C4716}"/>
    <cellStyle name="Millares 2 3 3 15" xfId="14345" xr:uid="{DA19A31A-D35F-4FB1-B828-7C98298C6719}"/>
    <cellStyle name="Millares 2 3 3 16" xfId="14346" xr:uid="{496CED0F-3497-4C66-8796-F66D3E2FC3BC}"/>
    <cellStyle name="Millares 2 3 3 17" xfId="14347" xr:uid="{9B5CCF56-98C5-42E1-BDF5-A40A3A3F6882}"/>
    <cellStyle name="Millares 2 3 3 2" xfId="14348" xr:uid="{39475C8B-D233-4968-9A09-EADB404CDE6B}"/>
    <cellStyle name="Millares 2 3 3 3" xfId="14349" xr:uid="{239F1E9A-E971-46FD-AE6C-CE0B8C24D6B7}"/>
    <cellStyle name="Millares 2 3 3 4" xfId="14350" xr:uid="{E351B0DD-8124-4002-9F7C-47C00C99CE85}"/>
    <cellStyle name="Millares 2 3 3 5" xfId="14351" xr:uid="{EF3A1777-3FA7-453F-9DE0-A4BD66E463DE}"/>
    <cellStyle name="Millares 2 3 3 6" xfId="14352" xr:uid="{980C10FD-374C-47BD-B812-502231465B42}"/>
    <cellStyle name="Millares 2 3 3 7" xfId="14353" xr:uid="{C8B2DFA4-B7BE-45BA-9A75-0F4E5F3F2CB8}"/>
    <cellStyle name="Millares 2 3 3 8" xfId="14354" xr:uid="{F220AB19-F977-438A-A31C-B1C4356100A5}"/>
    <cellStyle name="Millares 2 3 3 9" xfId="14355" xr:uid="{F3E7AEDF-4E8A-4118-AFDA-F9ADDE33F533}"/>
    <cellStyle name="Millares 2 3 3_Margen" xfId="40108" xr:uid="{2F5E6ED2-2F84-4579-A600-5C68B25FE8EC}"/>
    <cellStyle name="Millares 2 3 30" xfId="14356" xr:uid="{6A0BC8EA-3DF5-4D91-9252-FD28AB391687}"/>
    <cellStyle name="Millares 2 3 31" xfId="14357" xr:uid="{22AF5E13-AAF0-4343-83BB-A2F6C1951E4F}"/>
    <cellStyle name="Millares 2 3 32" xfId="14358" xr:uid="{92E37EF3-2CE4-4E01-ABE1-D4C47AE86E24}"/>
    <cellStyle name="Millares 2 3 33" xfId="49915" xr:uid="{086FE243-2FE9-4437-97D0-B796E3A863FF}"/>
    <cellStyle name="Millares 2 3 34" xfId="50109" xr:uid="{3F1A9397-AD31-4DC7-A2FE-F2C8C9FF0D6A}"/>
    <cellStyle name="Millares 2 3 35" xfId="53455" xr:uid="{9A96B8CF-070A-4345-92E9-EDD1F3C76E58}"/>
    <cellStyle name="Millares 2 3 4" xfId="14359" xr:uid="{84AD51C1-D1F3-4F46-81D0-A9DED2488BFF}"/>
    <cellStyle name="Millares 2 3 4 10" xfId="14360" xr:uid="{855D9A3C-73E0-4E2B-BAC0-A42B04609EBB}"/>
    <cellStyle name="Millares 2 3 4 11" xfId="14361" xr:uid="{9D92389B-E517-4E88-9E7B-CE36C1350882}"/>
    <cellStyle name="Millares 2 3 4 12" xfId="14362" xr:uid="{78484A10-CBFC-4D3D-A9C5-30C706BC0D79}"/>
    <cellStyle name="Millares 2 3 4 13" xfId="14363" xr:uid="{65C57999-79F1-4ED9-8B02-371BDC1148B2}"/>
    <cellStyle name="Millares 2 3 4 14" xfId="14364" xr:uid="{BDDC3FD9-7129-4ADC-8D42-AC88F8DC3871}"/>
    <cellStyle name="Millares 2 3 4 15" xfId="14365" xr:uid="{15BD4347-039B-4762-A1CE-3AEB8663CD20}"/>
    <cellStyle name="Millares 2 3 4 16" xfId="14366" xr:uid="{B44A37B3-E0ED-4085-A1CF-3C4B4ECB60BD}"/>
    <cellStyle name="Millares 2 3 4 17" xfId="14367" xr:uid="{BD4C33E1-BEE0-476A-B52A-FB6D36A30DED}"/>
    <cellStyle name="Millares 2 3 4 2" xfId="14368" xr:uid="{9C71D441-B064-499D-8458-94680469A2B8}"/>
    <cellStyle name="Millares 2 3 4 3" xfId="14369" xr:uid="{328CFF09-0D9A-4BC5-8C7A-40972E8327CE}"/>
    <cellStyle name="Millares 2 3 4 4" xfId="14370" xr:uid="{A303D2CC-7970-41B1-876B-3BBEAAFB3F9D}"/>
    <cellStyle name="Millares 2 3 4 5" xfId="14371" xr:uid="{109AF949-5B73-4EF6-A6A5-2AAA0441E383}"/>
    <cellStyle name="Millares 2 3 4 6" xfId="14372" xr:uid="{A7150754-01E6-4D5D-A72A-54D00935F8CF}"/>
    <cellStyle name="Millares 2 3 4 7" xfId="14373" xr:uid="{584A07FA-0437-4CD3-8084-DAAD8F0E5422}"/>
    <cellStyle name="Millares 2 3 4 8" xfId="14374" xr:uid="{3CB6A83D-BFD1-434F-9499-EA9669C43BCF}"/>
    <cellStyle name="Millares 2 3 4 9" xfId="14375" xr:uid="{7A7C2829-F5B6-4C79-8205-BC28827F4DCE}"/>
    <cellStyle name="Millares 2 3 4_Margen" xfId="40109" xr:uid="{BB197AB4-1DC7-46AB-8F57-47F23AE1ED5C}"/>
    <cellStyle name="Millares 2 3 5" xfId="14376" xr:uid="{7E2733EB-B81C-475A-9F01-48EC0BCE7775}"/>
    <cellStyle name="Millares 2 3 5 10" xfId="14377" xr:uid="{C4EA68E0-A858-414B-82E4-104778F2F7DD}"/>
    <cellStyle name="Millares 2 3 5 11" xfId="14378" xr:uid="{1FDAC56E-4997-4376-B1C8-91A48294B2F5}"/>
    <cellStyle name="Millares 2 3 5 12" xfId="14379" xr:uid="{4F11359E-7C0E-4201-AA48-4DC94F0FB081}"/>
    <cellStyle name="Millares 2 3 5 13" xfId="14380" xr:uid="{850AD44B-3127-4F12-931C-52C1A12F036C}"/>
    <cellStyle name="Millares 2 3 5 14" xfId="14381" xr:uid="{13D7F4DD-6D78-42FE-9BD3-83EA9A1716E8}"/>
    <cellStyle name="Millares 2 3 5 15" xfId="14382" xr:uid="{D2F963FF-99DA-4078-B7FF-37179418696B}"/>
    <cellStyle name="Millares 2 3 5 16" xfId="14383" xr:uid="{70607E9E-61BF-46F0-AA01-523DDDDBC805}"/>
    <cellStyle name="Millares 2 3 5 17" xfId="14384" xr:uid="{8924B307-2A82-49DA-AB53-02437D20C4D5}"/>
    <cellStyle name="Millares 2 3 5 2" xfId="14385" xr:uid="{361B0511-1BF6-4204-9EA7-DACFBBCC0340}"/>
    <cellStyle name="Millares 2 3 5 3" xfId="14386" xr:uid="{01191E76-B5A7-4234-AADF-EA2582BEBF58}"/>
    <cellStyle name="Millares 2 3 5 4" xfId="14387" xr:uid="{F726E1D3-D8C1-455A-BC77-667371E32C8F}"/>
    <cellStyle name="Millares 2 3 5 5" xfId="14388" xr:uid="{F7CDCDBD-4EF3-46D1-B85C-AD384F7F4E9B}"/>
    <cellStyle name="Millares 2 3 5 6" xfId="14389" xr:uid="{C9B480A7-9205-42D0-8B82-3A00E0EF215A}"/>
    <cellStyle name="Millares 2 3 5 7" xfId="14390" xr:uid="{52CB5E15-0688-4645-9A6B-F0FCFD2DB234}"/>
    <cellStyle name="Millares 2 3 5 8" xfId="14391" xr:uid="{8FBEE0A6-821D-4701-A6FA-F18B7985B7B0}"/>
    <cellStyle name="Millares 2 3 5 9" xfId="14392" xr:uid="{19EF76D2-5436-4E35-A4F9-F03C61F91784}"/>
    <cellStyle name="Millares 2 3 5_Margen" xfId="40110" xr:uid="{30CF2619-3375-4A8E-8C29-58B9D46A8C31}"/>
    <cellStyle name="Millares 2 3 6" xfId="14393" xr:uid="{4C1BE822-A6E9-4F8E-B753-66E7E59F47E4}"/>
    <cellStyle name="Millares 2 3 6 10" xfId="14394" xr:uid="{5F5502A2-E390-4CA2-8064-5388F268952C}"/>
    <cellStyle name="Millares 2 3 6 11" xfId="14395" xr:uid="{1628E4B6-03C0-4F78-85C9-F0A7832A0799}"/>
    <cellStyle name="Millares 2 3 6 12" xfId="14396" xr:uid="{3A915B8D-D0E2-49D6-89E2-1C101A3CC168}"/>
    <cellStyle name="Millares 2 3 6 13" xfId="14397" xr:uid="{9453F12C-1AC7-4030-A423-A1F32DFB98FA}"/>
    <cellStyle name="Millares 2 3 6 14" xfId="14398" xr:uid="{22C620D9-B922-41F9-AAE7-DD3AC3CDB085}"/>
    <cellStyle name="Millares 2 3 6 15" xfId="14399" xr:uid="{15960319-6DB0-4845-BFBB-1465449703F4}"/>
    <cellStyle name="Millares 2 3 6 16" xfId="14400" xr:uid="{3F5034F5-5535-4904-9398-97971A49AC2D}"/>
    <cellStyle name="Millares 2 3 6 17" xfId="14401" xr:uid="{EBF02AE5-D36F-4483-8FE1-3E14AE251BE9}"/>
    <cellStyle name="Millares 2 3 6 2" xfId="14402" xr:uid="{208A61BA-B173-4C66-A5C9-A7152EB015CC}"/>
    <cellStyle name="Millares 2 3 6 3" xfId="14403" xr:uid="{F07C780B-0DE1-4178-AD69-0A207DACF616}"/>
    <cellStyle name="Millares 2 3 6 4" xfId="14404" xr:uid="{BD013CA5-F638-41AF-BEC8-FA1A418AD764}"/>
    <cellStyle name="Millares 2 3 6 5" xfId="14405" xr:uid="{97493C09-6073-4A85-A776-FF3B815FB536}"/>
    <cellStyle name="Millares 2 3 6 6" xfId="14406" xr:uid="{C8119A21-9B19-4752-8538-D0127A8415DA}"/>
    <cellStyle name="Millares 2 3 6 7" xfId="14407" xr:uid="{0AA802DE-BA81-4FDA-8FDF-A10578C0E007}"/>
    <cellStyle name="Millares 2 3 6 8" xfId="14408" xr:uid="{481ECF8A-4DA5-4022-A046-E05EED75C04B}"/>
    <cellStyle name="Millares 2 3 6 9" xfId="14409" xr:uid="{62280222-497A-4D51-8031-6E39F0A1FDAD}"/>
    <cellStyle name="Millares 2 3 6_Margen" xfId="40111" xr:uid="{E5CED2DE-145B-4B1F-85DE-B670C1421313}"/>
    <cellStyle name="Millares 2 3 7" xfId="14410" xr:uid="{95428177-D47C-42A3-B351-78BDD8804916}"/>
    <cellStyle name="Millares 2 3 7 10" xfId="14411" xr:uid="{00F80D59-170C-4250-9567-874D5735B638}"/>
    <cellStyle name="Millares 2 3 7 11" xfId="14412" xr:uid="{419D4B8C-142E-4933-B217-88D12572EFE4}"/>
    <cellStyle name="Millares 2 3 7 12" xfId="14413" xr:uid="{89A5558C-F022-4A1A-9845-E8CD59A740C6}"/>
    <cellStyle name="Millares 2 3 7 13" xfId="14414" xr:uid="{6464BE1D-EB2A-4FD7-A680-285D027591A8}"/>
    <cellStyle name="Millares 2 3 7 14" xfId="14415" xr:uid="{AFEA4299-319B-45BF-B4F6-8A590D81E930}"/>
    <cellStyle name="Millares 2 3 7 15" xfId="14416" xr:uid="{D7719752-F90A-4A59-B79A-D9453E649219}"/>
    <cellStyle name="Millares 2 3 7 16" xfId="14417" xr:uid="{A80E52AA-B224-44B0-9A1D-5541C4B18977}"/>
    <cellStyle name="Millares 2 3 7 17" xfId="14418" xr:uid="{42533926-B662-4FDB-AF59-CE6F1E230AA0}"/>
    <cellStyle name="Millares 2 3 7 2" xfId="14419" xr:uid="{6E896B22-7254-4AD4-8A7A-3EFF9FB7BC5A}"/>
    <cellStyle name="Millares 2 3 7 3" xfId="14420" xr:uid="{863C2A37-49B3-4224-A140-67B93F427D11}"/>
    <cellStyle name="Millares 2 3 7 4" xfId="14421" xr:uid="{726CA5E7-1E15-486D-A7BC-1839000AE1C2}"/>
    <cellStyle name="Millares 2 3 7 5" xfId="14422" xr:uid="{FE677FD6-D613-4B7E-8BBB-9611E97E933E}"/>
    <cellStyle name="Millares 2 3 7 6" xfId="14423" xr:uid="{63AECE10-178C-45AE-A5A3-BD0214EF5659}"/>
    <cellStyle name="Millares 2 3 7 7" xfId="14424" xr:uid="{33F770D5-ACE5-4FC3-8D15-BF0523DD598E}"/>
    <cellStyle name="Millares 2 3 7 8" xfId="14425" xr:uid="{1F448DAB-796B-4C61-BC87-B772E6A6C6FD}"/>
    <cellStyle name="Millares 2 3 7 9" xfId="14426" xr:uid="{444B1365-0968-490F-A8C4-13D2C17F9091}"/>
    <cellStyle name="Millares 2 3 7_Margen" xfId="40112" xr:uid="{1755D819-A40A-4835-BC35-436F7851F586}"/>
    <cellStyle name="Millares 2 3 8" xfId="14427" xr:uid="{A0E7E297-69C1-46BC-A300-3832CC499409}"/>
    <cellStyle name="Millares 2 3 8 10" xfId="14428" xr:uid="{3FD975DA-3A87-4774-A93E-FB2B405D0851}"/>
    <cellStyle name="Millares 2 3 8 11" xfId="14429" xr:uid="{EC6F3A96-B152-4836-AF71-38142C98B065}"/>
    <cellStyle name="Millares 2 3 8 12" xfId="14430" xr:uid="{13C92D02-80E0-4A2B-971A-FEF01282B9DF}"/>
    <cellStyle name="Millares 2 3 8 13" xfId="14431" xr:uid="{2A81DE6B-7093-42C9-9BE0-4D84F6069926}"/>
    <cellStyle name="Millares 2 3 8 14" xfId="14432" xr:uid="{33E210AC-8D6E-42F8-97F3-CFD88E05C455}"/>
    <cellStyle name="Millares 2 3 8 15" xfId="14433" xr:uid="{E4D4A00B-46E7-43AC-A8DE-BB89D6F903DC}"/>
    <cellStyle name="Millares 2 3 8 16" xfId="14434" xr:uid="{B65FBF7C-0848-484A-9442-7E6A4844F33A}"/>
    <cellStyle name="Millares 2 3 8 17" xfId="14435" xr:uid="{D7B1505A-AD17-4DD6-A461-46D938CB52EA}"/>
    <cellStyle name="Millares 2 3 8 2" xfId="14436" xr:uid="{6815228F-3B57-4E34-B145-39FC9362FB33}"/>
    <cellStyle name="Millares 2 3 8 3" xfId="14437" xr:uid="{F5544F9D-8757-4BC6-AD0D-ED77F8209002}"/>
    <cellStyle name="Millares 2 3 8 4" xfId="14438" xr:uid="{5D318DD3-8994-4375-88A8-9BC32CDD9755}"/>
    <cellStyle name="Millares 2 3 8 5" xfId="14439" xr:uid="{C47C8D4B-F19A-45F6-A554-E2E75529F4E4}"/>
    <cellStyle name="Millares 2 3 8 6" xfId="14440" xr:uid="{FED47BCB-30EC-46FD-8D64-4B8BCE61BDD0}"/>
    <cellStyle name="Millares 2 3 8 7" xfId="14441" xr:uid="{95BF2EA6-884A-4877-A529-CFF7BDA5CDF7}"/>
    <cellStyle name="Millares 2 3 8 8" xfId="14442" xr:uid="{0486FFF1-A94B-4D6A-89E6-CC08C19D28A8}"/>
    <cellStyle name="Millares 2 3 8 9" xfId="14443" xr:uid="{E40B15F9-95F7-48C5-84A2-2FCBA065E3E4}"/>
    <cellStyle name="Millares 2 3 8_Margen" xfId="40113" xr:uid="{00CB769E-ECAF-48E0-91A1-7436840AB118}"/>
    <cellStyle name="Millares 2 3 9" xfId="14444" xr:uid="{DB6CAC51-3535-4A6E-B2DD-2DDA792836AD}"/>
    <cellStyle name="Millares 2 3 9 10" xfId="14445" xr:uid="{C635FAF2-19C7-4F99-932D-EC2BABBBAE18}"/>
    <cellStyle name="Millares 2 3 9 11" xfId="14446" xr:uid="{BEF9B212-A8B2-4AC1-B221-C9014774E04E}"/>
    <cellStyle name="Millares 2 3 9 12" xfId="14447" xr:uid="{1A18BDA0-EA5E-445B-A9A5-3F4A1DC7E676}"/>
    <cellStyle name="Millares 2 3 9 13" xfId="14448" xr:uid="{63371DFC-8762-473B-A7A1-56A586C345AD}"/>
    <cellStyle name="Millares 2 3 9 2" xfId="14449" xr:uid="{0663AE13-5384-4676-A6F0-A7200F62611F}"/>
    <cellStyle name="Millares 2 3 9 3" xfId="14450" xr:uid="{01B5A55E-8A9D-4AAD-98C7-47EFD8318871}"/>
    <cellStyle name="Millares 2 3 9 4" xfId="14451" xr:uid="{B712DBA8-491F-4FB4-ACE1-042325FAE386}"/>
    <cellStyle name="Millares 2 3 9 5" xfId="14452" xr:uid="{73A0FB03-DD64-448D-871B-7112AB039787}"/>
    <cellStyle name="Millares 2 3 9 6" xfId="14453" xr:uid="{B4832478-DE43-4BEE-8495-1D87E03F1E2D}"/>
    <cellStyle name="Millares 2 3 9 7" xfId="14454" xr:uid="{61ED4DCD-04DA-4400-80B0-17142FF86478}"/>
    <cellStyle name="Millares 2 3 9 8" xfId="14455" xr:uid="{2410CBD3-9929-4689-BF50-AC7EDFE25F35}"/>
    <cellStyle name="Millares 2 3 9 9" xfId="14456" xr:uid="{A095BC6E-7D0B-4C87-8F49-B1B0AAFB0937}"/>
    <cellStyle name="Millares 2 3 9_Margen" xfId="40114" xr:uid="{2BAA9B02-7E6C-4C1B-B578-EAD16F63B03B}"/>
    <cellStyle name="Millares 2 3_Margen" xfId="40115" xr:uid="{596F8B38-DE73-4507-93C5-4D35062D75D8}"/>
    <cellStyle name="Millares 2 30" xfId="14457" xr:uid="{0859C962-DFC5-4378-B09C-BCF7826B5B6E}"/>
    <cellStyle name="Millares 2 30 2" xfId="14458" xr:uid="{E8B8939F-B444-4516-A4AE-638AD1F3DD8B}"/>
    <cellStyle name="Millares 2 30 2 2" xfId="14459" xr:uid="{0D420101-EC0B-412B-90C3-53785064FF49}"/>
    <cellStyle name="Millares 2 30 3" xfId="14460" xr:uid="{DA71AC2D-51CE-4D4D-A11C-61E3CF82175B}"/>
    <cellStyle name="Millares 2 30 3 2" xfId="14461" xr:uid="{2A9CF980-E838-47C4-B32D-B5F734CA0521}"/>
    <cellStyle name="Millares 2 30 4" xfId="14462" xr:uid="{4D8DBC01-453B-4C60-8A59-1E60B5F66A9D}"/>
    <cellStyle name="Millares 2 30 5" xfId="14463" xr:uid="{05C33BB6-EB7B-4D22-85A5-02F64FF37F75}"/>
    <cellStyle name="Millares 2 30 6" xfId="14464" xr:uid="{07DE773A-BE93-49B4-BADA-07881FF61BFB}"/>
    <cellStyle name="Millares 2 30 7" xfId="14465" xr:uid="{D64CA3D0-869A-4E22-B510-32E7EF528D0E}"/>
    <cellStyle name="Millares 2 30 8" xfId="14466" xr:uid="{FA9E63FC-246D-46DA-99DA-571891AFAD77}"/>
    <cellStyle name="Millares 2 30_Margen" xfId="40116" xr:uid="{BDAC1EE7-B9AE-4029-84A5-85E9FEB56F6F}"/>
    <cellStyle name="Millares 2 31" xfId="14467" xr:uid="{1FBEFF35-5568-44BD-931C-798604A0E3B8}"/>
    <cellStyle name="Millares 2 31 2" xfId="14468" xr:uid="{781E1792-4859-40B4-A5B9-949A145FAE7A}"/>
    <cellStyle name="Millares 2 31 3" xfId="14469" xr:uid="{94BF0045-371B-40F9-BB13-1C6C9C28CB6C}"/>
    <cellStyle name="Millares 2 31 4" xfId="14470" xr:uid="{CBCCE666-B6BC-45CA-B2DB-68DD3D6A35CB}"/>
    <cellStyle name="Millares 2 31 5" xfId="14471" xr:uid="{A37836CE-98BD-40C9-AA32-576BCFFD5EF6}"/>
    <cellStyle name="Millares 2 31 6" xfId="14472" xr:uid="{F27E13C8-8791-4F03-8D64-6E71DF8E94A9}"/>
    <cellStyle name="Millares 2 31 7" xfId="14473" xr:uid="{7E38C5A4-9592-4441-90FC-893E69ED19AA}"/>
    <cellStyle name="Millares 2 31 8" xfId="14474" xr:uid="{CF764B92-CE44-40A5-B5DE-9533CB525BD8}"/>
    <cellStyle name="Millares 2 31_Margen" xfId="40117" xr:uid="{F556DFFD-D255-4130-95A4-4FDB3C514362}"/>
    <cellStyle name="Millares 2 32" xfId="14475" xr:uid="{9BB1CCE2-80F1-44C2-BEF1-B922C9371B29}"/>
    <cellStyle name="Millares 2 32 2" xfId="14476" xr:uid="{43D48DCD-2FDD-4658-8668-8A9F43554E76}"/>
    <cellStyle name="Millares 2 32 3" xfId="14477" xr:uid="{369F0DD6-E98C-4979-B357-762C79C47C62}"/>
    <cellStyle name="Millares 2 32 4" xfId="14478" xr:uid="{0FF78A0B-4E71-4FAD-AE0A-0D07D74BE577}"/>
    <cellStyle name="Millares 2 32 5" xfId="14479" xr:uid="{8896599C-8ED7-4256-9AF4-C6FF25137EAE}"/>
    <cellStyle name="Millares 2 32 6" xfId="14480" xr:uid="{36A98B82-E620-4A2D-96FD-8216E4B1AB55}"/>
    <cellStyle name="Millares 2 32 7" xfId="14481" xr:uid="{5782F9BE-E5FC-4855-A17A-D12128A8893A}"/>
    <cellStyle name="Millares 2 32 8" xfId="14482" xr:uid="{577924E2-4C6B-430E-BFBA-12D4EC5540F0}"/>
    <cellStyle name="Millares 2 32_Margen" xfId="40118" xr:uid="{EFE21A71-E9ED-4826-9CA4-49CF6B9874E0}"/>
    <cellStyle name="Millares 2 33" xfId="14483" xr:uid="{2A11D66C-276B-4CD2-ADEC-05C9F43FF414}"/>
    <cellStyle name="Millares 2 33 2" xfId="14484" xr:uid="{23D126B9-3732-4E73-9D16-0E2DB1DE297E}"/>
    <cellStyle name="Millares 2 33 3" xfId="14485" xr:uid="{C193571F-9308-4C3E-9EF9-4ED516CB10BC}"/>
    <cellStyle name="Millares 2 33 4" xfId="14486" xr:uid="{E0721AEA-A548-4C9A-91AE-0E13A1ABC448}"/>
    <cellStyle name="Millares 2 33 5" xfId="14487" xr:uid="{8B54DB45-02F0-4B75-A695-445BF8A886D3}"/>
    <cellStyle name="Millares 2 33 6" xfId="14488" xr:uid="{7E0E3C36-DCB9-4202-80E7-D003427C250B}"/>
    <cellStyle name="Millares 2 33 7" xfId="14489" xr:uid="{5953A3D3-900D-4057-A16F-43FB6401D66D}"/>
    <cellStyle name="Millares 2 33 8" xfId="14490" xr:uid="{230E4839-3900-4601-8CD3-74DC987652F5}"/>
    <cellStyle name="Millares 2 33_Margen" xfId="40119" xr:uid="{D4CC487D-29C8-4698-B551-70CA598AE51A}"/>
    <cellStyle name="Millares 2 34" xfId="14491" xr:uid="{B3E6FACC-0F33-490F-8A88-37FE3EFA3924}"/>
    <cellStyle name="Millares 2 34 2" xfId="14492" xr:uid="{9E71569B-0649-4942-864A-8DBFB0F20179}"/>
    <cellStyle name="Millares 2 34 3" xfId="14493" xr:uid="{A53A8862-EE3A-4E2B-9F05-3375EFA06D7D}"/>
    <cellStyle name="Millares 2 34 4" xfId="14494" xr:uid="{968E54F2-0A5F-486E-B34C-9E3539D1B3DD}"/>
    <cellStyle name="Millares 2 34 5" xfId="14495" xr:uid="{4F0A7341-2DD9-4489-83A4-6958B33D2D9E}"/>
    <cellStyle name="Millares 2 34 6" xfId="14496" xr:uid="{1948AB3A-E092-4BE4-985E-FA0F82E9C374}"/>
    <cellStyle name="Millares 2 34 7" xfId="14497" xr:uid="{261B9C6F-AB04-401D-AB75-D3167B2014AA}"/>
    <cellStyle name="Millares 2 34 8" xfId="14498" xr:uid="{7BFFF29C-16FE-4C7C-91B7-D425469209BD}"/>
    <cellStyle name="Millares 2 34_Margen" xfId="40120" xr:uid="{9A2C5701-A0B2-40C7-9CD9-32974965144C}"/>
    <cellStyle name="Millares 2 35" xfId="14499" xr:uid="{1B3C157E-0262-4FEE-9000-9CA85AB34604}"/>
    <cellStyle name="Millares 2 35 2" xfId="14500" xr:uid="{44B55DD7-0735-4D45-8428-C8045EC3BD1A}"/>
    <cellStyle name="Millares 2 35 3" xfId="14501" xr:uid="{564473AA-F753-4BA4-A026-AE3A67050AD4}"/>
    <cellStyle name="Millares 2 35 4" xfId="14502" xr:uid="{68740C22-A7DD-4357-A513-BEC1E86AF9AF}"/>
    <cellStyle name="Millares 2 35 5" xfId="14503" xr:uid="{90FE113D-8EC8-481F-A09D-2DD131C302BE}"/>
    <cellStyle name="Millares 2 35 6" xfId="14504" xr:uid="{DFA71A50-5B1D-4D23-9013-65F103FA0834}"/>
    <cellStyle name="Millares 2 35 7" xfId="14505" xr:uid="{8A14ED23-C4D9-47EA-9BC5-7540BAB640AC}"/>
    <cellStyle name="Millares 2 35 8" xfId="14506" xr:uid="{B10BE0E0-03E9-4D82-8C35-75F22FB1A21F}"/>
    <cellStyle name="Millares 2 35_Margen" xfId="40121" xr:uid="{415C8596-3733-4257-8E9A-958B00FA8002}"/>
    <cellStyle name="Millares 2 36" xfId="14507" xr:uid="{3FC7F650-DB7D-42A7-83F6-472F847A8628}"/>
    <cellStyle name="Millares 2 36 2" xfId="14508" xr:uid="{BAA3E96A-4600-409A-95F3-8AF2D807558B}"/>
    <cellStyle name="Millares 2 36 3" xfId="14509" xr:uid="{D38A034A-C96D-48BC-8D49-79C66CF0C413}"/>
    <cellStyle name="Millares 2 36 4" xfId="14510" xr:uid="{1BC61DE0-EDE7-491B-91AD-0DBA67EF78EC}"/>
    <cellStyle name="Millares 2 36 5" xfId="14511" xr:uid="{94C65185-3FF3-483B-9CC0-3D5532B236B5}"/>
    <cellStyle name="Millares 2 36 6" xfId="14512" xr:uid="{676A13FD-4541-4D5D-89FC-646C285394B1}"/>
    <cellStyle name="Millares 2 36 7" xfId="14513" xr:uid="{7AF8B2C7-10CA-4673-9142-83CF64416F0E}"/>
    <cellStyle name="Millares 2 36 8" xfId="14514" xr:uid="{852C5E39-5AB1-4E73-876D-CB4E22781BB0}"/>
    <cellStyle name="Millares 2 36_Margen" xfId="40122" xr:uid="{1F22C120-DBC3-4F77-95E1-E29B52EA1C28}"/>
    <cellStyle name="Millares 2 37" xfId="14515" xr:uid="{189CD258-464D-4B9F-B329-DD9E925D6E64}"/>
    <cellStyle name="Millares 2 37 2" xfId="14516" xr:uid="{4B058839-1AEE-4D6C-90D7-B036F7A95EC8}"/>
    <cellStyle name="Millares 2 37 3" xfId="14517" xr:uid="{44AB57C7-33C1-4F6C-A9E2-47C8AF3F8067}"/>
    <cellStyle name="Millares 2 37 4" xfId="14518" xr:uid="{8EE88B4E-2EF9-41DA-9D06-B3830187D7F2}"/>
    <cellStyle name="Millares 2 37 5" xfId="14519" xr:uid="{E4EC6C3C-1AE6-4A7F-ACDC-A9A022AE9C1A}"/>
    <cellStyle name="Millares 2 37 6" xfId="14520" xr:uid="{3DB9BCBC-7792-4BA7-B0AC-3DC1BAED2223}"/>
    <cellStyle name="Millares 2 37 7" xfId="14521" xr:uid="{9A5A72F3-4031-4F8E-97FF-C414C7537A2D}"/>
    <cellStyle name="Millares 2 37 8" xfId="14522" xr:uid="{E78C776A-2D0F-4D57-8311-0C451EB630CB}"/>
    <cellStyle name="Millares 2 37_Margen" xfId="40123" xr:uid="{08BCB93D-845A-4E88-BD74-C36CF350C260}"/>
    <cellStyle name="Millares 2 38" xfId="14523" xr:uid="{10C46071-5BD3-4650-8667-B966F2BE89BD}"/>
    <cellStyle name="Millares 2 38 10" xfId="14524" xr:uid="{358CE9F2-50BF-4A29-AD7B-405C4B758411}"/>
    <cellStyle name="Millares 2 38 11" xfId="14525" xr:uid="{A9AF4629-A4FC-49A1-AC6F-02AFBA170430}"/>
    <cellStyle name="Millares 2 38 12" xfId="14526" xr:uid="{C9F84E88-578F-44FA-9456-5229F53B2218}"/>
    <cellStyle name="Millares 2 38 13" xfId="14527" xr:uid="{64F9B357-41EC-4969-B8C6-31DF167DC15B}"/>
    <cellStyle name="Millares 2 38 14" xfId="14528" xr:uid="{26B39626-DD4D-4EB7-9056-2857F7B322EA}"/>
    <cellStyle name="Millares 2 38 15" xfId="14529" xr:uid="{99E45B9E-2A22-4F60-B324-B917899E0209}"/>
    <cellStyle name="Millares 2 38 16" xfId="14530" xr:uid="{BC122049-255C-4B1A-86B7-D7673920F918}"/>
    <cellStyle name="Millares 2 38 17" xfId="14531" xr:uid="{5EA3DF74-9698-485E-BAC6-6D24FB6B7DEC}"/>
    <cellStyle name="Millares 2 38 18" xfId="14532" xr:uid="{D433D7B2-2726-405B-A2B5-A1C04A8292E7}"/>
    <cellStyle name="Millares 2 38 19" xfId="14533" xr:uid="{7CDF89B3-ACD5-45D2-9098-CDF24641705E}"/>
    <cellStyle name="Millares 2 38 2" xfId="14534" xr:uid="{A2323801-48A2-4530-887A-78E70EB6039D}"/>
    <cellStyle name="Millares 2 38 2 10" xfId="14535" xr:uid="{90D7A082-514F-40B3-B4F2-F7718755456B}"/>
    <cellStyle name="Millares 2 38 2 11" xfId="14536" xr:uid="{EE853FFC-9F45-4FD6-9F6D-663E727736FC}"/>
    <cellStyle name="Millares 2 38 2 12" xfId="14537" xr:uid="{4733AF52-2EFE-4A56-B726-ECA8CC81040C}"/>
    <cellStyle name="Millares 2 38 2 13" xfId="14538" xr:uid="{7C03D33C-B5D0-449A-AF86-5155907927D0}"/>
    <cellStyle name="Millares 2 38 2 14" xfId="14539" xr:uid="{D0EF1C97-A537-45F5-9612-9DA9AD77F1B7}"/>
    <cellStyle name="Millares 2 38 2 15" xfId="14540" xr:uid="{9A275443-066C-45A9-9D88-C77C65838B73}"/>
    <cellStyle name="Millares 2 38 2 16" xfId="14541" xr:uid="{3B504ECE-7780-48D1-BFF7-9A2762F2183E}"/>
    <cellStyle name="Millares 2 38 2 17" xfId="14542" xr:uid="{E245D7FF-7DE9-47D5-96ED-9E3BBA32EE71}"/>
    <cellStyle name="Millares 2 38 2 2" xfId="14543" xr:uid="{CB473260-86AB-4CE0-9AD6-6C9E84B3D8C1}"/>
    <cellStyle name="Millares 2 38 2 3" xfId="14544" xr:uid="{10BEABC1-D56F-41DA-AF65-86958518245D}"/>
    <cellStyle name="Millares 2 38 2 4" xfId="14545" xr:uid="{D2ECEF81-B953-4A8E-BEFB-2FE8B6FE6CFF}"/>
    <cellStyle name="Millares 2 38 2 5" xfId="14546" xr:uid="{9AE20D71-54EB-435B-A946-7FA9244C0150}"/>
    <cellStyle name="Millares 2 38 2 6" xfId="14547" xr:uid="{1F5E71B3-70F8-4621-A0CB-BB8DCE9EDE2C}"/>
    <cellStyle name="Millares 2 38 2 7" xfId="14548" xr:uid="{DEB494DD-815A-4A44-9840-7A5337C8E754}"/>
    <cellStyle name="Millares 2 38 2 8" xfId="14549" xr:uid="{536BFC2F-7042-4067-B48D-BD0E22D4942B}"/>
    <cellStyle name="Millares 2 38 2 9" xfId="14550" xr:uid="{5ABA4D6B-1FBD-4F64-952C-2E250FFCFC5D}"/>
    <cellStyle name="Millares 2 38 2_Margen" xfId="40124" xr:uid="{08847CFC-F919-44DA-B2C7-74AE0C613F75}"/>
    <cellStyle name="Millares 2 38 20" xfId="14551" xr:uid="{0F15481F-41A5-4236-A4E6-288B3DEBE944}"/>
    <cellStyle name="Millares 2 38 21" xfId="14552" xr:uid="{302E9F42-EF7E-4510-89FE-C7C814CD6B5D}"/>
    <cellStyle name="Millares 2 38 22" xfId="14553" xr:uid="{DE4C5FF4-4B3E-4F55-B70B-A00B25F26332}"/>
    <cellStyle name="Millares 2 38 23" xfId="14554" xr:uid="{EC99C580-175E-4759-A051-5A84008288BE}"/>
    <cellStyle name="Millares 2 38 3" xfId="14555" xr:uid="{DCD65D52-28CA-4B54-91DC-015F273EC470}"/>
    <cellStyle name="Millares 2 38 4" xfId="14556" xr:uid="{722C0B84-DDA4-4BFC-B572-DDCECB44AFF6}"/>
    <cellStyle name="Millares 2 38 5" xfId="14557" xr:uid="{7248CB2F-1C51-4146-86AE-AB5ED1420EFD}"/>
    <cellStyle name="Millares 2 38 6" xfId="14558" xr:uid="{5AA742E5-D18C-4B08-98D5-CF3BAD823562}"/>
    <cellStyle name="Millares 2 38 7" xfId="14559" xr:uid="{D84A2580-545D-4CE8-A3BF-1440CC2C0092}"/>
    <cellStyle name="Millares 2 38 8" xfId="14560" xr:uid="{EEA943CC-43A3-4F33-862B-FE64E29B3E2F}"/>
    <cellStyle name="Millares 2 38 9" xfId="14561" xr:uid="{7C3EE3F1-2D16-4927-B8B9-C9FEFD255842}"/>
    <cellStyle name="Millares 2 38_Margen" xfId="40125" xr:uid="{6891976E-CF0E-4866-A559-E224B856CFBD}"/>
    <cellStyle name="Millares 2 39" xfId="14562" xr:uid="{81D43636-86C0-4122-ACBE-43B8C95BB921}"/>
    <cellStyle name="Millares 2 39 10" xfId="14563" xr:uid="{4B4FF147-7500-4C88-A814-EBCF36D5C3E0}"/>
    <cellStyle name="Millares 2 39 11" xfId="14564" xr:uid="{D2E10CE0-BF8A-49D0-A960-EBC9FD6826E7}"/>
    <cellStyle name="Millares 2 39 12" xfId="14565" xr:uid="{667B7A24-23A2-49BE-8CBA-A9BEC2F525DD}"/>
    <cellStyle name="Millares 2 39 13" xfId="14566" xr:uid="{6C89DBF9-E0B6-4BB5-92E5-D616FC51B0B1}"/>
    <cellStyle name="Millares 2 39 14" xfId="14567" xr:uid="{84BAC5FC-F114-4AD4-9318-D08C1878598E}"/>
    <cellStyle name="Millares 2 39 15" xfId="14568" xr:uid="{D151B867-4E51-4487-A609-20C81B5D5EE2}"/>
    <cellStyle name="Millares 2 39 16" xfId="14569" xr:uid="{3FBC747F-04D4-4911-80FE-9F6D17703E8D}"/>
    <cellStyle name="Millares 2 39 17" xfId="14570" xr:uid="{5EE4FA14-3361-47ED-A932-EC453303B048}"/>
    <cellStyle name="Millares 2 39 2" xfId="14571" xr:uid="{26CA278D-DADA-412B-9ED1-6F76D45AC396}"/>
    <cellStyle name="Millares 2 39 3" xfId="14572" xr:uid="{6E4BB695-AFD0-4799-823B-560CCABE1FA6}"/>
    <cellStyle name="Millares 2 39 4" xfId="14573" xr:uid="{41CEBAC8-FF27-462A-96C2-74245F7865E8}"/>
    <cellStyle name="Millares 2 39 5" xfId="14574" xr:uid="{7FEF36A4-7819-4D64-88C9-963F7D451003}"/>
    <cellStyle name="Millares 2 39 6" xfId="14575" xr:uid="{42A9DE79-36A4-4D11-AB01-948DE7C5655A}"/>
    <cellStyle name="Millares 2 39 7" xfId="14576" xr:uid="{608947EC-5080-4F3A-BCFF-669FA812FC02}"/>
    <cellStyle name="Millares 2 39 8" xfId="14577" xr:uid="{A1766ABA-CEBC-4249-A49D-B828875F8E7E}"/>
    <cellStyle name="Millares 2 39 9" xfId="14578" xr:uid="{20F729AE-9303-4D90-9D3D-D6D10F30947F}"/>
    <cellStyle name="Millares 2 39_Margen" xfId="40126" xr:uid="{D78B67F2-352D-4CDB-AFC5-5E4F8E208AEE}"/>
    <cellStyle name="Millares 2 4" xfId="14579" xr:uid="{053DF39C-78AB-4C67-8191-21CB8DE314E3}"/>
    <cellStyle name="Millares 2 4 10" xfId="14580" xr:uid="{BF9EE4AC-4D02-4EF3-8902-A2A6FD82E536}"/>
    <cellStyle name="Millares 2 4 10 10" xfId="14581" xr:uid="{9EB1E4F2-2D7B-4D74-B698-8E1B296E1A46}"/>
    <cellStyle name="Millares 2 4 10 11" xfId="14582" xr:uid="{9518E946-FC37-494B-B773-D0C534284351}"/>
    <cellStyle name="Millares 2 4 10 12" xfId="14583" xr:uid="{7936E5DD-ACB1-427F-89D1-9245C0D29B88}"/>
    <cellStyle name="Millares 2 4 10 13" xfId="14584" xr:uid="{11E9095F-D4C7-4483-84A9-FAEACFE4D3ED}"/>
    <cellStyle name="Millares 2 4 10 2" xfId="14585" xr:uid="{E4CB3BF9-6976-46C7-9AA0-4DA32DE0A18A}"/>
    <cellStyle name="Millares 2 4 10 3" xfId="14586" xr:uid="{A533A93A-480A-4D8C-B653-D55CCE3B12BF}"/>
    <cellStyle name="Millares 2 4 10 4" xfId="14587" xr:uid="{40A402DF-032F-431E-AF57-E5CEA56C9AE7}"/>
    <cellStyle name="Millares 2 4 10 5" xfId="14588" xr:uid="{3C62AFF5-A474-48F7-9AB5-835FA8DA7CA7}"/>
    <cellStyle name="Millares 2 4 10 6" xfId="14589" xr:uid="{E2613945-6CFA-4494-B1E3-3F2CC5BE3A0E}"/>
    <cellStyle name="Millares 2 4 10 7" xfId="14590" xr:uid="{03604E7A-9E49-4D56-A9BC-CF5AD30510B7}"/>
    <cellStyle name="Millares 2 4 10 8" xfId="14591" xr:uid="{D29C4BB6-5CAF-4436-99C8-BD4FEE4C61E1}"/>
    <cellStyle name="Millares 2 4 10 9" xfId="14592" xr:uid="{539B2A67-DF97-465F-A802-9CCD1C56F3C9}"/>
    <cellStyle name="Millares 2 4 10_Margen" xfId="40127" xr:uid="{118E20E1-FE37-4E2A-8115-2F41352D8CF0}"/>
    <cellStyle name="Millares 2 4 11" xfId="14593" xr:uid="{C8FE453D-E6D0-4F3C-B141-70554968F8C8}"/>
    <cellStyle name="Millares 2 4 11 10" xfId="14594" xr:uid="{A36DF55B-1A17-4C01-8C57-ED4856310454}"/>
    <cellStyle name="Millares 2 4 11 11" xfId="14595" xr:uid="{26F95CB6-F3BC-45EE-B0F8-181CD15D4FBD}"/>
    <cellStyle name="Millares 2 4 11 12" xfId="14596" xr:uid="{32D3EE37-E1B7-40EE-AB81-48646C80BB51}"/>
    <cellStyle name="Millares 2 4 11 13" xfId="14597" xr:uid="{1D63A409-B0BE-4E5D-8677-37576D50DCC7}"/>
    <cellStyle name="Millares 2 4 11 2" xfId="14598" xr:uid="{84F0F555-BB33-44A4-8882-4E09FA07AB2F}"/>
    <cellStyle name="Millares 2 4 11 3" xfId="14599" xr:uid="{20BE4C0D-F851-412E-8950-EB4AAD76FC0F}"/>
    <cellStyle name="Millares 2 4 11 4" xfId="14600" xr:uid="{B9678132-9E6A-4264-9B8D-239BD19A0A02}"/>
    <cellStyle name="Millares 2 4 11 5" xfId="14601" xr:uid="{894A1ACC-AC2E-4E75-80D2-74C6549D12BC}"/>
    <cellStyle name="Millares 2 4 11 6" xfId="14602" xr:uid="{46ECAF97-6EE0-4F57-A064-6116F90B10A5}"/>
    <cellStyle name="Millares 2 4 11 7" xfId="14603" xr:uid="{CE7E1AF2-57BD-4227-B0E3-D70314869CEF}"/>
    <cellStyle name="Millares 2 4 11 8" xfId="14604" xr:uid="{66023E8C-36CB-4384-A6D6-FAC64DC13889}"/>
    <cellStyle name="Millares 2 4 11 9" xfId="14605" xr:uid="{AFF1C5DE-6EB2-4316-80EB-FBCC1BB0DF02}"/>
    <cellStyle name="Millares 2 4 11_Margen" xfId="40128" xr:uid="{28C45213-6AB2-4AC0-B817-7516E0F54CA5}"/>
    <cellStyle name="Millares 2 4 12" xfId="14606" xr:uid="{6C60791E-687C-4E4E-ADA1-CD93EF0CC866}"/>
    <cellStyle name="Millares 2 4 12 10" xfId="14607" xr:uid="{1D4968A7-7C02-4643-AC4F-3DCC62643740}"/>
    <cellStyle name="Millares 2 4 12 11" xfId="14608" xr:uid="{BE44FAAE-954E-4B26-8171-FEC0CE79CAF4}"/>
    <cellStyle name="Millares 2 4 12 12" xfId="14609" xr:uid="{93AFA909-BCDC-4A70-9E63-939E4B9446CB}"/>
    <cellStyle name="Millares 2 4 12 13" xfId="14610" xr:uid="{738D53C4-CEAA-4CB4-8C22-BECE65303BCB}"/>
    <cellStyle name="Millares 2 4 12 2" xfId="14611" xr:uid="{C7812E3B-3E61-4178-B9B4-69219E0B65C4}"/>
    <cellStyle name="Millares 2 4 12 3" xfId="14612" xr:uid="{D9661EF3-4462-4D31-8C57-C00D217BC662}"/>
    <cellStyle name="Millares 2 4 12 4" xfId="14613" xr:uid="{86F6BC03-9BA5-4C0F-AB85-866D1120159B}"/>
    <cellStyle name="Millares 2 4 12 5" xfId="14614" xr:uid="{B42D60FF-FDA7-40F1-8C38-BD77B14703B1}"/>
    <cellStyle name="Millares 2 4 12 6" xfId="14615" xr:uid="{555300D6-8391-4A1D-AA20-DB1892494BE2}"/>
    <cellStyle name="Millares 2 4 12 7" xfId="14616" xr:uid="{80595044-F50C-46E2-A5CA-47A481DB6517}"/>
    <cellStyle name="Millares 2 4 12 8" xfId="14617" xr:uid="{C42C2864-57B3-4140-AB2E-789D538405EF}"/>
    <cellStyle name="Millares 2 4 12 9" xfId="14618" xr:uid="{41BB57E4-57A8-47A7-84FD-C003385E2D2E}"/>
    <cellStyle name="Millares 2 4 12_Margen" xfId="40129" xr:uid="{68990C13-AEDC-4ECD-A692-E1407E8E829A}"/>
    <cellStyle name="Millares 2 4 13" xfId="14619" xr:uid="{072F34CD-6846-4DEF-8C48-5121736D9A6C}"/>
    <cellStyle name="Millares 2 4 13 10" xfId="14620" xr:uid="{5E43640C-5280-4D39-8301-8DEAE5B51A72}"/>
    <cellStyle name="Millares 2 4 13 11" xfId="14621" xr:uid="{41C61072-8932-4991-9781-F0419A0B87AE}"/>
    <cellStyle name="Millares 2 4 13 12" xfId="14622" xr:uid="{FB3FAFD8-1797-400F-A62B-E1273C4EA547}"/>
    <cellStyle name="Millares 2 4 13 13" xfId="14623" xr:uid="{53E9BC61-DF4F-4A7A-896C-E1455260E04A}"/>
    <cellStyle name="Millares 2 4 13 2" xfId="14624" xr:uid="{04C94ED3-DBAD-4C1D-9186-93D03E51BA2F}"/>
    <cellStyle name="Millares 2 4 13 3" xfId="14625" xr:uid="{4CA50767-51F4-4D88-AD3E-92577848D96F}"/>
    <cellStyle name="Millares 2 4 13 4" xfId="14626" xr:uid="{0211DA53-BD5F-4414-8165-E2B182C795B7}"/>
    <cellStyle name="Millares 2 4 13 5" xfId="14627" xr:uid="{C84242C8-F376-49BA-AAE9-19BED3A9D99E}"/>
    <cellStyle name="Millares 2 4 13 6" xfId="14628" xr:uid="{4AE333DF-4715-496C-BA8A-154E07EFE18F}"/>
    <cellStyle name="Millares 2 4 13 7" xfId="14629" xr:uid="{FBB3CF7F-0D58-42A2-A4D8-3341BD9F7582}"/>
    <cellStyle name="Millares 2 4 13 8" xfId="14630" xr:uid="{9E8BB3A6-7DE8-43B6-8816-C208CA2C31FA}"/>
    <cellStyle name="Millares 2 4 13 9" xfId="14631" xr:uid="{E99BC615-DAA3-49A8-B030-0B5833A717CA}"/>
    <cellStyle name="Millares 2 4 13_Margen" xfId="40130" xr:uid="{278D2E44-03D6-47F8-BF77-1CB45FF33B52}"/>
    <cellStyle name="Millares 2 4 14" xfId="14632" xr:uid="{3D3F5F05-6C60-4F18-B629-9903E18CECA1}"/>
    <cellStyle name="Millares 2 4 14 2" xfId="14633" xr:uid="{17AAE893-D55A-4FC5-A6E4-EC5173488905}"/>
    <cellStyle name="Millares 2 4 14_Margen" xfId="40131" xr:uid="{B6EFC5BD-3325-47E4-86D7-8441CE004FE7}"/>
    <cellStyle name="Millares 2 4 15" xfId="14634" xr:uid="{06E1B01F-5AA2-41B7-8F15-DC60D9668A84}"/>
    <cellStyle name="Millares 2 4 16" xfId="14635" xr:uid="{2F385A73-C3E8-45F1-88FF-BD32CE0A21DA}"/>
    <cellStyle name="Millares 2 4 17" xfId="14636" xr:uid="{0EA81A2E-1A7E-4AB7-AD49-CB506927D1F6}"/>
    <cellStyle name="Millares 2 4 18" xfId="14637" xr:uid="{977BC511-B0C7-472C-99FD-C1C0EABF7C32}"/>
    <cellStyle name="Millares 2 4 19" xfId="14638" xr:uid="{FD39D208-3E3A-4844-BB3E-86104FF33D3C}"/>
    <cellStyle name="Millares 2 4 2" xfId="14639" xr:uid="{F71E8535-2AF5-4CD2-A972-4C952AA1A66E}"/>
    <cellStyle name="Millares 2 4 2 10" xfId="14640" xr:uid="{521F27BD-ABE2-46CC-8ED8-56B80F872B3D}"/>
    <cellStyle name="Millares 2 4 2 11" xfId="14641" xr:uid="{725D9724-1527-45A7-AA83-68C50DA2D3FB}"/>
    <cellStyle name="Millares 2 4 2 12" xfId="14642" xr:uid="{CEB3CAB9-93E1-4510-B0DD-F330DCDB094C}"/>
    <cellStyle name="Millares 2 4 2 13" xfId="14643" xr:uid="{B1DD4228-ECDF-4ED1-99B2-A89B6AC27709}"/>
    <cellStyle name="Millares 2 4 2 14" xfId="14644" xr:uid="{2C362F0B-BDE4-473B-ACFA-1C06ACD09AB9}"/>
    <cellStyle name="Millares 2 4 2 15" xfId="14645" xr:uid="{E857341B-9C8C-4B94-AC15-3D6D20273A37}"/>
    <cellStyle name="Millares 2 4 2 2" xfId="14646" xr:uid="{BE158B46-97B3-41DB-94DA-1D378EA315FE}"/>
    <cellStyle name="Millares 2 4 2 3" xfId="14647" xr:uid="{B4750F9B-3C66-40AF-A76E-74A09E910192}"/>
    <cellStyle name="Millares 2 4 2 4" xfId="14648" xr:uid="{1F7E2521-2E08-4714-86BC-08D9A1ABE964}"/>
    <cellStyle name="Millares 2 4 2 5" xfId="14649" xr:uid="{9CEB5141-9CE3-4468-B988-319E8B971E0C}"/>
    <cellStyle name="Millares 2 4 2 6" xfId="14650" xr:uid="{350892AF-FC32-46FA-85D5-E5D79974DD44}"/>
    <cellStyle name="Millares 2 4 2 7" xfId="14651" xr:uid="{E0503494-BC9B-49FD-ADF5-DA03935C8E51}"/>
    <cellStyle name="Millares 2 4 2 8" xfId="14652" xr:uid="{92D9786B-07C8-4928-94B1-BA3873D5ECB7}"/>
    <cellStyle name="Millares 2 4 2 9" xfId="14653" xr:uid="{3038F8D6-1699-4835-BA41-E20ED6CC5888}"/>
    <cellStyle name="Millares 2 4 2_Margen" xfId="40132" xr:uid="{3E766C1F-A7C9-42C3-9141-CB27C53C5FD9}"/>
    <cellStyle name="Millares 2 4 20" xfId="14654" xr:uid="{D704C1B5-BE94-4692-9751-23087E530650}"/>
    <cellStyle name="Millares 2 4 21" xfId="14655" xr:uid="{096EFC40-DAEF-4411-89CC-7E9D16F0F2B1}"/>
    <cellStyle name="Millares 2 4 22" xfId="14656" xr:uid="{8CA7DD7F-575D-45D7-897E-9F3011307267}"/>
    <cellStyle name="Millares 2 4 23" xfId="14657" xr:uid="{9B2AD14A-03C4-4201-94C4-0CB282CEDD66}"/>
    <cellStyle name="Millares 2 4 24" xfId="14658" xr:uid="{667F52DA-2C40-4162-9AA3-92EC0E776254}"/>
    <cellStyle name="Millares 2 4 25" xfId="14659" xr:uid="{2C491DBB-62CF-4C31-8674-BC06534C75DE}"/>
    <cellStyle name="Millares 2 4 26" xfId="14660" xr:uid="{F5C5901D-F84A-4BC3-8D5D-207B1569394A}"/>
    <cellStyle name="Millares 2 4 27" xfId="14661" xr:uid="{928071F6-C876-4C78-95CF-995324E63A6D}"/>
    <cellStyle name="Millares 2 4 28" xfId="14662" xr:uid="{A7D60331-D94C-43BB-9233-6DFD7EC9B2FE}"/>
    <cellStyle name="Millares 2 4 29" xfId="14663" xr:uid="{4B7E721E-2319-40F5-9F63-5BFFDE85F043}"/>
    <cellStyle name="Millares 2 4 3" xfId="14664" xr:uid="{948D181B-D43E-4A53-AB72-8740A41B0665}"/>
    <cellStyle name="Millares 2 4 3 10" xfId="14665" xr:uid="{975EDF61-31F7-457A-8244-A84943BADFBB}"/>
    <cellStyle name="Millares 2 4 3 11" xfId="14666" xr:uid="{C5915CA2-9769-497D-8B77-C66C30025B01}"/>
    <cellStyle name="Millares 2 4 3 12" xfId="14667" xr:uid="{BC77178F-2AB1-415B-AD58-6405B279B16D}"/>
    <cellStyle name="Millares 2 4 3 13" xfId="14668" xr:uid="{27C09711-C568-4A2D-AB1A-20E8165F27CE}"/>
    <cellStyle name="Millares 2 4 3 14" xfId="14669" xr:uid="{7C3FAFD3-D927-48E5-BD61-21C66706C6D3}"/>
    <cellStyle name="Millares 2 4 3 15" xfId="14670" xr:uid="{C1B79C21-D553-4E16-8EA3-514EB8DA3CA6}"/>
    <cellStyle name="Millares 2 4 3 16" xfId="14671" xr:uid="{D3845068-43B2-44DB-9441-83EC4C2F4D35}"/>
    <cellStyle name="Millares 2 4 3 17" xfId="14672" xr:uid="{515155B5-8459-4174-AD28-8CD434586EAD}"/>
    <cellStyle name="Millares 2 4 3 2" xfId="14673" xr:uid="{A491D517-A734-4942-A5AF-1D3AF706520A}"/>
    <cellStyle name="Millares 2 4 3 3" xfId="14674" xr:uid="{636F05FF-BEBD-4660-9E17-9AAD1B237C7C}"/>
    <cellStyle name="Millares 2 4 3 4" xfId="14675" xr:uid="{C160E7A1-4C99-44BB-B2B2-F5C68E726C34}"/>
    <cellStyle name="Millares 2 4 3 5" xfId="14676" xr:uid="{58238AB3-0E8D-464E-A4C0-4A0DD70C6544}"/>
    <cellStyle name="Millares 2 4 3 6" xfId="14677" xr:uid="{E4EDBBDE-37B1-489D-A96F-9969AFAA296A}"/>
    <cellStyle name="Millares 2 4 3 7" xfId="14678" xr:uid="{4D57FA49-8781-4DAC-A7E9-F7A7521F1B42}"/>
    <cellStyle name="Millares 2 4 3 8" xfId="14679" xr:uid="{CCFF74F8-EF43-4101-9AD9-B304572829C8}"/>
    <cellStyle name="Millares 2 4 3 9" xfId="14680" xr:uid="{5DAFC397-8985-4293-AF3D-29B01C99F874}"/>
    <cellStyle name="Millares 2 4 3_Margen" xfId="40133" xr:uid="{8B93F561-7935-42F3-A89F-5A30CFA39D60}"/>
    <cellStyle name="Millares 2 4 30" xfId="14681" xr:uid="{54CF5C14-B071-4F1D-8091-80AF67F60D3B}"/>
    <cellStyle name="Millares 2 4 31" xfId="14682" xr:uid="{D1D3F17F-7D76-4E55-BA0F-A27B7E647AC0}"/>
    <cellStyle name="Millares 2 4 32" xfId="14683" xr:uid="{81DA629C-358A-42E8-A8E1-84F9577B1BE1}"/>
    <cellStyle name="Millares 2 4 33" xfId="14684" xr:uid="{EE0C0862-0604-456E-9D8A-D2448BC462FC}"/>
    <cellStyle name="Millares 2 4 34" xfId="49916" xr:uid="{385668F3-D3FC-42D5-BD3F-94668F6D3505}"/>
    <cellStyle name="Millares 2 4 35" xfId="50107" xr:uid="{173E5D00-B2CF-48F9-96EA-28736C392549}"/>
    <cellStyle name="Millares 2 4 36" xfId="53489" xr:uid="{32B1142E-7F56-4DFC-BA64-F831ABDA6F4B}"/>
    <cellStyle name="Millares 2 4 4" xfId="14685" xr:uid="{222EA0AC-4159-4851-BDB6-46F0B7E6FBC0}"/>
    <cellStyle name="Millares 2 4 4 10" xfId="14686" xr:uid="{E69B80A0-CBF4-4184-81C1-90FCEAE250A0}"/>
    <cellStyle name="Millares 2 4 4 11" xfId="14687" xr:uid="{64D1A13A-7D5D-4D8C-99F5-E52B33DFDAEF}"/>
    <cellStyle name="Millares 2 4 4 12" xfId="14688" xr:uid="{5E3D1B8A-E219-48ED-9545-C27A2540C8F5}"/>
    <cellStyle name="Millares 2 4 4 13" xfId="14689" xr:uid="{E4ED04EF-111D-41C4-A393-C53C67A4C72D}"/>
    <cellStyle name="Millares 2 4 4 14" xfId="14690" xr:uid="{23887BE7-6B4C-4FFB-AE45-690060B51022}"/>
    <cellStyle name="Millares 2 4 4 15" xfId="14691" xr:uid="{1E50BBA5-60DC-49B0-A686-BEFEFFF497CA}"/>
    <cellStyle name="Millares 2 4 4 16" xfId="14692" xr:uid="{4B88FB2E-D354-4E72-A1FA-DD498B18DE0E}"/>
    <cellStyle name="Millares 2 4 4 17" xfId="14693" xr:uid="{F6425733-34FC-42DB-AC2A-4123C81B3B07}"/>
    <cellStyle name="Millares 2 4 4 2" xfId="14694" xr:uid="{13A9BADF-3976-49AA-A8A4-CB745EEB749C}"/>
    <cellStyle name="Millares 2 4 4 3" xfId="14695" xr:uid="{16C81A5F-8A5C-4AF2-BF54-54878BDD2A16}"/>
    <cellStyle name="Millares 2 4 4 4" xfId="14696" xr:uid="{97A6F5F3-DFB6-40CA-86BE-DA3E1E684A2D}"/>
    <cellStyle name="Millares 2 4 4 5" xfId="14697" xr:uid="{31BDC06C-C1DA-4CDC-B075-C02CB9708F0E}"/>
    <cellStyle name="Millares 2 4 4 6" xfId="14698" xr:uid="{CC5AFD97-EE62-42C4-87A8-3A5D0A9F4A9E}"/>
    <cellStyle name="Millares 2 4 4 7" xfId="14699" xr:uid="{34ACEADE-8B47-4162-9D29-229DB2A06917}"/>
    <cellStyle name="Millares 2 4 4 8" xfId="14700" xr:uid="{939D93BD-9D0D-4860-BE2A-D41A5004C1FE}"/>
    <cellStyle name="Millares 2 4 4 9" xfId="14701" xr:uid="{B4FF2740-FDC5-43F7-8FC7-C8EF409A22BC}"/>
    <cellStyle name="Millares 2 4 4_Margen" xfId="40134" xr:uid="{26DA481E-CFCA-4B6A-A289-672471AD8C69}"/>
    <cellStyle name="Millares 2 4 5" xfId="14702" xr:uid="{1CD4E7C0-A38E-464A-82C6-0F75B9CA15C0}"/>
    <cellStyle name="Millares 2 4 5 10" xfId="14703" xr:uid="{D524AF0B-312F-48C5-AFCD-601C7DFF8A54}"/>
    <cellStyle name="Millares 2 4 5 11" xfId="14704" xr:uid="{0803166C-3AED-476E-923F-465990A6E7CE}"/>
    <cellStyle name="Millares 2 4 5 12" xfId="14705" xr:uid="{4E843E24-C95A-4497-BEAD-EFDE99E1DF1B}"/>
    <cellStyle name="Millares 2 4 5 13" xfId="14706" xr:uid="{3B0CF88A-493F-4F80-9BA9-237D56B29872}"/>
    <cellStyle name="Millares 2 4 5 14" xfId="14707" xr:uid="{1DE48CAA-A1E1-4835-869D-349968FDDEA3}"/>
    <cellStyle name="Millares 2 4 5 15" xfId="14708" xr:uid="{43531EAB-D0A3-4B7D-92DB-152F3AA4BA15}"/>
    <cellStyle name="Millares 2 4 5 16" xfId="14709" xr:uid="{AC8252C6-61B8-48C4-B2F0-F137D57507E5}"/>
    <cellStyle name="Millares 2 4 5 17" xfId="14710" xr:uid="{5CF6F230-380C-4922-883F-80BBBFEFC4CD}"/>
    <cellStyle name="Millares 2 4 5 2" xfId="14711" xr:uid="{A81D5322-451A-48EF-8D9E-A7A876D06318}"/>
    <cellStyle name="Millares 2 4 5 3" xfId="14712" xr:uid="{DD7D6B86-442F-4330-8532-F3AB6A506335}"/>
    <cellStyle name="Millares 2 4 5 4" xfId="14713" xr:uid="{912B0236-AD35-400E-98F6-5899B33DE344}"/>
    <cellStyle name="Millares 2 4 5 5" xfId="14714" xr:uid="{8E8AD7D6-8E96-4F58-B54F-A24FB64B9430}"/>
    <cellStyle name="Millares 2 4 5 6" xfId="14715" xr:uid="{BA57B4AC-3074-458F-96FF-1C7C6FAE36E0}"/>
    <cellStyle name="Millares 2 4 5 7" xfId="14716" xr:uid="{99154C95-59E4-4731-93AE-4691F83D55F3}"/>
    <cellStyle name="Millares 2 4 5 8" xfId="14717" xr:uid="{C6FADB6B-DA65-4524-9C33-F554DD0E1C1E}"/>
    <cellStyle name="Millares 2 4 5 9" xfId="14718" xr:uid="{1DEF6A3F-6910-4D7B-900A-D35534749246}"/>
    <cellStyle name="Millares 2 4 5_Margen" xfId="40135" xr:uid="{73C47CE2-CEFB-4CAC-8747-4B3024DF94A8}"/>
    <cellStyle name="Millares 2 4 6" xfId="14719" xr:uid="{70863C53-BA09-46A8-9A83-0C3F6FEB238D}"/>
    <cellStyle name="Millares 2 4 6 10" xfId="14720" xr:uid="{2BEBDABA-2A0A-45B5-9E06-733EB63BB9FB}"/>
    <cellStyle name="Millares 2 4 6 11" xfId="14721" xr:uid="{EA6064FB-ED60-487F-822B-DA8DFE04B9B6}"/>
    <cellStyle name="Millares 2 4 6 12" xfId="14722" xr:uid="{16D45CA7-F06C-4D68-A3D1-D56E0CD470C7}"/>
    <cellStyle name="Millares 2 4 6 13" xfId="14723" xr:uid="{0A732632-5270-40A1-B9E7-675F176E00E7}"/>
    <cellStyle name="Millares 2 4 6 14" xfId="14724" xr:uid="{8CFEC5B3-2BB8-48BA-BB9E-5A6222C4C624}"/>
    <cellStyle name="Millares 2 4 6 15" xfId="14725" xr:uid="{C9A46AD3-3675-4A69-ABD4-ECFE5CDD6129}"/>
    <cellStyle name="Millares 2 4 6 16" xfId="14726" xr:uid="{963666C5-340B-4F80-B83C-29673611BC20}"/>
    <cellStyle name="Millares 2 4 6 17" xfId="14727" xr:uid="{3710DA0B-26F6-4EAB-A560-105CC79FDDF9}"/>
    <cellStyle name="Millares 2 4 6 2" xfId="14728" xr:uid="{28005183-BB8D-476F-B517-F9B6B1237435}"/>
    <cellStyle name="Millares 2 4 6 3" xfId="14729" xr:uid="{B7617B54-9382-46F7-B0A0-FD0FB451787F}"/>
    <cellStyle name="Millares 2 4 6 4" xfId="14730" xr:uid="{9536D551-6F79-4751-ACF7-5B989E5A53D9}"/>
    <cellStyle name="Millares 2 4 6 5" xfId="14731" xr:uid="{41AF3391-AB13-43AD-B13D-C81A51239074}"/>
    <cellStyle name="Millares 2 4 6 6" xfId="14732" xr:uid="{2BFCB47C-DC6A-40FF-A222-F0C4A8B45052}"/>
    <cellStyle name="Millares 2 4 6 7" xfId="14733" xr:uid="{4A67DC48-6AAB-4C50-B7FD-407A3EEAEEEA}"/>
    <cellStyle name="Millares 2 4 6 8" xfId="14734" xr:uid="{91478023-D50A-46F2-BAA8-1363D5F2E618}"/>
    <cellStyle name="Millares 2 4 6 9" xfId="14735" xr:uid="{F689D5EB-1524-43B4-B77E-ACDBE08DB8A6}"/>
    <cellStyle name="Millares 2 4 6_Margen" xfId="40136" xr:uid="{3CD4C6B1-CA4C-4AB0-A4A6-8CC5BE816361}"/>
    <cellStyle name="Millares 2 4 7" xfId="14736" xr:uid="{3AA1EEB0-11EA-4918-8DDC-9085B6439B48}"/>
    <cellStyle name="Millares 2 4 7 10" xfId="14737" xr:uid="{8BB07370-7123-4DF4-814C-21D3F27E63F2}"/>
    <cellStyle name="Millares 2 4 7 11" xfId="14738" xr:uid="{E36DA614-C02F-4DDE-89F5-814CAD88D25E}"/>
    <cellStyle name="Millares 2 4 7 12" xfId="14739" xr:uid="{A9392CCD-7EF4-4A40-8439-53F5C15351E7}"/>
    <cellStyle name="Millares 2 4 7 13" xfId="14740" xr:uid="{8AE7A6BD-1A59-4EC8-A762-27E6B438D678}"/>
    <cellStyle name="Millares 2 4 7 14" xfId="14741" xr:uid="{57BF9110-F8F7-44F1-B83A-5EB5ECD16B36}"/>
    <cellStyle name="Millares 2 4 7 15" xfId="14742" xr:uid="{02B1DF32-76AA-4EF5-8FD7-2734D2C0C08A}"/>
    <cellStyle name="Millares 2 4 7 16" xfId="14743" xr:uid="{B9065258-305A-4ADF-8E74-EFC836E838F0}"/>
    <cellStyle name="Millares 2 4 7 17" xfId="14744" xr:uid="{8CC86316-617E-4F47-9515-1E6D45A6F743}"/>
    <cellStyle name="Millares 2 4 7 2" xfId="14745" xr:uid="{967C894F-7EB8-44AA-81E7-04F63F628332}"/>
    <cellStyle name="Millares 2 4 7 3" xfId="14746" xr:uid="{A225FAD2-1EB2-4943-A6BB-E776765950D4}"/>
    <cellStyle name="Millares 2 4 7 4" xfId="14747" xr:uid="{62D96D00-2796-421E-8937-8DFA439D4D2C}"/>
    <cellStyle name="Millares 2 4 7 5" xfId="14748" xr:uid="{88B99F58-F6D9-404B-9718-7A41A4996B80}"/>
    <cellStyle name="Millares 2 4 7 6" xfId="14749" xr:uid="{20500BFE-A4A7-42AA-B929-94D153444187}"/>
    <cellStyle name="Millares 2 4 7 7" xfId="14750" xr:uid="{88B4CC74-B7C0-4A43-9649-F8A9D39A52E8}"/>
    <cellStyle name="Millares 2 4 7 8" xfId="14751" xr:uid="{96CA2F31-7186-4FEC-8ED3-AD9505B7F7CA}"/>
    <cellStyle name="Millares 2 4 7 9" xfId="14752" xr:uid="{D57F19E7-4755-4269-820D-C7C0E5C2D4A3}"/>
    <cellStyle name="Millares 2 4 7_Margen" xfId="40137" xr:uid="{EF9E1B40-28BE-4C03-8789-593A3D7988DE}"/>
    <cellStyle name="Millares 2 4 8" xfId="14753" xr:uid="{FB08335C-0585-4C79-AC24-DEDD9A34C1DF}"/>
    <cellStyle name="Millares 2 4 8 10" xfId="14754" xr:uid="{40191022-106A-4A32-856C-B83A58B3BAAF}"/>
    <cellStyle name="Millares 2 4 8 11" xfId="14755" xr:uid="{39F6CB4D-D0D3-4D58-967E-70466E2A402D}"/>
    <cellStyle name="Millares 2 4 8 12" xfId="14756" xr:uid="{4452FB45-0E4B-4DDC-852B-F75E6D63634E}"/>
    <cellStyle name="Millares 2 4 8 13" xfId="14757" xr:uid="{F2BB717E-8962-4BE5-BBAE-AD7DE54109E1}"/>
    <cellStyle name="Millares 2 4 8 14" xfId="14758" xr:uid="{58E59E20-568F-42FE-914B-7608BF6E4777}"/>
    <cellStyle name="Millares 2 4 8 15" xfId="14759" xr:uid="{DAA380B9-FFFB-4654-B059-A6BF70CD2AE6}"/>
    <cellStyle name="Millares 2 4 8 16" xfId="14760" xr:uid="{43C1C7DD-D8FC-4A4D-8680-F368C6CCC8EA}"/>
    <cellStyle name="Millares 2 4 8 17" xfId="14761" xr:uid="{B5E1B55B-9B0C-4F9A-B217-06B89372457C}"/>
    <cellStyle name="Millares 2 4 8 2" xfId="14762" xr:uid="{C0E4FA48-908F-4D4E-9459-F356B7A3921C}"/>
    <cellStyle name="Millares 2 4 8 3" xfId="14763" xr:uid="{3358E5FB-8BAC-40B8-A337-B65D0BD0E7C0}"/>
    <cellStyle name="Millares 2 4 8 4" xfId="14764" xr:uid="{C87157BB-3533-405D-9D62-28ADF9111B16}"/>
    <cellStyle name="Millares 2 4 8 5" xfId="14765" xr:uid="{C0234504-B703-47E5-8E8E-F12B9C10C79D}"/>
    <cellStyle name="Millares 2 4 8 6" xfId="14766" xr:uid="{7E2A7482-AC3B-42BF-AC9B-C1CCB116E5F3}"/>
    <cellStyle name="Millares 2 4 8 7" xfId="14767" xr:uid="{265066E7-53BF-41F7-82A9-92A2DBC10AF6}"/>
    <cellStyle name="Millares 2 4 8 8" xfId="14768" xr:uid="{3C795C87-ADA0-4CE9-8876-ACD83844B30F}"/>
    <cellStyle name="Millares 2 4 8 9" xfId="14769" xr:uid="{F705747B-E275-4E9D-A05B-7C3A756FD9C4}"/>
    <cellStyle name="Millares 2 4 8_Margen" xfId="40138" xr:uid="{A2D5D8D0-AF89-44CA-9032-16823F26D555}"/>
    <cellStyle name="Millares 2 4 9" xfId="14770" xr:uid="{DFC7F644-7FEA-4FF6-915B-B6BAE652A3DE}"/>
    <cellStyle name="Millares 2 4 9 10" xfId="14771" xr:uid="{9E19909E-4F31-4A8A-9D11-2AE6681180EE}"/>
    <cellStyle name="Millares 2 4 9 11" xfId="14772" xr:uid="{989203BB-3D0B-499B-B5AC-7DAD6852AA43}"/>
    <cellStyle name="Millares 2 4 9 12" xfId="14773" xr:uid="{F1CAFD5F-832B-4E51-A048-0B7F1A418A7C}"/>
    <cellStyle name="Millares 2 4 9 13" xfId="14774" xr:uid="{2DEBF5F7-FA77-4B06-A6AE-1CAC5E0052BE}"/>
    <cellStyle name="Millares 2 4 9 2" xfId="14775" xr:uid="{AEE6651C-08EA-4225-89CE-D53F262AADF6}"/>
    <cellStyle name="Millares 2 4 9 3" xfId="14776" xr:uid="{48698B88-A3AC-4364-B0EB-9DA86DF4DDC5}"/>
    <cellStyle name="Millares 2 4 9 4" xfId="14777" xr:uid="{7E4C501B-C5D2-46EB-A342-109FA334D546}"/>
    <cellStyle name="Millares 2 4 9 5" xfId="14778" xr:uid="{AF20A3A1-ED09-4AB6-A038-8F0351EB5012}"/>
    <cellStyle name="Millares 2 4 9 6" xfId="14779" xr:uid="{B0FFE1E3-8220-498B-951A-F70D428E8867}"/>
    <cellStyle name="Millares 2 4 9 7" xfId="14780" xr:uid="{CC2F9A51-4C47-4375-AAA8-4F6E72C56F30}"/>
    <cellStyle name="Millares 2 4 9 8" xfId="14781" xr:uid="{2B44889A-1DB2-4E41-AFBD-FD87BBE56CF5}"/>
    <cellStyle name="Millares 2 4 9 9" xfId="14782" xr:uid="{70E2E057-498A-4DF8-BEB7-163CB8B656EE}"/>
    <cellStyle name="Millares 2 4 9_Margen" xfId="40139" xr:uid="{5AA54781-F7F0-4444-B484-773D5ABE4F1F}"/>
    <cellStyle name="Millares 2 4_Margen" xfId="40140" xr:uid="{60CB7E7C-A722-444B-A364-972E51777B0D}"/>
    <cellStyle name="Millares 2 40" xfId="14783" xr:uid="{B42D57F0-96DE-4733-B465-53915CCA909B}"/>
    <cellStyle name="Millares 2 41" xfId="14784" xr:uid="{652044F7-4E0D-43DF-BD97-0FDC51EE3FC3}"/>
    <cellStyle name="Millares 2 42" xfId="14785" xr:uid="{68E406F3-D2A7-447A-B747-B9949B5C06E9}"/>
    <cellStyle name="Millares 2 43" xfId="14786" xr:uid="{3DDF5518-D5B1-4536-9FFF-878DFC7E5C85}"/>
    <cellStyle name="Millares 2 44" xfId="14787" xr:uid="{1FF5EECF-88CA-4B49-B89D-B376B905B446}"/>
    <cellStyle name="Millares 2 45" xfId="14788" xr:uid="{AC18BF35-7B56-47F9-B576-106F9757865E}"/>
    <cellStyle name="Millares 2 46" xfId="14789" xr:uid="{C05BC253-3ED8-463B-8D17-D0C3A0C2C2BE}"/>
    <cellStyle name="Millares 2 47" xfId="14790" xr:uid="{1C6048F2-9A1B-492D-BAFD-FDC4FFB67B19}"/>
    <cellStyle name="Millares 2 48" xfId="14791" xr:uid="{5A25DDC3-BC07-4FE8-A9B0-0CCA6D30307E}"/>
    <cellStyle name="Millares 2 49" xfId="14792" xr:uid="{E06DBE3D-CF5A-4088-BBDF-5921B03F432C}"/>
    <cellStyle name="Millares 2 5" xfId="14793" xr:uid="{75654A88-E7F5-47FD-B670-EFF16FB5415A}"/>
    <cellStyle name="Millares 2 5 10" xfId="14794" xr:uid="{FB7AE233-75F0-4D45-AF1E-0A8959415F7A}"/>
    <cellStyle name="Millares 2 5 10 10" xfId="14795" xr:uid="{703B9DCC-6C22-44B5-85E8-464FAF43831E}"/>
    <cellStyle name="Millares 2 5 10 11" xfId="14796" xr:uid="{8D13DD48-FAFE-4459-A8E5-D8864B368393}"/>
    <cellStyle name="Millares 2 5 10 12" xfId="14797" xr:uid="{CD88545B-5A6E-4D8C-AEAC-E776258E38F7}"/>
    <cellStyle name="Millares 2 5 10 13" xfId="14798" xr:uid="{412968F4-0EE5-4570-AA41-87B9F288684A}"/>
    <cellStyle name="Millares 2 5 10 2" xfId="14799" xr:uid="{1B3B32D0-4B8B-44B2-8B9A-67E10822BD4E}"/>
    <cellStyle name="Millares 2 5 10 3" xfId="14800" xr:uid="{8A48E51F-ECF7-4E42-BBE0-408D75BFC54D}"/>
    <cellStyle name="Millares 2 5 10 4" xfId="14801" xr:uid="{E054EA08-783D-488F-B337-CF4942C845AB}"/>
    <cellStyle name="Millares 2 5 10 5" xfId="14802" xr:uid="{D0E76CF9-E61D-4C03-A070-3C0FF1DAF6C6}"/>
    <cellStyle name="Millares 2 5 10 6" xfId="14803" xr:uid="{1DCC4C5D-112A-461F-A4C5-057179DA6619}"/>
    <cellStyle name="Millares 2 5 10 7" xfId="14804" xr:uid="{D3969DBB-946F-44F3-BA97-875D62D1CF45}"/>
    <cellStyle name="Millares 2 5 10 8" xfId="14805" xr:uid="{53B40357-C69E-4E39-93DD-47047BBEBFE0}"/>
    <cellStyle name="Millares 2 5 10 9" xfId="14806" xr:uid="{327BE13B-5409-4A4F-A4FC-0D6B2EB6F592}"/>
    <cellStyle name="Millares 2 5 10_Margen" xfId="40141" xr:uid="{595823C8-9355-46FF-ADC6-EA96F4380F7F}"/>
    <cellStyle name="Millares 2 5 11" xfId="14807" xr:uid="{7EF9D107-08DA-45FE-A61F-354622DBAE0C}"/>
    <cellStyle name="Millares 2 5 11 10" xfId="14808" xr:uid="{8647FC6C-C369-450B-98F2-50748365CD4C}"/>
    <cellStyle name="Millares 2 5 11 11" xfId="14809" xr:uid="{5374BCF1-60FA-43FA-A703-054AD8325493}"/>
    <cellStyle name="Millares 2 5 11 12" xfId="14810" xr:uid="{0CD7F3FC-7C56-4C20-AABE-EB1B02FD1174}"/>
    <cellStyle name="Millares 2 5 11 13" xfId="14811" xr:uid="{E64142AF-8719-4A7A-A6A5-2D1254AB113D}"/>
    <cellStyle name="Millares 2 5 11 2" xfId="14812" xr:uid="{406142B0-44BF-4581-9236-A66F1AD2AAF8}"/>
    <cellStyle name="Millares 2 5 11 3" xfId="14813" xr:uid="{1838E6A0-3CC7-4950-A229-BC4F674E2261}"/>
    <cellStyle name="Millares 2 5 11 4" xfId="14814" xr:uid="{255A8552-F585-4C3A-BF7E-5AED7DA9AAE6}"/>
    <cellStyle name="Millares 2 5 11 5" xfId="14815" xr:uid="{D1ADA678-D5F4-4175-A138-8E4CD0091112}"/>
    <cellStyle name="Millares 2 5 11 6" xfId="14816" xr:uid="{F1A2BD3A-0018-41F2-ADF2-653113B84DB7}"/>
    <cellStyle name="Millares 2 5 11 7" xfId="14817" xr:uid="{B57B326C-4AC1-488C-A0A9-9B4AD7A3602B}"/>
    <cellStyle name="Millares 2 5 11 8" xfId="14818" xr:uid="{A84CF235-99CB-4138-A1B2-B4432D0698BA}"/>
    <cellStyle name="Millares 2 5 11 9" xfId="14819" xr:uid="{BE0574A2-A353-49C2-AE88-895F96A7D1CD}"/>
    <cellStyle name="Millares 2 5 11_Margen" xfId="40142" xr:uid="{3F3F4140-EB37-4445-A047-A491FF783E92}"/>
    <cellStyle name="Millares 2 5 12" xfId="14820" xr:uid="{62661BA4-41DE-4886-A2A1-264B2296D501}"/>
    <cellStyle name="Millares 2 5 12 10" xfId="14821" xr:uid="{D646DEAD-86FE-4F6F-9363-BA439BB02F64}"/>
    <cellStyle name="Millares 2 5 12 11" xfId="14822" xr:uid="{7A1040C4-DE63-4C9C-8024-5084744004D7}"/>
    <cellStyle name="Millares 2 5 12 12" xfId="14823" xr:uid="{29CB46CC-039C-4235-B957-D824892ECADB}"/>
    <cellStyle name="Millares 2 5 12 13" xfId="14824" xr:uid="{3BB12B97-58A7-443A-A021-E47CAD9589CE}"/>
    <cellStyle name="Millares 2 5 12 2" xfId="14825" xr:uid="{595F4B46-176B-4D24-B304-9C7D64F6D631}"/>
    <cellStyle name="Millares 2 5 12 3" xfId="14826" xr:uid="{B9861B86-4DD5-42CD-952A-71DF41A1BACC}"/>
    <cellStyle name="Millares 2 5 12 4" xfId="14827" xr:uid="{FF3507F5-836D-433F-97BA-5F9CF7F42EDF}"/>
    <cellStyle name="Millares 2 5 12 5" xfId="14828" xr:uid="{9467D835-B0EC-4142-B707-20D91B49980C}"/>
    <cellStyle name="Millares 2 5 12 6" xfId="14829" xr:uid="{EA6CA34B-C290-463F-94AB-788C90058B48}"/>
    <cellStyle name="Millares 2 5 12 7" xfId="14830" xr:uid="{12A5EFBF-2060-4479-B3A3-99934026ABB0}"/>
    <cellStyle name="Millares 2 5 12 8" xfId="14831" xr:uid="{60BA1A4D-AF77-42D9-87BF-860AF0D70133}"/>
    <cellStyle name="Millares 2 5 12 9" xfId="14832" xr:uid="{C026F985-780F-4F9F-8850-F8DBF09AE086}"/>
    <cellStyle name="Millares 2 5 12_Margen" xfId="40143" xr:uid="{E6981550-F0F7-42D7-A5C6-2C6DADCBBFA2}"/>
    <cellStyle name="Millares 2 5 13" xfId="14833" xr:uid="{E5DA4BBE-5DDA-4AF8-80EB-1FF9029A35E6}"/>
    <cellStyle name="Millares 2 5 13 10" xfId="14834" xr:uid="{C0793807-AEC6-4275-AC83-525E0A98070F}"/>
    <cellStyle name="Millares 2 5 13 11" xfId="14835" xr:uid="{1E6F4546-C30E-429E-8C36-559658EDD9B1}"/>
    <cellStyle name="Millares 2 5 13 12" xfId="14836" xr:uid="{FBE7E88B-E6AD-4B57-A406-CF6100C9EF0C}"/>
    <cellStyle name="Millares 2 5 13 13" xfId="14837" xr:uid="{637A4553-2F02-4939-99D8-A4022CCFB9C6}"/>
    <cellStyle name="Millares 2 5 13 2" xfId="14838" xr:uid="{1B693469-1E7A-44CC-9A28-EBC43210D1F8}"/>
    <cellStyle name="Millares 2 5 13 3" xfId="14839" xr:uid="{B643832E-ED8A-4420-BAB3-9AF30AAEA385}"/>
    <cellStyle name="Millares 2 5 13 4" xfId="14840" xr:uid="{838213D5-E141-485B-A757-650AB8767C32}"/>
    <cellStyle name="Millares 2 5 13 5" xfId="14841" xr:uid="{80832DB2-3E3A-4802-B7D8-81098DAE89C0}"/>
    <cellStyle name="Millares 2 5 13 6" xfId="14842" xr:uid="{F5CF177E-203C-4AF2-8624-F9906EFF11CC}"/>
    <cellStyle name="Millares 2 5 13 7" xfId="14843" xr:uid="{AC1F81E8-EE2D-41C6-9051-F352BA19D25D}"/>
    <cellStyle name="Millares 2 5 13 8" xfId="14844" xr:uid="{D20C8A6D-2276-4D7F-9FBE-1B180F77CF3B}"/>
    <cellStyle name="Millares 2 5 13 9" xfId="14845" xr:uid="{41CF0E22-F469-4519-94F7-33DA15CE82BB}"/>
    <cellStyle name="Millares 2 5 13_Margen" xfId="40144" xr:uid="{6BB074C3-3A05-4F0D-BC70-08B140DDFA0F}"/>
    <cellStyle name="Millares 2 5 14" xfId="14846" xr:uid="{4D47D72B-4CB8-4688-BA4E-8D32ED11FB63}"/>
    <cellStyle name="Millares 2 5 14 10" xfId="14847" xr:uid="{22C53186-33AB-495E-AA01-7F3C7BE86280}"/>
    <cellStyle name="Millares 2 5 14 11" xfId="14848" xr:uid="{6E79E11D-0C62-4331-9565-0A6DE623C733}"/>
    <cellStyle name="Millares 2 5 14 12" xfId="14849" xr:uid="{78A42807-F1C0-442F-9E21-9B1DEFFFEE87}"/>
    <cellStyle name="Millares 2 5 14 13" xfId="14850" xr:uid="{7FA7373E-6AD7-4A6B-9082-13801916D253}"/>
    <cellStyle name="Millares 2 5 14 2" xfId="14851" xr:uid="{94AD17A3-3415-4E73-A864-190465D4162F}"/>
    <cellStyle name="Millares 2 5 14 3" xfId="14852" xr:uid="{2123307C-FF0B-4944-94DD-753D7254A1DA}"/>
    <cellStyle name="Millares 2 5 14 4" xfId="14853" xr:uid="{38E468AA-8933-443E-9360-5E82EFEF87FF}"/>
    <cellStyle name="Millares 2 5 14 5" xfId="14854" xr:uid="{C294E8B0-3E16-4514-98F4-82F066066B68}"/>
    <cellStyle name="Millares 2 5 14 6" xfId="14855" xr:uid="{2672D621-2BAA-4DB7-92CD-DB210B2918D0}"/>
    <cellStyle name="Millares 2 5 14 7" xfId="14856" xr:uid="{5DF16816-1415-4CB5-AC9F-7CD5F12E6BF7}"/>
    <cellStyle name="Millares 2 5 14 8" xfId="14857" xr:uid="{A0281241-126F-40DC-9515-91E6DD4441D9}"/>
    <cellStyle name="Millares 2 5 14 9" xfId="14858" xr:uid="{D18FB515-3C3F-429F-8478-B75AC6CA64A9}"/>
    <cellStyle name="Millares 2 5 14_Margen" xfId="40145" xr:uid="{540224CE-4781-410A-9F49-6DBF8BA458C6}"/>
    <cellStyle name="Millares 2 5 15" xfId="14859" xr:uid="{7C8F7969-350D-430C-90F1-E5E5E5A5B036}"/>
    <cellStyle name="Millares 2 5 15 2" xfId="14860" xr:uid="{289E6AC0-0BAA-4674-BAC4-C35913175FDE}"/>
    <cellStyle name="Millares 2 5 15_Margen" xfId="40146" xr:uid="{F2E764DB-A4B7-4A30-94BF-8F4C879C4FD7}"/>
    <cellStyle name="Millares 2 5 16" xfId="14861" xr:uid="{697CBDE3-7D79-40F1-A70C-E812BECB67B6}"/>
    <cellStyle name="Millares 2 5 17" xfId="14862" xr:uid="{51230017-182B-447B-AC90-BCE788E8D51C}"/>
    <cellStyle name="Millares 2 5 18" xfId="14863" xr:uid="{6666741B-2519-4795-B98A-579AEAF16FC3}"/>
    <cellStyle name="Millares 2 5 19" xfId="14864" xr:uid="{54410309-9998-4383-9D58-4AD95236A01D}"/>
    <cellStyle name="Millares 2 5 2" xfId="14865" xr:uid="{931BC0E6-5EF4-4509-AE01-5F118BA0BFCF}"/>
    <cellStyle name="Millares 2 5 2 10" xfId="14866" xr:uid="{BC81C588-631E-4143-9F2A-64B52258C45C}"/>
    <cellStyle name="Millares 2 5 2 11" xfId="14867" xr:uid="{E098366E-A612-4B06-BE7F-FE4C453A0747}"/>
    <cellStyle name="Millares 2 5 2 12" xfId="14868" xr:uid="{98EA14AD-0F1E-4DC3-BB4D-5B35BCEF6F3B}"/>
    <cellStyle name="Millares 2 5 2 13" xfId="14869" xr:uid="{6E729772-DA9E-44C9-B24A-4E83B4546B75}"/>
    <cellStyle name="Millares 2 5 2 14" xfId="14870" xr:uid="{F6655EE4-0192-4027-9CB9-EBB59C745653}"/>
    <cellStyle name="Millares 2 5 2 15" xfId="14871" xr:uid="{2BAE6559-6495-4481-B5A2-3FDBF5CFA7DA}"/>
    <cellStyle name="Millares 2 5 2 16" xfId="14872" xr:uid="{DAFF7FC0-48E4-477F-82A4-31770F2D7072}"/>
    <cellStyle name="Millares 2 5 2 17" xfId="14873" xr:uid="{CC6F2F72-DBC5-41E4-B3CD-D5F42C29380A}"/>
    <cellStyle name="Millares 2 5 2 18" xfId="14874" xr:uid="{62492444-58E7-4767-ADC5-2EDD77E48CA4}"/>
    <cellStyle name="Millares 2 5 2 19" xfId="14875" xr:uid="{A0C2CF39-1F2A-4F1A-A4F0-B351B2726436}"/>
    <cellStyle name="Millares 2 5 2 2" xfId="14876" xr:uid="{FB89ADFB-B375-440E-882E-890AB3C543B1}"/>
    <cellStyle name="Millares 2 5 2 2 10" xfId="14877" xr:uid="{CA9B31EF-1473-4DCD-B49D-4E87B3CF69D9}"/>
    <cellStyle name="Millares 2 5 2 2 11" xfId="14878" xr:uid="{D41B32D8-2EBE-4958-A4DB-7A9125E060E2}"/>
    <cellStyle name="Millares 2 5 2 2 12" xfId="14879" xr:uid="{74785C2B-6D6D-4B4B-B68C-99671827A5CE}"/>
    <cellStyle name="Millares 2 5 2 2 13" xfId="14880" xr:uid="{BF9FAFE5-BCAE-494C-9D2B-AABD401A6D8A}"/>
    <cellStyle name="Millares 2 5 2 2 14" xfId="14881" xr:uid="{950684F5-83D0-4B11-9300-C2BE1D06E0CF}"/>
    <cellStyle name="Millares 2 5 2 2 15" xfId="14882" xr:uid="{A0958784-8D0C-4778-9CDC-3DCB53E23529}"/>
    <cellStyle name="Millares 2 5 2 2 2" xfId="14883" xr:uid="{85037E93-4ECB-4B53-886A-0C8ED339E301}"/>
    <cellStyle name="Millares 2 5 2 2 3" xfId="14884" xr:uid="{C1728298-0C8E-41E1-B94B-443A5915AEFF}"/>
    <cellStyle name="Millares 2 5 2 2 4" xfId="14885" xr:uid="{61B3F8CF-B158-479F-9ED7-90AE98704806}"/>
    <cellStyle name="Millares 2 5 2 2 5" xfId="14886" xr:uid="{D2389CCE-9121-4088-A756-10CCB4A2A62A}"/>
    <cellStyle name="Millares 2 5 2 2 6" xfId="14887" xr:uid="{5C562776-04C2-446F-9BE4-CC2E6EC5C5D8}"/>
    <cellStyle name="Millares 2 5 2 2 7" xfId="14888" xr:uid="{32AE4CC4-7D64-4206-9898-695651F86A88}"/>
    <cellStyle name="Millares 2 5 2 2 8" xfId="14889" xr:uid="{5A5A55E3-0CA3-4710-9C6C-EBAB99C7033B}"/>
    <cellStyle name="Millares 2 5 2 2 9" xfId="14890" xr:uid="{A66B51E0-F00C-4A15-8925-C1CFECA5B380}"/>
    <cellStyle name="Millares 2 5 2 2_Margen" xfId="40147" xr:uid="{1B645C13-FA41-424B-B618-6666BA6E4667}"/>
    <cellStyle name="Millares 2 5 2 20" xfId="14891" xr:uid="{409CC697-D7F0-4DF9-B653-D822F1299A23}"/>
    <cellStyle name="Millares 2 5 2 21" xfId="14892" xr:uid="{24700AC2-0D86-49A7-BC01-C82FE30D3C9D}"/>
    <cellStyle name="Millares 2 5 2 22" xfId="53431" xr:uid="{F537AAA7-399F-4D6B-9D68-08FEFAD58078}"/>
    <cellStyle name="Millares 2 5 2 23" xfId="53496" xr:uid="{85E49E02-31BD-40F4-9417-A3F66AEC79AA}"/>
    <cellStyle name="Millares 2 5 2 24" xfId="53497" xr:uid="{AEBD69CA-5CA8-4E75-92CD-FE854AA48C74}"/>
    <cellStyle name="Millares 2 5 2 3" xfId="14893" xr:uid="{53FEB67D-A041-4134-8F30-E3DD2D854D09}"/>
    <cellStyle name="Millares 2 5 2 4" xfId="14894" xr:uid="{FD69BFD5-1DC4-4425-BEC7-4064AA726C91}"/>
    <cellStyle name="Millares 2 5 2 5" xfId="14895" xr:uid="{5F296A45-8DC1-4FC0-944A-A2325F164D65}"/>
    <cellStyle name="Millares 2 5 2 6" xfId="14896" xr:uid="{A8688011-C1F5-4746-81EC-BFC5F3F5C42D}"/>
    <cellStyle name="Millares 2 5 2 7" xfId="14897" xr:uid="{E8A9AFE1-6099-4737-B21E-BBE06BC8D757}"/>
    <cellStyle name="Millares 2 5 2 8" xfId="14898" xr:uid="{65214FFC-E745-4224-97DB-A7D21C137905}"/>
    <cellStyle name="Millares 2 5 2 9" xfId="14899" xr:uid="{E3F95E9A-7867-4211-B8CA-84A9DA8AFDD3}"/>
    <cellStyle name="Millares 2 5 2_Margen" xfId="40148" xr:uid="{48DBAB55-A171-4740-956F-BBD1C276F37E}"/>
    <cellStyle name="Millares 2 5 20" xfId="14900" xr:uid="{1A006511-5036-45CE-A59B-26940F6BB95C}"/>
    <cellStyle name="Millares 2 5 21" xfId="14901" xr:uid="{0310BF8D-531A-4756-A9BD-6DC2BFBFEDE0}"/>
    <cellStyle name="Millares 2 5 22" xfId="14902" xr:uid="{0647DA07-7F6B-43C7-A4A9-99FE7B330294}"/>
    <cellStyle name="Millares 2 5 23" xfId="14903" xr:uid="{9F2A0E2E-EF06-4C35-942C-B0C6DC63E102}"/>
    <cellStyle name="Millares 2 5 24" xfId="14904" xr:uid="{AEE2F737-658E-4CB3-AEEA-5DD1FDB399F9}"/>
    <cellStyle name="Millares 2 5 25" xfId="14905" xr:uid="{4F525ABB-0253-4337-9B28-B6476A7B3DDC}"/>
    <cellStyle name="Millares 2 5 26" xfId="14906" xr:uid="{79ECC340-B976-40C1-9F99-3DC96F91D026}"/>
    <cellStyle name="Millares 2 5 27" xfId="14907" xr:uid="{CE5A3B4E-699A-4EBD-97BC-F12BDA18C0DF}"/>
    <cellStyle name="Millares 2 5 28" xfId="14908" xr:uid="{ADE93E21-8C14-4E43-94A5-69C793CC07B6}"/>
    <cellStyle name="Millares 2 5 29" xfId="14909" xr:uid="{BB55A9CA-EFC4-47E2-BB2A-9BF39BE82B93}"/>
    <cellStyle name="Millares 2 5 3" xfId="14910" xr:uid="{2F942DC6-0117-48FD-AE15-329141CBE3D8}"/>
    <cellStyle name="Millares 2 5 3 10" xfId="14911" xr:uid="{F730A2B4-DAC7-427E-A329-D26FF22D12DB}"/>
    <cellStyle name="Millares 2 5 3 11" xfId="14912" xr:uid="{B8983704-E3E8-4F1E-B23E-3D62C163425B}"/>
    <cellStyle name="Millares 2 5 3 12" xfId="14913" xr:uid="{82D54A8C-813C-4A3D-9A6C-160B433DE196}"/>
    <cellStyle name="Millares 2 5 3 13" xfId="14914" xr:uid="{D76CC383-918A-4B81-AA90-C4D9E223FC7D}"/>
    <cellStyle name="Millares 2 5 3 14" xfId="14915" xr:uid="{CD73C9B0-52D3-4E29-A1CB-389A0B55D89F}"/>
    <cellStyle name="Millares 2 5 3 15" xfId="14916" xr:uid="{2E1A6C5E-D1AA-40A2-82EF-3E2C06CF11AB}"/>
    <cellStyle name="Millares 2 5 3 16" xfId="14917" xr:uid="{66AC7078-3DD8-42D5-8059-18642F585773}"/>
    <cellStyle name="Millares 2 5 3 17" xfId="14918" xr:uid="{9560E18D-5E11-42C0-9A74-C6301E763F60}"/>
    <cellStyle name="Millares 2 5 3 18" xfId="52709" xr:uid="{B66FF8C9-CD18-4CB4-AE58-CC95A5D8FEC5}"/>
    <cellStyle name="Millares 2 5 3 2" xfId="14919" xr:uid="{B8C4E67A-5083-4367-B344-138B6857B987}"/>
    <cellStyle name="Millares 2 5 3 3" xfId="14920" xr:uid="{4F77759D-0506-4A2E-A33C-0243879446D3}"/>
    <cellStyle name="Millares 2 5 3 4" xfId="14921" xr:uid="{F18C52BD-7208-4FBE-9B81-5D3A1E681261}"/>
    <cellStyle name="Millares 2 5 3 5" xfId="14922" xr:uid="{8E9CBE14-4187-48E8-8788-14EAF0CF33F7}"/>
    <cellStyle name="Millares 2 5 3 6" xfId="14923" xr:uid="{49CA1276-77B2-472D-8D9F-0BE4AEC4C70F}"/>
    <cellStyle name="Millares 2 5 3 7" xfId="14924" xr:uid="{423BB859-FD2E-4221-AA10-701839B28066}"/>
    <cellStyle name="Millares 2 5 3 8" xfId="14925" xr:uid="{00F94C49-3BA1-4DC1-A886-2FC791B9C083}"/>
    <cellStyle name="Millares 2 5 3 9" xfId="14926" xr:uid="{9177FAB6-F9BE-4896-AD9A-86ADE797802D}"/>
    <cellStyle name="Millares 2 5 3_Margen" xfId="40149" xr:uid="{11B9BFEA-2837-48C5-B4BA-6EF89FDF7891}"/>
    <cellStyle name="Millares 2 5 30" xfId="14927" xr:uid="{41952C75-A0F0-472B-AD08-C9154199347C}"/>
    <cellStyle name="Millares 2 5 31" xfId="14928" xr:uid="{798A1248-F319-4C3C-B2CC-409EA4637244}"/>
    <cellStyle name="Millares 2 5 32" xfId="14929" xr:uid="{3AEA7B70-E769-4D5F-8B1E-2F2EBB99970F}"/>
    <cellStyle name="Millares 2 5 33" xfId="51876" xr:uid="{36EEB72A-2D0F-4191-9379-6E8C000DF539}"/>
    <cellStyle name="Millares 2 5 34" xfId="53488" xr:uid="{783CC977-9649-4F0B-BED8-08D27570958E}"/>
    <cellStyle name="Millares 2 5 35" xfId="53495" xr:uid="{8588778E-2601-4A34-9AAF-E7D0CE371C0A}"/>
    <cellStyle name="Millares 2 5 4" xfId="14930" xr:uid="{25C23C11-363B-4909-8BC9-38C2E1A127D8}"/>
    <cellStyle name="Millares 2 5 4 10" xfId="14931" xr:uid="{5C3ED99D-19A9-48FE-969C-C1CDE74E809F}"/>
    <cellStyle name="Millares 2 5 4 11" xfId="14932" xr:uid="{0EEBA5E0-D992-4432-A63A-61FAD3B110F5}"/>
    <cellStyle name="Millares 2 5 4 12" xfId="14933" xr:uid="{F845F0C9-0933-4B0A-88CD-46EEBB4A358F}"/>
    <cellStyle name="Millares 2 5 4 13" xfId="14934" xr:uid="{F50A331D-45CE-4CD4-89BD-24EBAB7544AD}"/>
    <cellStyle name="Millares 2 5 4 14" xfId="14935" xr:uid="{65DB08A4-729F-4991-908F-FCC1F9DEF35E}"/>
    <cellStyle name="Millares 2 5 4 15" xfId="14936" xr:uid="{6DAE931D-AEE0-4112-86DF-0F1D30A19B09}"/>
    <cellStyle name="Millares 2 5 4 16" xfId="14937" xr:uid="{232BD46D-0018-472E-92EA-86374EF94F67}"/>
    <cellStyle name="Millares 2 5 4 17" xfId="14938" xr:uid="{E8476585-6C2E-49F4-8C08-0EB827D220F5}"/>
    <cellStyle name="Millares 2 5 4 2" xfId="14939" xr:uid="{F51BAB63-BDE5-4E37-9E3E-47ECF80952A8}"/>
    <cellStyle name="Millares 2 5 4 3" xfId="14940" xr:uid="{42E4620D-7628-47D4-8976-9F147E1D0114}"/>
    <cellStyle name="Millares 2 5 4 4" xfId="14941" xr:uid="{4C355B2A-4CD1-4A62-9F6F-DD4334684538}"/>
    <cellStyle name="Millares 2 5 4 5" xfId="14942" xr:uid="{F353FED6-7799-43AA-8B09-C770D7154A3F}"/>
    <cellStyle name="Millares 2 5 4 6" xfId="14943" xr:uid="{0FC321C3-498C-473F-8168-FEC0584E297D}"/>
    <cellStyle name="Millares 2 5 4 7" xfId="14944" xr:uid="{791C9725-3CAA-4F0C-929B-9A19A6E6205B}"/>
    <cellStyle name="Millares 2 5 4 8" xfId="14945" xr:uid="{C634AED7-491A-4358-92DB-B3ED3CF1ECAB}"/>
    <cellStyle name="Millares 2 5 4 9" xfId="14946" xr:uid="{863662FF-B08C-46B1-9CB3-200543FB4CF4}"/>
    <cellStyle name="Millares 2 5 4_Margen" xfId="40150" xr:uid="{C6C7B8DD-8A2A-4D3D-8D6C-2D56820499A1}"/>
    <cellStyle name="Millares 2 5 5" xfId="14947" xr:uid="{B99BE063-69C9-4E39-8D7A-716067D1042F}"/>
    <cellStyle name="Millares 2 5 5 10" xfId="14948" xr:uid="{74AC4ECA-780F-4687-A28E-3805328788A1}"/>
    <cellStyle name="Millares 2 5 5 11" xfId="14949" xr:uid="{0B4A7A68-D7A3-4684-BDE8-C79AA3C1B996}"/>
    <cellStyle name="Millares 2 5 5 12" xfId="14950" xr:uid="{DE8D0755-4B42-45A9-847D-D9A7E7B785B5}"/>
    <cellStyle name="Millares 2 5 5 13" xfId="14951" xr:uid="{C22D67D7-9EEC-48D4-96EA-4590548E3C75}"/>
    <cellStyle name="Millares 2 5 5 14" xfId="14952" xr:uid="{EA03873C-FD52-4106-898C-D0CE9D8EE291}"/>
    <cellStyle name="Millares 2 5 5 15" xfId="14953" xr:uid="{98D55CE3-0FD8-48DB-A0FC-1299F589CBC0}"/>
    <cellStyle name="Millares 2 5 5 16" xfId="14954" xr:uid="{E1C5F141-D2C7-448F-9943-E67A6A550F80}"/>
    <cellStyle name="Millares 2 5 5 17" xfId="14955" xr:uid="{09237992-97AC-4A8A-8B67-9329F7052082}"/>
    <cellStyle name="Millares 2 5 5 2" xfId="14956" xr:uid="{EC424C31-DE13-41F1-A238-436D5DB059DA}"/>
    <cellStyle name="Millares 2 5 5 3" xfId="14957" xr:uid="{77C932E1-9C78-405E-B8B5-F5385A9663E9}"/>
    <cellStyle name="Millares 2 5 5 4" xfId="14958" xr:uid="{46804BCA-F46B-445A-94C1-8AD6265317FF}"/>
    <cellStyle name="Millares 2 5 5 5" xfId="14959" xr:uid="{C145B007-C408-42FD-B723-F94A5A5383B4}"/>
    <cellStyle name="Millares 2 5 5 6" xfId="14960" xr:uid="{8E6A2F26-9F98-40DC-BE9D-998E3E0BE835}"/>
    <cellStyle name="Millares 2 5 5 7" xfId="14961" xr:uid="{A8D58C78-ED9E-4B2D-8202-2AE4ED963F19}"/>
    <cellStyle name="Millares 2 5 5 8" xfId="14962" xr:uid="{72AC0FBD-A948-4AF7-892D-D7A300E5C20D}"/>
    <cellStyle name="Millares 2 5 5 9" xfId="14963" xr:uid="{7B7EB81A-F2F7-46A4-8939-CDC41D901228}"/>
    <cellStyle name="Millares 2 5 5_Margen" xfId="40151" xr:uid="{9FD707D8-F691-4C06-9203-3B29EEDB14DD}"/>
    <cellStyle name="Millares 2 5 6" xfId="14964" xr:uid="{641396CE-C04F-476A-92C6-3CD5F6E3FA5F}"/>
    <cellStyle name="Millares 2 5 6 10" xfId="14965" xr:uid="{DF53F305-78CA-4FDD-846C-1D27780FEE54}"/>
    <cellStyle name="Millares 2 5 6 11" xfId="14966" xr:uid="{1CE7C9AD-012E-44B7-9B0E-008DD1D5B989}"/>
    <cellStyle name="Millares 2 5 6 12" xfId="14967" xr:uid="{3AEFE427-3349-4418-8508-36BC9AC73857}"/>
    <cellStyle name="Millares 2 5 6 13" xfId="14968" xr:uid="{29D10883-658E-45B9-830F-17428851C8AF}"/>
    <cellStyle name="Millares 2 5 6 14" xfId="14969" xr:uid="{1DCB75D6-A7E6-4B35-B966-A914CB6F0498}"/>
    <cellStyle name="Millares 2 5 6 15" xfId="14970" xr:uid="{FA947AB9-653C-4663-8E51-6979DD137BD7}"/>
    <cellStyle name="Millares 2 5 6 16" xfId="14971" xr:uid="{B733417F-AE39-4B41-BB27-7CD933B67DC6}"/>
    <cellStyle name="Millares 2 5 6 17" xfId="14972" xr:uid="{7ECE4D91-6455-4D3E-9BC1-A07D85DC6A50}"/>
    <cellStyle name="Millares 2 5 6 2" xfId="14973" xr:uid="{A03ED517-0FBF-487F-A857-AB7D3211BA40}"/>
    <cellStyle name="Millares 2 5 6 3" xfId="14974" xr:uid="{725FDC66-69CC-4F4C-87DF-8870AE50BB78}"/>
    <cellStyle name="Millares 2 5 6 4" xfId="14975" xr:uid="{8BAAB93B-83C2-4C59-A224-1F2344C89B7A}"/>
    <cellStyle name="Millares 2 5 6 5" xfId="14976" xr:uid="{6AB9CE2F-1284-4F07-B647-0D37D4954953}"/>
    <cellStyle name="Millares 2 5 6 6" xfId="14977" xr:uid="{1791F504-1984-4031-B943-5DA2C1653B5C}"/>
    <cellStyle name="Millares 2 5 6 7" xfId="14978" xr:uid="{B97B3EEB-633C-4432-B6A6-9B76BAA23883}"/>
    <cellStyle name="Millares 2 5 6 8" xfId="14979" xr:uid="{8E30356B-2C24-445A-B295-E50CF3B177D7}"/>
    <cellStyle name="Millares 2 5 6 9" xfId="14980" xr:uid="{8D7D9D64-56A0-405C-970F-BFD9C4084D1B}"/>
    <cellStyle name="Millares 2 5 6_Margen" xfId="40152" xr:uid="{FB065B71-238C-4746-BD15-0935B8B9F136}"/>
    <cellStyle name="Millares 2 5 7" xfId="14981" xr:uid="{9AAECFA4-E3B1-466C-BD5E-5B3DCFCB0EC4}"/>
    <cellStyle name="Millares 2 5 7 10" xfId="14982" xr:uid="{30AE1672-2939-4A89-8DDB-185913CB88F4}"/>
    <cellStyle name="Millares 2 5 7 11" xfId="14983" xr:uid="{E137358E-BD71-4DD2-B6BE-131E8FD4715D}"/>
    <cellStyle name="Millares 2 5 7 12" xfId="14984" xr:uid="{4FE9BA4C-D7AB-4095-AB01-E0894EC64694}"/>
    <cellStyle name="Millares 2 5 7 13" xfId="14985" xr:uid="{A7FFFEC0-D6E6-4258-94F0-C20291C273EF}"/>
    <cellStyle name="Millares 2 5 7 14" xfId="14986" xr:uid="{D2B2D348-0D7C-4A7E-895C-4636554C2AD3}"/>
    <cellStyle name="Millares 2 5 7 15" xfId="14987" xr:uid="{81134778-6559-4B53-B563-08DACEDCB6CB}"/>
    <cellStyle name="Millares 2 5 7 16" xfId="14988" xr:uid="{96C3129A-C81C-498A-B0DE-9E04EEEC7630}"/>
    <cellStyle name="Millares 2 5 7 17" xfId="14989" xr:uid="{5644AFBD-3ABE-4DD6-83D0-8B92A89E5091}"/>
    <cellStyle name="Millares 2 5 7 2" xfId="14990" xr:uid="{A76C9963-83E3-43D5-8187-4AD9D7086EFA}"/>
    <cellStyle name="Millares 2 5 7 3" xfId="14991" xr:uid="{E2DCDC3C-6A78-418E-BC35-8FA0CB3CD042}"/>
    <cellStyle name="Millares 2 5 7 4" xfId="14992" xr:uid="{C6207B4B-EBC4-4371-91ED-10CBE556AE3D}"/>
    <cellStyle name="Millares 2 5 7 5" xfId="14993" xr:uid="{E5E0E7CA-1A33-47E8-8300-973FA1192EEA}"/>
    <cellStyle name="Millares 2 5 7 6" xfId="14994" xr:uid="{74009134-5988-4EE2-AAFD-A0B5737F02E3}"/>
    <cellStyle name="Millares 2 5 7 7" xfId="14995" xr:uid="{E40611EC-065E-4544-AAFD-370EA06D6501}"/>
    <cellStyle name="Millares 2 5 7 8" xfId="14996" xr:uid="{A026508C-713E-4CD2-BD8A-94349A17E0A6}"/>
    <cellStyle name="Millares 2 5 7 9" xfId="14997" xr:uid="{C7990C97-0404-40F1-83B1-AA185C35A820}"/>
    <cellStyle name="Millares 2 5 7_Margen" xfId="40153" xr:uid="{B25750F7-FE13-4FF7-AC28-E24B0B78317A}"/>
    <cellStyle name="Millares 2 5 8" xfId="14998" xr:uid="{0F37E516-E75C-4C57-AF29-1E8ECC847662}"/>
    <cellStyle name="Millares 2 5 8 10" xfId="14999" xr:uid="{C00BA29A-A4DC-496B-B9EC-C0B4BE72533A}"/>
    <cellStyle name="Millares 2 5 8 11" xfId="15000" xr:uid="{98BAC6F1-C407-4D68-9BD8-5D226BF36624}"/>
    <cellStyle name="Millares 2 5 8 12" xfId="15001" xr:uid="{CDF70134-DC23-4807-AB37-4CCC5C46C2F1}"/>
    <cellStyle name="Millares 2 5 8 13" xfId="15002" xr:uid="{C124B9CC-ACD4-464C-B011-635501685DEB}"/>
    <cellStyle name="Millares 2 5 8 14" xfId="15003" xr:uid="{060FF1F0-F0EA-4F8E-92D1-F593D925B1ED}"/>
    <cellStyle name="Millares 2 5 8 15" xfId="15004" xr:uid="{0CDA6294-64D5-4709-9A87-2BE47ADDFD1F}"/>
    <cellStyle name="Millares 2 5 8 16" xfId="15005" xr:uid="{E03B5F6F-E807-4A15-87D6-0054FF6EB8DE}"/>
    <cellStyle name="Millares 2 5 8 17" xfId="15006" xr:uid="{F7136BE4-3639-469A-8058-79A38D965F5E}"/>
    <cellStyle name="Millares 2 5 8 2" xfId="15007" xr:uid="{82FEBDAB-4602-4310-BA77-E352C0498CB1}"/>
    <cellStyle name="Millares 2 5 8 3" xfId="15008" xr:uid="{9A5866F5-A612-469B-B82A-296830C77661}"/>
    <cellStyle name="Millares 2 5 8 4" xfId="15009" xr:uid="{53C86FAD-0127-4727-82D2-872887F1546B}"/>
    <cellStyle name="Millares 2 5 8 5" xfId="15010" xr:uid="{90AAE0A3-57B5-4A68-9C4C-5F87EC5864EA}"/>
    <cellStyle name="Millares 2 5 8 6" xfId="15011" xr:uid="{04E4B3C2-B66D-4FEF-97FF-6B8BF16F8E1D}"/>
    <cellStyle name="Millares 2 5 8 7" xfId="15012" xr:uid="{610127C9-9834-4F59-9EF5-1C61C47CE59B}"/>
    <cellStyle name="Millares 2 5 8 8" xfId="15013" xr:uid="{C6BABEE3-358C-42AF-BEA7-8A364ADAA231}"/>
    <cellStyle name="Millares 2 5 8 9" xfId="15014" xr:uid="{2766C529-618D-4640-9DD8-07A2CFC18D49}"/>
    <cellStyle name="Millares 2 5 8_Margen" xfId="40154" xr:uid="{F7FAB31C-1C59-4E06-8C43-D14AE9C71DF3}"/>
    <cellStyle name="Millares 2 5 9" xfId="15015" xr:uid="{D32FFCC5-9F76-4014-B462-136DE2E6CB3D}"/>
    <cellStyle name="Millares 2 5 9 10" xfId="15016" xr:uid="{6B024FD1-02B8-403A-9D94-668CCCE3E9FC}"/>
    <cellStyle name="Millares 2 5 9 11" xfId="15017" xr:uid="{6FF52621-0F41-4AC6-B310-B7413F4EB602}"/>
    <cellStyle name="Millares 2 5 9 12" xfId="15018" xr:uid="{51F1C615-D03F-487D-92C7-428CB20FE0C7}"/>
    <cellStyle name="Millares 2 5 9 13" xfId="15019" xr:uid="{6972FE1F-22C4-4B61-AC2E-070223B2816A}"/>
    <cellStyle name="Millares 2 5 9 14" xfId="15020" xr:uid="{895CAF30-67A5-40A3-A4DA-4C3676CAEE17}"/>
    <cellStyle name="Millares 2 5 9 15" xfId="15021" xr:uid="{FE416DD8-19B6-4F4A-A33F-C1E49BA5BF3D}"/>
    <cellStyle name="Millares 2 5 9 16" xfId="15022" xr:uid="{5E2C7D40-49DC-449A-A30C-C85E3C6FF6F3}"/>
    <cellStyle name="Millares 2 5 9 17" xfId="15023" xr:uid="{F658882C-8DC4-4C88-9AFA-5FB4BD7C5FC6}"/>
    <cellStyle name="Millares 2 5 9 2" xfId="15024" xr:uid="{CD6CF95D-364D-4C88-A013-B262F72DFF07}"/>
    <cellStyle name="Millares 2 5 9 3" xfId="15025" xr:uid="{A542CEE8-E95D-4090-906E-50280E3EC820}"/>
    <cellStyle name="Millares 2 5 9 4" xfId="15026" xr:uid="{B28C06C8-50F8-4DD8-898E-F995F77A0AFD}"/>
    <cellStyle name="Millares 2 5 9 5" xfId="15027" xr:uid="{0718B350-AC28-4F5C-A29E-874F3047929A}"/>
    <cellStyle name="Millares 2 5 9 6" xfId="15028" xr:uid="{9D3F819B-C9DF-4CBC-97F8-E680425BF3D2}"/>
    <cellStyle name="Millares 2 5 9 7" xfId="15029" xr:uid="{85E89506-3152-4028-866B-A784F4ADCC73}"/>
    <cellStyle name="Millares 2 5 9 8" xfId="15030" xr:uid="{7D3F5E56-5B7B-4935-9A67-9046A67C629A}"/>
    <cellStyle name="Millares 2 5 9 9" xfId="15031" xr:uid="{1CB6DF19-6B31-49AE-8C0F-0C336E18AB90}"/>
    <cellStyle name="Millares 2 5 9_Margen" xfId="40155" xr:uid="{DC60C7CF-B326-49DF-820B-B8589CFD2DB2}"/>
    <cellStyle name="Millares 2 5_Margen" xfId="40156" xr:uid="{7429181C-EFDB-4CD3-8978-72A3D4D67C40}"/>
    <cellStyle name="Millares 2 50" xfId="15032" xr:uid="{26B957D9-C024-4CC1-A122-BA08C6064C71}"/>
    <cellStyle name="Millares 2 51" xfId="15033" xr:uid="{348FAD31-498A-4925-8E82-7793C5B30DF1}"/>
    <cellStyle name="Millares 2 52" xfId="15034" xr:uid="{9E05F132-3C77-4E3F-AF84-17010D58AD3B}"/>
    <cellStyle name="Millares 2 53" xfId="15035" xr:uid="{5ED87275-1E7D-4BB6-ADC9-94128AF7BF74}"/>
    <cellStyle name="Millares 2 54" xfId="15036" xr:uid="{96EE06C3-28BF-4F27-B91D-A521CE669293}"/>
    <cellStyle name="Millares 2 55" xfId="15037" xr:uid="{56DA9426-0B81-4338-A8B2-79246AA87951}"/>
    <cellStyle name="Millares 2 56" xfId="15038" xr:uid="{40534FE1-65FF-4F74-A8B6-0F7EE4B1D091}"/>
    <cellStyle name="Millares 2 57" xfId="15039" xr:uid="{D1565980-EEDB-43C0-9437-CD0885FEF931}"/>
    <cellStyle name="Millares 2 58" xfId="15040" xr:uid="{959F21FB-79C5-46FC-B8DB-87410C78DCB4}"/>
    <cellStyle name="Millares 2 59" xfId="15041" xr:uid="{D839ED50-BB58-4B6C-AF58-9BF9EF986F15}"/>
    <cellStyle name="Millares 2 6" xfId="15042" xr:uid="{D2A41EA3-B4F0-4C8A-8191-BBC7BA4F9CF9}"/>
    <cellStyle name="Millares 2 6 10" xfId="15043" xr:uid="{63222A8A-B786-4036-AFE7-E47EDC9D248B}"/>
    <cellStyle name="Millares 2 6 10 10" xfId="15044" xr:uid="{52F644DB-9CEE-4447-B124-4F420DAA7D2E}"/>
    <cellStyle name="Millares 2 6 10 11" xfId="15045" xr:uid="{9A306CF1-0758-4A4F-803B-95A7BF3543F3}"/>
    <cellStyle name="Millares 2 6 10 12" xfId="15046" xr:uid="{8606EA90-9866-4429-81C0-013ACB931D91}"/>
    <cellStyle name="Millares 2 6 10 13" xfId="15047" xr:uid="{37065F52-2E6E-42CE-B664-511DA4934259}"/>
    <cellStyle name="Millares 2 6 10 2" xfId="15048" xr:uid="{6E8A8BC7-4A86-4E27-BB63-2ABC1559376E}"/>
    <cellStyle name="Millares 2 6 10 3" xfId="15049" xr:uid="{1510CF16-7BEB-4DE8-B8DE-4E590508BCEA}"/>
    <cellStyle name="Millares 2 6 10 4" xfId="15050" xr:uid="{F9CE8583-FAF2-49D6-8AFA-85C4501BAC42}"/>
    <cellStyle name="Millares 2 6 10 5" xfId="15051" xr:uid="{7D8A6C00-7358-4FCA-BA82-C5D3A88A9F99}"/>
    <cellStyle name="Millares 2 6 10 6" xfId="15052" xr:uid="{58A3D287-249D-4888-80F0-A9FCEB23FF4C}"/>
    <cellStyle name="Millares 2 6 10 7" xfId="15053" xr:uid="{52742F3C-E77F-47BB-91E9-5DB2AB5CAD1F}"/>
    <cellStyle name="Millares 2 6 10 8" xfId="15054" xr:uid="{3251F7F3-CD5E-4464-B716-BAFC0CE53B95}"/>
    <cellStyle name="Millares 2 6 10 9" xfId="15055" xr:uid="{72A09118-84B1-47AB-AD4D-2C85DF9D87F7}"/>
    <cellStyle name="Millares 2 6 10_Margen" xfId="40157" xr:uid="{42E57E5A-4310-4951-9796-E5FC63AC55F7}"/>
    <cellStyle name="Millares 2 6 11" xfId="15056" xr:uid="{530F73B0-8D1A-4005-BA15-AC226BFFABC9}"/>
    <cellStyle name="Millares 2 6 11 10" xfId="15057" xr:uid="{860F2E0C-87B8-4DEE-B775-EB73466E6318}"/>
    <cellStyle name="Millares 2 6 11 11" xfId="15058" xr:uid="{6E2179EE-491B-4B1E-AE0D-E37C91D3DFC4}"/>
    <cellStyle name="Millares 2 6 11 12" xfId="15059" xr:uid="{E6FF07D1-2A82-4F10-8E89-5D75C7ED25C5}"/>
    <cellStyle name="Millares 2 6 11 13" xfId="15060" xr:uid="{E8C859A6-0AD1-4FBB-A58E-2913DA45658A}"/>
    <cellStyle name="Millares 2 6 11 2" xfId="15061" xr:uid="{4DBD594A-4E5A-474E-B7D7-E77A9EFB1EAD}"/>
    <cellStyle name="Millares 2 6 11 3" xfId="15062" xr:uid="{165D3BEA-9F3C-43CD-A9EB-B5DF0E3AD269}"/>
    <cellStyle name="Millares 2 6 11 4" xfId="15063" xr:uid="{C9D97B1A-169A-477C-B10C-5DE9D3F39F51}"/>
    <cellStyle name="Millares 2 6 11 5" xfId="15064" xr:uid="{FD5CAEE0-E901-4090-9C9B-40A9EEB21F13}"/>
    <cellStyle name="Millares 2 6 11 6" xfId="15065" xr:uid="{073DFEA1-47A7-4E6B-BB25-C6F75E696BBC}"/>
    <cellStyle name="Millares 2 6 11 7" xfId="15066" xr:uid="{03FF3276-E15F-43E0-A8E4-6A3CCDE158AB}"/>
    <cellStyle name="Millares 2 6 11 8" xfId="15067" xr:uid="{7B0A84ED-4CC0-4838-B573-A44CB2394F31}"/>
    <cellStyle name="Millares 2 6 11 9" xfId="15068" xr:uid="{DDFB0A1F-2023-40B9-9F4F-66B3178454A5}"/>
    <cellStyle name="Millares 2 6 11_Margen" xfId="40158" xr:uid="{BCE78E58-1D5C-4D43-9001-10F3883B1E8E}"/>
    <cellStyle name="Millares 2 6 12" xfId="15069" xr:uid="{EC1A853F-C86A-4416-AA03-387CDFE14096}"/>
    <cellStyle name="Millares 2 6 12 10" xfId="15070" xr:uid="{2EBEFF38-8C36-4D67-90CB-7C03C93518A0}"/>
    <cellStyle name="Millares 2 6 12 11" xfId="15071" xr:uid="{4F5F0A3C-D2D2-4CF4-A59C-01BC2B9F496C}"/>
    <cellStyle name="Millares 2 6 12 12" xfId="15072" xr:uid="{5E73ACBB-26DD-460A-B9F0-382F0A331DE0}"/>
    <cellStyle name="Millares 2 6 12 13" xfId="15073" xr:uid="{5D294E3A-2757-4B7A-B652-730F15EB0EE3}"/>
    <cellStyle name="Millares 2 6 12 2" xfId="15074" xr:uid="{B5A6E328-1183-4D6D-B16D-B284BC700041}"/>
    <cellStyle name="Millares 2 6 12 3" xfId="15075" xr:uid="{EF8B4510-9111-4DC5-9152-DD6DE65BFFA7}"/>
    <cellStyle name="Millares 2 6 12 4" xfId="15076" xr:uid="{0018AAC7-AD6A-4CE6-9F04-9D8F09F8CC08}"/>
    <cellStyle name="Millares 2 6 12 5" xfId="15077" xr:uid="{892CD24B-6C2E-4FBB-850E-4A17CA68ACBC}"/>
    <cellStyle name="Millares 2 6 12 6" xfId="15078" xr:uid="{93FCF886-1570-4A3F-967B-CCA9BEE236C3}"/>
    <cellStyle name="Millares 2 6 12 7" xfId="15079" xr:uid="{341C3EF0-78C0-419A-A96E-1B5FA54E650A}"/>
    <cellStyle name="Millares 2 6 12 8" xfId="15080" xr:uid="{1FFB03B9-E268-4504-9A7A-DE154995F175}"/>
    <cellStyle name="Millares 2 6 12 9" xfId="15081" xr:uid="{E1B5513D-FB3D-4E51-ABCF-F09823B357C6}"/>
    <cellStyle name="Millares 2 6 12_Margen" xfId="40159" xr:uid="{485D8582-1B90-47AC-ABB4-AE179829EB82}"/>
    <cellStyle name="Millares 2 6 13" xfId="15082" xr:uid="{A48FA4E7-8559-4761-8F9A-B1AB7CC3E3E2}"/>
    <cellStyle name="Millares 2 6 13 10" xfId="15083" xr:uid="{3D617DFC-4863-46FF-894B-49C2A4B0CF22}"/>
    <cellStyle name="Millares 2 6 13 11" xfId="15084" xr:uid="{FD4A30F7-93C1-4957-9860-D974E90A993F}"/>
    <cellStyle name="Millares 2 6 13 12" xfId="15085" xr:uid="{3EA5BD6A-AF80-4D27-9DFE-96EC7A7AA6E2}"/>
    <cellStyle name="Millares 2 6 13 13" xfId="15086" xr:uid="{C0018939-F6D4-4917-A7C9-BC2F1C513684}"/>
    <cellStyle name="Millares 2 6 13 2" xfId="15087" xr:uid="{8259B6B5-44C4-4296-AEBC-471BB1C3AABC}"/>
    <cellStyle name="Millares 2 6 13 3" xfId="15088" xr:uid="{4DA329FA-685C-486B-B95C-CE3195721FAB}"/>
    <cellStyle name="Millares 2 6 13 4" xfId="15089" xr:uid="{BD30D897-7592-4B8A-BACE-90CFCC9ED1C7}"/>
    <cellStyle name="Millares 2 6 13 5" xfId="15090" xr:uid="{19056B9A-A85B-4230-8556-E4C991BBEF01}"/>
    <cellStyle name="Millares 2 6 13 6" xfId="15091" xr:uid="{E8033984-A1C8-4065-9E55-58C7E8826C7D}"/>
    <cellStyle name="Millares 2 6 13 7" xfId="15092" xr:uid="{F24959D9-51B5-4558-8856-E856C36BC524}"/>
    <cellStyle name="Millares 2 6 13 8" xfId="15093" xr:uid="{C9DF5B28-1D6E-4D66-BE4A-C926D5B08262}"/>
    <cellStyle name="Millares 2 6 13 9" xfId="15094" xr:uid="{2BA00547-89FD-4271-8743-01CD9A7EB194}"/>
    <cellStyle name="Millares 2 6 13_Margen" xfId="40160" xr:uid="{D65F09D5-671E-4F85-860E-E0C4624C6669}"/>
    <cellStyle name="Millares 2 6 14" xfId="15095" xr:uid="{EDD3AEF4-43CE-484D-B276-98EB91A9258B}"/>
    <cellStyle name="Millares 2 6 14 2" xfId="15096" xr:uid="{0FF57493-3092-4C79-B614-B9F2F847D01F}"/>
    <cellStyle name="Millares 2 6 14_Margen" xfId="40161" xr:uid="{0379BD8D-B158-4A11-92DE-37E5AE6645FF}"/>
    <cellStyle name="Millares 2 6 15" xfId="15097" xr:uid="{81889518-4170-4A48-A376-66BB24D35B97}"/>
    <cellStyle name="Millares 2 6 16" xfId="15098" xr:uid="{F6CE1F83-FA1D-42FD-916E-BB8B840AE7D6}"/>
    <cellStyle name="Millares 2 6 17" xfId="15099" xr:uid="{7EA2A0A5-A171-43E5-9049-45C2AA379BCD}"/>
    <cellStyle name="Millares 2 6 18" xfId="15100" xr:uid="{94BBE3B2-0843-42BD-9DCA-1FF30142EDE3}"/>
    <cellStyle name="Millares 2 6 19" xfId="15101" xr:uid="{AA51105C-7CEA-4B3C-BC8B-92F73C05948C}"/>
    <cellStyle name="Millares 2 6 2" xfId="15102" xr:uid="{4DF67A13-8A5E-40D5-8AF6-D9E3E7C88B3D}"/>
    <cellStyle name="Millares 2 6 2 10" xfId="15103" xr:uid="{6CB333CA-D500-4D0D-A2D4-929E4CB2CAB2}"/>
    <cellStyle name="Millares 2 6 2 11" xfId="15104" xr:uid="{96128250-545C-45F0-98F4-B3D7067110D1}"/>
    <cellStyle name="Millares 2 6 2 12" xfId="15105" xr:uid="{8A68084B-568C-473D-9670-EB460CB8B5C7}"/>
    <cellStyle name="Millares 2 6 2 13" xfId="15106" xr:uid="{2E724F9C-C057-4502-879C-8CCB8AB78431}"/>
    <cellStyle name="Millares 2 6 2 14" xfId="15107" xr:uid="{B7DEBEAD-5114-431C-B793-B2975CDA59D4}"/>
    <cellStyle name="Millares 2 6 2 15" xfId="15108" xr:uid="{878846C8-97F9-4238-AD84-FCEEF9A5139E}"/>
    <cellStyle name="Millares 2 6 2 2" xfId="15109" xr:uid="{E12C1C31-D577-4F41-9CC2-7A44E231A780}"/>
    <cellStyle name="Millares 2 6 2 3" xfId="15110" xr:uid="{BB40A79C-06F1-4F81-B196-D85335366248}"/>
    <cellStyle name="Millares 2 6 2 4" xfId="15111" xr:uid="{B784BD5F-A189-483A-8611-26437FDB6EED}"/>
    <cellStyle name="Millares 2 6 2 5" xfId="15112" xr:uid="{4D8D43BD-53D5-487B-BB37-E60C66B371C5}"/>
    <cellStyle name="Millares 2 6 2 6" xfId="15113" xr:uid="{8C27DE45-3C73-409F-B497-4C1A08D6552C}"/>
    <cellStyle name="Millares 2 6 2 7" xfId="15114" xr:uid="{49C3775D-0A31-4744-9762-70F215971582}"/>
    <cellStyle name="Millares 2 6 2 8" xfId="15115" xr:uid="{D2135BE0-C6F0-49C2-9015-5D15BD3A6C6E}"/>
    <cellStyle name="Millares 2 6 2 9" xfId="15116" xr:uid="{BAFA6F7F-D246-413B-A7BE-6B2F434C219F}"/>
    <cellStyle name="Millares 2 6 2_Margen" xfId="40162" xr:uid="{A32DF600-EAB9-4CD7-B70D-E03DD1B0B3D3}"/>
    <cellStyle name="Millares 2 6 20" xfId="15117" xr:uid="{1E665D23-D343-49C2-AFC4-BA266ED79BA7}"/>
    <cellStyle name="Millares 2 6 21" xfId="15118" xr:uid="{7E97E3A1-4F57-4688-9F67-3B2593D867CB}"/>
    <cellStyle name="Millares 2 6 22" xfId="15119" xr:uid="{E393F36F-B521-40DA-8DEF-4A885A33BF12}"/>
    <cellStyle name="Millares 2 6 23" xfId="15120" xr:uid="{4892BEC8-EFBD-4F5F-8116-3B057758D08B}"/>
    <cellStyle name="Millares 2 6 24" xfId="15121" xr:uid="{70CBDF1C-6735-4C6B-AD7E-32AA17131AC2}"/>
    <cellStyle name="Millares 2 6 25" xfId="15122" xr:uid="{43058AAB-85C8-447A-83F5-397F9689E638}"/>
    <cellStyle name="Millares 2 6 26" xfId="15123" xr:uid="{F813F1F3-5CBF-45A1-8FEB-AB40444E9E13}"/>
    <cellStyle name="Millares 2 6 27" xfId="15124" xr:uid="{2F937559-61CC-4C86-9689-3B628C8A6A27}"/>
    <cellStyle name="Millares 2 6 28" xfId="15125" xr:uid="{057C81B2-8D65-4C42-A111-D7F08BF211B4}"/>
    <cellStyle name="Millares 2 6 29" xfId="15126" xr:uid="{F8FFD330-5F5D-4B54-9AC4-306BF3F86C37}"/>
    <cellStyle name="Millares 2 6 3" xfId="15127" xr:uid="{E45477CB-1D47-4E4C-9DFA-418052344E8E}"/>
    <cellStyle name="Millares 2 6 3 10" xfId="15128" xr:uid="{033E6B84-B7C1-450D-904E-35D3C93F6C77}"/>
    <cellStyle name="Millares 2 6 3 11" xfId="15129" xr:uid="{C9D98C7D-5BA8-4F7B-9EDE-9CB971A8606C}"/>
    <cellStyle name="Millares 2 6 3 12" xfId="15130" xr:uid="{BE0B8D3A-7354-4754-AC82-8CBBACA57633}"/>
    <cellStyle name="Millares 2 6 3 13" xfId="15131" xr:uid="{AB198265-0B7F-45BD-B0AF-E0062D631A06}"/>
    <cellStyle name="Millares 2 6 3 14" xfId="15132" xr:uid="{980E5844-05F3-4207-8DCC-B5526028EA8F}"/>
    <cellStyle name="Millares 2 6 3 15" xfId="15133" xr:uid="{93E33410-9977-43AF-9688-97A9E2CD1715}"/>
    <cellStyle name="Millares 2 6 3 16" xfId="15134" xr:uid="{F8CC47B0-D123-460C-A0E5-9D598EF99ABC}"/>
    <cellStyle name="Millares 2 6 3 17" xfId="15135" xr:uid="{AA318246-8D11-4191-9821-E076157ADFA9}"/>
    <cellStyle name="Millares 2 6 3 2" xfId="15136" xr:uid="{E073E802-D358-4ED6-B4FC-3F46D1FFC05E}"/>
    <cellStyle name="Millares 2 6 3 3" xfId="15137" xr:uid="{F9C92D1C-059D-4664-ACDD-0F2370757741}"/>
    <cellStyle name="Millares 2 6 3 4" xfId="15138" xr:uid="{3306EB04-3FBB-49C6-9976-CEB6A38B77F7}"/>
    <cellStyle name="Millares 2 6 3 5" xfId="15139" xr:uid="{CFE18ADA-59DE-4FF8-AF85-0A19F5DD78F7}"/>
    <cellStyle name="Millares 2 6 3 6" xfId="15140" xr:uid="{8F0B07CF-D81F-48DA-88E6-7DF6D2E63E22}"/>
    <cellStyle name="Millares 2 6 3 7" xfId="15141" xr:uid="{2E871530-E0A0-4902-86A1-534B61F4AF86}"/>
    <cellStyle name="Millares 2 6 3 8" xfId="15142" xr:uid="{439FD551-2A75-4D7F-9151-0A8FD1337AE6}"/>
    <cellStyle name="Millares 2 6 3 9" xfId="15143" xr:uid="{57869E88-0878-459C-97FE-0FFEDA9972A6}"/>
    <cellStyle name="Millares 2 6 3_Margen" xfId="40163" xr:uid="{B1C2E06E-137B-42F2-B9ED-48A0BF421502}"/>
    <cellStyle name="Millares 2 6 30" xfId="15144" xr:uid="{94FCA3E4-FE1D-4EE4-910E-3257613BB781}"/>
    <cellStyle name="Millares 2 6 31" xfId="15145" xr:uid="{C3465598-1D5C-4C0D-B0F1-D628C212F642}"/>
    <cellStyle name="Millares 2 6 32" xfId="15146" xr:uid="{7F202EE8-C112-45EA-95D5-B026FABD947A}"/>
    <cellStyle name="Millares 2 6 4" xfId="15147" xr:uid="{182B1E2C-5593-4A5B-ADCB-52D7438206B5}"/>
    <cellStyle name="Millares 2 6 4 10" xfId="15148" xr:uid="{274A960C-CF43-4114-8F2F-8E49B4BA48B1}"/>
    <cellStyle name="Millares 2 6 4 11" xfId="15149" xr:uid="{A846CCB6-3E47-4521-9398-0280F274DAA7}"/>
    <cellStyle name="Millares 2 6 4 12" xfId="15150" xr:uid="{DED44BF0-28BA-48D0-A05B-6DFFF4017233}"/>
    <cellStyle name="Millares 2 6 4 13" xfId="15151" xr:uid="{E29F588B-9517-4504-B878-7FF6F142A11D}"/>
    <cellStyle name="Millares 2 6 4 14" xfId="15152" xr:uid="{A334AA60-AF23-4DD1-BC89-DE74826A5600}"/>
    <cellStyle name="Millares 2 6 4 15" xfId="15153" xr:uid="{55225B13-8B7D-4AF4-BADC-7428F089B068}"/>
    <cellStyle name="Millares 2 6 4 16" xfId="15154" xr:uid="{A4B4E1B1-2E68-4512-9C7C-A3A3CEA988CB}"/>
    <cellStyle name="Millares 2 6 4 17" xfId="15155" xr:uid="{2BB4016E-B4E5-463B-B69C-092AD37131ED}"/>
    <cellStyle name="Millares 2 6 4 2" xfId="15156" xr:uid="{0629CE9A-0476-461A-AA85-2B370F3E4DF7}"/>
    <cellStyle name="Millares 2 6 4 3" xfId="15157" xr:uid="{031B5360-1AF9-4DC4-ACDE-FE679ECC521F}"/>
    <cellStyle name="Millares 2 6 4 4" xfId="15158" xr:uid="{1AB95DC4-A3CF-4324-A81E-6D0B82222254}"/>
    <cellStyle name="Millares 2 6 4 5" xfId="15159" xr:uid="{B7436425-371B-407D-8388-335809981CBA}"/>
    <cellStyle name="Millares 2 6 4 6" xfId="15160" xr:uid="{213C9161-DBD0-4728-8C2D-D23108DDE9F0}"/>
    <cellStyle name="Millares 2 6 4 7" xfId="15161" xr:uid="{D6DC3AFF-3A44-46A4-92E1-E09C61E5E0AD}"/>
    <cellStyle name="Millares 2 6 4 8" xfId="15162" xr:uid="{0B55EE02-C3C7-46F2-B401-86CA03E7591A}"/>
    <cellStyle name="Millares 2 6 4 9" xfId="15163" xr:uid="{3C6A2EA2-A85B-45CC-8F21-D416DCA78B0B}"/>
    <cellStyle name="Millares 2 6 4_Margen" xfId="40164" xr:uid="{0B715A11-80ED-4EED-9C63-2FA61A0B729E}"/>
    <cellStyle name="Millares 2 6 5" xfId="15164" xr:uid="{761484C6-C666-4B15-A48D-B4920319E187}"/>
    <cellStyle name="Millares 2 6 5 10" xfId="15165" xr:uid="{B04C362F-B06D-4F41-A22B-0F4999F4FD1F}"/>
    <cellStyle name="Millares 2 6 5 11" xfId="15166" xr:uid="{56400D45-9793-446A-8447-A3E5A40BBCA9}"/>
    <cellStyle name="Millares 2 6 5 12" xfId="15167" xr:uid="{2BF6AB36-454D-43C4-9F84-C8CCD38B27B4}"/>
    <cellStyle name="Millares 2 6 5 13" xfId="15168" xr:uid="{386B7653-2033-4BB4-9812-27B6280F37DB}"/>
    <cellStyle name="Millares 2 6 5 14" xfId="15169" xr:uid="{83A2436C-BF79-45E0-B3D2-E7ED9F2613A6}"/>
    <cellStyle name="Millares 2 6 5 15" xfId="15170" xr:uid="{D6A0BF7E-D06F-43FE-A349-D2C21507B000}"/>
    <cellStyle name="Millares 2 6 5 16" xfId="15171" xr:uid="{7876E89B-6159-4704-80B8-A849C21EA6B2}"/>
    <cellStyle name="Millares 2 6 5 17" xfId="15172" xr:uid="{6EB0D91C-B66D-4173-A82D-C86C095AC29A}"/>
    <cellStyle name="Millares 2 6 5 2" xfId="15173" xr:uid="{9A324580-D081-4811-94AF-C30121E944EB}"/>
    <cellStyle name="Millares 2 6 5 3" xfId="15174" xr:uid="{25211675-7140-4E14-BCFF-85E77F4142A2}"/>
    <cellStyle name="Millares 2 6 5 4" xfId="15175" xr:uid="{4A3D2A5F-AE78-4507-9C94-CE32A5B72EE2}"/>
    <cellStyle name="Millares 2 6 5 5" xfId="15176" xr:uid="{2DC1885D-9E15-4C1F-B005-ABD92C9503BA}"/>
    <cellStyle name="Millares 2 6 5 6" xfId="15177" xr:uid="{9BF5F3A2-9C45-4ABF-BBB3-32067CA17046}"/>
    <cellStyle name="Millares 2 6 5 7" xfId="15178" xr:uid="{8507A545-5F64-448D-9262-4D93B3DB591D}"/>
    <cellStyle name="Millares 2 6 5 8" xfId="15179" xr:uid="{0844A668-34CB-4C40-9E0C-8D4B7CB681EE}"/>
    <cellStyle name="Millares 2 6 5 9" xfId="15180" xr:uid="{D3FE5BA1-2848-439E-9C22-7BFDD520B168}"/>
    <cellStyle name="Millares 2 6 5_Margen" xfId="40165" xr:uid="{8BF4A623-7464-40A2-9A62-C36D85ECA90B}"/>
    <cellStyle name="Millares 2 6 6" xfId="15181" xr:uid="{51F0EDE1-47F1-409D-A0EE-09FCBB2204EE}"/>
    <cellStyle name="Millares 2 6 6 10" xfId="15182" xr:uid="{9B5E137A-DFCC-45BF-8930-F0BEA23D51E5}"/>
    <cellStyle name="Millares 2 6 6 11" xfId="15183" xr:uid="{3ECE8CAE-7687-431E-9610-CDC191E1A051}"/>
    <cellStyle name="Millares 2 6 6 12" xfId="15184" xr:uid="{E38C84D5-6154-45A0-B47E-ADF2C1FDBADD}"/>
    <cellStyle name="Millares 2 6 6 13" xfId="15185" xr:uid="{6C4134A0-6354-47DA-B33B-FE618F7E639C}"/>
    <cellStyle name="Millares 2 6 6 14" xfId="15186" xr:uid="{9F95ACDB-091B-4C25-95A1-CDEE37210FCD}"/>
    <cellStyle name="Millares 2 6 6 15" xfId="15187" xr:uid="{F3D68DF3-D2BC-4236-B914-E93A84357630}"/>
    <cellStyle name="Millares 2 6 6 16" xfId="15188" xr:uid="{77CADF38-2469-444C-96BD-3881A98114C1}"/>
    <cellStyle name="Millares 2 6 6 17" xfId="15189" xr:uid="{DDB1F2FC-F12B-4A83-818C-A6ED075421E4}"/>
    <cellStyle name="Millares 2 6 6 2" xfId="15190" xr:uid="{74490A33-D059-4D02-9BC7-392A9E61257B}"/>
    <cellStyle name="Millares 2 6 6 3" xfId="15191" xr:uid="{8B140714-AA67-4509-B3CA-E5769E670354}"/>
    <cellStyle name="Millares 2 6 6 4" xfId="15192" xr:uid="{A791F6B8-0BD3-491E-9213-4C48B5B0C54C}"/>
    <cellStyle name="Millares 2 6 6 5" xfId="15193" xr:uid="{8020670F-F106-45CC-B0A9-9277BE9CE6CD}"/>
    <cellStyle name="Millares 2 6 6 6" xfId="15194" xr:uid="{9F3925D2-6C0F-4436-85B8-22F879540FFC}"/>
    <cellStyle name="Millares 2 6 6 7" xfId="15195" xr:uid="{AABED18F-7C10-4C67-9558-9B4E1D96A27B}"/>
    <cellStyle name="Millares 2 6 6 8" xfId="15196" xr:uid="{03372EA8-B164-408B-8DA3-81686A7029BF}"/>
    <cellStyle name="Millares 2 6 6 9" xfId="15197" xr:uid="{86235291-391B-498A-96C9-FDD728913626}"/>
    <cellStyle name="Millares 2 6 6_Margen" xfId="40166" xr:uid="{7BDF84CA-098A-486B-A42D-ED259C292720}"/>
    <cellStyle name="Millares 2 6 7" xfId="15198" xr:uid="{AE11B2D5-E0AD-4B33-B4A7-2358FDACBC80}"/>
    <cellStyle name="Millares 2 6 7 10" xfId="15199" xr:uid="{EB7EF60F-FFB6-4941-B781-958B16E2185E}"/>
    <cellStyle name="Millares 2 6 7 11" xfId="15200" xr:uid="{97085741-3B67-4354-ABD2-54C0871BB3E3}"/>
    <cellStyle name="Millares 2 6 7 12" xfId="15201" xr:uid="{A8187121-FB9B-4B17-8174-92A2EBD5F787}"/>
    <cellStyle name="Millares 2 6 7 13" xfId="15202" xr:uid="{8367E77F-53CF-4FE1-8DA9-C4367E36544B}"/>
    <cellStyle name="Millares 2 6 7 14" xfId="15203" xr:uid="{5794A766-6D6B-4CA1-B8EE-E9DF41783230}"/>
    <cellStyle name="Millares 2 6 7 15" xfId="15204" xr:uid="{97B13D1B-6691-42DF-B3BC-6A4C3F905623}"/>
    <cellStyle name="Millares 2 6 7 16" xfId="15205" xr:uid="{1334376F-EE84-4710-9165-BC9F9EC51967}"/>
    <cellStyle name="Millares 2 6 7 17" xfId="15206" xr:uid="{625048AA-7E42-4A00-981D-CD6660D36A70}"/>
    <cellStyle name="Millares 2 6 7 2" xfId="15207" xr:uid="{050D1A0E-D68A-4364-826A-8CC1B5598E91}"/>
    <cellStyle name="Millares 2 6 7 3" xfId="15208" xr:uid="{75E9DEFC-9F3A-4E39-A2B4-71B53227BCED}"/>
    <cellStyle name="Millares 2 6 7 4" xfId="15209" xr:uid="{200F4F30-8D28-4DE9-A418-44274278EF98}"/>
    <cellStyle name="Millares 2 6 7 5" xfId="15210" xr:uid="{76B169F4-AFF8-486A-A667-7DC90508B20D}"/>
    <cellStyle name="Millares 2 6 7 6" xfId="15211" xr:uid="{17E74FD1-427E-409C-9B88-4755A21A8BAF}"/>
    <cellStyle name="Millares 2 6 7 7" xfId="15212" xr:uid="{445C06B6-B514-49D3-AF13-8AC41DDDD819}"/>
    <cellStyle name="Millares 2 6 7 8" xfId="15213" xr:uid="{4718CDF5-4D6A-4F67-A16D-13786C07885D}"/>
    <cellStyle name="Millares 2 6 7 9" xfId="15214" xr:uid="{F91675A6-D0FC-4BA2-87EA-783810B18A0E}"/>
    <cellStyle name="Millares 2 6 7_Margen" xfId="40167" xr:uid="{50D156B2-CE93-453D-B5D8-03C0EE4BF1A8}"/>
    <cellStyle name="Millares 2 6 8" xfId="15215" xr:uid="{C332123F-7A4C-4DA8-9A5A-966296A51517}"/>
    <cellStyle name="Millares 2 6 8 10" xfId="15216" xr:uid="{3987A5DC-8F7C-41E4-9197-0A8D8A43EFA7}"/>
    <cellStyle name="Millares 2 6 8 11" xfId="15217" xr:uid="{04478F6D-138F-4D97-B9E3-D966AB7A1AC6}"/>
    <cellStyle name="Millares 2 6 8 12" xfId="15218" xr:uid="{DC1AC5A8-972A-4D63-A8C7-7E995DA5C4E2}"/>
    <cellStyle name="Millares 2 6 8 13" xfId="15219" xr:uid="{5843AE60-CEFF-4181-A2DE-D76DF7F436D6}"/>
    <cellStyle name="Millares 2 6 8 14" xfId="15220" xr:uid="{E66E0033-EC18-44D9-B9E5-26ECF7E399D8}"/>
    <cellStyle name="Millares 2 6 8 15" xfId="15221" xr:uid="{7626D121-C6AA-4159-AC1A-36C3ED54601F}"/>
    <cellStyle name="Millares 2 6 8 16" xfId="15222" xr:uid="{F2F2F724-8B7E-4218-B022-277F43B10B0E}"/>
    <cellStyle name="Millares 2 6 8 17" xfId="15223" xr:uid="{D4EEC049-AFE9-4E02-BA32-A277EEEEFE7F}"/>
    <cellStyle name="Millares 2 6 8 2" xfId="15224" xr:uid="{A972AE4B-B6B2-477E-8C98-FB1882D471E6}"/>
    <cellStyle name="Millares 2 6 8 3" xfId="15225" xr:uid="{C5F0ADC0-FBB7-42C5-A9BD-E015CD383C18}"/>
    <cellStyle name="Millares 2 6 8 4" xfId="15226" xr:uid="{A57327B6-F9B0-4F43-AB40-F66CC395BC60}"/>
    <cellStyle name="Millares 2 6 8 5" xfId="15227" xr:uid="{DC8CE7DC-7730-40A0-96CB-F651CBCF4DB4}"/>
    <cellStyle name="Millares 2 6 8 6" xfId="15228" xr:uid="{EA288E9A-7F2B-44CD-BAEA-C24E17078E7B}"/>
    <cellStyle name="Millares 2 6 8 7" xfId="15229" xr:uid="{73C8D711-ED0F-4C39-A8B0-560B3BA52CC2}"/>
    <cellStyle name="Millares 2 6 8 8" xfId="15230" xr:uid="{07C513F2-DE97-4E4B-A99C-06DA0A280C3E}"/>
    <cellStyle name="Millares 2 6 8 9" xfId="15231" xr:uid="{0EDC4E26-E4C4-418E-951F-7EF86FE17D0D}"/>
    <cellStyle name="Millares 2 6 8_Margen" xfId="40168" xr:uid="{4651E182-81EE-4222-9922-CDBE4A9DE012}"/>
    <cellStyle name="Millares 2 6 9" xfId="15232" xr:uid="{8321AAB4-EE67-4433-91B0-3EA98C7E8C93}"/>
    <cellStyle name="Millares 2 6 9 10" xfId="15233" xr:uid="{DE53D877-AB07-434F-85FD-709C91635FA8}"/>
    <cellStyle name="Millares 2 6 9 11" xfId="15234" xr:uid="{EBE01F5C-7BD4-4FF4-82B5-FC0F56303431}"/>
    <cellStyle name="Millares 2 6 9 12" xfId="15235" xr:uid="{99CB0DE0-5615-43C2-947D-E1D680D4D7CE}"/>
    <cellStyle name="Millares 2 6 9 13" xfId="15236" xr:uid="{47D35167-AC29-4226-B303-CE44E1D9D348}"/>
    <cellStyle name="Millares 2 6 9 2" xfId="15237" xr:uid="{77873D5A-AAC6-45AC-8EA0-BEE46B666FCE}"/>
    <cellStyle name="Millares 2 6 9 3" xfId="15238" xr:uid="{90CCE629-B9DB-40F5-98C7-37F9E57938D3}"/>
    <cellStyle name="Millares 2 6 9 4" xfId="15239" xr:uid="{D9F69883-4B03-412E-AD7D-D5CB82BFCD53}"/>
    <cellStyle name="Millares 2 6 9 5" xfId="15240" xr:uid="{5A255771-9C49-447D-9A00-909817777E31}"/>
    <cellStyle name="Millares 2 6 9 6" xfId="15241" xr:uid="{AB569410-C425-4971-BFFE-F6488121C62E}"/>
    <cellStyle name="Millares 2 6 9 7" xfId="15242" xr:uid="{858769E4-0427-47AA-820C-A6E92FCE7D55}"/>
    <cellStyle name="Millares 2 6 9 8" xfId="15243" xr:uid="{E187FE54-93BB-4BE0-A950-CF7130AD5312}"/>
    <cellStyle name="Millares 2 6 9 9" xfId="15244" xr:uid="{EAADE64E-4A2B-4BF2-A6FC-F0312ECB9976}"/>
    <cellStyle name="Millares 2 6 9_Margen" xfId="40169" xr:uid="{B8E46B41-8CB3-420D-8C11-57761D40A3F7}"/>
    <cellStyle name="Millares 2 6_Margen" xfId="40170" xr:uid="{27E4C294-A4C0-41C0-82CE-C6F59B9F75B2}"/>
    <cellStyle name="Millares 2 60" xfId="15245" xr:uid="{7BDE7D76-5C26-48A0-87EA-ECC875C4CEB0}"/>
    <cellStyle name="Millares 2 61" xfId="15246" xr:uid="{DBE82D88-B7BC-47A1-85C8-56D060B91386}"/>
    <cellStyle name="Millares 2 62" xfId="15247" xr:uid="{2B7E8C3E-CEA9-44C3-A58B-7D9E32AE2015}"/>
    <cellStyle name="Millares 2 63" xfId="15248" xr:uid="{CB2996D5-EEB8-408F-8799-29A8D55186E5}"/>
    <cellStyle name="Millares 2 64" xfId="15249" xr:uid="{17D54F5C-7320-4AB0-93F6-AD488DB6C2DD}"/>
    <cellStyle name="Millares 2 65" xfId="15250" xr:uid="{5515C9D7-CDB1-4D8D-A918-3226E480DC52}"/>
    <cellStyle name="Millares 2 66" xfId="15251" xr:uid="{8F8AC6CB-51C8-43D9-8908-0BD395C06BEB}"/>
    <cellStyle name="Millares 2 67" xfId="15252" xr:uid="{C6589E59-C9C8-418E-837B-BF0A758AC7C5}"/>
    <cellStyle name="Millares 2 68" xfId="15253" xr:uid="{E4908008-410C-4ABD-ACA9-CC6A253261E7}"/>
    <cellStyle name="Millares 2 69" xfId="15254" xr:uid="{1276E2F2-9078-455A-8AF9-74DC90F1ADDA}"/>
    <cellStyle name="Millares 2 7" xfId="15255" xr:uid="{9A0F2CB5-FFA8-4AB5-91A6-20FF2C91E305}"/>
    <cellStyle name="Millares 2 7 10" xfId="15256" xr:uid="{7D69E9C2-56CB-4D17-828B-79687F11BDEB}"/>
    <cellStyle name="Millares 2 7 11" xfId="15257" xr:uid="{F79A3BD6-DFCA-42F2-9A01-D7BB3637ECA1}"/>
    <cellStyle name="Millares 2 7 12" xfId="15258" xr:uid="{7E6AD4F2-0B0B-4E64-B833-963EE9636610}"/>
    <cellStyle name="Millares 2 7 13" xfId="15259" xr:uid="{6E753D6C-8D80-440F-8137-DD8277008066}"/>
    <cellStyle name="Millares 2 7 14" xfId="15260" xr:uid="{655B80CB-E270-4563-9EA2-75860740FF85}"/>
    <cellStyle name="Millares 2 7 15" xfId="15261" xr:uid="{1CD06824-8B42-40F5-81F2-834172EF775A}"/>
    <cellStyle name="Millares 2 7 16" xfId="15262" xr:uid="{300C1903-D4F2-48F0-B9B1-8975307B52B3}"/>
    <cellStyle name="Millares 2 7 17" xfId="15263" xr:uid="{BB20FCF2-18A8-42B8-A34D-07BC6F5170F1}"/>
    <cellStyle name="Millares 2 7 18" xfId="15264" xr:uid="{432E06BF-EB31-492A-9A2F-3C6D815819F4}"/>
    <cellStyle name="Millares 2 7 19" xfId="15265" xr:uid="{46EE356B-583C-4303-BF4F-91542071C4BD}"/>
    <cellStyle name="Millares 2 7 2" xfId="15266" xr:uid="{EDD6C95E-A263-4DF6-BF68-9BCC47E2511B}"/>
    <cellStyle name="Millares 2 7 2 10" xfId="15267" xr:uid="{8C555151-E848-4D9E-B5DA-F7D2B6C52560}"/>
    <cellStyle name="Millares 2 7 2 11" xfId="15268" xr:uid="{9CDA51DC-C3FA-454C-B1BD-07202512284B}"/>
    <cellStyle name="Millares 2 7 2 12" xfId="15269" xr:uid="{2FD88DF9-6EA5-40CC-B028-39DCB9E151E2}"/>
    <cellStyle name="Millares 2 7 2 13" xfId="15270" xr:uid="{A4BED108-BF0F-43A8-9000-5EE535815444}"/>
    <cellStyle name="Millares 2 7 2 14" xfId="15271" xr:uid="{A72C4D43-E9CF-4D83-956C-B369E45D9F1C}"/>
    <cellStyle name="Millares 2 7 2 15" xfId="15272" xr:uid="{3ACFF382-89DC-4EA6-83C3-7080EB038B97}"/>
    <cellStyle name="Millares 2 7 2 2" xfId="15273" xr:uid="{58D20F00-DC99-4F92-939C-84EF1F5BF239}"/>
    <cellStyle name="Millares 2 7 2 3" xfId="15274" xr:uid="{C36F3AED-1134-4B43-A8AC-9527F4EA7F8E}"/>
    <cellStyle name="Millares 2 7 2 4" xfId="15275" xr:uid="{D9850F8F-7A52-4AF4-B549-A55DF79E557F}"/>
    <cellStyle name="Millares 2 7 2 5" xfId="15276" xr:uid="{C9174FA6-0715-48BF-A62F-1725C9E94037}"/>
    <cellStyle name="Millares 2 7 2 6" xfId="15277" xr:uid="{EE4FCCDA-3746-4F64-96A4-C61A262BBBE8}"/>
    <cellStyle name="Millares 2 7 2 7" xfId="15278" xr:uid="{82C1025D-E2D2-4A35-BF19-C4670E5421D5}"/>
    <cellStyle name="Millares 2 7 2 8" xfId="15279" xr:uid="{73573C88-16BB-497E-99E3-7C93BF93521F}"/>
    <cellStyle name="Millares 2 7 2 9" xfId="15280" xr:uid="{6A014F16-82C0-4EA8-83A3-6ACE4D4CF148}"/>
    <cellStyle name="Millares 2 7 2_Margen" xfId="40171" xr:uid="{9582A0A4-C03E-4585-AE43-22BF3FBF81F8}"/>
    <cellStyle name="Millares 2 7 20" xfId="15281" xr:uid="{31392318-DD61-4999-8D4C-85B7043FFEE8}"/>
    <cellStyle name="Millares 2 7 21" xfId="15282" xr:uid="{36B3565C-400C-4681-99BC-DDE26092B143}"/>
    <cellStyle name="Millares 2 7 22" xfId="15283" xr:uid="{E539B411-0BD3-4A90-B2C9-8DE510FF73E4}"/>
    <cellStyle name="Millares 2 7 23" xfId="15284" xr:uid="{641A9B07-3E42-49ED-941A-E554398FB12C}"/>
    <cellStyle name="Millares 2 7 24" xfId="15285" xr:uid="{1EEA673F-3E8F-4213-A5D7-BE26D271490A}"/>
    <cellStyle name="Millares 2 7 25" xfId="15286" xr:uid="{DD11FD82-F46F-4FFA-B6E9-8FDA9AB8C7E6}"/>
    <cellStyle name="Millares 2 7 26" xfId="15287" xr:uid="{04AB11A6-DD4D-40E3-A4DE-910A6C7E4F79}"/>
    <cellStyle name="Millares 2 7 27" xfId="15288" xr:uid="{C618D690-76F2-4EF1-A708-93381AE2237C}"/>
    <cellStyle name="Millares 2 7 28" xfId="15289" xr:uid="{A8B1E3EF-A1D8-42F4-8100-D7E22B6D07DA}"/>
    <cellStyle name="Millares 2 7 29" xfId="15290" xr:uid="{D51262FB-85AD-47A4-A40F-FC68C6D033FA}"/>
    <cellStyle name="Millares 2 7 3" xfId="15291" xr:uid="{4EB1A0A5-DE8E-4A4B-AE9D-F4CC48E058EB}"/>
    <cellStyle name="Millares 2 7 3 10" xfId="15292" xr:uid="{FCE1A17D-1D50-4227-ADAF-D92FC598E102}"/>
    <cellStyle name="Millares 2 7 3 11" xfId="15293" xr:uid="{25E44321-35EB-4978-8AA8-63FC74882539}"/>
    <cellStyle name="Millares 2 7 3 12" xfId="15294" xr:uid="{F3CB5E60-5750-409B-B3E5-BDA417CFA386}"/>
    <cellStyle name="Millares 2 7 3 13" xfId="15295" xr:uid="{6A079ABB-CE85-4F19-B9EA-43AD453E89BA}"/>
    <cellStyle name="Millares 2 7 3 14" xfId="15296" xr:uid="{F8116623-DB34-4653-AE57-CD32F4DBCC1F}"/>
    <cellStyle name="Millares 2 7 3 15" xfId="15297" xr:uid="{391B2DD9-E59B-447E-B606-B3F7E1F1D347}"/>
    <cellStyle name="Millares 2 7 3 16" xfId="15298" xr:uid="{37EF2513-F03D-43E4-94C3-CBDC013C5544}"/>
    <cellStyle name="Millares 2 7 3 17" xfId="15299" xr:uid="{3465469F-0987-4DEA-9A8D-7B0C9EF73D97}"/>
    <cellStyle name="Millares 2 7 3 2" xfId="15300" xr:uid="{B8FB719C-0ED2-407C-A45D-37621499A3D8}"/>
    <cellStyle name="Millares 2 7 3 3" xfId="15301" xr:uid="{9293EA2B-F253-4328-A1D2-0039C09908D6}"/>
    <cellStyle name="Millares 2 7 3 4" xfId="15302" xr:uid="{8D5A07EA-10B7-42A5-B659-A1A1CC2EFF25}"/>
    <cellStyle name="Millares 2 7 3 5" xfId="15303" xr:uid="{AF272B36-39F2-4FB8-BB63-136539D95E2F}"/>
    <cellStyle name="Millares 2 7 3 6" xfId="15304" xr:uid="{B7F097C4-D8B3-45C1-B455-0C29433AA2BF}"/>
    <cellStyle name="Millares 2 7 3 7" xfId="15305" xr:uid="{BD1A5E1D-E99B-4A6E-831D-83DC7513F206}"/>
    <cellStyle name="Millares 2 7 3 8" xfId="15306" xr:uid="{E925A5CC-990F-41E6-8811-921786AD9054}"/>
    <cellStyle name="Millares 2 7 3 9" xfId="15307" xr:uid="{1B491CA3-8649-450A-B99F-1AEAD519C4CA}"/>
    <cellStyle name="Millares 2 7 3_Margen" xfId="40172" xr:uid="{1E1285B3-0E35-4548-B549-0BC8A6D9B30E}"/>
    <cellStyle name="Millares 2 7 30" xfId="15308" xr:uid="{55B60CBA-F928-4166-B041-F7AC995BE624}"/>
    <cellStyle name="Millares 2 7 31" xfId="15309" xr:uid="{7AAB2E1A-AE86-46DC-9A0B-12BC2DE8CF88}"/>
    <cellStyle name="Millares 2 7 32" xfId="15310" xr:uid="{C4A32A34-3D33-41EA-A720-4FB95A7ECAAD}"/>
    <cellStyle name="Millares 2 7 4" xfId="15311" xr:uid="{01A0814C-40D7-46BE-93CD-16FF682C710B}"/>
    <cellStyle name="Millares 2 7 4 10" xfId="15312" xr:uid="{8EDF84E4-3A93-4CC6-9A8F-D51D1054A913}"/>
    <cellStyle name="Millares 2 7 4 11" xfId="15313" xr:uid="{DF46E01E-D404-4612-8C3D-CFE5EFFE03B1}"/>
    <cellStyle name="Millares 2 7 4 12" xfId="15314" xr:uid="{9A506AEC-8E50-4592-AAE4-EC7969006D3C}"/>
    <cellStyle name="Millares 2 7 4 13" xfId="15315" xr:uid="{AEC322BD-A7FB-4F08-BA19-9BADCDC3FF39}"/>
    <cellStyle name="Millares 2 7 4 14" xfId="15316" xr:uid="{FEEA580A-2DAC-4E28-BC96-528DC22F5613}"/>
    <cellStyle name="Millares 2 7 4 15" xfId="15317" xr:uid="{3CDDC9B6-E266-4AF1-83CD-C66344852AE9}"/>
    <cellStyle name="Millares 2 7 4 16" xfId="15318" xr:uid="{81B4588D-056E-4F08-B26A-7BF6467BEF53}"/>
    <cellStyle name="Millares 2 7 4 17" xfId="15319" xr:uid="{50D16EC3-CF4B-4A0D-A804-5D6D77370E63}"/>
    <cellStyle name="Millares 2 7 4 2" xfId="15320" xr:uid="{A196BC76-6498-4079-A534-F86281FFD5D4}"/>
    <cellStyle name="Millares 2 7 4 3" xfId="15321" xr:uid="{8237613C-75BB-4C36-B21D-98C1A058014D}"/>
    <cellStyle name="Millares 2 7 4 4" xfId="15322" xr:uid="{21A04274-1B19-429C-8D03-5C7225259B09}"/>
    <cellStyle name="Millares 2 7 4 5" xfId="15323" xr:uid="{2DAE4764-249B-4416-9FB6-F027C354A5B2}"/>
    <cellStyle name="Millares 2 7 4 6" xfId="15324" xr:uid="{514D0A4B-D1F5-4739-AC56-AF2FCE4854A1}"/>
    <cellStyle name="Millares 2 7 4 7" xfId="15325" xr:uid="{DDBEA318-0FBC-4A15-A002-BB9DC794392E}"/>
    <cellStyle name="Millares 2 7 4 8" xfId="15326" xr:uid="{ED9BB061-CEFE-4115-95F5-B51AD5CCA847}"/>
    <cellStyle name="Millares 2 7 4 9" xfId="15327" xr:uid="{84D838AA-729D-4153-BD5D-68CE4D117A9A}"/>
    <cellStyle name="Millares 2 7 4_Margen" xfId="40173" xr:uid="{5B9AEC8F-1225-40A2-AC13-622949A12348}"/>
    <cellStyle name="Millares 2 7 5" xfId="15328" xr:uid="{E0B1EE49-EFDA-46CE-9DB0-A774AC1C27D4}"/>
    <cellStyle name="Millares 2 7 5 10" xfId="15329" xr:uid="{B0619B7D-1824-42A2-8176-FAA1401BCDE4}"/>
    <cellStyle name="Millares 2 7 5 11" xfId="15330" xr:uid="{6732BAF5-950B-4497-8E58-CAEB70FA4653}"/>
    <cellStyle name="Millares 2 7 5 12" xfId="15331" xr:uid="{E0A447D2-A68A-41CC-8FA9-C41042EC4A46}"/>
    <cellStyle name="Millares 2 7 5 13" xfId="15332" xr:uid="{9A8B6311-C3B0-4463-AE0C-AFF51A7C424B}"/>
    <cellStyle name="Millares 2 7 5 14" xfId="15333" xr:uid="{53D4F98C-B26D-4A62-8782-5C538DA9B8CA}"/>
    <cellStyle name="Millares 2 7 5 15" xfId="15334" xr:uid="{F7BB7731-6FB2-4377-A84B-BA1B00350651}"/>
    <cellStyle name="Millares 2 7 5 16" xfId="15335" xr:uid="{AE6D388E-EC2A-411C-8F74-497EFA1A26AB}"/>
    <cellStyle name="Millares 2 7 5 17" xfId="15336" xr:uid="{074A8D93-0523-4FB4-B4A1-1B86E9799D69}"/>
    <cellStyle name="Millares 2 7 5 2" xfId="15337" xr:uid="{9CC9BE22-466A-4D98-A245-2F6D3B2E315E}"/>
    <cellStyle name="Millares 2 7 5 3" xfId="15338" xr:uid="{6E788849-2710-4A8A-B103-629C6EAEFFA4}"/>
    <cellStyle name="Millares 2 7 5 4" xfId="15339" xr:uid="{9257F508-CEA3-4692-AB4A-CB9D768CA01E}"/>
    <cellStyle name="Millares 2 7 5 5" xfId="15340" xr:uid="{35048720-4ADB-4DDC-A639-1FC271BB62EA}"/>
    <cellStyle name="Millares 2 7 5 6" xfId="15341" xr:uid="{4FAB5FE8-F186-400B-9D4D-D2F2322E9807}"/>
    <cellStyle name="Millares 2 7 5 7" xfId="15342" xr:uid="{D5A46FEC-BE78-4129-B56E-242BF883D796}"/>
    <cellStyle name="Millares 2 7 5 8" xfId="15343" xr:uid="{13778951-F504-466E-B599-BEEB2C705CD0}"/>
    <cellStyle name="Millares 2 7 5 9" xfId="15344" xr:uid="{D64C81C2-9DA3-46F9-8679-D270944A5BE8}"/>
    <cellStyle name="Millares 2 7 5_Margen" xfId="40174" xr:uid="{456EFFB4-4C60-4BB2-A72C-36799B406464}"/>
    <cellStyle name="Millares 2 7 6" xfId="15345" xr:uid="{57E7001C-8978-43B8-BA77-75D5E322E808}"/>
    <cellStyle name="Millares 2 7 6 10" xfId="15346" xr:uid="{7AC561D2-697D-41D1-9D4E-A5955B117ED2}"/>
    <cellStyle name="Millares 2 7 6 11" xfId="15347" xr:uid="{63A79D2C-D681-4161-9C37-7C9EDB97DB35}"/>
    <cellStyle name="Millares 2 7 6 12" xfId="15348" xr:uid="{8F46DF0C-B9C3-46C2-AF9F-AE91E11EA221}"/>
    <cellStyle name="Millares 2 7 6 13" xfId="15349" xr:uid="{0563C5DF-7808-470B-9B18-B96303409D4E}"/>
    <cellStyle name="Millares 2 7 6 14" xfId="15350" xr:uid="{FB3B9CE9-3A17-43E0-A2EB-588B77B36020}"/>
    <cellStyle name="Millares 2 7 6 15" xfId="15351" xr:uid="{95DF0F22-280C-4926-BB37-7C91D70211CC}"/>
    <cellStyle name="Millares 2 7 6 16" xfId="15352" xr:uid="{7F848AA5-A9E6-4CCB-B333-0CE2E2FDE95F}"/>
    <cellStyle name="Millares 2 7 6 17" xfId="15353" xr:uid="{71541132-D0F2-4504-B3F5-4E42CD2D40AB}"/>
    <cellStyle name="Millares 2 7 6 2" xfId="15354" xr:uid="{B9CA62B4-54D2-4485-9810-18B40AAE12FB}"/>
    <cellStyle name="Millares 2 7 6 3" xfId="15355" xr:uid="{665C2EE9-99FC-4B50-995F-9A7CB6C54E25}"/>
    <cellStyle name="Millares 2 7 6 4" xfId="15356" xr:uid="{1642B853-89D8-463D-B25D-5907213A79BE}"/>
    <cellStyle name="Millares 2 7 6 5" xfId="15357" xr:uid="{72350166-8A74-43D1-B0E2-665C009DA93F}"/>
    <cellStyle name="Millares 2 7 6 6" xfId="15358" xr:uid="{3C3F0171-3F8E-4FB3-8043-8FF76849AC7F}"/>
    <cellStyle name="Millares 2 7 6 7" xfId="15359" xr:uid="{4D33CB0C-865C-41DC-BBE1-8CE0945C8B79}"/>
    <cellStyle name="Millares 2 7 6 8" xfId="15360" xr:uid="{E047CC6C-EA4D-4BE8-BAB0-B9D0CDD347E8}"/>
    <cellStyle name="Millares 2 7 6 9" xfId="15361" xr:uid="{7ED65D97-0BB7-4C5A-B779-612867D184A9}"/>
    <cellStyle name="Millares 2 7 6_Margen" xfId="40175" xr:uid="{4A5E7E83-19C1-4620-86E6-CF8D3DDB0F03}"/>
    <cellStyle name="Millares 2 7 7" xfId="15362" xr:uid="{600A9C65-98A2-41EF-B32D-4AE6B8FC388F}"/>
    <cellStyle name="Millares 2 7 7 10" xfId="15363" xr:uid="{DB05AA18-D4BE-4518-9B29-2E64F230F0F8}"/>
    <cellStyle name="Millares 2 7 7 11" xfId="15364" xr:uid="{CB810457-ADC6-4DFF-8A01-A72D5E747158}"/>
    <cellStyle name="Millares 2 7 7 12" xfId="15365" xr:uid="{E9457737-A3FF-4C8B-9D94-8F752204D439}"/>
    <cellStyle name="Millares 2 7 7 13" xfId="15366" xr:uid="{23D9F954-E422-4A0D-BE2A-0DD702AE444C}"/>
    <cellStyle name="Millares 2 7 7 14" xfId="15367" xr:uid="{0B545200-99F8-4BC5-8CB4-21B9685FF469}"/>
    <cellStyle name="Millares 2 7 7 15" xfId="15368" xr:uid="{1FE09280-7A58-45F5-ABDE-D5E0D723B68D}"/>
    <cellStyle name="Millares 2 7 7 16" xfId="15369" xr:uid="{C1D20843-4EF9-44E3-B8A4-BFFD1C70B527}"/>
    <cellStyle name="Millares 2 7 7 17" xfId="15370" xr:uid="{D6A76E79-524A-4CA8-85F0-F1ABB80F92E3}"/>
    <cellStyle name="Millares 2 7 7 2" xfId="15371" xr:uid="{147F3F64-90B3-4693-A5FA-CC44F31E5986}"/>
    <cellStyle name="Millares 2 7 7 3" xfId="15372" xr:uid="{A8A612C6-B1D7-41B8-B45C-4D3973E33485}"/>
    <cellStyle name="Millares 2 7 7 4" xfId="15373" xr:uid="{D925E79B-CFF6-4475-9CFF-0CA9F3EFCFF3}"/>
    <cellStyle name="Millares 2 7 7 5" xfId="15374" xr:uid="{4D0A9C17-B1C4-415D-8777-1481E43E5478}"/>
    <cellStyle name="Millares 2 7 7 6" xfId="15375" xr:uid="{CE68CAEE-1279-423B-B4FA-B30DFEFBFB27}"/>
    <cellStyle name="Millares 2 7 7 7" xfId="15376" xr:uid="{B1562598-7691-497D-A1B5-07F739CA2EF8}"/>
    <cellStyle name="Millares 2 7 7 8" xfId="15377" xr:uid="{494832F5-28AF-4190-8010-C746FCC81C98}"/>
    <cellStyle name="Millares 2 7 7 9" xfId="15378" xr:uid="{A915A1C3-7667-48D4-832C-6B05C9203748}"/>
    <cellStyle name="Millares 2 7 7_Margen" xfId="40176" xr:uid="{3932848A-4523-4D29-84B0-9BB9950CDA8E}"/>
    <cellStyle name="Millares 2 7 8" xfId="15379" xr:uid="{961E3BBA-3D9A-4DC9-9A14-DB2F1E18C696}"/>
    <cellStyle name="Millares 2 7 8 10" xfId="15380" xr:uid="{0DD17A50-C054-4EB6-82C0-5476D32E8B56}"/>
    <cellStyle name="Millares 2 7 8 11" xfId="15381" xr:uid="{ACCE4881-B106-4555-86B5-3437A776ED25}"/>
    <cellStyle name="Millares 2 7 8 12" xfId="15382" xr:uid="{143DDF1C-10A0-446C-B782-41C3A3758867}"/>
    <cellStyle name="Millares 2 7 8 13" xfId="15383" xr:uid="{7EB941D7-139E-4C37-907A-3B42368CD9AF}"/>
    <cellStyle name="Millares 2 7 8 14" xfId="15384" xr:uid="{F03FEE5B-C21A-419D-A0FB-2A5FD31F7CEB}"/>
    <cellStyle name="Millares 2 7 8 15" xfId="15385" xr:uid="{90F6B6B9-07AD-4FC5-9283-B21A418E2EF2}"/>
    <cellStyle name="Millares 2 7 8 16" xfId="15386" xr:uid="{F1574D7D-BA7F-4CFB-9FC8-732F86F5D42E}"/>
    <cellStyle name="Millares 2 7 8 17" xfId="15387" xr:uid="{CD67DD76-795F-4528-9A0F-34B83924DCAB}"/>
    <cellStyle name="Millares 2 7 8 2" xfId="15388" xr:uid="{E3061965-7087-4738-B55A-A47A05606392}"/>
    <cellStyle name="Millares 2 7 8 3" xfId="15389" xr:uid="{EBDAA01E-2E68-4B08-84D8-AAD83F976FA6}"/>
    <cellStyle name="Millares 2 7 8 4" xfId="15390" xr:uid="{DEADACCE-68C7-4203-A1DD-A52AD600C52C}"/>
    <cellStyle name="Millares 2 7 8 5" xfId="15391" xr:uid="{3C82ADE2-9D64-4894-850B-3BE9F5141290}"/>
    <cellStyle name="Millares 2 7 8 6" xfId="15392" xr:uid="{5F38AB95-78A8-49EA-A44A-F4D811F6504D}"/>
    <cellStyle name="Millares 2 7 8 7" xfId="15393" xr:uid="{D1207B52-81C6-4E3C-8CE4-E6BCA3802FA6}"/>
    <cellStyle name="Millares 2 7 8 8" xfId="15394" xr:uid="{527CE2F3-189B-4F34-BA34-4A90BECDB9E5}"/>
    <cellStyle name="Millares 2 7 8 9" xfId="15395" xr:uid="{23656F20-7378-44E8-819F-ABFBB1836A13}"/>
    <cellStyle name="Millares 2 7 8_Margen" xfId="40177" xr:uid="{4660D819-9589-4551-9B63-338829AB5B4A}"/>
    <cellStyle name="Millares 2 7 9" xfId="15396" xr:uid="{10D2B3F3-4966-4D6E-ABE6-0C329388971E}"/>
    <cellStyle name="Millares 2 7 9 2" xfId="15397" xr:uid="{4B9CDD13-390E-48FC-ABB6-354A2A03666C}"/>
    <cellStyle name="Millares 2 7 9_Margen" xfId="40178" xr:uid="{EAF7AE40-B6D5-4A6E-B8C8-A0A277BF8150}"/>
    <cellStyle name="Millares 2 7_Margen" xfId="40179" xr:uid="{5108B93B-DF0E-4D25-8D29-A775B39E847A}"/>
    <cellStyle name="Millares 2 70" xfId="15398" xr:uid="{3A686D6C-324A-46F2-A303-21BBB7C4B109}"/>
    <cellStyle name="Millares 2 71" xfId="15399" xr:uid="{18E03027-7C7A-4119-90C5-8B6E8DD074C3}"/>
    <cellStyle name="Millares 2 72" xfId="15400" xr:uid="{6D1920AF-C2F5-4BA5-AC95-4279DCD31BA0}"/>
    <cellStyle name="Millares 2 73" xfId="15401" xr:uid="{CE904725-1CC8-4722-8371-652466112F5E}"/>
    <cellStyle name="Millares 2 74" xfId="15402" xr:uid="{DAA6D5F1-DF9A-4ED2-812E-8A5D53350CC0}"/>
    <cellStyle name="Millares 2 75" xfId="15403" xr:uid="{3B8670B6-5375-43F7-AD6D-C3F68FD2AC02}"/>
    <cellStyle name="Millares 2 76" xfId="15404" xr:uid="{83BDF1BD-F814-4606-99F5-8D671D8DDC17}"/>
    <cellStyle name="Millares 2 77" xfId="15405" xr:uid="{3CC42C0C-B421-4D77-8933-FF4B6B834B8D}"/>
    <cellStyle name="Millares 2 78" xfId="15406" xr:uid="{D8CE0D8C-C30D-4908-81CA-3CA7586EB97A}"/>
    <cellStyle name="Millares 2 79" xfId="15407" xr:uid="{C5009A3C-2DFB-4729-A7C5-508FC300684C}"/>
    <cellStyle name="Millares 2 8" xfId="15408" xr:uid="{EF5DC384-B88C-4AA2-87B8-7E88A36920D2}"/>
    <cellStyle name="Millares 2 8 10" xfId="15409" xr:uid="{DF9A4B59-DF88-47A5-8415-23DD4D6214D9}"/>
    <cellStyle name="Millares 2 8 11" xfId="15410" xr:uid="{C107F859-9B21-4DA5-B7FB-251A652AA6FF}"/>
    <cellStyle name="Millares 2 8 12" xfId="15411" xr:uid="{8A3A39AA-EF5C-4915-B665-0631A84B717A}"/>
    <cellStyle name="Millares 2 8 13" xfId="15412" xr:uid="{1866CCB3-4D9B-4478-96B3-3F447586B1A2}"/>
    <cellStyle name="Millares 2 8 14" xfId="15413" xr:uid="{B01C9760-B8FD-45DB-B352-E193AE965009}"/>
    <cellStyle name="Millares 2 8 15" xfId="15414" xr:uid="{5A377918-01A8-4DB5-9062-C0803714E4AA}"/>
    <cellStyle name="Millares 2 8 16" xfId="15415" xr:uid="{DA2EE051-77FF-4D26-9BB9-5D175BD89179}"/>
    <cellStyle name="Millares 2 8 17" xfId="15416" xr:uid="{22D2E0EF-9729-40CE-8B9B-969DAE11ADB4}"/>
    <cellStyle name="Millares 2 8 18" xfId="15417" xr:uid="{6B7F1FD2-B73A-47A2-9F7A-A3D45B080941}"/>
    <cellStyle name="Millares 2 8 19" xfId="15418" xr:uid="{BF1EB0BF-3CE7-4273-AABF-419B30B3C218}"/>
    <cellStyle name="Millares 2 8 2" xfId="15419" xr:uid="{8D6F34F5-69C8-47E2-BC11-8D1F75447F2E}"/>
    <cellStyle name="Millares 2 8 2 10" xfId="15420" xr:uid="{6A9DCEDB-21E3-452E-A0B6-0594B2CE56DC}"/>
    <cellStyle name="Millares 2 8 2 11" xfId="15421" xr:uid="{787394EB-46BA-4842-A19C-FD840ED1E969}"/>
    <cellStyle name="Millares 2 8 2 12" xfId="15422" xr:uid="{5B287458-A256-4A2C-A238-03DD15BBA0C7}"/>
    <cellStyle name="Millares 2 8 2 13" xfId="15423" xr:uid="{2CC34F24-8950-4191-A95E-898023B6308C}"/>
    <cellStyle name="Millares 2 8 2 14" xfId="15424" xr:uid="{AF5BB8CC-D6D7-41AA-9098-6909E5F5E2C6}"/>
    <cellStyle name="Millares 2 8 2 15" xfId="15425" xr:uid="{88CBBFD0-BBCD-4951-90F4-D6D54F08818E}"/>
    <cellStyle name="Millares 2 8 2 2" xfId="15426" xr:uid="{F429A4BD-1ED7-45C5-838E-BE398D6B86DB}"/>
    <cellStyle name="Millares 2 8 2 3" xfId="15427" xr:uid="{BC396923-F02D-458F-90E3-25889877932B}"/>
    <cellStyle name="Millares 2 8 2 4" xfId="15428" xr:uid="{1F45044C-5CFE-427D-8708-97B652FF769A}"/>
    <cellStyle name="Millares 2 8 2 5" xfId="15429" xr:uid="{3FBB9961-8C78-4FD2-92EA-4B252F5BB0BD}"/>
    <cellStyle name="Millares 2 8 2 6" xfId="15430" xr:uid="{ACFD88CD-5184-45E2-BBC8-455FC2A18131}"/>
    <cellStyle name="Millares 2 8 2 7" xfId="15431" xr:uid="{DA968234-7028-408D-AC38-1BEAA794CBAE}"/>
    <cellStyle name="Millares 2 8 2 8" xfId="15432" xr:uid="{8894D017-2F23-4F83-A027-DE3219B2E2FE}"/>
    <cellStyle name="Millares 2 8 2 9" xfId="15433" xr:uid="{5845D849-B100-483D-B45A-B8DABDEE3BCD}"/>
    <cellStyle name="Millares 2 8 2_Margen" xfId="40180" xr:uid="{C93741DD-90B5-466B-972B-7596A8823054}"/>
    <cellStyle name="Millares 2 8 20" xfId="15434" xr:uid="{9388BE39-C667-4069-AD7B-3995DF5B4FAB}"/>
    <cellStyle name="Millares 2 8 21" xfId="15435" xr:uid="{04D217CB-3D26-4C59-B607-7D61499FAD3B}"/>
    <cellStyle name="Millares 2 8 22" xfId="15436" xr:uid="{5A625A58-9D01-46D4-A9CB-81919B872567}"/>
    <cellStyle name="Millares 2 8 23" xfId="15437" xr:uid="{E8E04970-2F3A-46FC-83DB-6A176A80BF12}"/>
    <cellStyle name="Millares 2 8 24" xfId="15438" xr:uid="{9822EAC1-0054-4523-AFBC-057202CF188A}"/>
    <cellStyle name="Millares 2 8 25" xfId="15439" xr:uid="{FAC286A8-EA4F-4BA9-AD8F-7F8CA14D9170}"/>
    <cellStyle name="Millares 2 8 26" xfId="15440" xr:uid="{8B4BD84D-23F4-4EA1-B9F4-7E97B0A89D2D}"/>
    <cellStyle name="Millares 2 8 27" xfId="15441" xr:uid="{86C8FB6F-9A88-41CD-8FAD-F33374547244}"/>
    <cellStyle name="Millares 2 8 28" xfId="15442" xr:uid="{BE516F63-C339-4CA1-AACA-346076B271A7}"/>
    <cellStyle name="Millares 2 8 29" xfId="15443" xr:uid="{5EFFD1E2-1477-4434-BA5D-8165A13FD654}"/>
    <cellStyle name="Millares 2 8 3" xfId="15444" xr:uid="{2EF16CB1-D9D6-4D4A-9874-65A1D8022FAF}"/>
    <cellStyle name="Millares 2 8 3 10" xfId="15445" xr:uid="{1B14244A-DD6C-46F7-A7B0-CBDC2D292518}"/>
    <cellStyle name="Millares 2 8 3 11" xfId="15446" xr:uid="{1BA04E20-205F-4722-8097-1860553A6C09}"/>
    <cellStyle name="Millares 2 8 3 12" xfId="15447" xr:uid="{6D20DB02-6E76-4771-97AB-E73DE16D7AE0}"/>
    <cellStyle name="Millares 2 8 3 13" xfId="15448" xr:uid="{64B81035-EFE8-419A-B787-23A45AD1E7E7}"/>
    <cellStyle name="Millares 2 8 3 14" xfId="15449" xr:uid="{297566D0-07CC-4370-959F-5AE7B798F603}"/>
    <cellStyle name="Millares 2 8 3 15" xfId="15450" xr:uid="{5D1EA996-074C-4D1B-969E-92162860D4A0}"/>
    <cellStyle name="Millares 2 8 3 16" xfId="15451" xr:uid="{9132BB1E-299A-4DF4-8061-3AC4B4C1B24F}"/>
    <cellStyle name="Millares 2 8 3 17" xfId="15452" xr:uid="{DE2719C8-BA45-4DB4-8336-34E32B5D9B8C}"/>
    <cellStyle name="Millares 2 8 3 2" xfId="15453" xr:uid="{1476E914-3523-4549-8B46-F0796EF1F007}"/>
    <cellStyle name="Millares 2 8 3 3" xfId="15454" xr:uid="{1AEC3AD6-0DDC-4940-8B02-4044D14F9DF2}"/>
    <cellStyle name="Millares 2 8 3 4" xfId="15455" xr:uid="{7E121073-40AE-4FCF-A616-A626F3F2FAE5}"/>
    <cellStyle name="Millares 2 8 3 5" xfId="15456" xr:uid="{A8ADFFAD-A6C4-4E7F-A4E4-DC1C74003AFE}"/>
    <cellStyle name="Millares 2 8 3 6" xfId="15457" xr:uid="{FB730786-AFAE-449A-B05E-97C2C19BABD0}"/>
    <cellStyle name="Millares 2 8 3 7" xfId="15458" xr:uid="{70A1FEB7-696D-469C-A970-9CB180580981}"/>
    <cellStyle name="Millares 2 8 3 8" xfId="15459" xr:uid="{2E67483E-E5B2-430B-A1B2-ABB1BF4F385E}"/>
    <cellStyle name="Millares 2 8 3 9" xfId="15460" xr:uid="{0B243195-C243-4939-9586-08322C16EA50}"/>
    <cellStyle name="Millares 2 8 3_Margen" xfId="40181" xr:uid="{36C2CFAA-40CD-4643-83DA-828046D83FCE}"/>
    <cellStyle name="Millares 2 8 30" xfId="15461" xr:uid="{751DB9EA-D309-474A-B4C6-048A73046617}"/>
    <cellStyle name="Millares 2 8 31" xfId="15462" xr:uid="{238C1E9D-E134-45E6-B976-FB572D24965A}"/>
    <cellStyle name="Millares 2 8 32" xfId="15463" xr:uid="{47B833FD-0557-4BCF-B676-C17BE4B9BFFD}"/>
    <cellStyle name="Millares 2 8 4" xfId="15464" xr:uid="{C1975FAF-93B8-44BA-BDF9-BA03A60FA750}"/>
    <cellStyle name="Millares 2 8 4 10" xfId="15465" xr:uid="{6FF5EB83-16AD-4A63-91B9-F3646C78ECC1}"/>
    <cellStyle name="Millares 2 8 4 11" xfId="15466" xr:uid="{67074F76-8B26-480A-B8DB-A0B433D5CADE}"/>
    <cellStyle name="Millares 2 8 4 12" xfId="15467" xr:uid="{78EFB16A-C075-4523-AE43-A0339E8E9FFE}"/>
    <cellStyle name="Millares 2 8 4 13" xfId="15468" xr:uid="{066B7D33-2192-4906-A40E-7F469F1D40C9}"/>
    <cellStyle name="Millares 2 8 4 14" xfId="15469" xr:uid="{93C7B109-1E3E-450F-B56A-6EDB0AE71EA9}"/>
    <cellStyle name="Millares 2 8 4 15" xfId="15470" xr:uid="{919A7E31-7CE7-4EA7-99B1-EDBB04D49F5D}"/>
    <cellStyle name="Millares 2 8 4 16" xfId="15471" xr:uid="{3648C918-4CC0-42F6-B5F1-02EF48F167B8}"/>
    <cellStyle name="Millares 2 8 4 17" xfId="15472" xr:uid="{EAE58F16-E2E3-4654-9BA1-CD3735D4DB52}"/>
    <cellStyle name="Millares 2 8 4 2" xfId="15473" xr:uid="{7E0856C1-E91F-44F3-A34A-DD4183C1C569}"/>
    <cellStyle name="Millares 2 8 4 3" xfId="15474" xr:uid="{9D7F4445-5215-4173-B373-E40527A62CE9}"/>
    <cellStyle name="Millares 2 8 4 4" xfId="15475" xr:uid="{86BE125F-9710-40F5-B41F-0BBE72EF2DA7}"/>
    <cellStyle name="Millares 2 8 4 5" xfId="15476" xr:uid="{1E2107AC-EFCB-4B43-9444-199A365E0C52}"/>
    <cellStyle name="Millares 2 8 4 6" xfId="15477" xr:uid="{F6FAE860-6603-4C8A-8508-A191706FF667}"/>
    <cellStyle name="Millares 2 8 4 7" xfId="15478" xr:uid="{1158A42E-D983-4EF5-9BA5-29B6A7734FFC}"/>
    <cellStyle name="Millares 2 8 4 8" xfId="15479" xr:uid="{1EAD31EB-9314-450E-9E07-0E01C24133F1}"/>
    <cellStyle name="Millares 2 8 4 9" xfId="15480" xr:uid="{10358805-6A81-4323-A1FE-C8334A903880}"/>
    <cellStyle name="Millares 2 8 4_Margen" xfId="40182" xr:uid="{1101F0D8-6E96-4E77-9F37-DB691C95BF62}"/>
    <cellStyle name="Millares 2 8 5" xfId="15481" xr:uid="{6C7746B0-101F-466A-8DFE-8B681CA5BC22}"/>
    <cellStyle name="Millares 2 8 5 10" xfId="15482" xr:uid="{98BB0C75-EA80-4DB2-BAD3-5B9D2C29E3E3}"/>
    <cellStyle name="Millares 2 8 5 11" xfId="15483" xr:uid="{1BF8AB39-84F4-433C-85EA-B8611FAE0887}"/>
    <cellStyle name="Millares 2 8 5 12" xfId="15484" xr:uid="{65047FB9-7C75-4CAA-AE06-9FE9DCD9A1E0}"/>
    <cellStyle name="Millares 2 8 5 13" xfId="15485" xr:uid="{2B4B5BF3-4A64-4E2C-926B-4EDA4C0001CA}"/>
    <cellStyle name="Millares 2 8 5 14" xfId="15486" xr:uid="{09AB7949-CD30-49E8-9F0A-31C8525D384C}"/>
    <cellStyle name="Millares 2 8 5 15" xfId="15487" xr:uid="{D62394C9-24E2-4B28-9D08-8ECA3946BE59}"/>
    <cellStyle name="Millares 2 8 5 16" xfId="15488" xr:uid="{F04E85A8-5C8D-44B7-B3D3-1999A96B9E34}"/>
    <cellStyle name="Millares 2 8 5 17" xfId="15489" xr:uid="{7F8D2AA7-B68F-434C-A9AA-75C6327E2246}"/>
    <cellStyle name="Millares 2 8 5 2" xfId="15490" xr:uid="{0AE14EEF-D1D6-4C8A-80F4-F9FC2AB109B1}"/>
    <cellStyle name="Millares 2 8 5 3" xfId="15491" xr:uid="{A41A6633-E304-431B-A076-FB8C7C2E5FCC}"/>
    <cellStyle name="Millares 2 8 5 4" xfId="15492" xr:uid="{CE78CD75-E101-4FEC-AB50-A0AEC5640D2C}"/>
    <cellStyle name="Millares 2 8 5 5" xfId="15493" xr:uid="{14E98E7B-B9BB-48E6-A66C-37EF95DC4BA4}"/>
    <cellStyle name="Millares 2 8 5 6" xfId="15494" xr:uid="{5DEBBA4D-E182-45AD-8A98-E859C932BBF7}"/>
    <cellStyle name="Millares 2 8 5 7" xfId="15495" xr:uid="{D07C10D2-6BA9-4BAC-801B-5034E7614561}"/>
    <cellStyle name="Millares 2 8 5 8" xfId="15496" xr:uid="{15E7A469-EB8D-416E-99B2-989AC61FB4CA}"/>
    <cellStyle name="Millares 2 8 5 9" xfId="15497" xr:uid="{D3FBADDE-1002-46B3-8E4D-A1FE0DEF9E92}"/>
    <cellStyle name="Millares 2 8 5_Margen" xfId="40183" xr:uid="{600E738B-FDA6-43BE-8373-D7C0AB6D45AE}"/>
    <cellStyle name="Millares 2 8 6" xfId="15498" xr:uid="{149B6B38-E380-40BA-B213-50EAA51815F5}"/>
    <cellStyle name="Millares 2 8 6 10" xfId="15499" xr:uid="{37854DD0-E288-4827-9F9F-E41280213BD5}"/>
    <cellStyle name="Millares 2 8 6 11" xfId="15500" xr:uid="{088763D6-FE59-4382-BDC7-DB1BCC555E8B}"/>
    <cellStyle name="Millares 2 8 6 12" xfId="15501" xr:uid="{A0EAB468-3433-4710-B27B-21D88B4A6ECB}"/>
    <cellStyle name="Millares 2 8 6 13" xfId="15502" xr:uid="{F180FC8C-4FF8-455A-8CAD-DE6074EA533E}"/>
    <cellStyle name="Millares 2 8 6 14" xfId="15503" xr:uid="{96C50CC4-5522-4CDB-884F-7F8ABF58FE2E}"/>
    <cellStyle name="Millares 2 8 6 15" xfId="15504" xr:uid="{8FD9361C-10EE-440C-AA66-D4BA80A1847B}"/>
    <cellStyle name="Millares 2 8 6 16" xfId="15505" xr:uid="{2480B173-B65F-46E8-B4E1-6D6490FCE2D8}"/>
    <cellStyle name="Millares 2 8 6 17" xfId="15506" xr:uid="{33FCDF08-18BE-4595-80B0-8DD9258AD886}"/>
    <cellStyle name="Millares 2 8 6 2" xfId="15507" xr:uid="{A9858D89-3A21-481C-B447-97290E4390B3}"/>
    <cellStyle name="Millares 2 8 6 3" xfId="15508" xr:uid="{38689027-400B-4BBF-A221-6DFD198D4256}"/>
    <cellStyle name="Millares 2 8 6 4" xfId="15509" xr:uid="{D5071198-FB39-4544-BC82-18AD93A6900D}"/>
    <cellStyle name="Millares 2 8 6 5" xfId="15510" xr:uid="{3DA6F850-CCE5-4BB3-89D0-3EC9C1680040}"/>
    <cellStyle name="Millares 2 8 6 6" xfId="15511" xr:uid="{317D13B4-B6A8-4843-BB64-70EB61B9F2ED}"/>
    <cellStyle name="Millares 2 8 6 7" xfId="15512" xr:uid="{AB35BC97-A917-4AED-8B34-9529D8B71C5F}"/>
    <cellStyle name="Millares 2 8 6 8" xfId="15513" xr:uid="{D2D94769-C67F-4B31-A0EB-B31687AE267E}"/>
    <cellStyle name="Millares 2 8 6 9" xfId="15514" xr:uid="{3FF46655-ACEC-45DE-99E2-F0F441C4B1FF}"/>
    <cellStyle name="Millares 2 8 6_Margen" xfId="40184" xr:uid="{526623E5-AEBE-4EDC-BA94-02D013FDAAB3}"/>
    <cellStyle name="Millares 2 8 7" xfId="15515" xr:uid="{6F157DBF-0157-4178-8485-A6972B44B7E2}"/>
    <cellStyle name="Millares 2 8 7 10" xfId="15516" xr:uid="{7E16EA4A-1049-4EF4-8966-3CC26A62CE82}"/>
    <cellStyle name="Millares 2 8 7 11" xfId="15517" xr:uid="{DF5AE8EC-F69E-48E3-9EFD-F1A957BFD997}"/>
    <cellStyle name="Millares 2 8 7 12" xfId="15518" xr:uid="{BA1A641C-BFF4-4AB2-8B96-877B67E883DA}"/>
    <cellStyle name="Millares 2 8 7 13" xfId="15519" xr:uid="{52E9F804-8373-4926-92EB-612FEF78C9B9}"/>
    <cellStyle name="Millares 2 8 7 14" xfId="15520" xr:uid="{F14EAF71-1395-467D-BFE5-65FBAF1EFE8E}"/>
    <cellStyle name="Millares 2 8 7 15" xfId="15521" xr:uid="{9AC4CF57-2BD1-4AC4-AE39-DFD03919304C}"/>
    <cellStyle name="Millares 2 8 7 16" xfId="15522" xr:uid="{6786B328-CED4-4EAB-8A23-7AB34FCA0155}"/>
    <cellStyle name="Millares 2 8 7 17" xfId="15523" xr:uid="{EABA9316-7241-431B-9B9C-A641B58ABBB9}"/>
    <cellStyle name="Millares 2 8 7 2" xfId="15524" xr:uid="{52276A2B-F27D-492B-951D-1299661470B3}"/>
    <cellStyle name="Millares 2 8 7 3" xfId="15525" xr:uid="{BB4A0ED4-5429-4F60-AFA7-A86B5D88E1B4}"/>
    <cellStyle name="Millares 2 8 7 4" xfId="15526" xr:uid="{99E68F3F-C25C-4F8D-BEA8-CA3402399990}"/>
    <cellStyle name="Millares 2 8 7 5" xfId="15527" xr:uid="{BB76B6C4-CDC1-4D24-89ED-2B830680999B}"/>
    <cellStyle name="Millares 2 8 7 6" xfId="15528" xr:uid="{E8058E70-C31F-4DA0-9A05-B2619D0A42C3}"/>
    <cellStyle name="Millares 2 8 7 7" xfId="15529" xr:uid="{F7AAA3FC-E5E8-4464-93C3-17C6E80185D9}"/>
    <cellStyle name="Millares 2 8 7 8" xfId="15530" xr:uid="{A4DA8958-7EF0-4BE3-BE60-25B585830FA9}"/>
    <cellStyle name="Millares 2 8 7 9" xfId="15531" xr:uid="{1D59625F-AC8D-4511-9802-66E81BE3C2EE}"/>
    <cellStyle name="Millares 2 8 7_Margen" xfId="40185" xr:uid="{0D3E6F6C-BBD6-4342-89B1-B99F7F3066E6}"/>
    <cellStyle name="Millares 2 8 8" xfId="15532" xr:uid="{06CC604B-6564-44AA-9C08-F488162E5991}"/>
    <cellStyle name="Millares 2 8 8 10" xfId="15533" xr:uid="{1E5A334C-4EAB-43C4-981D-0DF3FB1CFCA8}"/>
    <cellStyle name="Millares 2 8 8 11" xfId="15534" xr:uid="{2A61796F-1BF3-4CD4-9907-4940403A0C45}"/>
    <cellStyle name="Millares 2 8 8 12" xfId="15535" xr:uid="{54FBA5E2-46BA-4D04-A1D9-E3A1C80656A1}"/>
    <cellStyle name="Millares 2 8 8 13" xfId="15536" xr:uid="{6532875B-A756-42A2-A288-E2E4A12964FA}"/>
    <cellStyle name="Millares 2 8 8 14" xfId="15537" xr:uid="{DDD0112E-E9D3-4262-A5C2-58A262C70ABD}"/>
    <cellStyle name="Millares 2 8 8 15" xfId="15538" xr:uid="{CA39FA49-1260-4357-AD86-F0F117D3139C}"/>
    <cellStyle name="Millares 2 8 8 16" xfId="15539" xr:uid="{C48D0D5F-FC77-462D-AD46-4A1AC793D3F4}"/>
    <cellStyle name="Millares 2 8 8 17" xfId="15540" xr:uid="{435153B0-2F77-4206-8222-C766553FF83D}"/>
    <cellStyle name="Millares 2 8 8 2" xfId="15541" xr:uid="{9A10B404-306F-4F2E-948E-DFF0AE501C6E}"/>
    <cellStyle name="Millares 2 8 8 3" xfId="15542" xr:uid="{DCFEBEFC-4673-4519-9056-5C3F3D2C7285}"/>
    <cellStyle name="Millares 2 8 8 4" xfId="15543" xr:uid="{E6F24CB8-FD68-4F96-BEED-5D9886DAE5FB}"/>
    <cellStyle name="Millares 2 8 8 5" xfId="15544" xr:uid="{131B12E6-124C-4224-A2F1-7F9D60DF8896}"/>
    <cellStyle name="Millares 2 8 8 6" xfId="15545" xr:uid="{20D96B7C-F93C-47B8-829C-D7329FA08682}"/>
    <cellStyle name="Millares 2 8 8 7" xfId="15546" xr:uid="{4D593693-E54B-4589-8911-64E12FE99CE1}"/>
    <cellStyle name="Millares 2 8 8 8" xfId="15547" xr:uid="{2B91026E-9B52-42A7-AB0F-11F471236E2D}"/>
    <cellStyle name="Millares 2 8 8 9" xfId="15548" xr:uid="{7AA8B166-5E1E-43D4-9B07-09B5C0E06A3A}"/>
    <cellStyle name="Millares 2 8 8_Margen" xfId="40186" xr:uid="{95489399-3A5E-4D75-9029-979EAABF828C}"/>
    <cellStyle name="Millares 2 8 9" xfId="15549" xr:uid="{1648F9DD-359B-4D48-87CF-60441645AFFB}"/>
    <cellStyle name="Millares 2 8 9 2" xfId="15550" xr:uid="{EC1D5F60-886E-47F5-ABB3-FFA91F431458}"/>
    <cellStyle name="Millares 2 8 9_Margen" xfId="40187" xr:uid="{D38DD600-AA40-45E3-BC59-C7B2B6E20458}"/>
    <cellStyle name="Millares 2 8_Margen" xfId="40188" xr:uid="{7AEB7890-9486-4ED8-AE9B-5DD404F799AE}"/>
    <cellStyle name="Millares 2 80" xfId="15551" xr:uid="{88C32EB4-2264-4DB9-88DC-162AC4062902}"/>
    <cellStyle name="Millares 2 81" xfId="15552" xr:uid="{CD4674CC-9456-4AC1-8F90-C3AA43E465BE}"/>
    <cellStyle name="Millares 2 82" xfId="15553" xr:uid="{B64A617B-B1D2-427B-A7F4-33E8299569ED}"/>
    <cellStyle name="Millares 2 83" xfId="15554" xr:uid="{8F4C4DA7-4D8E-40B3-AC27-F76EE79B27D4}"/>
    <cellStyle name="Millares 2 84" xfId="15555" xr:uid="{B749AC1C-F01C-4BB8-B527-AC02C2442E4A}"/>
    <cellStyle name="Millares 2 84 2" xfId="15556" xr:uid="{80E4F677-3D73-45AA-8B9A-D5C1660EE4E5}"/>
    <cellStyle name="Millares 2 84 3" xfId="15557" xr:uid="{E12023A3-806E-4746-885B-BE5275850FB6}"/>
    <cellStyle name="Millares 2 84 4" xfId="15558" xr:uid="{ADF9D7A8-8077-415C-9368-D712F562648B}"/>
    <cellStyle name="Millares 2 84 5" xfId="15559" xr:uid="{995E9123-9BE4-4E68-9465-12CAD3EE3ED3}"/>
    <cellStyle name="Millares 2 84 6" xfId="15560" xr:uid="{B6D5A13A-0230-49C9-B951-7B8048A140F6}"/>
    <cellStyle name="Millares 2 84 7" xfId="15561" xr:uid="{F8907549-314C-4B3C-89DA-022C6FFA2DD2}"/>
    <cellStyle name="Millares 2 84 8" xfId="15562" xr:uid="{1C802CDA-7A12-4E94-9976-15E4AD53D536}"/>
    <cellStyle name="Millares 2 84_Margen" xfId="40189" xr:uid="{974088CD-048E-461E-9669-8EFC4A000C02}"/>
    <cellStyle name="Millares 2 85" xfId="15563" xr:uid="{5A638F42-D8AD-4005-A841-39A31DBE5394}"/>
    <cellStyle name="Millares 2 86" xfId="15564" xr:uid="{BC465ED7-E904-44F5-8770-2657F67C9EF2}"/>
    <cellStyle name="Millares 2 87" xfId="15565" xr:uid="{308C51F6-4A52-4E44-9F68-540C34437549}"/>
    <cellStyle name="Millares 2 88" xfId="15566" xr:uid="{6484D695-D6D6-4E9F-9812-DF9BE48D3016}"/>
    <cellStyle name="Millares 2 89" xfId="15567" xr:uid="{5828829C-A6AD-44E6-96A5-6283E7F64A66}"/>
    <cellStyle name="Millares 2 9" xfId="15568" xr:uid="{45680E5D-5451-47EF-8247-B65671A7F181}"/>
    <cellStyle name="Millares 2 9 10" xfId="15569" xr:uid="{94117F12-8AF5-4FA6-8717-1ABF0770D94F}"/>
    <cellStyle name="Millares 2 9 11" xfId="15570" xr:uid="{13608BF9-21BB-4F23-9AC3-2D1C1944C8D1}"/>
    <cellStyle name="Millares 2 9 12" xfId="15571" xr:uid="{7F0668D5-9729-435C-AC29-94CE397CC20E}"/>
    <cellStyle name="Millares 2 9 13" xfId="15572" xr:uid="{2454ED85-A568-440D-856E-525D9B5279D5}"/>
    <cellStyle name="Millares 2 9 14" xfId="15573" xr:uid="{137465FA-7ABA-4D24-862C-D1AA2BEEA660}"/>
    <cellStyle name="Millares 2 9 15" xfId="15574" xr:uid="{24361584-BF51-4FD2-BB45-2E7C28D3230B}"/>
    <cellStyle name="Millares 2 9 16" xfId="15575" xr:uid="{F35BE0E0-F587-4516-8E1D-C1B33E43EE14}"/>
    <cellStyle name="Millares 2 9 17" xfId="15576" xr:uid="{0E04874C-5352-46D3-8F8D-5FCDF5981778}"/>
    <cellStyle name="Millares 2 9 18" xfId="15577" xr:uid="{78C3F3D8-8F6C-4591-BEB8-46CAB3C597A7}"/>
    <cellStyle name="Millares 2 9 19" xfId="15578" xr:uid="{6C1137E8-B220-4C58-B3C4-F7486293D942}"/>
    <cellStyle name="Millares 2 9 2" xfId="15579" xr:uid="{CB6E2E4A-4D34-4329-9F67-6116D987B5FF}"/>
    <cellStyle name="Millares 2 9 2 10" xfId="15580" xr:uid="{4BFB6BB3-94C6-4E22-B1CE-9D52DC4E3D88}"/>
    <cellStyle name="Millares 2 9 2 11" xfId="15581" xr:uid="{CE2F7DF1-F62D-41AA-A3A3-66ECD905550A}"/>
    <cellStyle name="Millares 2 9 2 12" xfId="15582" xr:uid="{CDF9F4F7-8F6A-4920-A24B-8E73FEC7097F}"/>
    <cellStyle name="Millares 2 9 2 13" xfId="15583" xr:uid="{39546D5D-92D0-4051-AFC8-AC074C33D2F0}"/>
    <cellStyle name="Millares 2 9 2 14" xfId="15584" xr:uid="{AB4E99B0-2A13-4C22-922C-41FBEE8362ED}"/>
    <cellStyle name="Millares 2 9 2 15" xfId="15585" xr:uid="{2E5D42A6-4860-409A-8C9E-B1464001ADFE}"/>
    <cellStyle name="Millares 2 9 2 2" xfId="15586" xr:uid="{A5A527F3-B18E-4776-A68F-67897402DC5B}"/>
    <cellStyle name="Millares 2 9 2 3" xfId="15587" xr:uid="{438CE1BE-B41A-48EF-B78D-CE1F15A3627C}"/>
    <cellStyle name="Millares 2 9 2 4" xfId="15588" xr:uid="{8840AE7E-FBDD-4C0F-A9F4-585D798D0C1B}"/>
    <cellStyle name="Millares 2 9 2 5" xfId="15589" xr:uid="{29A51963-94E4-4B04-BB99-13E26E1F840F}"/>
    <cellStyle name="Millares 2 9 2 6" xfId="15590" xr:uid="{5E5C0FE9-91F8-40D3-89CF-081624FF4EFE}"/>
    <cellStyle name="Millares 2 9 2 7" xfId="15591" xr:uid="{F8CF8336-F007-4CBD-944F-425238513AB9}"/>
    <cellStyle name="Millares 2 9 2 8" xfId="15592" xr:uid="{25AB52FC-A0F5-407F-8941-40D0F550B61C}"/>
    <cellStyle name="Millares 2 9 2 9" xfId="15593" xr:uid="{4EECF577-8527-47DF-9EBD-3B4AD68AF26D}"/>
    <cellStyle name="Millares 2 9 2_Margen" xfId="40190" xr:uid="{0839B8FF-57D7-4068-9BCD-2D5C3374C856}"/>
    <cellStyle name="Millares 2 9 20" xfId="15594" xr:uid="{9AA7505F-C9EC-44E5-832F-D0F3A24CDA22}"/>
    <cellStyle name="Millares 2 9 21" xfId="15595" xr:uid="{7BDD4B64-408A-4BB4-9723-571D5AF01F85}"/>
    <cellStyle name="Millares 2 9 22" xfId="15596" xr:uid="{B2460B7F-ECD3-4AE0-89AF-8597D12D0247}"/>
    <cellStyle name="Millares 2 9 23" xfId="15597" xr:uid="{216E856F-B40A-49DE-89F8-5CBCB0673818}"/>
    <cellStyle name="Millares 2 9 24" xfId="15598" xr:uid="{CB8DAD05-88D5-44D1-845C-A7650EDD0D18}"/>
    <cellStyle name="Millares 2 9 25" xfId="15599" xr:uid="{648BF2F7-C621-41CC-AD99-50D7C77C9085}"/>
    <cellStyle name="Millares 2 9 26" xfId="15600" xr:uid="{16CC9AA0-2A76-46D2-847E-466AC3D8E42F}"/>
    <cellStyle name="Millares 2 9 27" xfId="15601" xr:uid="{F4DF752D-4B22-4E22-8C67-FA43DD45196C}"/>
    <cellStyle name="Millares 2 9 28" xfId="15602" xr:uid="{3E140EDD-D5D6-445A-8B38-4786C1C4A95C}"/>
    <cellStyle name="Millares 2 9 29" xfId="15603" xr:uid="{8B456C5E-966A-49BB-B2AD-D4886A74F9C7}"/>
    <cellStyle name="Millares 2 9 3" xfId="15604" xr:uid="{BCDAD2BE-078D-4214-A784-870319AB97DA}"/>
    <cellStyle name="Millares 2 9 3 10" xfId="15605" xr:uid="{979F2F63-4E94-4491-AEAA-600DA78A689E}"/>
    <cellStyle name="Millares 2 9 3 11" xfId="15606" xr:uid="{A2CF40AB-2199-4897-A209-48355FA6AA34}"/>
    <cellStyle name="Millares 2 9 3 12" xfId="15607" xr:uid="{E9B86847-FE1A-4AD6-B0B8-ACBA0143E8DA}"/>
    <cellStyle name="Millares 2 9 3 13" xfId="15608" xr:uid="{DAEF4F5B-DBD2-4A4B-AB6F-22B022E9018C}"/>
    <cellStyle name="Millares 2 9 3 14" xfId="15609" xr:uid="{921A20A8-054B-4479-B60A-23B9C4F00F0E}"/>
    <cellStyle name="Millares 2 9 3 15" xfId="15610" xr:uid="{9220E749-6A95-4F17-AB21-71DDC4A01553}"/>
    <cellStyle name="Millares 2 9 3 16" xfId="15611" xr:uid="{2D7BE17D-8D95-42B2-AD48-5BE7A766DED2}"/>
    <cellStyle name="Millares 2 9 3 17" xfId="15612" xr:uid="{6C453C49-B9B0-4007-B020-589968EF74DF}"/>
    <cellStyle name="Millares 2 9 3 2" xfId="15613" xr:uid="{B60358BC-3DE5-433F-83C3-A6710AAB0418}"/>
    <cellStyle name="Millares 2 9 3 3" xfId="15614" xr:uid="{DEA2140E-A7D8-455F-B696-ADAAE87F7EDA}"/>
    <cellStyle name="Millares 2 9 3 4" xfId="15615" xr:uid="{4D95EDFA-C80A-484A-8E8E-67046BBF8D6F}"/>
    <cellStyle name="Millares 2 9 3 5" xfId="15616" xr:uid="{C1F4389D-E352-4523-B6B9-632514651D5C}"/>
    <cellStyle name="Millares 2 9 3 6" xfId="15617" xr:uid="{EA34FD68-FFCD-4BD7-89CC-B8AFCA7657CE}"/>
    <cellStyle name="Millares 2 9 3 7" xfId="15618" xr:uid="{12043C54-4CF2-4DC1-9256-503A1D06E30C}"/>
    <cellStyle name="Millares 2 9 3 8" xfId="15619" xr:uid="{6A12A10E-66C6-4459-B581-1DB605F5CA03}"/>
    <cellStyle name="Millares 2 9 3 9" xfId="15620" xr:uid="{56C4A0BD-B96C-4662-8F1B-420E282DA00F}"/>
    <cellStyle name="Millares 2 9 3_Margen" xfId="40191" xr:uid="{F3CE6B2B-7358-47DB-8E8A-623F3725B37D}"/>
    <cellStyle name="Millares 2 9 30" xfId="15621" xr:uid="{D8195379-2561-4CD6-A4E5-0D36FDAE72DB}"/>
    <cellStyle name="Millares 2 9 31" xfId="15622" xr:uid="{B0A7AFDE-AE97-40A1-B458-D5B887D74289}"/>
    <cellStyle name="Millares 2 9 32" xfId="15623" xr:uid="{842128E2-8C51-4E24-BBC0-95DDFC47628D}"/>
    <cellStyle name="Millares 2 9 4" xfId="15624" xr:uid="{9B6E4372-5BF5-440C-9B3B-CFAE2290A5FC}"/>
    <cellStyle name="Millares 2 9 4 10" xfId="15625" xr:uid="{764F1C5B-6263-4323-8BF3-180EC31A1D43}"/>
    <cellStyle name="Millares 2 9 4 11" xfId="15626" xr:uid="{D99CD1C1-9EF1-4B8D-BA25-5BE6C8614318}"/>
    <cellStyle name="Millares 2 9 4 12" xfId="15627" xr:uid="{34B475F0-CA65-470C-92D7-670FEFFB0E79}"/>
    <cellStyle name="Millares 2 9 4 13" xfId="15628" xr:uid="{724BEE38-8B77-4506-87C6-EBEA8221A207}"/>
    <cellStyle name="Millares 2 9 4 14" xfId="15629" xr:uid="{BCD7E35F-14B1-47ED-8944-9A098CFA6B71}"/>
    <cellStyle name="Millares 2 9 4 15" xfId="15630" xr:uid="{588280BA-AAE5-42FD-86F4-B4BD2F82E290}"/>
    <cellStyle name="Millares 2 9 4 16" xfId="15631" xr:uid="{115847A3-0072-4A26-94DA-5E7AE38E94DA}"/>
    <cellStyle name="Millares 2 9 4 17" xfId="15632" xr:uid="{4441E1C7-9D7C-4283-9873-8982611AAAB5}"/>
    <cellStyle name="Millares 2 9 4 2" xfId="15633" xr:uid="{0588DA25-38BE-4512-B126-ADD68B70A051}"/>
    <cellStyle name="Millares 2 9 4 3" xfId="15634" xr:uid="{D702719B-68F1-45C3-ABC5-BC6DD31BE12F}"/>
    <cellStyle name="Millares 2 9 4 4" xfId="15635" xr:uid="{CF701A45-2E08-4C21-89C8-B7AF98B1BF19}"/>
    <cellStyle name="Millares 2 9 4 5" xfId="15636" xr:uid="{DC1D0607-A433-48AA-8A65-744A6CB9D6A4}"/>
    <cellStyle name="Millares 2 9 4 6" xfId="15637" xr:uid="{072A9497-F8A8-44C2-B072-09D3E7D8AE30}"/>
    <cellStyle name="Millares 2 9 4 7" xfId="15638" xr:uid="{85103674-7CD5-4212-A057-1D66A77BAC17}"/>
    <cellStyle name="Millares 2 9 4 8" xfId="15639" xr:uid="{520BA722-499D-4F55-898C-3C01B1DCD9E5}"/>
    <cellStyle name="Millares 2 9 4 9" xfId="15640" xr:uid="{FAE771F5-7872-4409-B817-5497210B088D}"/>
    <cellStyle name="Millares 2 9 4_Margen" xfId="40192" xr:uid="{9EBF4228-87A7-4BF7-8051-2B42056690FA}"/>
    <cellStyle name="Millares 2 9 5" xfId="15641" xr:uid="{0B083576-3668-4768-8DAE-E73881B6236B}"/>
    <cellStyle name="Millares 2 9 5 10" xfId="15642" xr:uid="{9943E341-4A43-4488-81A7-135603A9F429}"/>
    <cellStyle name="Millares 2 9 5 11" xfId="15643" xr:uid="{B45E7A78-19DE-4203-8BAE-6167E9CDC43C}"/>
    <cellStyle name="Millares 2 9 5 12" xfId="15644" xr:uid="{AFC246EC-9685-4242-BDB8-618A5B5ABB87}"/>
    <cellStyle name="Millares 2 9 5 13" xfId="15645" xr:uid="{E1049540-AACD-4BCE-8563-526C167F74F9}"/>
    <cellStyle name="Millares 2 9 5 14" xfId="15646" xr:uid="{61F2CDEB-7AA5-4754-9521-00B62B1A721B}"/>
    <cellStyle name="Millares 2 9 5 15" xfId="15647" xr:uid="{BA68F484-2C4E-489A-8951-E145F4AAD350}"/>
    <cellStyle name="Millares 2 9 5 16" xfId="15648" xr:uid="{051BE11B-E471-47A6-A727-9BB5E98ADE61}"/>
    <cellStyle name="Millares 2 9 5 17" xfId="15649" xr:uid="{448F486A-6D20-4C35-8430-113BADC672F4}"/>
    <cellStyle name="Millares 2 9 5 2" xfId="15650" xr:uid="{E920D512-EA04-4C7E-8003-00C457B8D637}"/>
    <cellStyle name="Millares 2 9 5 3" xfId="15651" xr:uid="{2247A603-5C3E-4C7D-86A4-31198B9DF11F}"/>
    <cellStyle name="Millares 2 9 5 4" xfId="15652" xr:uid="{FF378D3B-3EDE-4A88-AAC0-15E2A352CC61}"/>
    <cellStyle name="Millares 2 9 5 5" xfId="15653" xr:uid="{B7ADC90B-69CD-4C23-B2B2-A124E2329B1F}"/>
    <cellStyle name="Millares 2 9 5 6" xfId="15654" xr:uid="{664EA9C3-7FD7-4A76-99BE-44D0F103E0AA}"/>
    <cellStyle name="Millares 2 9 5 7" xfId="15655" xr:uid="{63FCF3C9-41DF-4C25-8994-C000F5611B9A}"/>
    <cellStyle name="Millares 2 9 5 8" xfId="15656" xr:uid="{2DA82724-9610-46F9-8B50-A290C3FCC244}"/>
    <cellStyle name="Millares 2 9 5 9" xfId="15657" xr:uid="{41C848C4-3461-463A-95FC-9F1494E13E3C}"/>
    <cellStyle name="Millares 2 9 5_Margen" xfId="40193" xr:uid="{B4519936-6688-484B-ADDD-7B275B92F8DE}"/>
    <cellStyle name="Millares 2 9 6" xfId="15658" xr:uid="{D6D87EBC-47AC-4F93-A7A6-232F56414490}"/>
    <cellStyle name="Millares 2 9 6 10" xfId="15659" xr:uid="{BC018DE4-F7A0-428E-A4FF-A45994099437}"/>
    <cellStyle name="Millares 2 9 6 11" xfId="15660" xr:uid="{12D6544A-2E87-4A88-9BA9-CC7CEF643D07}"/>
    <cellStyle name="Millares 2 9 6 12" xfId="15661" xr:uid="{0D94B406-D90D-42AE-85AD-B4E635BB0AC2}"/>
    <cellStyle name="Millares 2 9 6 13" xfId="15662" xr:uid="{C045AE47-CB9C-4D6F-8447-428DBEB9B870}"/>
    <cellStyle name="Millares 2 9 6 14" xfId="15663" xr:uid="{D9796E35-F90D-4B30-9D76-99B8E60B3D78}"/>
    <cellStyle name="Millares 2 9 6 15" xfId="15664" xr:uid="{AE6A95EC-CC59-4A2B-BACB-32C7A7A2AC17}"/>
    <cellStyle name="Millares 2 9 6 16" xfId="15665" xr:uid="{79631D22-0918-4605-BE7D-2CE14BA3E1EE}"/>
    <cellStyle name="Millares 2 9 6 17" xfId="15666" xr:uid="{0E90405F-BE9E-4CC2-AA3A-75B372E646CF}"/>
    <cellStyle name="Millares 2 9 6 2" xfId="15667" xr:uid="{3C231619-5051-48CF-A7D8-B53078E3299A}"/>
    <cellStyle name="Millares 2 9 6 3" xfId="15668" xr:uid="{F2C037F6-C558-4B97-BAF4-DBE0050CF9AC}"/>
    <cellStyle name="Millares 2 9 6 4" xfId="15669" xr:uid="{E07A3ED2-D6AF-4013-81DE-6B350A2BBB0E}"/>
    <cellStyle name="Millares 2 9 6 5" xfId="15670" xr:uid="{71F11A73-83A3-4EBB-ADB9-BE003A59C1CD}"/>
    <cellStyle name="Millares 2 9 6 6" xfId="15671" xr:uid="{4DAFAB4A-7FEC-4B57-8C16-83FF356B7AA3}"/>
    <cellStyle name="Millares 2 9 6 7" xfId="15672" xr:uid="{8824E3E9-083B-4738-A13A-E50645C0D828}"/>
    <cellStyle name="Millares 2 9 6 8" xfId="15673" xr:uid="{2840372C-CBF6-4168-BA89-E319859829F9}"/>
    <cellStyle name="Millares 2 9 6 9" xfId="15674" xr:uid="{50DE94F5-B3AB-4007-BDAE-F0BBCD4078F3}"/>
    <cellStyle name="Millares 2 9 6_Margen" xfId="40194" xr:uid="{9AF94394-FA32-437F-84D4-3D13146B3B61}"/>
    <cellStyle name="Millares 2 9 7" xfId="15675" xr:uid="{243B367C-802C-4497-A2C3-A4BF3EE032C5}"/>
    <cellStyle name="Millares 2 9 7 10" xfId="15676" xr:uid="{A7212680-381D-44ED-9B3F-5A27615CC5FA}"/>
    <cellStyle name="Millares 2 9 7 11" xfId="15677" xr:uid="{2B854E8C-993B-4F13-B044-0EB785851459}"/>
    <cellStyle name="Millares 2 9 7 12" xfId="15678" xr:uid="{D5DB85F7-8D5C-436B-9999-B87215D914EB}"/>
    <cellStyle name="Millares 2 9 7 13" xfId="15679" xr:uid="{B246A54F-B4BC-476A-A9EB-96DF9E7D87A4}"/>
    <cellStyle name="Millares 2 9 7 14" xfId="15680" xr:uid="{65A14D16-9176-4DAE-98C4-D7BEC9050474}"/>
    <cellStyle name="Millares 2 9 7 15" xfId="15681" xr:uid="{AAEB675D-1D01-4703-A0D1-313407F23F4F}"/>
    <cellStyle name="Millares 2 9 7 16" xfId="15682" xr:uid="{8B007BA0-EF84-49AC-BC62-9A52B7555E3A}"/>
    <cellStyle name="Millares 2 9 7 17" xfId="15683" xr:uid="{B269EAC9-7543-4C37-918F-F8F0C21AABB0}"/>
    <cellStyle name="Millares 2 9 7 2" xfId="15684" xr:uid="{1C9F6602-1FEE-41A7-9781-C995B75AEAEF}"/>
    <cellStyle name="Millares 2 9 7 3" xfId="15685" xr:uid="{6F43FF3F-0D85-434F-B533-22D9E99195E3}"/>
    <cellStyle name="Millares 2 9 7 4" xfId="15686" xr:uid="{D53B5CBA-510E-489E-9020-C75B63A5718C}"/>
    <cellStyle name="Millares 2 9 7 5" xfId="15687" xr:uid="{2C24BD6E-06E3-4D83-ADD4-F8CDDF21783B}"/>
    <cellStyle name="Millares 2 9 7 6" xfId="15688" xr:uid="{27F9A154-A8EE-4469-853B-673CB411EA61}"/>
    <cellStyle name="Millares 2 9 7 7" xfId="15689" xr:uid="{9AEA52E8-5A63-47E1-8AB4-83A15904D3CE}"/>
    <cellStyle name="Millares 2 9 7 8" xfId="15690" xr:uid="{C48633E6-584D-48F6-A16C-BB8CDD4A5B6E}"/>
    <cellStyle name="Millares 2 9 7 9" xfId="15691" xr:uid="{E254701B-1932-4173-BCA6-F5512201C352}"/>
    <cellStyle name="Millares 2 9 7_Margen" xfId="40195" xr:uid="{1DE97C51-C785-4E7B-8E4F-EDF999B7F5B0}"/>
    <cellStyle name="Millares 2 9 8" xfId="15692" xr:uid="{0FDBBCDB-CBED-4CC7-BA61-034D69AD79C1}"/>
    <cellStyle name="Millares 2 9 8 10" xfId="15693" xr:uid="{9E2F0645-E679-4C64-989B-5844F773687E}"/>
    <cellStyle name="Millares 2 9 8 11" xfId="15694" xr:uid="{8022F015-1B58-4350-8F0E-B651D5530285}"/>
    <cellStyle name="Millares 2 9 8 12" xfId="15695" xr:uid="{5F530C21-3A02-47D8-B487-8588F967A950}"/>
    <cellStyle name="Millares 2 9 8 13" xfId="15696" xr:uid="{BC96D526-5CE0-4543-A3AF-4051CFC25DEF}"/>
    <cellStyle name="Millares 2 9 8 14" xfId="15697" xr:uid="{C2CD975C-79C2-41AE-B9BB-B7920630B161}"/>
    <cellStyle name="Millares 2 9 8 15" xfId="15698" xr:uid="{69C53289-A3D8-4EA6-A5FC-78D6FF714284}"/>
    <cellStyle name="Millares 2 9 8 16" xfId="15699" xr:uid="{5A4B3895-0CBE-4BE2-918F-CCC6264AE684}"/>
    <cellStyle name="Millares 2 9 8 17" xfId="15700" xr:uid="{F4B10E4E-06C1-4F9D-BF32-76769B2886A6}"/>
    <cellStyle name="Millares 2 9 8 2" xfId="15701" xr:uid="{6AE0CB69-F28B-4C7B-A0A5-E88AE5A0820A}"/>
    <cellStyle name="Millares 2 9 8 3" xfId="15702" xr:uid="{79928E0E-07EA-474A-9327-A011D0B21E70}"/>
    <cellStyle name="Millares 2 9 8 4" xfId="15703" xr:uid="{9E7498C9-8738-455B-B2FE-EEF27F661161}"/>
    <cellStyle name="Millares 2 9 8 5" xfId="15704" xr:uid="{A31BDCA2-9CE4-40A8-9A45-772673E4877E}"/>
    <cellStyle name="Millares 2 9 8 6" xfId="15705" xr:uid="{8D58BFDC-4316-4D17-B112-C67C9A8F4C08}"/>
    <cellStyle name="Millares 2 9 8 7" xfId="15706" xr:uid="{991597AE-729B-462E-A73F-932194F68EBF}"/>
    <cellStyle name="Millares 2 9 8 8" xfId="15707" xr:uid="{5B7E635B-B0E0-4894-AA37-D55F5B652F7D}"/>
    <cellStyle name="Millares 2 9 8 9" xfId="15708" xr:uid="{66C8F586-2E74-46D1-BE21-6AA4EE76A70C}"/>
    <cellStyle name="Millares 2 9 8_Margen" xfId="40196" xr:uid="{E95392EC-60CD-42C0-8BC7-0646CB30B466}"/>
    <cellStyle name="Millares 2 9 9" xfId="15709" xr:uid="{F870B92D-EDF8-4F0F-B110-8C90A5D2CE4E}"/>
    <cellStyle name="Millares 2 9 9 2" xfId="15710" xr:uid="{FF1BFC8E-6CA4-4F18-A912-9F223074B459}"/>
    <cellStyle name="Millares 2 9 9_Margen" xfId="40197" xr:uid="{311E7B4F-FAC9-4D87-8B02-F61069F596D0}"/>
    <cellStyle name="Millares 2 9_Margen" xfId="40198" xr:uid="{50D0D5F1-C18B-4D65-B33F-19206823902D}"/>
    <cellStyle name="Millares 2 90" xfId="15711" xr:uid="{0761403B-A211-4DBD-9C49-CE50F0EAA78E}"/>
    <cellStyle name="Millares 2 91" xfId="15712" xr:uid="{D6B896B8-6144-4EA6-9CA7-E79DA5C86DD0}"/>
    <cellStyle name="Millares 2 92" xfId="15713" xr:uid="{60229A24-F3F3-4AF4-A910-2AA3105AD127}"/>
    <cellStyle name="Millares 2 93" xfId="15714" xr:uid="{F516C0D0-C836-46F4-8B42-5DBFF2FCD072}"/>
    <cellStyle name="Millares 2 94" xfId="15715" xr:uid="{E1CD0696-8DFD-487F-8011-2750F18D70B0}"/>
    <cellStyle name="Millares 2 95" xfId="15716" xr:uid="{33DEBD74-6F93-4A8A-AE5B-46EC7E8E86FA}"/>
    <cellStyle name="Millares 2 96" xfId="15717" xr:uid="{9E457F8E-BE75-4026-97FC-5B205CEEDBAB}"/>
    <cellStyle name="Millares 2 97" xfId="15718" xr:uid="{4776F5AF-3A43-41A4-BFB5-D6CA6AE48147}"/>
    <cellStyle name="Millares 2 98" xfId="15719" xr:uid="{DC6828CD-50B0-4DA9-ABEC-34F7D1B65E37}"/>
    <cellStyle name="Millares 2 99" xfId="15720" xr:uid="{DA737935-4822-4CCC-8278-59D6AF95601C}"/>
    <cellStyle name="Millares 2_Hoja1" xfId="15721" xr:uid="{59C68366-819B-4097-B991-9E79D3463E85}"/>
    <cellStyle name="Millares 20" xfId="15722" xr:uid="{8CA2D45F-E372-48D2-A711-6DEE365A5D48}"/>
    <cellStyle name="Millares 20 10" xfId="15723" xr:uid="{C92663AB-0FAC-4152-AE44-FC17E625D069}"/>
    <cellStyle name="Millares 20 11" xfId="15724" xr:uid="{093E0AF2-B396-49CF-82AD-6D0E5D43CD1D}"/>
    <cellStyle name="Millares 20 12" xfId="15725" xr:uid="{16AC7879-7E64-49E7-B7C1-092E89EBFE04}"/>
    <cellStyle name="Millares 20 13" xfId="15726" xr:uid="{F1C68DA9-BFBE-4016-A8BA-F8BA7D00B923}"/>
    <cellStyle name="Millares 20 14" xfId="15727" xr:uid="{79B5F0DE-D39A-4E3F-BFA6-23AFEBDA8052}"/>
    <cellStyle name="Millares 20 15" xfId="15728" xr:uid="{A3C9CADA-3E94-4D13-A484-13A55F850DD8}"/>
    <cellStyle name="Millares 20 16" xfId="15729" xr:uid="{1EE2B926-FB04-4354-BD2D-49D9C516A345}"/>
    <cellStyle name="Millares 20 17" xfId="15730" xr:uid="{CA4E7C40-8FF3-4D96-9BAB-34E3B3DE5D3A}"/>
    <cellStyle name="Millares 20 18" xfId="15731" xr:uid="{CEEEACCC-6FF0-46EE-A110-8D8388D987F6}"/>
    <cellStyle name="Millares 20 19" xfId="15732" xr:uid="{7FD06EB2-22C7-4C0F-8DA4-AE582CA55BF3}"/>
    <cellStyle name="Millares 20 2" xfId="15733" xr:uid="{E2303548-83E1-464F-9753-C1FB77A51135}"/>
    <cellStyle name="Millares 20 2 10" xfId="15734" xr:uid="{41081E5A-2921-4A6D-AD26-D47AB812C1A4}"/>
    <cellStyle name="Millares 20 2 11" xfId="15735" xr:uid="{1F17F9FF-2043-45A8-9AAC-B4063483571A}"/>
    <cellStyle name="Millares 20 2 12" xfId="15736" xr:uid="{0867EF54-7FD8-4C92-B0C7-EBFC306EC615}"/>
    <cellStyle name="Millares 20 2 13" xfId="15737" xr:uid="{5E9D4457-6469-41FB-8290-FA82C8F15A7A}"/>
    <cellStyle name="Millares 20 2 14" xfId="15738" xr:uid="{50C1DA45-6A1B-487C-8D6C-91504EEEF110}"/>
    <cellStyle name="Millares 20 2 15" xfId="15739" xr:uid="{732D6287-938B-40A1-B052-CC546E5807BA}"/>
    <cellStyle name="Millares 20 2 16" xfId="49918" xr:uid="{7C9A853E-A952-4C69-A3D1-84115420457D}"/>
    <cellStyle name="Millares 20 2 2" xfId="15740" xr:uid="{B93982F5-600A-4833-9078-CD729970D8B6}"/>
    <cellStyle name="Millares 20 2 2 2" xfId="52975" xr:uid="{DF5B5945-32FF-4736-86B7-6D883F863ADF}"/>
    <cellStyle name="Millares 20 2 2 3" xfId="52248" xr:uid="{11B56EED-054A-4A81-8E28-CCFA8713CD2D}"/>
    <cellStyle name="Millares 20 2 2 4" xfId="49919" xr:uid="{BD7055B0-C8DC-42D5-A6B3-A7D66A106DAD}"/>
    <cellStyle name="Millares 20 2 3" xfId="15741" xr:uid="{6647844E-F70A-4837-8ABD-DE11986F8385}"/>
    <cellStyle name="Millares 20 2 3 2" xfId="53348" xr:uid="{7EBC1746-BC93-4B7E-A29A-090E29DF477D}"/>
    <cellStyle name="Millares 20 2 3 3" xfId="52626" xr:uid="{B1650BAB-6BF7-4C07-BB87-9E96CDB58DE9}"/>
    <cellStyle name="Millares 20 2 3 4" xfId="50710" xr:uid="{6AD17345-03A0-4FCB-9CB3-DA076136EB1B}"/>
    <cellStyle name="Millares 20 2 4" xfId="15742" xr:uid="{AA07C00D-C443-4C7A-98BD-255792033735}"/>
    <cellStyle name="Millares 20 2 4 2" xfId="52974" xr:uid="{BE37A5BA-E70E-402A-81ED-9305B70A6A47}"/>
    <cellStyle name="Millares 20 2 5" xfId="15743" xr:uid="{091FCCBB-3792-450F-9F6E-CD6EB08CDD92}"/>
    <cellStyle name="Millares 20 2 5 2" xfId="52247" xr:uid="{BB796BF4-B1EB-4A1F-A110-F5907CB64060}"/>
    <cellStyle name="Millares 20 2 6" xfId="15744" xr:uid="{2B996BF9-7638-485C-8099-EC93B991E5BC}"/>
    <cellStyle name="Millares 20 2 7" xfId="15745" xr:uid="{E78A044A-A54B-4FCF-A0D6-069A5C5A934F}"/>
    <cellStyle name="Millares 20 2 8" xfId="15746" xr:uid="{1E78B0DA-22CA-4EDF-8AED-9434E779760F}"/>
    <cellStyle name="Millares 20 2 9" xfId="15747" xr:uid="{A0684AE7-1EF0-49D1-BDEF-D5CFB7F895F4}"/>
    <cellStyle name="Millares 20 2_Margen" xfId="40199" xr:uid="{BDC496B3-3DBC-4492-B968-77966519B355}"/>
    <cellStyle name="Millares 20 20" xfId="15748" xr:uid="{57746DE0-1C88-4B3C-ACBA-B6688D39F62F}"/>
    <cellStyle name="Millares 20 21" xfId="15749" xr:uid="{277CCCE7-1CBE-46C2-AC85-B85B34BCC06F}"/>
    <cellStyle name="Millares 20 22" xfId="15750" xr:uid="{BD77DA9E-42A7-4F9C-AFF6-60AB1CCC9478}"/>
    <cellStyle name="Millares 20 23" xfId="15751" xr:uid="{53E19DE4-5EB4-445A-A4E5-AA52C167BA76}"/>
    <cellStyle name="Millares 20 24" xfId="15752" xr:uid="{09601D37-404D-46DC-AB7E-D5EAE6294541}"/>
    <cellStyle name="Millares 20 25" xfId="15753" xr:uid="{C9353901-9E67-4CCC-877C-D453CA0FD5A7}"/>
    <cellStyle name="Millares 20 26" xfId="15754" xr:uid="{CF011552-AE10-448F-9AC6-6E1D77F20FE4}"/>
    <cellStyle name="Millares 20 27" xfId="15755" xr:uid="{DCBCDF3C-F043-4541-8F5E-3DAA52D89CEC}"/>
    <cellStyle name="Millares 20 28" xfId="15756" xr:uid="{E0828D04-E782-4E57-99BB-4FE28A1DAAC7}"/>
    <cellStyle name="Millares 20 29" xfId="15757" xr:uid="{711B37BF-8EB7-4AFF-8A43-EEF9B76D0823}"/>
    <cellStyle name="Millares 20 3" xfId="15758" xr:uid="{9BBB8924-AD16-4C6E-90AC-8599822DF8B0}"/>
    <cellStyle name="Millares 20 3 10" xfId="15759" xr:uid="{DA5B29C4-E554-4C27-BD8A-1DEF8D4255C9}"/>
    <cellStyle name="Millares 20 3 11" xfId="15760" xr:uid="{D923E16A-5ED1-4AA0-9015-5ACB5D1C48CE}"/>
    <cellStyle name="Millares 20 3 12" xfId="15761" xr:uid="{1EF623A5-78D2-45F0-93ED-4EB4AB817714}"/>
    <cellStyle name="Millares 20 3 13" xfId="15762" xr:uid="{D751D07D-7802-49D2-8A94-7BBB17216ACF}"/>
    <cellStyle name="Millares 20 3 14" xfId="15763" xr:uid="{BB1DA8CB-8B38-420A-90A4-1FB97ED47E35}"/>
    <cellStyle name="Millares 20 3 15" xfId="15764" xr:uid="{C405FB54-7DB6-4B9E-95D5-4D49A8C6569E}"/>
    <cellStyle name="Millares 20 3 16" xfId="15765" xr:uid="{7325A37C-0C3D-4B32-A293-4ED988981A29}"/>
    <cellStyle name="Millares 20 3 17" xfId="15766" xr:uid="{3E236851-F4E3-416E-A335-3F6436608A9D}"/>
    <cellStyle name="Millares 20 3 18" xfId="49920" xr:uid="{AF139C79-8F7A-4DBD-8497-A09CA01375DB}"/>
    <cellStyle name="Millares 20 3 2" xfId="15767" xr:uid="{9B7B294D-CC0E-4A51-9782-3D4ACD7AEC13}"/>
    <cellStyle name="Millares 20 3 2 2" xfId="52977" xr:uid="{C9ACFCEA-9C11-4916-82D1-FE9B7176F73D}"/>
    <cellStyle name="Millares 20 3 2 3" xfId="52250" xr:uid="{DD00C345-8D0D-4506-A7D4-C485AAFC2736}"/>
    <cellStyle name="Millares 20 3 2 4" xfId="49921" xr:uid="{5020D1C4-E3A3-4548-BB3F-3F8C2028BDC9}"/>
    <cellStyle name="Millares 20 3 3" xfId="15768" xr:uid="{E3028758-685D-49E0-9067-CF3786465151}"/>
    <cellStyle name="Millares 20 3 3 2" xfId="53349" xr:uid="{82424809-7946-42C7-9EC1-6278D8C75855}"/>
    <cellStyle name="Millares 20 3 3 3" xfId="52627" xr:uid="{B41F9871-25CC-4EC3-86BF-86D84AF9374C}"/>
    <cellStyle name="Millares 20 3 3 4" xfId="50711" xr:uid="{FC89C68A-64C7-4A24-9F71-38CADE08ABFD}"/>
    <cellStyle name="Millares 20 3 4" xfId="15769" xr:uid="{39A0DF2E-1E6A-4FEB-A0DD-A70708DC8E34}"/>
    <cellStyle name="Millares 20 3 4 2" xfId="52976" xr:uid="{C1F63A4C-2FA2-4B7B-B782-F191D13A1E70}"/>
    <cellStyle name="Millares 20 3 5" xfId="15770" xr:uid="{563EE119-B469-4D88-9A96-AA3902973B5D}"/>
    <cellStyle name="Millares 20 3 5 2" xfId="52249" xr:uid="{464653DF-1390-4F7A-AAC0-B315E34AFFDC}"/>
    <cellStyle name="Millares 20 3 6" xfId="15771" xr:uid="{31FC90BB-AF26-4B06-847D-21011FAE0AA8}"/>
    <cellStyle name="Millares 20 3 7" xfId="15772" xr:uid="{884A3C36-A696-49A6-A1BD-4FB3BBED7F52}"/>
    <cellStyle name="Millares 20 3 8" xfId="15773" xr:uid="{8527D77B-EE13-464E-AD2F-BCBB5D734886}"/>
    <cellStyle name="Millares 20 3 9" xfId="15774" xr:uid="{FF91A520-4CCF-4E88-8FD3-3A1725D866F7}"/>
    <cellStyle name="Millares 20 3_Margen" xfId="40200" xr:uid="{3EF77688-E839-478D-BC17-0DF50A28467A}"/>
    <cellStyle name="Millares 20 30" xfId="15775" xr:uid="{72D56788-8911-4196-B962-3005E3C5E2D7}"/>
    <cellStyle name="Millares 20 31" xfId="15776" xr:uid="{A03E8DF1-B96E-4920-8E14-CC69B591EC24}"/>
    <cellStyle name="Millares 20 32" xfId="15777" xr:uid="{DDDB88FF-135C-4869-840E-CDD5656075CF}"/>
    <cellStyle name="Millares 20 33" xfId="15778" xr:uid="{63A0CF44-1DC0-4179-BAE6-6C361149444F}"/>
    <cellStyle name="Millares 20 34" xfId="15779" xr:uid="{573D4509-0754-4136-8A26-DEBFA68C3421}"/>
    <cellStyle name="Millares 20 35" xfId="15780" xr:uid="{B2FABD47-BEBA-4D94-ABCE-D04FD14C4AF5}"/>
    <cellStyle name="Millares 20 36" xfId="15781" xr:uid="{7CFDEF6C-6CCD-495B-BD1E-5D9221B570E4}"/>
    <cellStyle name="Millares 20 37" xfId="49917" xr:uid="{61863CBD-8753-4953-8ACF-B1B40C0E2D7A}"/>
    <cellStyle name="Millares 20 4" xfId="15782" xr:uid="{B1EE7864-902E-40BB-90E2-66F08E49BBB8}"/>
    <cellStyle name="Millares 20 4 10" xfId="15783" xr:uid="{4D8C1E61-351E-44B6-8D19-4BB2B9DD0FDF}"/>
    <cellStyle name="Millares 20 4 11" xfId="15784" xr:uid="{48CC4780-932C-44A1-9FCB-250F39DDED70}"/>
    <cellStyle name="Millares 20 4 12" xfId="15785" xr:uid="{E5183C19-1CEC-4EB2-976E-445B82E67127}"/>
    <cellStyle name="Millares 20 4 13" xfId="15786" xr:uid="{828FD6AB-B218-440E-BD2E-EB8308471E07}"/>
    <cellStyle name="Millares 20 4 14" xfId="15787" xr:uid="{C2267166-CF37-4865-97F7-573C23932BB4}"/>
    <cellStyle name="Millares 20 4 15" xfId="15788" xr:uid="{15F94F0C-7B89-46B3-A321-BE933D7275E2}"/>
    <cellStyle name="Millares 20 4 16" xfId="15789" xr:uid="{E44FE034-A4F6-4FDA-85EF-21C8FBBD1B99}"/>
    <cellStyle name="Millares 20 4 17" xfId="15790" xr:uid="{7DF823BF-5FAC-4128-91B0-770B5115B825}"/>
    <cellStyle name="Millares 20 4 18" xfId="49922" xr:uid="{710BD357-D30C-4713-A2FC-65CAE26C3FDD}"/>
    <cellStyle name="Millares 20 4 2" xfId="15791" xr:uid="{224A5393-0B46-4A0A-9B61-80C8580C961A}"/>
    <cellStyle name="Millares 20 4 2 2" xfId="52978" xr:uid="{58CC73F6-EC77-4866-A1E2-D3F28FE43ED3}"/>
    <cellStyle name="Millares 20 4 3" xfId="15792" xr:uid="{D9176FC4-441C-4AF8-A97F-771960918FA3}"/>
    <cellStyle name="Millares 20 4 3 2" xfId="52251" xr:uid="{BD787E81-C8EE-45FC-A979-8E112D31E556}"/>
    <cellStyle name="Millares 20 4 4" xfId="15793" xr:uid="{B7529F85-663C-44BF-AAA5-EA368B9326B2}"/>
    <cellStyle name="Millares 20 4 5" xfId="15794" xr:uid="{57732B02-47B3-4499-BFFD-B0EBB9447504}"/>
    <cellStyle name="Millares 20 4 6" xfId="15795" xr:uid="{F669E760-CA26-4098-843A-8E51779D6FCC}"/>
    <cellStyle name="Millares 20 4 7" xfId="15796" xr:uid="{D9703354-BA11-426F-9E3F-35E6C0CA91F7}"/>
    <cellStyle name="Millares 20 4 8" xfId="15797" xr:uid="{E1AFB824-DFD0-4BD1-8157-5E4BC794244D}"/>
    <cellStyle name="Millares 20 4 9" xfId="15798" xr:uid="{FBC5AAD0-597E-44F1-B7AE-86C4BC2643BC}"/>
    <cellStyle name="Millares 20 4_Margen" xfId="40201" xr:uid="{7B458022-DB93-49D0-A070-48366AEDDCAF}"/>
    <cellStyle name="Millares 20 5" xfId="15799" xr:uid="{4DEA3352-1E96-4800-901A-DCD23C07B5BB}"/>
    <cellStyle name="Millares 20 5 10" xfId="15800" xr:uid="{99DC7DC7-6FB3-4066-90F6-476E3494BD6C}"/>
    <cellStyle name="Millares 20 5 11" xfId="15801" xr:uid="{EE0D1E42-9156-465A-94F8-323D87DE02D8}"/>
    <cellStyle name="Millares 20 5 12" xfId="15802" xr:uid="{E4BFF3CD-C139-40CC-B196-A464653505DB}"/>
    <cellStyle name="Millares 20 5 13" xfId="15803" xr:uid="{EBAD191C-9AA0-4333-AFB2-A7887595F03D}"/>
    <cellStyle name="Millares 20 5 14" xfId="15804" xr:uid="{84DA11CC-60F3-4862-B2C5-CF7B5E3AA327}"/>
    <cellStyle name="Millares 20 5 15" xfId="15805" xr:uid="{02616F67-F7C8-47B2-BC78-9C5CAF6BD96C}"/>
    <cellStyle name="Millares 20 5 16" xfId="15806" xr:uid="{7D9F7DAA-36FA-4FFD-8740-7D4513F8F8EF}"/>
    <cellStyle name="Millares 20 5 17" xfId="15807" xr:uid="{76804702-D862-41E8-80DD-6956DC90079D}"/>
    <cellStyle name="Millares 20 5 18" xfId="50709" xr:uid="{417B7A91-CEBB-4214-BCCF-9E2EC215BCAF}"/>
    <cellStyle name="Millares 20 5 2" xfId="15808" xr:uid="{2951EF1D-8A75-4F1F-AB38-DE8FE3F06E8B}"/>
    <cellStyle name="Millares 20 5 2 2" xfId="53347" xr:uid="{050C0815-9F0C-4076-B8DE-550BEC3F7ECE}"/>
    <cellStyle name="Millares 20 5 3" xfId="15809" xr:uid="{8C25B9A0-F6F0-4289-A610-AE981BC42F80}"/>
    <cellStyle name="Millares 20 5 3 2" xfId="52625" xr:uid="{BD4D91B8-24A2-4DB5-85AF-74FB46E30ACB}"/>
    <cellStyle name="Millares 20 5 4" xfId="15810" xr:uid="{476F63CE-4B8D-46CA-92A3-DE4D9370D7CC}"/>
    <cellStyle name="Millares 20 5 5" xfId="15811" xr:uid="{B2C5E28C-A949-4FB3-96DD-14FABB86AB1B}"/>
    <cellStyle name="Millares 20 5 6" xfId="15812" xr:uid="{05A37EE1-BA25-44AD-A5DC-2C493AD7450E}"/>
    <cellStyle name="Millares 20 5 7" xfId="15813" xr:uid="{C7C9D3BB-55AC-4E46-A578-888744D74BAC}"/>
    <cellStyle name="Millares 20 5 8" xfId="15814" xr:uid="{38F08C85-3C3A-4637-8749-76DD47F47051}"/>
    <cellStyle name="Millares 20 5 9" xfId="15815" xr:uid="{1CB7379F-5FB5-4818-8899-C8C2BC9D35FB}"/>
    <cellStyle name="Millares 20 5_Margen" xfId="40202" xr:uid="{F314DC66-EF86-4E20-ACB3-E33874C67B62}"/>
    <cellStyle name="Millares 20 6" xfId="15816" xr:uid="{0ACC4982-DAEA-48D8-BF44-6812B9FA481A}"/>
    <cellStyle name="Millares 20 6 10" xfId="15817" xr:uid="{C77E7023-4136-4A2A-819E-7555D35B238C}"/>
    <cellStyle name="Millares 20 6 11" xfId="15818" xr:uid="{D94E6402-18FF-4CF3-B2CE-8721EAC50B24}"/>
    <cellStyle name="Millares 20 6 12" xfId="15819" xr:uid="{88CADC45-9372-45B8-AFDC-2A63B3848EA6}"/>
    <cellStyle name="Millares 20 6 13" xfId="15820" xr:uid="{F9BDC606-DE35-4626-B1D0-23C6EF7B3725}"/>
    <cellStyle name="Millares 20 6 14" xfId="15821" xr:uid="{07970B0A-B9DB-4895-A7C9-488DE34F8875}"/>
    <cellStyle name="Millares 20 6 15" xfId="15822" xr:uid="{BF6CA075-2756-4584-8A42-E27841D0DAB2}"/>
    <cellStyle name="Millares 20 6 16" xfId="15823" xr:uid="{24420318-4D01-41EE-80DC-648A23797125}"/>
    <cellStyle name="Millares 20 6 17" xfId="15824" xr:uid="{201090C3-07F2-431F-900B-4AA36D6B6F2E}"/>
    <cellStyle name="Millares 20 6 18" xfId="52973" xr:uid="{012BF06B-0A99-4059-A3A7-A970C27AE929}"/>
    <cellStyle name="Millares 20 6 2" xfId="15825" xr:uid="{E13EC3D7-C736-459C-A88F-F464550483CA}"/>
    <cellStyle name="Millares 20 6 3" xfId="15826" xr:uid="{045CEC43-FB87-4F1E-8FA6-B26BB4BE7898}"/>
    <cellStyle name="Millares 20 6 4" xfId="15827" xr:uid="{CB73FA32-75FA-4447-9535-EF7AD9ED60F4}"/>
    <cellStyle name="Millares 20 6 5" xfId="15828" xr:uid="{85A832F8-3BAD-4E9D-BE3E-46FDF4026CD4}"/>
    <cellStyle name="Millares 20 6 6" xfId="15829" xr:uid="{3FAD83D2-530A-4D9F-A453-B0EE00344FD2}"/>
    <cellStyle name="Millares 20 6 7" xfId="15830" xr:uid="{99D716CF-8733-4A6A-83A7-001454F02440}"/>
    <cellStyle name="Millares 20 6 8" xfId="15831" xr:uid="{1A5B5819-8B3E-45D2-8610-5F8E17DC107C}"/>
    <cellStyle name="Millares 20 6 9" xfId="15832" xr:uid="{01CFBC67-0379-44A6-A07E-E24634C6F439}"/>
    <cellStyle name="Millares 20 6_Margen" xfId="40203" xr:uid="{4DB46D61-68A3-4F85-9617-589A54D8745A}"/>
    <cellStyle name="Millares 20 7" xfId="15833" xr:uid="{510E41C4-BE2D-48E1-A335-0CEF6111040F}"/>
    <cellStyle name="Millares 20 7 10" xfId="15834" xr:uid="{B04C2D7A-B61B-4E75-936C-C583F3426D2F}"/>
    <cellStyle name="Millares 20 7 11" xfId="15835" xr:uid="{33E7558D-B77B-47D7-AED3-401CAFE4EA8F}"/>
    <cellStyle name="Millares 20 7 12" xfId="15836" xr:uid="{A17F0756-CF09-4F1A-B4BD-F60BDB13E56C}"/>
    <cellStyle name="Millares 20 7 13" xfId="15837" xr:uid="{FD008BE6-2A0A-4BB7-A1B3-A088C2F5EDA6}"/>
    <cellStyle name="Millares 20 7 14" xfId="15838" xr:uid="{567009E8-412A-448C-B965-51904CAFAC58}"/>
    <cellStyle name="Millares 20 7 15" xfId="15839" xr:uid="{8DA56C09-F24B-4430-B12A-53F10F8D0662}"/>
    <cellStyle name="Millares 20 7 16" xfId="15840" xr:uid="{0F8F28EF-F43E-4D4F-B745-8B7EF9D70176}"/>
    <cellStyle name="Millares 20 7 17" xfId="15841" xr:uid="{DBC09F4E-5D17-479B-B8FE-936A19DCCB04}"/>
    <cellStyle name="Millares 20 7 18" xfId="52246" xr:uid="{9B52FAC8-B548-48D6-BED6-D370E05B4CF6}"/>
    <cellStyle name="Millares 20 7 2" xfId="15842" xr:uid="{482072E3-745D-4C31-82EF-12433AD6E96B}"/>
    <cellStyle name="Millares 20 7 3" xfId="15843" xr:uid="{55DA09DC-9D35-4E40-B930-0D99E53E913D}"/>
    <cellStyle name="Millares 20 7 4" xfId="15844" xr:uid="{57E3A9B1-E6AD-4F48-8800-F5AA4E6EDF01}"/>
    <cellStyle name="Millares 20 7 5" xfId="15845" xr:uid="{35377D60-22D8-4268-B59D-E1A93F6017CD}"/>
    <cellStyle name="Millares 20 7 6" xfId="15846" xr:uid="{4F5A2401-8D05-40B8-99D5-72E1A0A56439}"/>
    <cellStyle name="Millares 20 7 7" xfId="15847" xr:uid="{DE16950C-4B3A-45F1-9F8D-628EB2764F04}"/>
    <cellStyle name="Millares 20 7 8" xfId="15848" xr:uid="{80BBB748-97C0-4C07-9146-DC987B47777A}"/>
    <cellStyle name="Millares 20 7 9" xfId="15849" xr:uid="{5D9EDC32-33A5-46C1-BA73-FCD20AEE8742}"/>
    <cellStyle name="Millares 20 7_Margen" xfId="40204" xr:uid="{F79CA50D-3FB0-4E25-8FC0-3710B63B2DBB}"/>
    <cellStyle name="Millares 20 8" xfId="15850" xr:uid="{162B8F29-765B-4261-8CDC-E24E50405BC5}"/>
    <cellStyle name="Millares 20 8 10" xfId="15851" xr:uid="{5660D426-A328-42CA-9BA9-CAA00FE63708}"/>
    <cellStyle name="Millares 20 8 11" xfId="15852" xr:uid="{5A5189C1-6588-4549-A0E7-2B446C1F85A9}"/>
    <cellStyle name="Millares 20 8 12" xfId="15853" xr:uid="{DC99B8A5-2C13-46FF-A092-00307AE48F75}"/>
    <cellStyle name="Millares 20 8 13" xfId="15854" xr:uid="{659DBEBB-FF5F-4D74-BE09-9A2DD4F75679}"/>
    <cellStyle name="Millares 20 8 14" xfId="15855" xr:uid="{1B733735-2458-4E5F-A5B7-6C77BDB47D8A}"/>
    <cellStyle name="Millares 20 8 15" xfId="15856" xr:uid="{2A9FDDBC-5221-45AB-93CC-BF840F149411}"/>
    <cellStyle name="Millares 20 8 16" xfId="15857" xr:uid="{55B212DA-0AB6-4740-B446-959C187E9766}"/>
    <cellStyle name="Millares 20 8 17" xfId="15858" xr:uid="{687DF5D0-2652-4C6B-86AE-A308492DDAE5}"/>
    <cellStyle name="Millares 20 8 2" xfId="15859" xr:uid="{2A1D6245-8B97-419E-A361-AC2AB2B3DDF2}"/>
    <cellStyle name="Millares 20 8 3" xfId="15860" xr:uid="{3694AF30-0E82-4B19-8CB1-706A46EF4EE0}"/>
    <cellStyle name="Millares 20 8 4" xfId="15861" xr:uid="{B521FC4A-BA66-4D8D-98C7-BF6E79E7CF31}"/>
    <cellStyle name="Millares 20 8 5" xfId="15862" xr:uid="{AB03A69B-34EC-4948-9C3C-84C5B681C044}"/>
    <cellStyle name="Millares 20 8 6" xfId="15863" xr:uid="{FFFAD913-C2DE-4FF4-8B37-BBFA9E6AA8AA}"/>
    <cellStyle name="Millares 20 8 7" xfId="15864" xr:uid="{843768AD-5992-4994-894F-1B4F22629C68}"/>
    <cellStyle name="Millares 20 8 8" xfId="15865" xr:uid="{1AF0262F-6020-4BAA-8645-AF2E4933F705}"/>
    <cellStyle name="Millares 20 8 9" xfId="15866" xr:uid="{4B0565F2-2AF2-446A-A39C-E9AE1B37997E}"/>
    <cellStyle name="Millares 20 8_Margen" xfId="40205" xr:uid="{BBD2A8E7-5E4D-4752-9793-873125DA3E6C}"/>
    <cellStyle name="Millares 20 9" xfId="15867" xr:uid="{91F2B0FC-2597-4419-9DEE-DF83C705CCE1}"/>
    <cellStyle name="Millares 20 9 2" xfId="15868" xr:uid="{81910B6A-840C-4A45-BC2E-5D2F7C2A0C79}"/>
    <cellStyle name="Millares 20 9_Margen" xfId="40206" xr:uid="{977CCF2B-2535-4466-A9F7-F1119EF38BFD}"/>
    <cellStyle name="Millares 20_Margen" xfId="40207" xr:uid="{A183B98A-5B68-48A6-9C21-50B8080C3B5A}"/>
    <cellStyle name="Millares 200" xfId="15869" xr:uid="{63BF0ADA-4AEE-4B59-B13F-8CE4428F3724}"/>
    <cellStyle name="Millares 200 2" xfId="52979" xr:uid="{3A6B7EB3-F41E-461D-88AA-9E013CA19A88}"/>
    <cellStyle name="Millares 200 3" xfId="52252" xr:uid="{18FDDD23-D238-4D51-804B-D61E1C93D66F}"/>
    <cellStyle name="Millares 201" xfId="15870" xr:uid="{A2A18A15-ABCB-4FAD-96B7-0E1ECBC323FF}"/>
    <cellStyle name="Millares 201 2" xfId="52980" xr:uid="{3B591571-9741-4113-86A4-B4BAF4897BD9}"/>
    <cellStyle name="Millares 201 3" xfId="52253" xr:uid="{AAE16F06-85AF-4AC8-B313-A7F032D49838}"/>
    <cellStyle name="Millares 202" xfId="15871" xr:uid="{ECE8909B-FEDF-47DD-BC72-4B190A916520}"/>
    <cellStyle name="Millares 202 2" xfId="52981" xr:uid="{2A8CDBDF-CA5B-49B5-A9E5-491CBE6783C7}"/>
    <cellStyle name="Millares 202 3" xfId="52254" xr:uid="{BC725E19-6DE3-4E2C-90B9-B6BBD85575A7}"/>
    <cellStyle name="Millares 203" xfId="15872" xr:uid="{568A7D2B-BCC3-4543-A0F3-C3882FF0A379}"/>
    <cellStyle name="Millares 203 2" xfId="52714" xr:uid="{92562A8E-FFE8-4668-A06C-CDA429E3D9E4}"/>
    <cellStyle name="Millares 203 3" xfId="51986" xr:uid="{3A914084-1140-4DC5-AA94-948162998013}"/>
    <cellStyle name="Millares 204" xfId="15873" xr:uid="{C46C43AB-5BED-4C28-B732-5A24B2D4FDA8}"/>
    <cellStyle name="Millares 204 2" xfId="52982" xr:uid="{03D231C6-7013-4254-9B62-E50D534DA881}"/>
    <cellStyle name="Millares 204 3" xfId="52255" xr:uid="{1DCD7716-112A-4BD2-9BB8-F96104C19FB2}"/>
    <cellStyle name="Millares 205" xfId="15874" xr:uid="{1C7161F1-ED39-4F2A-8B04-597EEE36164F}"/>
    <cellStyle name="Millares 205 2" xfId="52983" xr:uid="{1E20DDC8-1EF6-4880-A6C0-7F6A792B6FDB}"/>
    <cellStyle name="Millares 205 3" xfId="52256" xr:uid="{598613FE-67C6-46F4-98CE-80BE8FE0EF69}"/>
    <cellStyle name="Millares 206" xfId="15875" xr:uid="{5EFA5A53-8889-4E0E-971F-9AD5930B1274}"/>
    <cellStyle name="Millares 206 2" xfId="52984" xr:uid="{CF2DF3C0-2561-40BE-9E41-AF0B1F3BC350}"/>
    <cellStyle name="Millares 206 3" xfId="52257" xr:uid="{28C08CBC-4394-4957-8847-00CC043A40D2}"/>
    <cellStyle name="Millares 207" xfId="15876" xr:uid="{26DF85A6-8ED5-4AC0-A664-524D1A973F07}"/>
    <cellStyle name="Millares 207 2" xfId="52985" xr:uid="{CBAC8C88-CF01-463E-B7C7-25A50EB09E5E}"/>
    <cellStyle name="Millares 207 3" xfId="52258" xr:uid="{A19A56D4-80A4-4CCD-B496-0AC8087DD36B}"/>
    <cellStyle name="Millares 208" xfId="15877" xr:uid="{D0407C72-255C-4DFB-B80D-20382F0548E0}"/>
    <cellStyle name="Millares 208 2" xfId="52986" xr:uid="{B27633E7-FCA3-439B-90E5-37D8B1DCB575}"/>
    <cellStyle name="Millares 208 3" xfId="52259" xr:uid="{847FD4F8-4DCD-4A56-A540-962C0FF1510A}"/>
    <cellStyle name="Millares 209" xfId="15878" xr:uid="{C9B9DB4D-5156-4346-AB44-6CA6A4627AFC}"/>
    <cellStyle name="Millares 209 2" xfId="52987" xr:uid="{8DCE0B7B-139F-4B38-BE95-A2953FA372A2}"/>
    <cellStyle name="Millares 209 3" xfId="52260" xr:uid="{D6FA6495-1C51-46E6-B59A-8212C984E85B}"/>
    <cellStyle name="Millares 21" xfId="15879" xr:uid="{994F3946-9F6D-4ED9-B160-C4C4A6578EAA}"/>
    <cellStyle name="Millares 21 10" xfId="15880" xr:uid="{B6FE11F0-B263-4794-8581-213275CEA010}"/>
    <cellStyle name="Millares 21 11" xfId="15881" xr:uid="{D88C2303-6541-4941-9169-968179D594A6}"/>
    <cellStyle name="Millares 21 12" xfId="15882" xr:uid="{4FEE16D1-9AA1-4247-90BE-93628DBEBFDD}"/>
    <cellStyle name="Millares 21 13" xfId="15883" xr:uid="{52698982-BF04-47C8-A423-04861AA9328B}"/>
    <cellStyle name="Millares 21 14" xfId="15884" xr:uid="{444FD849-8BA6-4D99-8D95-55F44A4C2FBB}"/>
    <cellStyle name="Millares 21 15" xfId="15885" xr:uid="{DDEE5486-D332-461F-A343-99EC667C7835}"/>
    <cellStyle name="Millares 21 16" xfId="15886" xr:uid="{E30D5C8C-9192-4E41-B882-AE1A4E9EE64D}"/>
    <cellStyle name="Millares 21 17" xfId="15887" xr:uid="{B9BB441B-37D8-49C3-B783-B183BB75FB98}"/>
    <cellStyle name="Millares 21 18" xfId="15888" xr:uid="{D36DEE7B-6BCC-4F2D-A487-1EB47A3261C9}"/>
    <cellStyle name="Millares 21 19" xfId="15889" xr:uid="{452CCB5E-28FB-43D4-ACC6-B7CA909D693F}"/>
    <cellStyle name="Millares 21 2" xfId="15890" xr:uid="{4F8A2D44-8C01-4172-8661-C61A470EF200}"/>
    <cellStyle name="Millares 21 2 10" xfId="49926" xr:uid="{D66B9452-86EB-444C-B9C9-1CCB0209554A}"/>
    <cellStyle name="Millares 21 2 2" xfId="15891" xr:uid="{2631225B-F9E8-4C90-A089-DAD166E1D201}"/>
    <cellStyle name="Millares 21 2 2 2" xfId="52990" xr:uid="{E51853CF-0FBD-4C61-8770-26DA3E9393BB}"/>
    <cellStyle name="Millares 21 2 2 3" xfId="52263" xr:uid="{48277003-2D4C-408C-8C74-31F1D72077A3}"/>
    <cellStyle name="Millares 21 2 2 4" xfId="49927" xr:uid="{525C8231-69AA-4FBC-B758-8468BFBBCA28}"/>
    <cellStyle name="Millares 21 2 3" xfId="15892" xr:uid="{AECF9506-E2B6-4748-A0C9-62B33248A172}"/>
    <cellStyle name="Millares 21 2 3 2" xfId="53351" xr:uid="{86DD82E4-4B74-4BB5-BD9A-E103B6EE5AC2}"/>
    <cellStyle name="Millares 21 2 3 3" xfId="52629" xr:uid="{C1295E74-5E25-469A-A1F0-5A990E7ED27E}"/>
    <cellStyle name="Millares 21 2 3 4" xfId="50713" xr:uid="{9710106C-22F3-40F8-BE6A-6BA4BD09E47B}"/>
    <cellStyle name="Millares 21 2 4" xfId="15893" xr:uid="{261FF36C-BE07-4D7A-9C63-3832EFA9DEC2}"/>
    <cellStyle name="Millares 21 2 4 2" xfId="52989" xr:uid="{98C7A7D9-C054-4173-B1E4-008D867E6914}"/>
    <cellStyle name="Millares 21 2 5" xfId="15894" xr:uid="{4C31F1F5-3B98-44D5-8249-85003C25EACF}"/>
    <cellStyle name="Millares 21 2 5 2" xfId="52262" xr:uid="{5428F7EC-B0EC-43E7-AE5C-DC2B941FA1E8}"/>
    <cellStyle name="Millares 21 2 6" xfId="15895" xr:uid="{037AC4B9-9965-43F1-8AAE-14D62CFA2874}"/>
    <cellStyle name="Millares 21 2 7" xfId="15896" xr:uid="{87A7F14A-5577-42C7-AC4F-8EA1E7440141}"/>
    <cellStyle name="Millares 21 2 8" xfId="15897" xr:uid="{AF3334F4-D4EA-44D0-BF9D-D0CE75C93F35}"/>
    <cellStyle name="Millares 21 2 9" xfId="15898" xr:uid="{BD17B711-2F0F-4FE0-B871-87EC23282109}"/>
    <cellStyle name="Millares 21 2_Margen" xfId="40208" xr:uid="{C1D7617D-800A-42DC-A6DD-CD948BAB798A}"/>
    <cellStyle name="Millares 21 20" xfId="15899" xr:uid="{87AA78A8-1747-4478-A4BC-54A998619BE5}"/>
    <cellStyle name="Millares 21 21" xfId="15900" xr:uid="{FE467760-7DB3-44EC-A06C-155FD805A3E7}"/>
    <cellStyle name="Millares 21 22" xfId="15901" xr:uid="{EC3A2EB8-D447-4CDA-8D3B-6FA70AAE1EC5}"/>
    <cellStyle name="Millares 21 23" xfId="15902" xr:uid="{D8B80A8C-740C-47AF-BDBC-834CA1F9157C}"/>
    <cellStyle name="Millares 21 24" xfId="15903" xr:uid="{1559D68F-E19D-49B4-AD27-9AF9C07F4709}"/>
    <cellStyle name="Millares 21 25" xfId="15904" xr:uid="{8675FC52-CFE4-47E3-83C0-C52CE4110D26}"/>
    <cellStyle name="Millares 21 26" xfId="15905" xr:uid="{01C2D5FD-96EA-4DE4-A22E-145C79C4BACB}"/>
    <cellStyle name="Millares 21 27" xfId="15906" xr:uid="{DDA8E65B-125E-4AE7-8205-8D48A494ECB0}"/>
    <cellStyle name="Millares 21 28" xfId="15907" xr:uid="{7A2BB35F-1E83-4ACC-801F-FEBDC9119C95}"/>
    <cellStyle name="Millares 21 29" xfId="15908" xr:uid="{F5B8F23B-43E5-4FAC-BCD2-03B636AC740F}"/>
    <cellStyle name="Millares 21 3" xfId="15909" xr:uid="{4AD051E0-83A9-4548-8587-51A3F766BA42}"/>
    <cellStyle name="Millares 21 3 2" xfId="15910" xr:uid="{D05305E8-C99B-4883-BEAF-16BD478F8F13}"/>
    <cellStyle name="Millares 21 3 2 2" xfId="52992" xr:uid="{9259DB8B-FE47-47AF-9A46-CC5BB2BBD138}"/>
    <cellStyle name="Millares 21 3 2 3" xfId="52265" xr:uid="{3F9ACDB2-1964-49F7-88B5-5B1438DA6CC2}"/>
    <cellStyle name="Millares 21 3 3" xfId="15911" xr:uid="{7041AECB-A6C0-4969-ABE9-EF03A2EEE921}"/>
    <cellStyle name="Millares 21 3 3 2" xfId="53352" xr:uid="{418F297F-1C98-48D8-92E3-707E1AE02AA7}"/>
    <cellStyle name="Millares 21 3 3 3" xfId="52630" xr:uid="{0F26A20D-AD26-467E-960A-9EAD0C33FEA1}"/>
    <cellStyle name="Millares 21 3 4" xfId="52991" xr:uid="{CA40A5B6-2B22-443A-A174-73DA89894994}"/>
    <cellStyle name="Millares 21 3 5" xfId="52264" xr:uid="{05E7BD00-F85B-4679-AF8A-139C2AF752B6}"/>
    <cellStyle name="Millares 21 30" xfId="15912" xr:uid="{D70F823A-D516-4141-8513-0513F9AA7A72}"/>
    <cellStyle name="Millares 21 31" xfId="15913" xr:uid="{7065B8EC-8519-4DED-BA65-AD7CFE1B92B4}"/>
    <cellStyle name="Millares 21 32" xfId="15914" xr:uid="{6A7C417A-B2B5-449C-81BF-9114109128EE}"/>
    <cellStyle name="Millares 21 33" xfId="15915" xr:uid="{BFE3C7F1-0270-4EB9-9448-4E32CE536292}"/>
    <cellStyle name="Millares 21 34" xfId="15916" xr:uid="{CB16DE67-6DCB-42E8-B7B8-D004434BEFFE}"/>
    <cellStyle name="Millares 21 35" xfId="15917" xr:uid="{86CCD6BF-95D4-4D1C-9E4F-9CC54CAFD98C}"/>
    <cellStyle name="Millares 21 36" xfId="15918" xr:uid="{C45DA0FA-1616-451A-9381-311B15CC051B}"/>
    <cellStyle name="Millares 21 37" xfId="15919" xr:uid="{3A65E15F-75A2-4DBB-9681-6EFE0F8ADDAE}"/>
    <cellStyle name="Millares 21 38" xfId="15920" xr:uid="{A7F95A60-2CA7-45E5-B01B-1E7E3D6DB6DB}"/>
    <cellStyle name="Millares 21 39" xfId="15921" xr:uid="{85D33A74-EC9A-456C-8453-0ED79F92D3BF}"/>
    <cellStyle name="Millares 21 4" xfId="15922" xr:uid="{3A4FB0A1-6D68-46AA-9389-86ACDC5D128E}"/>
    <cellStyle name="Millares 21 4 2" xfId="52993" xr:uid="{3334F59D-6B3D-44FC-9A34-CDB2911D85A6}"/>
    <cellStyle name="Millares 21 4 3" xfId="52266" xr:uid="{0E70282B-342D-44E4-838A-9BEAB11A20B2}"/>
    <cellStyle name="Millares 21 4 4" xfId="49928" xr:uid="{36614906-B64D-463E-8550-50EAF5D41957}"/>
    <cellStyle name="Millares 21 40" xfId="15923" xr:uid="{E76F616D-8D54-42D3-91DB-0E72E6E9A81E}"/>
    <cellStyle name="Millares 21 41" xfId="15924" xr:uid="{BF8213DE-19F8-475E-B8FC-78280553D331}"/>
    <cellStyle name="Millares 21 42" xfId="15925" xr:uid="{6EB6EB78-CE59-490E-9646-A83ECF27F391}"/>
    <cellStyle name="Millares 21 43" xfId="15926" xr:uid="{2985B415-88F5-4278-9252-AAF38DE02189}"/>
    <cellStyle name="Millares 21 44" xfId="15927" xr:uid="{788CC766-CCEE-4130-B857-9D3562908BED}"/>
    <cellStyle name="Millares 21 45" xfId="15928" xr:uid="{5076316B-4D50-4290-864D-08254C5F659A}"/>
    <cellStyle name="Millares 21 46" xfId="15929" xr:uid="{C4AFA868-E101-4C88-9334-EF4B066DF19E}"/>
    <cellStyle name="Millares 21 47" xfId="15930" xr:uid="{1597C306-3EA8-454F-9FFE-4B5159232330}"/>
    <cellStyle name="Millares 21 48" xfId="15931" xr:uid="{4035AB7F-5AC1-433A-994F-154009AB88DF}"/>
    <cellStyle name="Millares 21 49" xfId="15932" xr:uid="{F8E25028-C4CC-460F-8954-31EBEF5F59B2}"/>
    <cellStyle name="Millares 21 5" xfId="15933" xr:uid="{84C5C1EE-03FB-44CA-9A2F-5DC31EFD1EAC}"/>
    <cellStyle name="Millares 21 5 2" xfId="53350" xr:uid="{1B287E64-9756-4EF6-AA99-BD7D662BCEAF}"/>
    <cellStyle name="Millares 21 5 3" xfId="52628" xr:uid="{FDF39EED-77E4-444D-BDD6-DF1A77319E69}"/>
    <cellStyle name="Millares 21 5 4" xfId="50712" xr:uid="{8BF1BC6D-13E5-477E-9D2C-83F95415D167}"/>
    <cellStyle name="Millares 21 50" xfId="15934" xr:uid="{5B8993D9-177F-4911-87C5-40F5BCEF71A0}"/>
    <cellStyle name="Millares 21 51" xfId="15935" xr:uid="{5613B354-40DB-40A0-869C-047E0F4D975D}"/>
    <cellStyle name="Millares 21 52" xfId="15936" xr:uid="{CAC4B9CE-62B8-4662-AAE5-F5909F6617EE}"/>
    <cellStyle name="Millares 21 53" xfId="15937" xr:uid="{9E36DA04-B743-4759-9CF4-C05EB2C9A335}"/>
    <cellStyle name="Millares 21 54" xfId="15938" xr:uid="{3C9A47A2-BCAB-4A07-B08B-B15ABD3535B5}"/>
    <cellStyle name="Millares 21 55" xfId="15939" xr:uid="{AD8E4F89-F35C-4C46-8A13-10FFD621D66B}"/>
    <cellStyle name="Millares 21 56" xfId="15940" xr:uid="{06B41350-AD94-4D94-A2D5-9E514DC37913}"/>
    <cellStyle name="Millares 21 57" xfId="15941" xr:uid="{68EC74E3-BCF1-4F63-8A05-3479CA77C5AD}"/>
    <cellStyle name="Millares 21 58" xfId="15942" xr:uid="{0BC935CB-E16B-43DA-8843-FB465ABDB818}"/>
    <cellStyle name="Millares 21 59" xfId="15943" xr:uid="{55AC92A1-793A-490F-AFE7-D62274B5154D}"/>
    <cellStyle name="Millares 21 6" xfId="15944" xr:uid="{CC9B83F2-2BF9-42BA-834B-046BECC2F806}"/>
    <cellStyle name="Millares 21 6 2" xfId="52988" xr:uid="{22A00A97-A722-44FA-9198-F0CF2FBF6A47}"/>
    <cellStyle name="Millares 21 60" xfId="15945" xr:uid="{ED5E3D08-BEBA-4003-9874-B7C2DEB26673}"/>
    <cellStyle name="Millares 21 61" xfId="15946" xr:uid="{A8A707B3-AD8B-499C-9E40-084D67EFF515}"/>
    <cellStyle name="Millares 21 62" xfId="15947" xr:uid="{187F7C84-902A-4F81-A711-B37B1553E195}"/>
    <cellStyle name="Millares 21 63" xfId="15948" xr:uid="{7553B2B1-3DFE-4D37-9415-04B22EDEAC52}"/>
    <cellStyle name="Millares 21 64" xfId="15949" xr:uid="{5411589D-41EE-4175-8E27-C89B1A2837DF}"/>
    <cellStyle name="Millares 21 65" xfId="15950" xr:uid="{C5E949CE-758E-49E4-BB7B-D6FE820EE5C9}"/>
    <cellStyle name="Millares 21 66" xfId="15951" xr:uid="{BC77A9F5-8F0E-4C4C-9401-3E997EDAE645}"/>
    <cellStyle name="Millares 21 67" xfId="15952" xr:uid="{5BBA4AAE-E9DD-43EC-8CE7-CE94A40230F3}"/>
    <cellStyle name="Millares 21 68" xfId="15953" xr:uid="{01219F37-9528-452E-A276-876710184466}"/>
    <cellStyle name="Millares 21 69" xfId="15954" xr:uid="{E8E2696A-B470-41DD-8D15-8F7CC0456143}"/>
    <cellStyle name="Millares 21 7" xfId="15955" xr:uid="{C9514645-176B-49E2-91AF-48F0C1CDE6B3}"/>
    <cellStyle name="Millares 21 7 2" xfId="52261" xr:uid="{AF109A40-D5A7-4A92-98F5-AA6A4E5639E7}"/>
    <cellStyle name="Millares 21 70" xfId="15956" xr:uid="{1063867E-0282-4A38-8823-17C2E1451161}"/>
    <cellStyle name="Millares 21 71" xfId="15957" xr:uid="{C78FD92C-1E04-4016-8587-7A3EEC9B575F}"/>
    <cellStyle name="Millares 21 72" xfId="15958" xr:uid="{E53D8307-FE89-4B88-9BBE-0E5788709841}"/>
    <cellStyle name="Millares 21 73" xfId="15959" xr:uid="{280DEB90-3836-48E9-A3E2-EADEDEED5AB7}"/>
    <cellStyle name="Millares 21 74" xfId="15960" xr:uid="{49BD832B-6EC9-4FF8-A1DC-0B78D262B7C4}"/>
    <cellStyle name="Millares 21 75" xfId="15961" xr:uid="{6A772057-F674-496E-B123-0841672028D8}"/>
    <cellStyle name="Millares 21 76" xfId="15962" xr:uid="{485BFD30-14F1-4554-8A35-83B20DF16BBC}"/>
    <cellStyle name="Millares 21 77" xfId="15963" xr:uid="{0E97F036-350E-4E7B-8FCB-FDE3289E7C6B}"/>
    <cellStyle name="Millares 21 78" xfId="15964" xr:uid="{1E30F1AD-CEF3-46CA-8886-74DE9059ABEF}"/>
    <cellStyle name="Millares 21 79" xfId="15965" xr:uid="{14FBD7CF-977B-46C9-B91A-AE96F68B3B01}"/>
    <cellStyle name="Millares 21 8" xfId="15966" xr:uid="{56750A93-D47E-4A03-A23F-404A761D7C5E}"/>
    <cellStyle name="Millares 21 80" xfId="15967" xr:uid="{87470281-6317-4545-9FB5-9CD1F9870C8A}"/>
    <cellStyle name="Millares 21 81" xfId="15968" xr:uid="{138240CA-679D-4EEF-9CEF-11696BEBAEC0}"/>
    <cellStyle name="Millares 21 82" xfId="49925" xr:uid="{5438178C-BED4-445B-AC65-A3E95CD7E0D9}"/>
    <cellStyle name="Millares 21 9" xfId="15969" xr:uid="{42A62D6E-4757-4E3F-9E86-81B82CD8DB3B}"/>
    <cellStyle name="Millares 21_Margen" xfId="40209" xr:uid="{6A2F526E-65C6-4F84-BC3D-390D296DFEB7}"/>
    <cellStyle name="Millares 210" xfId="15970" xr:uid="{1A16A843-9C38-4A7E-9847-F060D96827D8}"/>
    <cellStyle name="Millares 210 2" xfId="52994" xr:uid="{7DC141DF-3A78-437B-A7A1-1D223F8888D4}"/>
    <cellStyle name="Millares 210 3" xfId="52267" xr:uid="{8CED9D1E-003F-44F7-AD61-659702088E19}"/>
    <cellStyle name="Millares 211" xfId="15971" xr:uid="{BC5177BB-59F2-4937-8AAC-5693FFAF5891}"/>
    <cellStyle name="Millares 211 2" xfId="52995" xr:uid="{96C6442D-F2BE-4B21-874D-17C3908A2CA6}"/>
    <cellStyle name="Millares 211 3" xfId="52268" xr:uid="{146D3803-2A07-4C74-A19A-CABECB08C083}"/>
    <cellStyle name="Millares 212" xfId="15972" xr:uid="{2004A9B4-32F3-4EB6-84FC-DF3DD3C1FC0F}"/>
    <cellStyle name="Millares 212 2" xfId="52996" xr:uid="{37130D30-CE9B-416F-83EA-9D2F96337507}"/>
    <cellStyle name="Millares 212 3" xfId="52269" xr:uid="{C096B36C-2C2B-4A70-A5DF-0067B817C4C7}"/>
    <cellStyle name="Millares 213" xfId="15973" xr:uid="{37F6D2CC-7F37-488C-AB25-050A8C571F0B}"/>
    <cellStyle name="Millares 213 2" xfId="52997" xr:uid="{F53C2F07-CFF0-4A5F-9968-45AB21A1218A}"/>
    <cellStyle name="Millares 213 3" xfId="52270" xr:uid="{48EF7013-C79F-4A78-902C-A51A31F0C1B2}"/>
    <cellStyle name="Millares 214" xfId="15974" xr:uid="{8C9C7E34-3E3F-4911-810A-B31F8A907B71}"/>
    <cellStyle name="Millares 214 2" xfId="52998" xr:uid="{E62810A1-CB3F-4A14-ABCB-8C90401933BF}"/>
    <cellStyle name="Millares 214 3" xfId="52271" xr:uid="{7B0F179E-FAE7-48FB-82C2-1E87B720246A}"/>
    <cellStyle name="Millares 215" xfId="15975" xr:uid="{4264166D-58FD-4811-8857-DD53DDEBFDC1}"/>
    <cellStyle name="Millares 215 2" xfId="52999" xr:uid="{D9CE9FA7-C835-4B14-9229-FE0875345D96}"/>
    <cellStyle name="Millares 215 3" xfId="52272" xr:uid="{0DEBCC73-CFF4-4839-B872-EA690190EA49}"/>
    <cellStyle name="Millares 216" xfId="15976" xr:uid="{8DFA6CF1-DBD8-4FEE-908F-24C2E2D1712E}"/>
    <cellStyle name="Millares 216 2" xfId="53000" xr:uid="{F77BE849-438E-44C0-8C13-97FE70167B1D}"/>
    <cellStyle name="Millares 216 3" xfId="52273" xr:uid="{E09DA1DD-423E-4E90-8A7A-C97BB8A485BB}"/>
    <cellStyle name="Millares 217" xfId="15977" xr:uid="{5BFCF1DB-5A9C-4021-A15D-4C36120BB89D}"/>
    <cellStyle name="Millares 217 2" xfId="53001" xr:uid="{5BF9948F-709F-413D-882C-344B67B1778E}"/>
    <cellStyle name="Millares 217 3" xfId="52274" xr:uid="{EA56FC84-7E39-4012-ACB2-7D553F2A85CE}"/>
    <cellStyle name="Millares 218" xfId="15978" xr:uid="{58A08031-05E3-457E-87CD-448458CC4B1F}"/>
    <cellStyle name="Millares 218 2" xfId="53002" xr:uid="{7790386F-0ACF-49AD-85D6-232E46F5E65E}"/>
    <cellStyle name="Millares 218 3" xfId="52275" xr:uid="{A6C10DDC-ACF1-4F02-9A40-6E73EEB6C98F}"/>
    <cellStyle name="Millares 219" xfId="15979" xr:uid="{44E9AEEF-7AB4-4D39-A039-90C642590416}"/>
    <cellStyle name="Millares 219 2" xfId="53003" xr:uid="{B940C617-71A3-455B-A767-7DAFCCA979EC}"/>
    <cellStyle name="Millares 219 3" xfId="52276" xr:uid="{50DDDDC3-BD92-4F09-8E6B-5B238659ACC3}"/>
    <cellStyle name="Millares 22" xfId="15980" xr:uid="{B93D0A9E-895A-472E-8923-D44564AEBD24}"/>
    <cellStyle name="Millares 22 10" xfId="15981" xr:uid="{8D3058CF-A91B-447F-957C-9BBF18219C96}"/>
    <cellStyle name="Millares 22 11" xfId="15982" xr:uid="{97EE2740-6123-42C2-B426-7DC29392EE88}"/>
    <cellStyle name="Millares 22 12" xfId="15983" xr:uid="{EED9297B-3A31-40ED-8BED-FF47923DF956}"/>
    <cellStyle name="Millares 22 13" xfId="15984" xr:uid="{63D94B7A-0FFB-48FE-A3CB-21B0B98505E1}"/>
    <cellStyle name="Millares 22 14" xfId="15985" xr:uid="{2DEA4A74-CA9D-4C28-89EB-15FB20A6E249}"/>
    <cellStyle name="Millares 22 15" xfId="15986" xr:uid="{303357EB-9464-442E-8A1B-231B185ECDC0}"/>
    <cellStyle name="Millares 22 16" xfId="15987" xr:uid="{132621A1-5A88-462D-8C16-F5EB4DBE87A7}"/>
    <cellStyle name="Millares 22 17" xfId="15988" xr:uid="{2B61D8E1-762C-44B8-BB98-F6CA6F326FCE}"/>
    <cellStyle name="Millares 22 18" xfId="15989" xr:uid="{B8BDB6FF-95DD-47F4-9A27-CDDFC1480ABB}"/>
    <cellStyle name="Millares 22 19" xfId="15990" xr:uid="{5C2AE681-1576-41A0-A8B1-545D2F6C56B1}"/>
    <cellStyle name="Millares 22 2" xfId="15991" xr:uid="{FE24D9AD-C2A3-4000-A057-78BAC220CEED}"/>
    <cellStyle name="Millares 22 2 2" xfId="15992" xr:uid="{57A6B5E5-2A5B-4CBB-BA64-2B86F76BFA01}"/>
    <cellStyle name="Millares 22 2 2 2" xfId="53006" xr:uid="{8171570D-80F0-4F7E-A3DE-AE21FE41F00F}"/>
    <cellStyle name="Millares 22 2 2 3" xfId="52279" xr:uid="{380C5314-8DD5-4FC8-8A15-0DFE11F22612}"/>
    <cellStyle name="Millares 22 2 2 4" xfId="49931" xr:uid="{351653EC-D0B0-40FF-9E6A-6E85807F9104}"/>
    <cellStyle name="Millares 22 2 3" xfId="15993" xr:uid="{CB78FC14-303D-43DB-9107-C4EB78607D24}"/>
    <cellStyle name="Millares 22 2 3 2" xfId="53354" xr:uid="{8CB713B6-469F-46CB-A682-EC20C8CC1A29}"/>
    <cellStyle name="Millares 22 2 3 3" xfId="52632" xr:uid="{ABB3B9A1-27EF-4CEE-B75F-E182EF896725}"/>
    <cellStyle name="Millares 22 2 3 4" xfId="50715" xr:uid="{55A51A5A-22E1-4C9E-B1BC-55B80362CD37}"/>
    <cellStyle name="Millares 22 2 4" xfId="15994" xr:uid="{02B3C29F-C159-4744-854C-13E05A0C521C}"/>
    <cellStyle name="Millares 22 2 4 2" xfId="53005" xr:uid="{5E798A01-0B5B-41D5-B8BB-F221530A9BCF}"/>
    <cellStyle name="Millares 22 2 5" xfId="15995" xr:uid="{A392622F-8A4C-41C4-8666-0B0C1256590C}"/>
    <cellStyle name="Millares 22 2 5 2" xfId="52278" xr:uid="{854C3C1A-A766-4ACB-B57C-848D0F8B7DAA}"/>
    <cellStyle name="Millares 22 2 6" xfId="15996" xr:uid="{6D41F34E-7B43-4F29-8F23-5CAFBA472C19}"/>
    <cellStyle name="Millares 22 2 7" xfId="15997" xr:uid="{7658AE5F-2893-4228-8C8D-CEDA4BB333F7}"/>
    <cellStyle name="Millares 22 2 8" xfId="15998" xr:uid="{8F102575-1C37-42ED-B3BA-919CED315996}"/>
    <cellStyle name="Millares 22 2 9" xfId="49930" xr:uid="{4A13AC0A-658E-48D1-A027-D978CBFD695A}"/>
    <cellStyle name="Millares 22 2_Margen" xfId="40210" xr:uid="{032B0521-08D6-4EBA-843F-9CAA01BBA46C}"/>
    <cellStyle name="Millares 22 20" xfId="15999" xr:uid="{95D3B7EF-A9BC-44F2-92AB-759EFAE4E5CD}"/>
    <cellStyle name="Millares 22 21" xfId="16000" xr:uid="{707E5C8B-8E3F-4588-92ED-72044B1C9904}"/>
    <cellStyle name="Millares 22 22" xfId="16001" xr:uid="{754ECB9E-41F4-4686-9DFC-5286D5FA225E}"/>
    <cellStyle name="Millares 22 23" xfId="16002" xr:uid="{B263D53F-C7B1-4507-8F9B-3F0EA8D41062}"/>
    <cellStyle name="Millares 22 24" xfId="16003" xr:uid="{037059BE-9AEF-4047-B510-4D96683572BB}"/>
    <cellStyle name="Millares 22 25" xfId="16004" xr:uid="{65C6D35A-7951-4853-AFB5-6D374931440D}"/>
    <cellStyle name="Millares 22 26" xfId="16005" xr:uid="{D7AE8318-E26A-4094-B171-91C568CFEB88}"/>
    <cellStyle name="Millares 22 27" xfId="16006" xr:uid="{FB60EE35-36B2-4809-A878-F6AAA91FBFE2}"/>
    <cellStyle name="Millares 22 28" xfId="16007" xr:uid="{A6556237-8AB1-47B2-86BE-4B489EAAB06E}"/>
    <cellStyle name="Millares 22 29" xfId="16008" xr:uid="{270D1EDE-6DC2-4C40-8684-79058A72ED79}"/>
    <cellStyle name="Millares 22 3" xfId="16009" xr:uid="{396FF60C-662E-46B0-8874-C3C903705BAB}"/>
    <cellStyle name="Millares 22 3 2" xfId="16010" xr:uid="{2A7C8821-ADA3-44F3-A4F3-A04AF132A93A}"/>
    <cellStyle name="Millares 22 3 2 2" xfId="53008" xr:uid="{8976DFB3-C314-47BD-BB18-89A9B42D887F}"/>
    <cellStyle name="Millares 22 3 2 3" xfId="52281" xr:uid="{7290DDF2-1686-4814-B2E8-4B4ABD41AB76}"/>
    <cellStyle name="Millares 22 3 3" xfId="16011" xr:uid="{850DB5C3-39E3-4C5E-B075-75D7D611F8F6}"/>
    <cellStyle name="Millares 22 3 3 2" xfId="53355" xr:uid="{4EC51799-FAB6-4012-BC88-E94237F4BF9E}"/>
    <cellStyle name="Millares 22 3 3 3" xfId="52633" xr:uid="{077C4889-E4D2-49F7-B1BC-F33475636A89}"/>
    <cellStyle name="Millares 22 3 4" xfId="53007" xr:uid="{AD75CA21-8060-4988-B1A7-ADB91565BB60}"/>
    <cellStyle name="Millares 22 3 5" xfId="52280" xr:uid="{09FD97A6-E810-4E99-809E-4F8A1859773E}"/>
    <cellStyle name="Millares 22 30" xfId="16012" xr:uid="{9744141A-DA34-4A03-8487-07A99FB57EDC}"/>
    <cellStyle name="Millares 22 31" xfId="16013" xr:uid="{132F2FC3-7119-4972-B43C-0B627C2F2699}"/>
    <cellStyle name="Millares 22 32" xfId="16014" xr:uid="{5696C3AF-27B5-4340-B1A7-9CA2BC32E3E1}"/>
    <cellStyle name="Millares 22 33" xfId="16015" xr:uid="{F90791D2-4175-4AB4-A8E0-8FEB9EE9D34F}"/>
    <cellStyle name="Millares 22 34" xfId="16016" xr:uid="{A4454B98-9B13-48DB-AB45-7818831A1F46}"/>
    <cellStyle name="Millares 22 35" xfId="16017" xr:uid="{BF66DDF6-A994-44DF-B40F-E90216E7A992}"/>
    <cellStyle name="Millares 22 36" xfId="16018" xr:uid="{15E1E48F-8131-47DB-A71A-3B74BEBF39A2}"/>
    <cellStyle name="Millares 22 37" xfId="16019" xr:uid="{DE39A8B7-E8C5-4EE8-884D-C31C94AC434B}"/>
    <cellStyle name="Millares 22 38" xfId="16020" xr:uid="{36E67FE6-D8A7-4A2E-AFF2-1EDAE5D23671}"/>
    <cellStyle name="Millares 22 39" xfId="16021" xr:uid="{75342081-5CEB-465D-8661-B0A3CAD65650}"/>
    <cellStyle name="Millares 22 4" xfId="16022" xr:uid="{8271148C-F2D0-4DDA-9482-F946BB90E877}"/>
    <cellStyle name="Millares 22 4 2" xfId="53009" xr:uid="{85CCE82C-ACF4-4952-A35C-98C3286793EA}"/>
    <cellStyle name="Millares 22 4 3" xfId="52282" xr:uid="{6FDB452B-739B-4782-9E84-A6AB89F0214A}"/>
    <cellStyle name="Millares 22 4 4" xfId="49932" xr:uid="{C852AA78-33F5-4217-B0A5-71AD58C3886A}"/>
    <cellStyle name="Millares 22 40" xfId="16023" xr:uid="{C4DBE083-7597-48A2-9FE1-D8EF92719D64}"/>
    <cellStyle name="Millares 22 41" xfId="16024" xr:uid="{B01F5EDC-27B5-4C7E-87B2-05CD6D4DDD6E}"/>
    <cellStyle name="Millares 22 42" xfId="16025" xr:uid="{197B4B96-07A4-4D2E-BA60-CD44F4754F10}"/>
    <cellStyle name="Millares 22 43" xfId="16026" xr:uid="{846F48E4-0ACE-4D10-B7BC-EF482685857B}"/>
    <cellStyle name="Millares 22 44" xfId="16027" xr:uid="{B6506385-A02E-4887-A037-60F7C1F5C004}"/>
    <cellStyle name="Millares 22 45" xfId="16028" xr:uid="{8D25519C-2ADD-48D7-84C7-79C12A43FB9F}"/>
    <cellStyle name="Millares 22 46" xfId="16029" xr:uid="{7BA48018-555E-4EB8-8748-61100E49052F}"/>
    <cellStyle name="Millares 22 47" xfId="16030" xr:uid="{D94F8C83-E243-48B0-AFA4-20D09D48F89C}"/>
    <cellStyle name="Millares 22 48" xfId="16031" xr:uid="{616FB69E-78C7-45BF-A4A6-28F67A9749B8}"/>
    <cellStyle name="Millares 22 49" xfId="16032" xr:uid="{D3E8AD67-CB01-46C3-8545-4AF3ABCDD52E}"/>
    <cellStyle name="Millares 22 5" xfId="16033" xr:uid="{3CACA989-31FF-455D-9C5A-1F00B5D2DDC3}"/>
    <cellStyle name="Millares 22 5 2" xfId="53353" xr:uid="{4136DCD4-A779-4763-96D9-8324E1A24865}"/>
    <cellStyle name="Millares 22 5 3" xfId="52631" xr:uid="{69BF77E6-D40B-45F7-AF34-AC03FC5834E6}"/>
    <cellStyle name="Millares 22 5 4" xfId="50714" xr:uid="{3E63F805-6B06-4370-8A64-B3F4030CDD90}"/>
    <cellStyle name="Millares 22 50" xfId="16034" xr:uid="{EBFAE01D-9335-4A6F-8C53-8043ED747CB7}"/>
    <cellStyle name="Millares 22 51" xfId="16035" xr:uid="{DAB59E54-5013-45EE-A43D-10F39E00423E}"/>
    <cellStyle name="Millares 22 52" xfId="16036" xr:uid="{48ECF9BA-5717-497A-AE0B-0ED1D5598C6F}"/>
    <cellStyle name="Millares 22 53" xfId="16037" xr:uid="{6D17BBF5-4D76-4B28-9BD5-03A4EED5366C}"/>
    <cellStyle name="Millares 22 54" xfId="16038" xr:uid="{32AD20AC-DF5D-4343-B337-36A42F1F20B8}"/>
    <cellStyle name="Millares 22 55" xfId="16039" xr:uid="{8BC80931-EF7A-4A35-A5F9-4E50CEE51BC7}"/>
    <cellStyle name="Millares 22 56" xfId="16040" xr:uid="{A1AE8E37-57CA-4582-97BD-E6C098536886}"/>
    <cellStyle name="Millares 22 57" xfId="16041" xr:uid="{26B9A336-9E3D-40EA-85D3-484632AAA229}"/>
    <cellStyle name="Millares 22 58" xfId="16042" xr:uid="{E1A5C727-9AAD-4745-9AFF-12D6FD00B915}"/>
    <cellStyle name="Millares 22 59" xfId="16043" xr:uid="{4AD2F342-872A-45FA-87C1-760DD414CB63}"/>
    <cellStyle name="Millares 22 6" xfId="16044" xr:uid="{0FBDC374-029A-411E-87D8-F4D781F98E4E}"/>
    <cellStyle name="Millares 22 6 2" xfId="53004" xr:uid="{F845F4C3-4A97-4101-BF4D-0D0892955905}"/>
    <cellStyle name="Millares 22 60" xfId="16045" xr:uid="{B5D07697-4DC8-4131-970D-4766385F3335}"/>
    <cellStyle name="Millares 22 61" xfId="16046" xr:uid="{C316734A-A120-443D-85B4-F580F087D1AA}"/>
    <cellStyle name="Millares 22 62" xfId="16047" xr:uid="{EA4507E5-3327-4CD3-8A40-F57DC9C1EAB4}"/>
    <cellStyle name="Millares 22 63" xfId="16048" xr:uid="{A0D353A7-A639-484A-B506-447B742671C4}"/>
    <cellStyle name="Millares 22 64" xfId="16049" xr:uid="{0C946A23-EAAE-485F-A709-F0A2310B9837}"/>
    <cellStyle name="Millares 22 65" xfId="16050" xr:uid="{DA5956EB-3DFF-458E-8ACF-1DFFF22463D3}"/>
    <cellStyle name="Millares 22 66" xfId="16051" xr:uid="{CD574C2D-B091-4837-A008-C3EBD773A734}"/>
    <cellStyle name="Millares 22 67" xfId="16052" xr:uid="{EDB61BE3-9DF5-4BA8-8102-ABA93805E6F1}"/>
    <cellStyle name="Millares 22 68" xfId="16053" xr:uid="{E5EE6AAC-9B01-4C7C-BC12-F6542A6378B1}"/>
    <cellStyle name="Millares 22 69" xfId="16054" xr:uid="{214C1398-C961-4020-99DA-5CC6FE4C7ADC}"/>
    <cellStyle name="Millares 22 7" xfId="16055" xr:uid="{FC348A68-1801-41B3-9D08-6538EE1CE717}"/>
    <cellStyle name="Millares 22 7 2" xfId="52277" xr:uid="{2A6B2052-CED8-491D-8855-A5AB36B3A936}"/>
    <cellStyle name="Millares 22 70" xfId="16056" xr:uid="{D84A0E95-BEBE-47F3-B49C-2C154E2D4D26}"/>
    <cellStyle name="Millares 22 71" xfId="16057" xr:uid="{2403FA29-416F-4076-A1D5-291DE4C88796}"/>
    <cellStyle name="Millares 22 72" xfId="16058" xr:uid="{1BB0E1C3-7815-4FB4-A66C-0DF281D5BEF6}"/>
    <cellStyle name="Millares 22 73" xfId="16059" xr:uid="{3A667D8A-B453-479A-B81C-0D9DBED067B3}"/>
    <cellStyle name="Millares 22 74" xfId="16060" xr:uid="{10EE6E88-B6F9-4991-B5DA-CF9B5880F6E8}"/>
    <cellStyle name="Millares 22 75" xfId="16061" xr:uid="{9D3D87EF-9991-43DD-80C5-7F4158108E1B}"/>
    <cellStyle name="Millares 22 76" xfId="16062" xr:uid="{604BEC95-8761-44B2-A1EF-58D3009350F4}"/>
    <cellStyle name="Millares 22 77" xfId="16063" xr:uid="{5AB7DB5A-05E7-4D34-9611-D0C0A0066BAF}"/>
    <cellStyle name="Millares 22 78" xfId="16064" xr:uid="{77662606-45DA-43C6-B332-4B9BE3521CF6}"/>
    <cellStyle name="Millares 22 79" xfId="16065" xr:uid="{2C97D74D-0ED9-462B-A469-2496F6E10A2E}"/>
    <cellStyle name="Millares 22 8" xfId="16066" xr:uid="{265BC36C-DE3E-4B56-B0BB-8D89992EAF93}"/>
    <cellStyle name="Millares 22 80" xfId="16067" xr:uid="{9308BB5E-B9E3-46B1-B511-B36045AFFB64}"/>
    <cellStyle name="Millares 22 81" xfId="16068" xr:uid="{8CC19BA1-F0A9-4F39-A1D6-3D1C1A4111B4}"/>
    <cellStyle name="Millares 22 82" xfId="49929" xr:uid="{AE6E8F48-D8F5-447D-B8DB-0057ECA7CC8E}"/>
    <cellStyle name="Millares 22 9" xfId="16069" xr:uid="{F2980057-D433-4396-9C54-494D15A4AD35}"/>
    <cellStyle name="Millares 22_Margen" xfId="40211" xr:uid="{E82313E6-0057-4535-9595-89367276D30E}"/>
    <cellStyle name="Millares 220" xfId="16070" xr:uid="{55265C26-0EC4-4C2F-AF3E-5C1A5C994EC7}"/>
    <cellStyle name="Millares 220 2" xfId="53010" xr:uid="{E4A3D7D6-87A8-4697-82CB-06E8F5670C0B}"/>
    <cellStyle name="Millares 220 3" xfId="52283" xr:uid="{72B21A8B-A192-4931-9B87-3A26D57227A2}"/>
    <cellStyle name="Millares 221" xfId="16071" xr:uid="{14975CC6-6883-423A-96F5-A94AAF2CF258}"/>
    <cellStyle name="Millares 221 2" xfId="53011" xr:uid="{B77EAEDC-8CAF-48D1-9138-C38FAC069C6A}"/>
    <cellStyle name="Millares 221 3" xfId="52284" xr:uid="{D60C6EA8-4619-45F3-B441-C62641934957}"/>
    <cellStyle name="Millares 222" xfId="16072" xr:uid="{1B826B7B-E2BE-4FCF-9DE6-2D772A10FE1F}"/>
    <cellStyle name="Millares 222 2" xfId="53012" xr:uid="{4488AF65-6BD5-40A2-8C3B-4779BC387A80}"/>
    <cellStyle name="Millares 222 3" xfId="52285" xr:uid="{9F5156BE-3B54-4334-AB50-37B60D62F061}"/>
    <cellStyle name="Millares 223" xfId="16073" xr:uid="{78EC3C8B-6C6A-45E0-939D-9E56500104B5}"/>
    <cellStyle name="Millares 223 2" xfId="53013" xr:uid="{08662747-0DFB-4046-A978-F268E46D60ED}"/>
    <cellStyle name="Millares 223 3" xfId="52286" xr:uid="{F726F1B0-0DFD-4D45-A555-42AA7F0E9E20}"/>
    <cellStyle name="Millares 224" xfId="16074" xr:uid="{7F293623-04A0-4E8C-82B3-98BDE945C288}"/>
    <cellStyle name="Millares 224 2" xfId="53014" xr:uid="{CDAF742F-B533-49F7-906E-D47690843489}"/>
    <cellStyle name="Millares 224 3" xfId="52287" xr:uid="{9AD70589-606F-4DF5-8190-3BE378140098}"/>
    <cellStyle name="Millares 225" xfId="16075" xr:uid="{4B19C2D3-163F-4A30-A3BD-C81D7D453DC8}"/>
    <cellStyle name="Millares 225 2" xfId="53015" xr:uid="{3ACA6EA5-2C01-4681-8B6F-2B5BED58194A}"/>
    <cellStyle name="Millares 225 3" xfId="52288" xr:uid="{3697C061-CECC-4E22-A7B1-91653534A049}"/>
    <cellStyle name="Millares 226" xfId="16076" xr:uid="{0EF8C80C-F4FC-4F31-B356-F09C3E8345CE}"/>
    <cellStyle name="Millares 226 2" xfId="53016" xr:uid="{086A1032-9FF6-4E4D-A7B4-C0C74D153BEF}"/>
    <cellStyle name="Millares 226 3" xfId="52289" xr:uid="{8AB58D6D-5753-4ADB-BB5E-C397E39E9214}"/>
    <cellStyle name="Millares 227" xfId="16077" xr:uid="{7A7A4A18-D90F-407D-BA17-7553CB7FA791}"/>
    <cellStyle name="Millares 227 2" xfId="53017" xr:uid="{81D321EB-7376-465B-A0FC-A1B8125FFC09}"/>
    <cellStyle name="Millares 227 3" xfId="52290" xr:uid="{6F7D5C01-5090-4D09-8B14-7D7D4D9C7F7D}"/>
    <cellStyle name="Millares 228" xfId="16078" xr:uid="{6AFE33B4-50E2-4966-ADCA-BE9BE94AE947}"/>
    <cellStyle name="Millares 228 2" xfId="53018" xr:uid="{F3C34721-90C1-4AEA-A308-F29785DDBA58}"/>
    <cellStyle name="Millares 228 3" xfId="52291" xr:uid="{A2B2FE7B-8390-40B4-BFDB-70AC7AB1C79E}"/>
    <cellStyle name="Millares 229" xfId="16079" xr:uid="{24614B17-1DCB-4508-9D04-4E2BBC862779}"/>
    <cellStyle name="Millares 229 2" xfId="53019" xr:uid="{5149106E-C635-4730-9797-4505F4EF8CEA}"/>
    <cellStyle name="Millares 229 3" xfId="52292" xr:uid="{B3EC49A8-6B21-4EFC-8DB1-3B10303E74F9}"/>
    <cellStyle name="Millares 23" xfId="16080" xr:uid="{9CFD45DB-DCFA-4954-A77E-9016697F2C71}"/>
    <cellStyle name="Millares 23 2" xfId="16081" xr:uid="{2ED2E9AC-79F2-4D28-B930-B91A9C106880}"/>
    <cellStyle name="Millares 23 2 2" xfId="16082" xr:uid="{B100739D-8B19-464F-93EF-7D7F357BE0FE}"/>
    <cellStyle name="Millares 23 2 2 2" xfId="53022" xr:uid="{4E73799B-0757-404F-BA7F-CF15B7672AEE}"/>
    <cellStyle name="Millares 23 2 2 3" xfId="52295" xr:uid="{2692E803-9EE5-4B0B-ADF8-D5DD82F0FB3B}"/>
    <cellStyle name="Millares 23 2 3" xfId="16083" xr:uid="{B07D51A8-F5BB-4672-935A-534A2580920E}"/>
    <cellStyle name="Millares 23 2 3 2" xfId="53357" xr:uid="{2A5F5EF6-0543-4C44-BB0B-E9E804CF00CD}"/>
    <cellStyle name="Millares 23 2 3 3" xfId="52635" xr:uid="{456473A6-4D06-4684-B02B-D7CF29A0E993}"/>
    <cellStyle name="Millares 23 2 4" xfId="53021" xr:uid="{B6911740-A98C-457B-962A-DA15E841037F}"/>
    <cellStyle name="Millares 23 2 5" xfId="52294" xr:uid="{35728360-E622-4A6B-BA0E-61491E36D66B}"/>
    <cellStyle name="Millares 23 3" xfId="16084" xr:uid="{3A731303-2DB0-4A37-B7BB-61F22CAD6FB1}"/>
    <cellStyle name="Millares 23 3 2" xfId="16085" xr:uid="{EFBDBA03-F453-4374-A601-86701AAC0DCF}"/>
    <cellStyle name="Millares 23 3 2 2" xfId="53024" xr:uid="{08FF1BE7-FD5A-477A-8026-BD07247E22C8}"/>
    <cellStyle name="Millares 23 3 2 3" xfId="52297" xr:uid="{64634AB9-F3EF-4AE6-AFC7-8886720BF390}"/>
    <cellStyle name="Millares 23 3 3" xfId="16086" xr:uid="{E0AB6A6F-72B8-4E40-94DF-89452401436E}"/>
    <cellStyle name="Millares 23 3 3 2" xfId="53358" xr:uid="{BAA43ABC-F240-41A1-ABCB-3A3F9EA0F9A5}"/>
    <cellStyle name="Millares 23 3 3 3" xfId="52636" xr:uid="{5CD204DA-F1CD-4B8E-81DC-155288C44FA0}"/>
    <cellStyle name="Millares 23 3 4" xfId="53023" xr:uid="{0E413ABC-11AD-4820-94B1-172219B5BF38}"/>
    <cellStyle name="Millares 23 3 5" xfId="52296" xr:uid="{2976CC5B-61EA-4A70-A6A7-5F770033C3E9}"/>
    <cellStyle name="Millares 23 4" xfId="16087" xr:uid="{58B02665-98C0-49BA-8CC2-EC5B0E9C19E4}"/>
    <cellStyle name="Millares 23 4 2" xfId="53025" xr:uid="{C3E4F87A-475A-4608-B05B-6DFAA429CC91}"/>
    <cellStyle name="Millares 23 4 3" xfId="52298" xr:uid="{D545A71D-6EA4-4668-ADC9-63117FBA0A1C}"/>
    <cellStyle name="Millares 23 5" xfId="16088" xr:uid="{5109F246-27C4-45E2-9565-C09D652FEDB9}"/>
    <cellStyle name="Millares 23 5 2" xfId="53356" xr:uid="{7B817FE0-B677-494D-B045-A69A2BF46E18}"/>
    <cellStyle name="Millares 23 5 3" xfId="52634" xr:uid="{35610DA1-1CF4-4D3D-BBDD-EF890D497F7D}"/>
    <cellStyle name="Millares 23 6" xfId="53020" xr:uid="{7B79BF96-5F96-4890-A0A0-252F5A474A17}"/>
    <cellStyle name="Millares 23 7" xfId="52293" xr:uid="{A6F22A78-FEAE-4BF7-A94A-1DE7AFB5A1D0}"/>
    <cellStyle name="Millares 23_Margen" xfId="40212" xr:uid="{A81477B9-6E5E-43A5-92C7-529CEC0C69BD}"/>
    <cellStyle name="Millares 230" xfId="16089" xr:uid="{6A5D40B7-EACD-45CA-8A19-2DFEDE5DB04D}"/>
    <cellStyle name="Millares 230 2" xfId="53026" xr:uid="{FAC3B245-FE77-41BD-8E66-25FF8F4C4B70}"/>
    <cellStyle name="Millares 230 3" xfId="52299" xr:uid="{8345D1DB-3FC7-4267-8941-9A0542581184}"/>
    <cellStyle name="Millares 231" xfId="16090" xr:uid="{3859838F-7113-48BB-9EA0-820F5DC3D13F}"/>
    <cellStyle name="Millares 231 2" xfId="53027" xr:uid="{CF6FC5E3-6DCE-4D44-B62E-C9819A9A7A19}"/>
    <cellStyle name="Millares 231 3" xfId="52300" xr:uid="{20463FD2-DF61-451F-9DE1-994C48D8DD3F}"/>
    <cellStyle name="Millares 232" xfId="16091" xr:uid="{401EF3F9-6503-47D9-9D6C-8B6E31981E73}"/>
    <cellStyle name="Millares 232 2" xfId="53028" xr:uid="{75DF6525-35DD-4FCB-84A8-0A840FD19CCF}"/>
    <cellStyle name="Millares 232 3" xfId="52301" xr:uid="{18D0B70F-E7C1-4F62-A709-1288B0698AB3}"/>
    <cellStyle name="Millares 233" xfId="16092" xr:uid="{FE467361-AA13-4750-8A7E-BC1AC08FDA26}"/>
    <cellStyle name="Millares 233 2" xfId="53029" xr:uid="{C025550C-A4EA-4310-AFD3-3EF9F355B9A8}"/>
    <cellStyle name="Millares 233 3" xfId="52302" xr:uid="{1DCDF6A6-BF45-40AF-A7CB-3D49FA34FD5F}"/>
    <cellStyle name="Millares 234" xfId="16093" xr:uid="{3F73F2BC-1582-402B-9BCD-5BB6AF31E52E}"/>
    <cellStyle name="Millares 234 2" xfId="53030" xr:uid="{8C9A307A-2291-4B8B-AB84-B3719C8E2DEB}"/>
    <cellStyle name="Millares 234 3" xfId="52303" xr:uid="{D8655BA6-AF21-465F-9715-6AEBE6015948}"/>
    <cellStyle name="Millares 235" xfId="16094" xr:uid="{900455B9-D681-4746-9CBE-A728C9BE1949}"/>
    <cellStyle name="Millares 235 2" xfId="53031" xr:uid="{273B9609-028C-495E-9567-FD82361332D0}"/>
    <cellStyle name="Millares 235 3" xfId="52304" xr:uid="{C217B1BA-204B-4998-9210-2B9F212DF234}"/>
    <cellStyle name="Millares 236" xfId="16095" xr:uid="{C1E62D2B-4619-4999-8F5B-EC63367360DD}"/>
    <cellStyle name="Millares 236 2" xfId="53032" xr:uid="{FCE02462-AD05-466F-B8FF-D025FFEBFD1F}"/>
    <cellStyle name="Millares 236 3" xfId="52305" xr:uid="{75B34869-8F42-4E71-AB8B-C7973A597099}"/>
    <cellStyle name="Millares 237" xfId="16096" xr:uid="{23343FC4-F389-47D3-A41B-92FAE575217F}"/>
    <cellStyle name="Millares 237 2" xfId="53033" xr:uid="{B8B93101-85B6-4BB1-AF04-197E10205002}"/>
    <cellStyle name="Millares 237 3" xfId="52306" xr:uid="{C91C3570-6474-4941-86A9-F6CEA49056F4}"/>
    <cellStyle name="Millares 238" xfId="16097" xr:uid="{4AEBC2C4-2E4D-4B94-B58B-E1F08E807DCA}"/>
    <cellStyle name="Millares 238 2" xfId="53034" xr:uid="{9CA51EBC-DAD8-46E0-B4C9-897284321499}"/>
    <cellStyle name="Millares 238 3" xfId="52307" xr:uid="{3D43E5D3-46CA-4E73-BE0B-7EC4B9A2C780}"/>
    <cellStyle name="Millares 239" xfId="16098" xr:uid="{8E254B36-4B88-4542-94EB-B418100B61E9}"/>
    <cellStyle name="Millares 239 2" xfId="53035" xr:uid="{EAEC0E9D-9F3A-4706-86F7-D45BF5052239}"/>
    <cellStyle name="Millares 239 3" xfId="52308" xr:uid="{258EC9ED-6EDC-4F21-9372-973DC9BD1211}"/>
    <cellStyle name="Millares 24" xfId="16099" xr:uid="{B7A7DDAB-DD84-4D51-ABD2-5485BDB95700}"/>
    <cellStyle name="Millares 24 2" xfId="16100" xr:uid="{16771CFD-446D-4074-BBE1-7940B3FC5205}"/>
    <cellStyle name="Millares 24 2 2" xfId="16101" xr:uid="{27B938BC-08B6-476D-9A19-722D335A4AFF}"/>
    <cellStyle name="Millares 24 2 2 2" xfId="53038" xr:uid="{CBDB9EEE-0103-4195-BA24-A5B933E250B0}"/>
    <cellStyle name="Millares 24 2 2 3" xfId="52311" xr:uid="{4815DD0B-1DFF-477A-A7A6-2BF02BC900C1}"/>
    <cellStyle name="Millares 24 2 3" xfId="16102" xr:uid="{1B186EC0-5F3A-4455-BDA2-46E365E60A7B}"/>
    <cellStyle name="Millares 24 2 3 2" xfId="53360" xr:uid="{EA9AF1D0-8A0E-41B1-B082-E9ABCBCA382C}"/>
    <cellStyle name="Millares 24 2 3 3" xfId="52638" xr:uid="{54B432E3-FC88-432D-9D18-401121ABCE71}"/>
    <cellStyle name="Millares 24 2 4" xfId="53037" xr:uid="{91123297-6EA3-4F15-A712-D01C37FBB114}"/>
    <cellStyle name="Millares 24 2 5" xfId="52310" xr:uid="{7720D989-5A8F-4DA6-A53E-2AE943925BB1}"/>
    <cellStyle name="Millares 24 3" xfId="16103" xr:uid="{5B71C29B-B76D-4313-AD9B-2D0A69DA3EBD}"/>
    <cellStyle name="Millares 24 3 2" xfId="16104" xr:uid="{4FD3317F-811D-40F0-AC90-7D073F3A4E5B}"/>
    <cellStyle name="Millares 24 3 2 2" xfId="53040" xr:uid="{641EA605-ED73-4287-BEE0-1B6F517AEAA6}"/>
    <cellStyle name="Millares 24 3 2 3" xfId="52313" xr:uid="{E80B6DAA-E243-4054-BAED-2D3B39CEB160}"/>
    <cellStyle name="Millares 24 3 3" xfId="16105" xr:uid="{78BAE464-E06E-4145-856C-89928AD71900}"/>
    <cellStyle name="Millares 24 3 3 2" xfId="53361" xr:uid="{9508267F-C1F4-4A57-94A2-1E0A8A2AEA2A}"/>
    <cellStyle name="Millares 24 3 3 3" xfId="52639" xr:uid="{75033947-0F5E-4E6D-9C91-F7BE6336F300}"/>
    <cellStyle name="Millares 24 3 4" xfId="53039" xr:uid="{C94D2AB0-7253-4655-9672-7830E11F9FE2}"/>
    <cellStyle name="Millares 24 3 5" xfId="52312" xr:uid="{A331A3A9-BDA2-415B-96C5-3DB77B5150B2}"/>
    <cellStyle name="Millares 24 4" xfId="16106" xr:uid="{18793974-9946-41DB-B3AE-1D16B82C4E1A}"/>
    <cellStyle name="Millares 24 4 2" xfId="53041" xr:uid="{58EAF6C8-B35A-4FE8-A451-093106C10A3A}"/>
    <cellStyle name="Millares 24 4 3" xfId="52314" xr:uid="{6A964D51-96E4-4198-84C3-D04EF6764698}"/>
    <cellStyle name="Millares 24 5" xfId="16107" xr:uid="{01A73C0B-E6C2-4567-9745-0350E742F345}"/>
    <cellStyle name="Millares 24 5 2" xfId="53359" xr:uid="{916C9201-ABB3-44DE-9789-D3D38CDB4236}"/>
    <cellStyle name="Millares 24 5 3" xfId="52637" xr:uid="{03C03E08-0597-4628-9ACA-16B7EF607879}"/>
    <cellStyle name="Millares 24 6" xfId="53036" xr:uid="{EB7C93D7-0B9A-4C9E-A9D3-67DA171D35F0}"/>
    <cellStyle name="Millares 24 7" xfId="52309" xr:uid="{675B2B5E-401B-4118-94A3-0710D4BF8302}"/>
    <cellStyle name="Millares 24_Margen" xfId="40213" xr:uid="{FFE0F072-1F70-4A33-9527-0EAACA54B79B}"/>
    <cellStyle name="Millares 240" xfId="16108" xr:uid="{86E3C064-7745-4DA2-9616-9BBF0FC8042D}"/>
    <cellStyle name="Millares 240 2" xfId="53042" xr:uid="{89B9C693-03D1-4040-AD25-7A3A0B2FC051}"/>
    <cellStyle name="Millares 240 3" xfId="52315" xr:uid="{9D5023B0-9A58-493E-AB39-94B2A53223ED}"/>
    <cellStyle name="Millares 241" xfId="16109" xr:uid="{5BE399D5-E426-44F5-8D28-F0E5E127352C}"/>
    <cellStyle name="Millares 241 2" xfId="53043" xr:uid="{9331AC5E-C992-4AAC-B4D4-88B132358301}"/>
    <cellStyle name="Millares 241 3" xfId="52316" xr:uid="{80604E1F-1A48-4E23-B1AA-1CBABB180A77}"/>
    <cellStyle name="Millares 242" xfId="16110" xr:uid="{94040C51-79A8-4ECC-AB56-21F35CFD86AE}"/>
    <cellStyle name="Millares 242 2" xfId="53044" xr:uid="{69AD103E-BED4-453C-823C-F2870EFFD4B7}"/>
    <cellStyle name="Millares 242 3" xfId="52317" xr:uid="{888EA09A-2657-4B76-B84E-B8AAB2CF1FEA}"/>
    <cellStyle name="Millares 243" xfId="16111" xr:uid="{E000FFA3-3E03-4C7B-9A32-5774DFAA1C24}"/>
    <cellStyle name="Millares 243 2" xfId="53045" xr:uid="{EDBF5BB1-F1FF-4043-AC51-45DA800C7C6F}"/>
    <cellStyle name="Millares 243 3" xfId="52318" xr:uid="{8323DA1E-8488-4B7E-B962-69210BE3EDF4}"/>
    <cellStyle name="Millares 244" xfId="16112" xr:uid="{5F43145D-98E1-4612-9888-6F60BAE8C6BA}"/>
    <cellStyle name="Millares 244 2" xfId="53046" xr:uid="{D16BF74E-28D5-4CC1-9415-BDCF7D6C80B0}"/>
    <cellStyle name="Millares 244 3" xfId="52319" xr:uid="{6325822F-756F-4A91-AFE1-424BF56A8681}"/>
    <cellStyle name="Millares 245" xfId="16113" xr:uid="{9572B48F-5633-4111-9A48-C2FC8224BB26}"/>
    <cellStyle name="Millares 245 2" xfId="53047" xr:uid="{D49C8555-2F8D-4FCC-8B99-2689CAA6EF44}"/>
    <cellStyle name="Millares 245 3" xfId="52320" xr:uid="{5C270120-FFD5-4364-ACE5-FC73CB34B37D}"/>
    <cellStyle name="Millares 246" xfId="16114" xr:uid="{D8E510C2-C236-4BFA-831F-3AE81D8EC5AD}"/>
    <cellStyle name="Millares 246 2" xfId="53048" xr:uid="{19C24D3D-5F77-44BC-9DBA-03D2920F8D33}"/>
    <cellStyle name="Millares 246 3" xfId="52321" xr:uid="{3C07BBDE-16A3-42CA-9FFF-D8D1E4D73279}"/>
    <cellStyle name="Millares 247" xfId="16115" xr:uid="{58D3EE35-3675-4284-AEF8-7B27D1B5A15B}"/>
    <cellStyle name="Millares 247 2" xfId="53049" xr:uid="{585C19E1-9B0C-4D61-B067-7CF0886B9C20}"/>
    <cellStyle name="Millares 247 3" xfId="52322" xr:uid="{C3049C86-05EE-4F04-9F8B-54A284118003}"/>
    <cellStyle name="Millares 248" xfId="16116" xr:uid="{E8FD497A-DBC5-4F0E-A320-1E308CC273F0}"/>
    <cellStyle name="Millares 248 2" xfId="53050" xr:uid="{935B2096-6883-4FB2-AB46-691ABA6CCE3C}"/>
    <cellStyle name="Millares 248 3" xfId="52323" xr:uid="{6B7D8F45-5B8A-4345-B90B-3551E2AE7089}"/>
    <cellStyle name="Millares 249" xfId="16117" xr:uid="{B8A44854-7DDB-4CC7-8710-8044187D0020}"/>
    <cellStyle name="Millares 249 2" xfId="53051" xr:uid="{1C4D289E-4DEA-4773-B640-4EC99CB32FFE}"/>
    <cellStyle name="Millares 249 3" xfId="52324" xr:uid="{AF089D5F-5C5E-4020-9FF2-D37ED4A8E725}"/>
    <cellStyle name="Millares 25" xfId="16118" xr:uid="{8B9F21F5-5CF0-476D-AB28-74FFEF897DA3}"/>
    <cellStyle name="Millares 25 2" xfId="16119" xr:uid="{32B4B981-EF99-465A-9400-A1A6D7C1CD9F}"/>
    <cellStyle name="Millares 25 2 2" xfId="16120" xr:uid="{E20C441A-CB10-4810-B8B4-3E327DD05176}"/>
    <cellStyle name="Millares 25 2 2 2" xfId="53054" xr:uid="{D6529B06-4825-4C49-B5F1-8D2229764A6C}"/>
    <cellStyle name="Millares 25 2 2 3" xfId="52327" xr:uid="{57E38974-E214-484A-91DB-8F1BB70D619F}"/>
    <cellStyle name="Millares 25 2 3" xfId="16121" xr:uid="{9C831ACF-D7AA-42B5-B85C-00FA61CF9106}"/>
    <cellStyle name="Millares 25 2 3 2" xfId="53363" xr:uid="{4108A3E7-F3F9-4F50-8147-9DDBD3C556BA}"/>
    <cellStyle name="Millares 25 2 3 3" xfId="52641" xr:uid="{CCC5A094-C970-42B0-9C5B-7DFEDD2A0AA0}"/>
    <cellStyle name="Millares 25 2 4" xfId="53053" xr:uid="{C5513567-6C9A-4B77-B886-EE8CC3929252}"/>
    <cellStyle name="Millares 25 2 5" xfId="52326" xr:uid="{A4C7CC4A-B1F3-45F1-A757-A2D4658EB036}"/>
    <cellStyle name="Millares 25 3" xfId="16122" xr:uid="{80D29E6D-DA18-4ADE-AE29-595A0E562F87}"/>
    <cellStyle name="Millares 25 3 2" xfId="16123" xr:uid="{CB5667D2-9654-4FE6-968E-6633CA01DAFE}"/>
    <cellStyle name="Millares 25 3 2 2" xfId="53056" xr:uid="{3DF64830-C15E-444E-9A2B-A67BFB94E0DD}"/>
    <cellStyle name="Millares 25 3 2 3" xfId="52329" xr:uid="{04BB5336-1F40-479C-8C99-C5FD3BE38307}"/>
    <cellStyle name="Millares 25 3 3" xfId="16124" xr:uid="{EC4C809C-F153-4C7A-ABC6-E1C4D8C60355}"/>
    <cellStyle name="Millares 25 3 3 2" xfId="53364" xr:uid="{6473EEAB-AD0D-4AF9-BD7E-8B2494ACBE0E}"/>
    <cellStyle name="Millares 25 3 3 3" xfId="52642" xr:uid="{865C3CF8-3FAE-45F4-9DC7-7E41ECE351E4}"/>
    <cellStyle name="Millares 25 3 4" xfId="53055" xr:uid="{78097FD1-CD1B-4889-A76D-93C8447717BD}"/>
    <cellStyle name="Millares 25 3 5" xfId="52328" xr:uid="{44CABB78-FA90-45E5-9D34-F139DC63F778}"/>
    <cellStyle name="Millares 25 4" xfId="16125" xr:uid="{79460A5F-E01D-4532-A534-D9F5DF9059BE}"/>
    <cellStyle name="Millares 25 4 2" xfId="53057" xr:uid="{C7717547-EA5B-4406-92E8-A7A13798B174}"/>
    <cellStyle name="Millares 25 4 3" xfId="52330" xr:uid="{B07A806E-DB97-4D3F-8350-3985FE52232E}"/>
    <cellStyle name="Millares 25 5" xfId="16126" xr:uid="{F5D5FE55-E512-49B6-A355-237478594859}"/>
    <cellStyle name="Millares 25 5 2" xfId="53362" xr:uid="{8C315761-F3EE-4D97-9478-5F5C5ED6F5AB}"/>
    <cellStyle name="Millares 25 5 3" xfId="52640" xr:uid="{E07DAD8E-4441-4AE0-9E29-6A4DC0C833BF}"/>
    <cellStyle name="Millares 25 6" xfId="53052" xr:uid="{9C5FE4A3-9F0B-454E-992F-3028F7EA3BCD}"/>
    <cellStyle name="Millares 25 7" xfId="52325" xr:uid="{D3EFDF5C-23D9-4E7D-9D77-19E9BAC074EA}"/>
    <cellStyle name="Millares 25_Margen" xfId="40214" xr:uid="{98491C53-0861-481D-AE8C-8A921F2D061F}"/>
    <cellStyle name="Millares 250" xfId="16127" xr:uid="{61801B9D-7359-4D1E-A8ED-ACA7780336A4}"/>
    <cellStyle name="Millares 250 2" xfId="53058" xr:uid="{61BE9789-8211-4675-B159-91638B0B3BDB}"/>
    <cellStyle name="Millares 250 3" xfId="52331" xr:uid="{E60ABC58-2A39-473C-AE44-C5F379F9B01E}"/>
    <cellStyle name="Millares 251" xfId="16128" xr:uid="{49E37BDE-A6FC-4135-9368-E18994CB3395}"/>
    <cellStyle name="Millares 251 2" xfId="53059" xr:uid="{A31D1217-7951-4FD1-BB10-5C3A01321E80}"/>
    <cellStyle name="Millares 251 3" xfId="52332" xr:uid="{AD60B744-5ECA-4564-BD1A-93613E338E0D}"/>
    <cellStyle name="Millares 252" xfId="16129" xr:uid="{4B35F539-6B69-4FF7-ADE2-AE22F787868A}"/>
    <cellStyle name="Millares 252 2" xfId="53060" xr:uid="{1403E4DB-7AC2-4216-A403-2C70338F0F5F}"/>
    <cellStyle name="Millares 252 3" xfId="52333" xr:uid="{BCA6B851-7611-4847-A6FE-C362AC286DB7}"/>
    <cellStyle name="Millares 253" xfId="16130" xr:uid="{7F5E10D6-6DB9-4BCA-BE8E-846612A7459F}"/>
    <cellStyle name="Millares 253 2" xfId="53061" xr:uid="{F908FA5F-F010-4699-B608-EBC9C2B105E3}"/>
    <cellStyle name="Millares 253 3" xfId="52334" xr:uid="{0FA838B7-90BF-4A5B-B039-5179120D28C7}"/>
    <cellStyle name="Millares 254" xfId="16131" xr:uid="{38D2333E-0379-4639-A10E-E716E35816FA}"/>
    <cellStyle name="Millares 254 2" xfId="53062" xr:uid="{0E97E88E-D20D-4A8B-8B72-F3975A25BA3D}"/>
    <cellStyle name="Millares 254 3" xfId="52335" xr:uid="{20ADFB9C-BDF1-4E7B-B4FD-CC7A0A96862D}"/>
    <cellStyle name="Millares 255" xfId="16132" xr:uid="{97355A60-8F1B-4DB4-A28E-D31695D87135}"/>
    <cellStyle name="Millares 255 2" xfId="53063" xr:uid="{93DD3FA0-AD39-4E9F-8035-676D1B320A4F}"/>
    <cellStyle name="Millares 255 3" xfId="52336" xr:uid="{A6B3E2BA-2F27-4C6C-95BA-352381D6038D}"/>
    <cellStyle name="Millares 256" xfId="16133" xr:uid="{2D26861F-3023-42AD-A518-004BD54351ED}"/>
    <cellStyle name="Millares 256 2" xfId="53325" xr:uid="{B05DCB9B-8B30-490D-A6F4-61DAF3D53EBD}"/>
    <cellStyle name="Millares 256 3" xfId="52603" xr:uid="{75037C5D-92A4-4D95-AD9C-7E02FB361251}"/>
    <cellStyle name="Millares 257" xfId="16134" xr:uid="{6084E134-BCBD-4C48-BA77-F04FF828D8D8}"/>
    <cellStyle name="Millares 257 2" xfId="53326" xr:uid="{A59524D8-57A0-4B71-9FD5-801B43E63074}"/>
    <cellStyle name="Millares 257 3" xfId="52604" xr:uid="{955E335A-1A56-4EF4-BEB9-02F280A52D27}"/>
    <cellStyle name="Millares 258" xfId="16135" xr:uid="{B3D166CF-50D7-4E4B-806A-BB3DFB9F182B}"/>
    <cellStyle name="Millares 258 2" xfId="53327" xr:uid="{F2AD0D2B-AC9A-43AF-B87A-6A537A20380C}"/>
    <cellStyle name="Millares 258 3" xfId="52605" xr:uid="{6180F27C-9D71-4B80-96EE-727152C40A56}"/>
    <cellStyle name="Millares 259" xfId="16136" xr:uid="{A721F13D-4E7E-422C-AFEF-7F598FABA7D9}"/>
    <cellStyle name="Millares 259 2" xfId="53423" xr:uid="{14D410DA-7CCD-4761-89A6-84D9ED486143}"/>
    <cellStyle name="Millares 259 3" xfId="52701" xr:uid="{3275FBE9-9C7C-4070-9952-CB1F84E214F4}"/>
    <cellStyle name="Millares 26" xfId="16137" xr:uid="{CCF686C3-928D-4F96-967C-E98C59B6EF76}"/>
    <cellStyle name="Millares 26 2" xfId="16138" xr:uid="{37C57C64-8470-4D43-8D6E-A05F6C8F0C76}"/>
    <cellStyle name="Millares 26 2 2" xfId="16139" xr:uid="{39070A6A-078D-47D6-ABEC-7128C5D44434}"/>
    <cellStyle name="Millares 26 2 2 2" xfId="53066" xr:uid="{D5DE26FF-99EC-4190-B381-20BFF041551E}"/>
    <cellStyle name="Millares 26 2 2 3" xfId="52339" xr:uid="{E6D783A4-36C8-4E33-AED6-D43F6513020C}"/>
    <cellStyle name="Millares 26 2 3" xfId="16140" xr:uid="{CBB6F094-A495-48FA-B7D8-5F76C7870BC8}"/>
    <cellStyle name="Millares 26 2 3 2" xfId="53366" xr:uid="{DAD63F76-5302-43AC-AAEE-197FC94DCC72}"/>
    <cellStyle name="Millares 26 2 3 3" xfId="52644" xr:uid="{275CE2BC-0481-4CE3-B83A-0B746BC3E8A8}"/>
    <cellStyle name="Millares 26 2 4" xfId="53065" xr:uid="{02AE5A76-27E5-47D3-BD1E-A44FF2DB1779}"/>
    <cellStyle name="Millares 26 2 5" xfId="52338" xr:uid="{B248AAD3-2EBA-411B-BD1F-AE00653B92F5}"/>
    <cellStyle name="Millares 26 2_Margen" xfId="40215" xr:uid="{C6BFD8B8-EDD1-4662-8E9F-A7A36C09A0E0}"/>
    <cellStyle name="Millares 26 3" xfId="16141" xr:uid="{93867D60-7055-4430-B4F9-007279345E89}"/>
    <cellStyle name="Millares 26 3 2" xfId="16142" xr:uid="{2B2679FD-1DC0-4E0C-BF25-802D9A8EFBB8}"/>
    <cellStyle name="Millares 26 3 2 2" xfId="53068" xr:uid="{E15DB57A-D3D7-4972-9F74-CD51F288B6E8}"/>
    <cellStyle name="Millares 26 3 2 3" xfId="52341" xr:uid="{45A4B220-7F8C-499B-B14E-3EC5DE22D685}"/>
    <cellStyle name="Millares 26 3 2 4" xfId="49938" xr:uid="{6EA35DE5-95C6-4CDA-A99A-BF42BF52F5E2}"/>
    <cellStyle name="Millares 26 3 3" xfId="16143" xr:uid="{C4A7F9D7-68B1-4A1A-93C2-55FC8B61C3EA}"/>
    <cellStyle name="Millares 26 3 3 2" xfId="53367" xr:uid="{1E2BFA4E-F7BD-46D0-A318-65D9F04CAA06}"/>
    <cellStyle name="Millares 26 3 3 3" xfId="52645" xr:uid="{F54AED60-6505-48DF-9860-B9172A2F7107}"/>
    <cellStyle name="Millares 26 3 4" xfId="53067" xr:uid="{750B3F8D-49CC-400A-8EE8-E47322AF9807}"/>
    <cellStyle name="Millares 26 3 5" xfId="52340" xr:uid="{7E7AB746-BC56-443B-8A41-5A6C804DDB36}"/>
    <cellStyle name="Millares 26 3 6" xfId="49937" xr:uid="{9845388E-5BC0-4560-9992-399CF565E95D}"/>
    <cellStyle name="Millares 26 3_Margen" xfId="40216" xr:uid="{463011C3-498E-4CA1-8871-E67230B4D709}"/>
    <cellStyle name="Millares 26 4" xfId="16144" xr:uid="{9B449397-54D5-45EC-9AD9-36E17CD05AB3}"/>
    <cellStyle name="Millares 26 4 2" xfId="53069" xr:uid="{8D76B4FD-EA1F-4B96-BDEA-FBC7CC6BC984}"/>
    <cellStyle name="Millares 26 4 3" xfId="52342" xr:uid="{001B836C-33DF-49A8-AE12-7069B67E51FD}"/>
    <cellStyle name="Millares 26 4 4" xfId="49939" xr:uid="{07C673C8-960A-4A77-9DA1-2BBAB729B040}"/>
    <cellStyle name="Millares 26 5" xfId="16145" xr:uid="{90AB8645-4232-4B30-AA6E-7E68F4326C70}"/>
    <cellStyle name="Millares 26 5 2" xfId="53365" xr:uid="{79371A80-CEE7-4ED2-997A-F4432F30D59C}"/>
    <cellStyle name="Millares 26 5 3" xfId="52643" xr:uid="{729D8FF6-EE78-4E5C-B2A0-CFE0B0E62A2A}"/>
    <cellStyle name="Millares 26 6" xfId="53064" xr:uid="{9CD5EAB7-A53B-4453-992D-3B6005665792}"/>
    <cellStyle name="Millares 26 7" xfId="52337" xr:uid="{09BD0229-92A8-4946-A172-A1EB1D118588}"/>
    <cellStyle name="Millares 26_Margen" xfId="40217" xr:uid="{ACCA1B0C-5C34-4A53-A7E6-3DD99B1751E2}"/>
    <cellStyle name="Millares 260" xfId="40218" xr:uid="{25AB7A28-7C5B-4939-969E-C47E4C98AC41}"/>
    <cellStyle name="Millares 260 2" xfId="52712" xr:uid="{3C5CB20C-8F12-4397-9768-4AD53FDC4472}"/>
    <cellStyle name="Millares 260 6" xfId="50" xr:uid="{61738B6D-7C33-4937-84E0-1935F1D4BFF0}"/>
    <cellStyle name="Millares 260 6 2" xfId="53501" xr:uid="{9819B453-CE43-4DCF-9D34-52D587019CDD}"/>
    <cellStyle name="Millares 261" xfId="40219" xr:uid="{D841E99C-F95B-4C91-8B2D-2B0807B822DB}"/>
    <cellStyle name="Millares 261 2" xfId="52713" xr:uid="{8B57B7A9-9ECB-493A-9FC8-BDC4877253EC}"/>
    <cellStyle name="Millares 262" xfId="40220" xr:uid="{78AEEEE4-4977-48D0-89B9-B2B5FB507C89}"/>
    <cellStyle name="Millares 262 2" xfId="40221" xr:uid="{48445A84-5A2F-408D-9D9C-A942FFE17BDB}"/>
    <cellStyle name="Millares 262 3" xfId="51985" xr:uid="{CA129CD9-A539-4DE5-8FDE-F8CD6809E7B1}"/>
    <cellStyle name="Millares 263" xfId="40222" xr:uid="{491B5681-82C9-423B-AD5F-5F4692368B63}"/>
    <cellStyle name="Millares 263 2" xfId="40223" xr:uid="{E6D2DEA0-80E1-4CD6-81B5-310E816B4769}"/>
    <cellStyle name="Millares 263 3" xfId="53435" xr:uid="{147AC43F-6C4B-44D1-92CB-C987BA7A09B9}"/>
    <cellStyle name="Millares 264" xfId="40224" xr:uid="{88D7D02A-BA05-4533-9C92-BEB10649EA92}"/>
    <cellStyle name="Millares 264 2" xfId="53436" xr:uid="{081472A3-4FB8-460E-85AE-9BE1A219476E}"/>
    <cellStyle name="Millares 265" xfId="47" xr:uid="{FC391ABC-C2BE-415A-827E-1F79295B09FA}"/>
    <cellStyle name="Millares 265 2" xfId="53437" xr:uid="{6AC745A2-7E83-428F-8B1C-A7007210D624}"/>
    <cellStyle name="Millares 265 3" xfId="40225" xr:uid="{9C0D9592-18D6-4728-AE15-58E8D87535F5}"/>
    <cellStyle name="Millares 266" xfId="40226" xr:uid="{B85A032C-B2F0-4EEF-8D4C-FD08822E6C84}"/>
    <cellStyle name="Millares 266 2" xfId="53438" xr:uid="{4B9C9081-E929-40D3-A9DA-950B5949D888}"/>
    <cellStyle name="Millares 267" xfId="49605" xr:uid="{4B7711ED-2484-4A4C-9E82-7D7E544B1C7E}"/>
    <cellStyle name="Millares 268" xfId="49599" xr:uid="{381F1D74-8927-4FD4-A24A-83881BB49310}"/>
    <cellStyle name="Millares 269" xfId="49607" xr:uid="{8A4EB523-B756-49C4-B74D-0C7688F64BF3}"/>
    <cellStyle name="Millares 27" xfId="16146" xr:uid="{DC0D0336-FE0C-4389-9E18-FDB76E4661BB}"/>
    <cellStyle name="Millares 27 2" xfId="16147" xr:uid="{4109AE50-06D6-4AB7-8CDC-774856DEECF0}"/>
    <cellStyle name="Millares 27 2 2" xfId="16148" xr:uid="{627D19EA-CF49-4589-9C5A-D77C4812E418}"/>
    <cellStyle name="Millares 27 2 2 2" xfId="53072" xr:uid="{DD8BAB07-7E7E-4B8C-9ED8-19DA40F17732}"/>
    <cellStyle name="Millares 27 2 2 3" xfId="52345" xr:uid="{7F825918-D87C-48A8-90D5-6DE7A337C703}"/>
    <cellStyle name="Millares 27 2 3" xfId="16149" xr:uid="{8A21558D-5A03-4697-A749-1041E62054AF}"/>
    <cellStyle name="Millares 27 2 3 2" xfId="53369" xr:uid="{D83684D7-0DFA-4EA4-895C-46BAFABB422F}"/>
    <cellStyle name="Millares 27 2 3 3" xfId="52647" xr:uid="{C916505D-DB4C-4BB3-B367-62AE4D98583C}"/>
    <cellStyle name="Millares 27 2 4" xfId="53071" xr:uid="{437BD618-E16E-4F4C-B1CB-3047B7BC8170}"/>
    <cellStyle name="Millares 27 2 5" xfId="52344" xr:uid="{A4EBF847-16BB-4DD9-B780-54D38987142A}"/>
    <cellStyle name="Millares 27 3" xfId="16150" xr:uid="{08DE41C6-7446-40C6-9477-874F984A88A2}"/>
    <cellStyle name="Millares 27 3 2" xfId="16151" xr:uid="{FCA37332-B2BE-4D01-9F0F-BE8419BAC8B4}"/>
    <cellStyle name="Millares 27 3 2 2" xfId="53074" xr:uid="{6B097663-44FE-4D8D-AD30-61086C70E3C1}"/>
    <cellStyle name="Millares 27 3 2 3" xfId="52347" xr:uid="{16D565F7-5058-413C-8545-25527D4AB9DE}"/>
    <cellStyle name="Millares 27 3 3" xfId="16152" xr:uid="{2B38B707-3032-4F1D-89C3-A166D5F6A361}"/>
    <cellStyle name="Millares 27 3 3 2" xfId="53370" xr:uid="{A8FBF912-22D0-41EA-AFB2-F30366D3C963}"/>
    <cellStyle name="Millares 27 3 3 3" xfId="52648" xr:uid="{0A34A601-DDFE-4822-BF79-FE013220D35A}"/>
    <cellStyle name="Millares 27 3 4" xfId="53073" xr:uid="{E0D36D28-C8EA-441F-A9D1-4A3443B9FFFB}"/>
    <cellStyle name="Millares 27 3 5" xfId="52346" xr:uid="{B3C6D373-8BB0-4664-BF1A-5A2800615AFA}"/>
    <cellStyle name="Millares 27 4" xfId="16153" xr:uid="{A3561114-4563-4CE7-A856-686EAB39A1F2}"/>
    <cellStyle name="Millares 27 4 2" xfId="53075" xr:uid="{B2DF994B-6770-4696-95CD-BF3CE9FE43DA}"/>
    <cellStyle name="Millares 27 4 3" xfId="52348" xr:uid="{EEF199D6-F02F-492F-A8C8-C76CB5019844}"/>
    <cellStyle name="Millares 27 5" xfId="16154" xr:uid="{5396579B-5242-4769-A6BF-5224EB8DC0E2}"/>
    <cellStyle name="Millares 27 5 2" xfId="53368" xr:uid="{DD16F76B-C03F-471B-A5C6-4EBA44C64AF8}"/>
    <cellStyle name="Millares 27 5 3" xfId="52646" xr:uid="{850D16F2-6366-49E0-B4C1-9A316F9C0783}"/>
    <cellStyle name="Millares 27 6" xfId="53070" xr:uid="{EE4198D6-EC10-46BE-9D70-6213A16100B5}"/>
    <cellStyle name="Millares 27 7" xfId="52343" xr:uid="{8AB3E34A-86DB-4760-B8CC-0553661E6C85}"/>
    <cellStyle name="Millares 27_Margen" xfId="40227" xr:uid="{0235D471-AC36-43DD-A363-1FEC64D87872}"/>
    <cellStyle name="Millares 270" xfId="50656" xr:uid="{1FB66451-BFF2-4CA5-8A9A-4586AF2E6196}"/>
    <cellStyle name="Millares 271" xfId="51441" xr:uid="{C1D51CA2-B229-4DB8-A4FB-0C007A337BD6}"/>
    <cellStyle name="Millares 272" xfId="53499" xr:uid="{D62BF1DD-796B-41AE-8BE6-66EAC755AEAB}"/>
    <cellStyle name="Millares 28" xfId="16155" xr:uid="{350819CE-A00E-44EE-9773-A469D749DE08}"/>
    <cellStyle name="Millares 28 2" xfId="16156" xr:uid="{326227F0-C1FA-4112-992F-F81B8A628B73}"/>
    <cellStyle name="Millares 28 3" xfId="16157" xr:uid="{3EAC88A7-2DDE-48ED-8C3C-5D59C57D0458}"/>
    <cellStyle name="Millares 28 4" xfId="16158" xr:uid="{C1AAEC50-3BC3-407A-A7DD-C79CD576347C}"/>
    <cellStyle name="Millares 28_Margen" xfId="40228" xr:uid="{ECCB153F-B0E9-4DA1-B90C-33DD4969101B}"/>
    <cellStyle name="Millares 29" xfId="16159" xr:uid="{8D61851C-C482-44E9-A74D-84D7449EA663}"/>
    <cellStyle name="Millares 29 2" xfId="16160" xr:uid="{59BEB968-E2F6-4135-9F93-5840E5C9EBFF}"/>
    <cellStyle name="Millares 29 2 2" xfId="16161" xr:uid="{A6938608-0AC7-4302-92F4-1849BEED5D41}"/>
    <cellStyle name="Millares 29 2 2 2" xfId="53078" xr:uid="{8B75E90F-3611-40C9-9EA6-8C2228D5E4AC}"/>
    <cellStyle name="Millares 29 2 2 3" xfId="52351" xr:uid="{5E0F0AF7-F437-4055-924C-FA3D891F3440}"/>
    <cellStyle name="Millares 29 2 3" xfId="16162" xr:uid="{2538EEFE-3A46-4CB7-A5D8-787B19237E31}"/>
    <cellStyle name="Millares 29 2 3 2" xfId="53372" xr:uid="{D56A5915-96BA-4034-8A95-989977D43353}"/>
    <cellStyle name="Millares 29 2 3 3" xfId="52650" xr:uid="{8B8476DC-583E-43BD-AA52-83CB1C0DC347}"/>
    <cellStyle name="Millares 29 2 4" xfId="53077" xr:uid="{1D734F3D-7891-4BB3-9B9C-C1CCCF46D096}"/>
    <cellStyle name="Millares 29 2 5" xfId="52350" xr:uid="{468325A1-6A33-48E4-B145-30469D784A16}"/>
    <cellStyle name="Millares 29 3" xfId="16163" xr:uid="{195147DF-9B86-48A9-94A8-69F1B88465ED}"/>
    <cellStyle name="Millares 29 3 2" xfId="16164" xr:uid="{2F15AF97-26A4-45D7-B742-C46DCBC39E0A}"/>
    <cellStyle name="Millares 29 3 2 2" xfId="53080" xr:uid="{7ADB2F50-F9BC-41A6-A21B-D5BA95ADF34E}"/>
    <cellStyle name="Millares 29 3 2 3" xfId="52353" xr:uid="{BAF115F8-AD69-4C4A-AA4C-73604D09A1BC}"/>
    <cellStyle name="Millares 29 3 3" xfId="16165" xr:uid="{3A808DA7-041F-4D04-9171-534FC2CBF48F}"/>
    <cellStyle name="Millares 29 3 3 2" xfId="53373" xr:uid="{3493C2EA-26A9-4673-A468-93F47A8577B3}"/>
    <cellStyle name="Millares 29 3 3 3" xfId="52651" xr:uid="{C5846E99-7DFC-47A2-ACD5-67AB2107B1DA}"/>
    <cellStyle name="Millares 29 3 4" xfId="53079" xr:uid="{D843E55F-3BC1-46BD-BA46-2B10056499C4}"/>
    <cellStyle name="Millares 29 3 5" xfId="52352" xr:uid="{2A41EA7D-5279-47D7-AC46-71BC5A7A4FBC}"/>
    <cellStyle name="Millares 29 4" xfId="16166" xr:uid="{839347B5-EFBA-4139-9394-9EB9185DB3A7}"/>
    <cellStyle name="Millares 29 4 2" xfId="53081" xr:uid="{854D0DBB-FF5A-4599-84E2-34C6B1D9F3CD}"/>
    <cellStyle name="Millares 29 4 3" xfId="52354" xr:uid="{C7A0C913-192A-46BF-ACE5-9BB26D76B358}"/>
    <cellStyle name="Millares 29 5" xfId="16167" xr:uid="{B903830C-4CC5-48E4-A4DB-0A8453E60058}"/>
    <cellStyle name="Millares 29 5 2" xfId="53371" xr:uid="{A22A3E43-45FA-47EF-AD90-A50917A8CF98}"/>
    <cellStyle name="Millares 29 5 3" xfId="52649" xr:uid="{DCB10104-90FC-4BF4-87B5-7CA168E85B6F}"/>
    <cellStyle name="Millares 29 6" xfId="53076" xr:uid="{5FA01CB9-760E-4459-B153-5049F84515BF}"/>
    <cellStyle name="Millares 29 7" xfId="52349" xr:uid="{49093EC9-3FBD-40B4-87B6-5FE9F4C0D9DA}"/>
    <cellStyle name="Millares 29_Margen" xfId="40229" xr:uid="{FE3C0E3B-788E-449D-9656-D949701D7871}"/>
    <cellStyle name="Millares 3" xfId="16168" xr:uid="{1D15FE9D-4DA3-4FF4-8A6F-E28FD5E4F89D}"/>
    <cellStyle name="Millares 3 10" xfId="16169" xr:uid="{00A1B634-DF95-4BDA-863C-045B043DF4A5}"/>
    <cellStyle name="Millares 3 10 10" xfId="16170" xr:uid="{53784D5C-AF65-4BDF-85F3-EA744A64327A}"/>
    <cellStyle name="Millares 3 10 11" xfId="16171" xr:uid="{85146A3A-4046-49FE-B3BC-C28DEF9C08C0}"/>
    <cellStyle name="Millares 3 10 12" xfId="16172" xr:uid="{C84C41EB-36E5-4ECA-ABE3-8BD0C2F32AF3}"/>
    <cellStyle name="Millares 3 10 13" xfId="16173" xr:uid="{DE068258-5CA7-4126-81B9-4C73D5BA8A62}"/>
    <cellStyle name="Millares 3 10 14" xfId="16174" xr:uid="{BCE18D04-C8EA-4E5B-800B-9743EE0B33C2}"/>
    <cellStyle name="Millares 3 10 15" xfId="16175" xr:uid="{A479E5B0-576A-474A-BABD-B48BE6E4FFA9}"/>
    <cellStyle name="Millares 3 10 2" xfId="16176" xr:uid="{CFAA28C1-5BE4-4776-8AF9-532695D9E3E2}"/>
    <cellStyle name="Millares 3 10 2 2" xfId="16177" xr:uid="{DA5C09E5-80DF-4089-AEF8-72E81C548328}"/>
    <cellStyle name="Millares 3 10 2_Margen" xfId="40230" xr:uid="{8F9585DD-59BE-4886-BF22-66FAC599922B}"/>
    <cellStyle name="Millares 3 10 3" xfId="16178" xr:uid="{11E9E420-EF7F-418B-859B-035CB3B1D35D}"/>
    <cellStyle name="Millares 3 10 4" xfId="16179" xr:uid="{C169B074-AD7B-4ABD-BBED-D01D7704CA16}"/>
    <cellStyle name="Millares 3 10 5" xfId="16180" xr:uid="{3675419C-37AF-4C8D-B8DE-A884BE6C3D5A}"/>
    <cellStyle name="Millares 3 10 6" xfId="16181" xr:uid="{B3036992-8E61-41FE-A957-6F2A2BB4D3E2}"/>
    <cellStyle name="Millares 3 10 7" xfId="16182" xr:uid="{20DB1B49-EFA3-4794-8897-FAFF20909BCD}"/>
    <cellStyle name="Millares 3 10 8" xfId="16183" xr:uid="{E22CB8CA-DE56-4562-9C14-9EA8C9D8096E}"/>
    <cellStyle name="Millares 3 10 9" xfId="16184" xr:uid="{2FFE0B32-956B-4D61-8154-E34ADD4F3AAA}"/>
    <cellStyle name="Millares 3 10_Margen" xfId="40231" xr:uid="{6F0CB060-6E11-4BBD-8A9F-A2896F197A07}"/>
    <cellStyle name="Millares 3 11" xfId="16185" xr:uid="{A88BF625-1749-4A53-8EA2-C913C330ED41}"/>
    <cellStyle name="Millares 3 11 10" xfId="16186" xr:uid="{619B7F73-1E6B-4C4B-96C1-BB0F57102631}"/>
    <cellStyle name="Millares 3 11 11" xfId="16187" xr:uid="{533BCEC6-6E61-40DE-82F6-903A060C8E74}"/>
    <cellStyle name="Millares 3 11 12" xfId="16188" xr:uid="{52F24DFE-0D90-406E-A972-C2B4823F210C}"/>
    <cellStyle name="Millares 3 11 13" xfId="16189" xr:uid="{56E3A06E-70D7-4E21-9372-930F848DB08D}"/>
    <cellStyle name="Millares 3 11 14" xfId="16190" xr:uid="{CD1ABD67-35F8-42B9-B182-F2662D28C115}"/>
    <cellStyle name="Millares 3 11 15" xfId="16191" xr:uid="{9DAD0DD0-DBB1-4A0D-BFB7-0E614DCB0AC0}"/>
    <cellStyle name="Millares 3 11 2" xfId="16192" xr:uid="{ACC5EAA4-1A38-4A80-9531-BB56726C176D}"/>
    <cellStyle name="Millares 3 11 2 2" xfId="16193" xr:uid="{AE69B7DD-0F04-4A79-88D4-6C614DDE3E6E}"/>
    <cellStyle name="Millares 3 11 2_Margen" xfId="40232" xr:uid="{7A492F9C-E330-48C1-B8A4-8EB4CC840F3A}"/>
    <cellStyle name="Millares 3 11 3" xfId="16194" xr:uid="{13DB6594-9DF1-41CA-8E8C-258C851761B6}"/>
    <cellStyle name="Millares 3 11 4" xfId="16195" xr:uid="{E8C5837E-57D7-4133-8111-12337DC4FBCC}"/>
    <cellStyle name="Millares 3 11 5" xfId="16196" xr:uid="{4896F091-6F74-46C5-8201-5BE76AA70EC4}"/>
    <cellStyle name="Millares 3 11 6" xfId="16197" xr:uid="{9509B1DE-6C24-49D9-81A4-D19EC4286CF0}"/>
    <cellStyle name="Millares 3 11 7" xfId="16198" xr:uid="{9A734149-687C-4F65-9524-BE2E75CA859F}"/>
    <cellStyle name="Millares 3 11 8" xfId="16199" xr:uid="{77742B8A-8ECA-45B5-866C-2FD53811E026}"/>
    <cellStyle name="Millares 3 11 9" xfId="16200" xr:uid="{20580A2B-F4A1-4F33-8830-3A99E633730F}"/>
    <cellStyle name="Millares 3 11_Margen" xfId="40233" xr:uid="{5F0EFF91-83B9-40FA-9D61-EF5081B3953B}"/>
    <cellStyle name="Millares 3 12" xfId="16201" xr:uid="{90DBF620-C741-497A-B9EC-A050A2765C78}"/>
    <cellStyle name="Millares 3 12 10" xfId="16202" xr:uid="{8D8C2B49-30D5-4B53-A7F0-6FBC69B7F26A}"/>
    <cellStyle name="Millares 3 12 11" xfId="16203" xr:uid="{3C873D53-05E8-4D37-8E95-F4BDFAD97DF3}"/>
    <cellStyle name="Millares 3 12 12" xfId="16204" xr:uid="{8A201C47-83EA-46BA-BFCF-E8620AB26012}"/>
    <cellStyle name="Millares 3 12 13" xfId="16205" xr:uid="{7E79CA94-2B5E-4C70-B96A-1ACCE159E837}"/>
    <cellStyle name="Millares 3 12 14" xfId="16206" xr:uid="{A7C1CE36-1865-4912-9CD5-E25263604AAD}"/>
    <cellStyle name="Millares 3 12 15" xfId="16207" xr:uid="{F0942A28-DE90-4245-A15A-142B13EF4021}"/>
    <cellStyle name="Millares 3 12 2" xfId="16208" xr:uid="{368853F7-060D-4901-A39C-14ED25D23DE4}"/>
    <cellStyle name="Millares 3 12 2 2" xfId="16209" xr:uid="{16D26D14-EA97-457B-B625-5C1FDF0070FA}"/>
    <cellStyle name="Millares 3 12 2_Margen" xfId="40234" xr:uid="{F81AE0AD-9AE4-44D8-AD96-688428A2400F}"/>
    <cellStyle name="Millares 3 12 3" xfId="16210" xr:uid="{DDD6A31C-16B3-4CD5-ABA2-300670D143AC}"/>
    <cellStyle name="Millares 3 12 4" xfId="16211" xr:uid="{BC1352F3-6361-4588-A33D-E1ECFB2038A5}"/>
    <cellStyle name="Millares 3 12 5" xfId="16212" xr:uid="{F3AD434A-8F8E-4E73-80AF-0601E3A0BD7D}"/>
    <cellStyle name="Millares 3 12 6" xfId="16213" xr:uid="{E0001C9A-FFB2-4866-8AC5-A140328E5E60}"/>
    <cellStyle name="Millares 3 12 7" xfId="16214" xr:uid="{73A06EA4-1FCC-4E52-B811-3EBB8F3A3DA4}"/>
    <cellStyle name="Millares 3 12 8" xfId="16215" xr:uid="{EF0624A5-3BB0-45DC-B459-3E1C418A15D9}"/>
    <cellStyle name="Millares 3 12 9" xfId="16216" xr:uid="{1A9FDD54-0CF3-41F7-BB5E-3500ED912D6C}"/>
    <cellStyle name="Millares 3 12_Margen" xfId="40235" xr:uid="{CF36FFF3-2A49-4E16-9174-7454B11CFA48}"/>
    <cellStyle name="Millares 3 13" xfId="16217" xr:uid="{80006730-1BC8-4901-A583-AB872907981D}"/>
    <cellStyle name="Millares 3 13 10" xfId="16218" xr:uid="{19C0F273-999B-4805-A2A3-BB6E2F472EDE}"/>
    <cellStyle name="Millares 3 13 11" xfId="16219" xr:uid="{C89CA1FD-A9D7-4CF5-9E4A-60E6E87F5209}"/>
    <cellStyle name="Millares 3 13 12" xfId="16220" xr:uid="{24B9F5BE-4BCF-4561-8DCB-05924EE04468}"/>
    <cellStyle name="Millares 3 13 13" xfId="16221" xr:uid="{FFE488E8-BFDC-43C1-B321-F81BD8887798}"/>
    <cellStyle name="Millares 3 13 14" xfId="16222" xr:uid="{3231EE15-6D47-440F-9FCC-4ED019311034}"/>
    <cellStyle name="Millares 3 13 15" xfId="16223" xr:uid="{E15D3D73-B810-4D6B-8229-98347A34F259}"/>
    <cellStyle name="Millares 3 13 2" xfId="16224" xr:uid="{CE989F49-84CC-4CD0-AC00-5564BAD46FD2}"/>
    <cellStyle name="Millares 3 13 2 2" xfId="16225" xr:uid="{4AEF32CB-5929-4A25-8B91-137843697FE2}"/>
    <cellStyle name="Millares 3 13 2_Margen" xfId="40236" xr:uid="{100F17B2-F6B9-4D33-A5E8-C32108FEA601}"/>
    <cellStyle name="Millares 3 13 3" xfId="16226" xr:uid="{593C17C7-1FCF-4570-A905-186D47F34568}"/>
    <cellStyle name="Millares 3 13 4" xfId="16227" xr:uid="{6910C520-925A-44D8-BFA2-D8D7F9C23CCF}"/>
    <cellStyle name="Millares 3 13 5" xfId="16228" xr:uid="{87A231EC-08C3-478A-AECB-7E109CE48ADB}"/>
    <cellStyle name="Millares 3 13 6" xfId="16229" xr:uid="{5E432787-6093-4F8E-83E3-B2E77D4406DF}"/>
    <cellStyle name="Millares 3 13 7" xfId="16230" xr:uid="{9E33BD56-4EAC-4AB6-AF04-C510DC34E196}"/>
    <cellStyle name="Millares 3 13 8" xfId="16231" xr:uid="{25AD16ED-AE69-4A6A-913A-5F525A684A21}"/>
    <cellStyle name="Millares 3 13 9" xfId="16232" xr:uid="{89355B03-F17E-4208-91EA-63F10176A818}"/>
    <cellStyle name="Millares 3 13_Margen" xfId="40237" xr:uid="{F4A8117C-0558-40B0-938E-FC9923FB1586}"/>
    <cellStyle name="Millares 3 14" xfId="16233" xr:uid="{91343337-F855-4260-B761-C448ABDC9FDE}"/>
    <cellStyle name="Millares 3 14 10" xfId="16234" xr:uid="{D24BADAC-4920-44D8-A180-8C2898E7F695}"/>
    <cellStyle name="Millares 3 14 11" xfId="16235" xr:uid="{30DA60EB-3DBB-4E3C-B826-8069BE94B7F3}"/>
    <cellStyle name="Millares 3 14 12" xfId="16236" xr:uid="{3FB2B3A4-745A-4D94-818E-1F4D4F660589}"/>
    <cellStyle name="Millares 3 14 13" xfId="16237" xr:uid="{F5DAC2FC-47A9-497C-9964-A89465DA1BFA}"/>
    <cellStyle name="Millares 3 14 14" xfId="16238" xr:uid="{B480CBC3-ADF7-4AF8-95A2-AE194695DA1F}"/>
    <cellStyle name="Millares 3 14 15" xfId="16239" xr:uid="{6C77C81D-C616-4E6D-9E6A-60BE61D0BB31}"/>
    <cellStyle name="Millares 3 14 2" xfId="16240" xr:uid="{FAED75D7-E61D-4B9E-8E2F-23D951108929}"/>
    <cellStyle name="Millares 3 14 2 2" xfId="16241" xr:uid="{D849BB37-7E03-4661-B699-28ABD5B09724}"/>
    <cellStyle name="Millares 3 14 2_Margen" xfId="40238" xr:uid="{196D96B6-4ED1-4EF1-8094-EE0D697F757B}"/>
    <cellStyle name="Millares 3 14 3" xfId="16242" xr:uid="{5A9F408F-2336-43AE-ACF2-6E70313615AE}"/>
    <cellStyle name="Millares 3 14 4" xfId="16243" xr:uid="{5FD4D78D-BF74-48C9-9F5D-22E56E7AE3A7}"/>
    <cellStyle name="Millares 3 14 5" xfId="16244" xr:uid="{DC2DACA6-58D2-4EAC-8AEC-187FEE65163A}"/>
    <cellStyle name="Millares 3 14 6" xfId="16245" xr:uid="{14545E59-052B-424A-8779-CCB5051A2E77}"/>
    <cellStyle name="Millares 3 14 7" xfId="16246" xr:uid="{E30D2E2A-3EAD-4E3A-92FA-51E4EABB9D91}"/>
    <cellStyle name="Millares 3 14 8" xfId="16247" xr:uid="{E8CA3630-B30A-43A4-8D57-0F83AFAAC265}"/>
    <cellStyle name="Millares 3 14 9" xfId="16248" xr:uid="{FF5E1CC4-7354-4001-BCB9-7D6CD84C08C6}"/>
    <cellStyle name="Millares 3 14_Margen" xfId="40239" xr:uid="{4B99E8B6-8E9D-47AF-99CA-B9EA42FEE771}"/>
    <cellStyle name="Millares 3 15" xfId="16249" xr:uid="{25B9287F-E51A-4181-BAA4-F5099E34EB35}"/>
    <cellStyle name="Millares 3 15 10" xfId="16250" xr:uid="{2E1FEAC2-DBAF-45E0-8CD7-3EFAEAE59056}"/>
    <cellStyle name="Millares 3 15 11" xfId="16251" xr:uid="{DB1A56D0-D01D-4F07-942D-8DE24DFF379E}"/>
    <cellStyle name="Millares 3 15 12" xfId="16252" xr:uid="{7AE3B28D-75C0-4620-92A3-A87F01980569}"/>
    <cellStyle name="Millares 3 15 13" xfId="16253" xr:uid="{1E36D67A-CA2B-4B94-BA9E-BE7F68155403}"/>
    <cellStyle name="Millares 3 15 14" xfId="16254" xr:uid="{1D8F28F7-C3A5-4ED4-815F-C31B6ACE93EA}"/>
    <cellStyle name="Millares 3 15 15" xfId="16255" xr:uid="{96CB0D7D-ADEC-4F2D-A939-F58EF47BAAF3}"/>
    <cellStyle name="Millares 3 15 2" xfId="16256" xr:uid="{4BF7B08A-D8A8-4878-8248-62236D0238DE}"/>
    <cellStyle name="Millares 3 15 2 2" xfId="16257" xr:uid="{17B01387-51C2-451A-AF26-6AFE9D5608AC}"/>
    <cellStyle name="Millares 3 15 2_Margen" xfId="40240" xr:uid="{7E8890B5-993E-4068-9A2F-1E7FAB8CEDD7}"/>
    <cellStyle name="Millares 3 15 3" xfId="16258" xr:uid="{6B21D6B4-06D4-400D-BE69-1894586C1645}"/>
    <cellStyle name="Millares 3 15 4" xfId="16259" xr:uid="{3FAA5D15-287C-4235-BF61-8A9E3923E61D}"/>
    <cellStyle name="Millares 3 15 5" xfId="16260" xr:uid="{C62B28F0-1132-48AF-996B-6405451B2C6A}"/>
    <cellStyle name="Millares 3 15 6" xfId="16261" xr:uid="{34AFE49B-28ED-4BFE-B911-312E61FC7C48}"/>
    <cellStyle name="Millares 3 15 7" xfId="16262" xr:uid="{2ED45ADC-A2AE-49C7-A7CF-F75D96E3B088}"/>
    <cellStyle name="Millares 3 15 8" xfId="16263" xr:uid="{04B6798B-A0C4-48ED-924B-07B72FA37DA5}"/>
    <cellStyle name="Millares 3 15 9" xfId="16264" xr:uid="{3451E1B2-A188-43C5-BDD4-3ACEE244B5D4}"/>
    <cellStyle name="Millares 3 15_Margen" xfId="40241" xr:uid="{59500811-06D3-4D94-981A-511AD59C9E01}"/>
    <cellStyle name="Millares 3 16" xfId="16265" xr:uid="{947562EF-01FC-4E66-843C-CB468E8494E0}"/>
    <cellStyle name="Millares 3 16 10" xfId="16266" xr:uid="{14BE1F52-3712-44DE-A3F1-D832457380A2}"/>
    <cellStyle name="Millares 3 16 11" xfId="16267" xr:uid="{02632834-C7ED-43FB-9122-4850F158F723}"/>
    <cellStyle name="Millares 3 16 12" xfId="16268" xr:uid="{AAA57531-5646-47C7-BE06-89DBCFE65566}"/>
    <cellStyle name="Millares 3 16 13" xfId="16269" xr:uid="{BF3D8EBA-1063-42BB-89C3-9982D3EA2C0D}"/>
    <cellStyle name="Millares 3 16 14" xfId="16270" xr:uid="{47A5D089-403D-4E1C-993C-4EF78598368D}"/>
    <cellStyle name="Millares 3 16 15" xfId="16271" xr:uid="{C55F73D4-AD24-4669-9FE2-F770BEBAD53C}"/>
    <cellStyle name="Millares 3 16 2" xfId="16272" xr:uid="{7DBDCA36-3D69-47B0-85B4-B5A81B06D849}"/>
    <cellStyle name="Millares 3 16 2 2" xfId="16273" xr:uid="{8999C839-6BCA-4B37-BDF8-63468D654299}"/>
    <cellStyle name="Millares 3 16 2_Margen" xfId="40242" xr:uid="{751DD337-205C-4841-A696-03553C014A52}"/>
    <cellStyle name="Millares 3 16 3" xfId="16274" xr:uid="{9C8D1341-25D1-4607-A583-0D09BF9301ED}"/>
    <cellStyle name="Millares 3 16 4" xfId="16275" xr:uid="{193091DB-E808-4B25-980A-39D28D6A9B0B}"/>
    <cellStyle name="Millares 3 16 5" xfId="16276" xr:uid="{FDCE3349-F8E8-4354-AB9C-DAB3E4C6A238}"/>
    <cellStyle name="Millares 3 16 6" xfId="16277" xr:uid="{FD87CFE4-D321-40F5-B7DD-AA85A4CB9E89}"/>
    <cellStyle name="Millares 3 16 7" xfId="16278" xr:uid="{511B47BD-AE85-4BDA-B2A5-35A806B732D5}"/>
    <cellStyle name="Millares 3 16 8" xfId="16279" xr:uid="{71E461E4-FE1C-4603-A58A-DF9181BAD0DF}"/>
    <cellStyle name="Millares 3 16 9" xfId="16280" xr:uid="{2238E52A-2569-43BC-A683-AFBC9D517EE7}"/>
    <cellStyle name="Millares 3 16_Margen" xfId="40243" xr:uid="{1C3DAD78-0359-46AB-9970-4BBBBBC12991}"/>
    <cellStyle name="Millares 3 17" xfId="16281" xr:uid="{59433FF3-CA06-430F-B096-DFAC738C218A}"/>
    <cellStyle name="Millares 3 17 10" xfId="16282" xr:uid="{F009931E-4415-42E3-BE38-9113B92201AB}"/>
    <cellStyle name="Millares 3 17 11" xfId="16283" xr:uid="{BFE188AF-9DE5-46FD-BA00-055FD718181D}"/>
    <cellStyle name="Millares 3 17 12" xfId="16284" xr:uid="{4E77601F-AA59-4E62-987B-E801B822BF66}"/>
    <cellStyle name="Millares 3 17 13" xfId="16285" xr:uid="{A94F545E-3E80-455E-B86E-CD38EFAD81FC}"/>
    <cellStyle name="Millares 3 17 14" xfId="16286" xr:uid="{C07381C0-ED44-4BB0-ADBF-DDADF12788E4}"/>
    <cellStyle name="Millares 3 17 15" xfId="16287" xr:uid="{51029951-3EE5-4EBA-AB32-7F2E04672422}"/>
    <cellStyle name="Millares 3 17 2" xfId="16288" xr:uid="{4AFEC2D0-67BC-4667-80DF-5A425DA36E20}"/>
    <cellStyle name="Millares 3 17 2 2" xfId="16289" xr:uid="{1C6E2989-77A0-4D28-B7C8-E169C589371A}"/>
    <cellStyle name="Millares 3 17 2_Margen" xfId="40244" xr:uid="{7CE47567-A1F0-4FD9-90B4-AA49A64EEEFB}"/>
    <cellStyle name="Millares 3 17 3" xfId="16290" xr:uid="{85182798-7ED6-40FD-99A4-3DCD0043EB75}"/>
    <cellStyle name="Millares 3 17 4" xfId="16291" xr:uid="{68F89402-9182-45CC-9310-C2B47EE277AA}"/>
    <cellStyle name="Millares 3 17 5" xfId="16292" xr:uid="{F464024A-D663-4944-BF95-6CA29483FACD}"/>
    <cellStyle name="Millares 3 17 6" xfId="16293" xr:uid="{25E6E086-A9BB-422A-A0D8-A8E2790E48E2}"/>
    <cellStyle name="Millares 3 17 7" xfId="16294" xr:uid="{BD1614F7-38B1-4697-81BF-8DD792D023CF}"/>
    <cellStyle name="Millares 3 17 8" xfId="16295" xr:uid="{3A181C46-3275-492E-BBB9-4F2A0DA60B3D}"/>
    <cellStyle name="Millares 3 17 9" xfId="16296" xr:uid="{F799DBDA-7B70-41B0-ABB0-CA3CA6E157A4}"/>
    <cellStyle name="Millares 3 17_Margen" xfId="40245" xr:uid="{F35341AC-7EDA-4E77-8B92-46CCB6F5D94F}"/>
    <cellStyle name="Millares 3 18" xfId="16297" xr:uid="{24516F30-4AA6-4593-A0BB-51CC8D296272}"/>
    <cellStyle name="Millares 3 18 10" xfId="16298" xr:uid="{1A53CF3D-0FD2-4E21-BEB4-9481BEB7CC06}"/>
    <cellStyle name="Millares 3 18 11" xfId="16299" xr:uid="{0BA0E63E-46CB-43CE-A9B3-F99C91CD6CC0}"/>
    <cellStyle name="Millares 3 18 12" xfId="16300" xr:uid="{F3DAD70F-B995-4F2A-8FB0-6040F5B22E71}"/>
    <cellStyle name="Millares 3 18 13" xfId="16301" xr:uid="{C68BC630-9B69-455A-9D68-903ADFDD5EE4}"/>
    <cellStyle name="Millares 3 18 14" xfId="16302" xr:uid="{7A656A93-F44F-4B96-9FBB-2B58973F25AB}"/>
    <cellStyle name="Millares 3 18 15" xfId="16303" xr:uid="{6CEED4AD-8022-470A-B47D-34F9CBE26208}"/>
    <cellStyle name="Millares 3 18 2" xfId="16304" xr:uid="{7F496CE1-FDF2-4C44-B84A-CB3AB964A897}"/>
    <cellStyle name="Millares 3 18 2 2" xfId="16305" xr:uid="{ED4B4943-638C-4594-BF00-1ADD5EF35F6A}"/>
    <cellStyle name="Millares 3 18 2_Margen" xfId="40246" xr:uid="{A21235FA-42C7-48FA-844C-E01E9E2C7392}"/>
    <cellStyle name="Millares 3 18 3" xfId="16306" xr:uid="{B1828173-ADE0-48D4-A7D3-8E731BE4E1B0}"/>
    <cellStyle name="Millares 3 18 4" xfId="16307" xr:uid="{494D1175-3AEF-48B1-B806-9C331F70BF02}"/>
    <cellStyle name="Millares 3 18 5" xfId="16308" xr:uid="{7ABBFCD2-9D08-4820-93DF-4B2A803CB541}"/>
    <cellStyle name="Millares 3 18 6" xfId="16309" xr:uid="{41F512E5-54F7-4A75-BC39-A02924C63AF8}"/>
    <cellStyle name="Millares 3 18 7" xfId="16310" xr:uid="{A938D4F5-95AE-4F53-8D54-CBABB9D2C4D1}"/>
    <cellStyle name="Millares 3 18 8" xfId="16311" xr:uid="{CAC2F34D-41EE-4060-A6A9-1F4A4CA59CB7}"/>
    <cellStyle name="Millares 3 18 9" xfId="16312" xr:uid="{FEFCCDB9-CCE6-492A-96FC-7AA250F8DCF5}"/>
    <cellStyle name="Millares 3 18_Margen" xfId="40247" xr:uid="{B6EA1E0D-BFE3-4F8A-8428-4A8E2E8ADDC3}"/>
    <cellStyle name="Millares 3 19" xfId="16313" xr:uid="{ADC0EB80-1C46-42CA-BBB1-7C865644D01B}"/>
    <cellStyle name="Millares 3 19 10" xfId="16314" xr:uid="{D25706C6-15E2-4F31-856F-7712C7730495}"/>
    <cellStyle name="Millares 3 19 11" xfId="16315" xr:uid="{1CA2B85F-E4FE-404B-8CAB-F02B373C8F3D}"/>
    <cellStyle name="Millares 3 19 12" xfId="16316" xr:uid="{1FF6C893-4E0E-4543-85D4-B698615EE72D}"/>
    <cellStyle name="Millares 3 19 2" xfId="16317" xr:uid="{B0413AA9-F8F1-484F-A55C-3AEE8A265167}"/>
    <cellStyle name="Millares 3 19 3" xfId="16318" xr:uid="{6C5FC555-6866-449E-97F5-918D329F605B}"/>
    <cellStyle name="Millares 3 19 4" xfId="16319" xr:uid="{7F90CDBC-9293-4C98-877C-A8F67D0EDEC0}"/>
    <cellStyle name="Millares 3 19 5" xfId="16320" xr:uid="{71BC6FD9-E620-432A-B7DD-C285FD3AA81D}"/>
    <cellStyle name="Millares 3 19 6" xfId="16321" xr:uid="{C38BC09C-2D61-4D24-890B-82A709F02937}"/>
    <cellStyle name="Millares 3 19 7" xfId="16322" xr:uid="{6DAA4840-E511-48FF-8DBA-B6DEE6DEFAA5}"/>
    <cellStyle name="Millares 3 19 8" xfId="16323" xr:uid="{6A4FD85E-5537-4A74-8A74-BB14F74D8EA5}"/>
    <cellStyle name="Millares 3 19 9" xfId="16324" xr:uid="{95BE8A34-5085-4D6A-9C96-CC4BB2972B5D}"/>
    <cellStyle name="Millares 3 19_Margen" xfId="40248" xr:uid="{504DF37E-2CB8-431B-9B08-C45AE2C01CA6}"/>
    <cellStyle name="Millares 3 2" xfId="16325" xr:uid="{6BBCD7E9-2E26-4E5F-B3BD-A172BD7D7793}"/>
    <cellStyle name="Millares 3 2 10" xfId="16326" xr:uid="{89DA1DE5-778B-4273-89DC-58A7099D6BF1}"/>
    <cellStyle name="Millares 3 2 10 10" xfId="16327" xr:uid="{685691A8-FDA2-4CD5-9E42-F45B5AACB128}"/>
    <cellStyle name="Millares 3 2 10 11" xfId="16328" xr:uid="{79A39266-E4D3-4D10-B7A1-1936C0BE8300}"/>
    <cellStyle name="Millares 3 2 10 12" xfId="16329" xr:uid="{97CFFD6B-18A9-46C2-88AF-6FF7D39AE14F}"/>
    <cellStyle name="Millares 3 2 10 2" xfId="16330" xr:uid="{843BC70D-F38F-4882-9156-0E26850A5778}"/>
    <cellStyle name="Millares 3 2 10 3" xfId="16331" xr:uid="{3D07E4A5-9773-416A-9967-1899F3C647B9}"/>
    <cellStyle name="Millares 3 2 10 4" xfId="16332" xr:uid="{A65AC8D7-BA3C-4DDC-A0FE-36ADCBB3A888}"/>
    <cellStyle name="Millares 3 2 10 5" xfId="16333" xr:uid="{240F7238-31A4-4C1F-9E76-BF5E2640A67E}"/>
    <cellStyle name="Millares 3 2 10 6" xfId="16334" xr:uid="{3D95328E-698E-4144-97DC-ADC85728172B}"/>
    <cellStyle name="Millares 3 2 10 7" xfId="16335" xr:uid="{111CA56B-8698-403D-91F0-B0A9DACEA1C8}"/>
    <cellStyle name="Millares 3 2 10 8" xfId="16336" xr:uid="{28665D0D-5C56-4512-981D-8FD4ACEEB944}"/>
    <cellStyle name="Millares 3 2 10 9" xfId="16337" xr:uid="{A5FF8F23-CCA7-4FCC-8B74-8439993F172C}"/>
    <cellStyle name="Millares 3 2 10_Margen" xfId="40249" xr:uid="{F06A88B7-9074-4D8C-BB13-744A03E50414}"/>
    <cellStyle name="Millares 3 2 11" xfId="16338" xr:uid="{32B4B77B-9C37-46AF-932A-9C650934736A}"/>
    <cellStyle name="Millares 3 2 11 2" xfId="16339" xr:uid="{D209AC7F-6E43-47E7-BDBF-7F4EEA165B6F}"/>
    <cellStyle name="Millares 3 2 11_Margen" xfId="40250" xr:uid="{5F7C29F5-6C4B-4244-8513-C4DF8E3BFC19}"/>
    <cellStyle name="Millares 3 2 12" xfId="16340" xr:uid="{AF0601EE-2F26-4CFF-BC50-19B665DFBF5E}"/>
    <cellStyle name="Millares 3 2 13" xfId="16341" xr:uid="{FBA42D87-63B4-4F5E-9CFE-4937D1E177C6}"/>
    <cellStyle name="Millares 3 2 14" xfId="16342" xr:uid="{735D12DE-B7C3-4170-92CF-DF5973D41CE3}"/>
    <cellStyle name="Millares 3 2 15" xfId="16343" xr:uid="{CEEEE6AB-EA16-468C-B15B-035403C93331}"/>
    <cellStyle name="Millares 3 2 16" xfId="16344" xr:uid="{4EC2A700-CC98-4491-9D3B-31B37344E73F}"/>
    <cellStyle name="Millares 3 2 17" xfId="16345" xr:uid="{731EE544-B973-4C02-9EDC-F138C3CE83AD}"/>
    <cellStyle name="Millares 3 2 18" xfId="16346" xr:uid="{C65F6F8A-E5CA-4C19-9A4E-C4A77CA2E698}"/>
    <cellStyle name="Millares 3 2 19" xfId="16347" xr:uid="{10E34D8B-62FF-47D4-9453-B1AA157FCCE5}"/>
    <cellStyle name="Millares 3 2 2" xfId="16348" xr:uid="{B37AA22C-705E-4C64-8DDD-9F88A591ECDB}"/>
    <cellStyle name="Millares 3 2 2 10" xfId="16349" xr:uid="{22CE576E-7C26-4FAE-9043-A7325471FECE}"/>
    <cellStyle name="Millares 3 2 2 11" xfId="16350" xr:uid="{EBF818DE-EBAC-4429-BC90-71CDCAF40F5D}"/>
    <cellStyle name="Millares 3 2 2 12" xfId="16351" xr:uid="{BF57D286-3485-4459-8F49-115FA54123C6}"/>
    <cellStyle name="Millares 3 2 2 13" xfId="16352" xr:uid="{31310310-3847-4B1C-AC80-52EF77943989}"/>
    <cellStyle name="Millares 3 2 2 2" xfId="16353" xr:uid="{4885D8B8-4E89-4290-82DC-AFDDB1D2FB12}"/>
    <cellStyle name="Millares 3 2 2 2 10" xfId="16354" xr:uid="{CCC88475-B57C-4C25-88FB-59C43AF41392}"/>
    <cellStyle name="Millares 3 2 2 2 11" xfId="16355" xr:uid="{74BA61E0-0EC9-43BF-B3B0-3D1FE8986A09}"/>
    <cellStyle name="Millares 3 2 2 2 2" xfId="16356" xr:uid="{A23DC769-3019-4DCE-ABF2-A2A2ECBEC4CE}"/>
    <cellStyle name="Millares 3 2 2 2 2 10" xfId="16357" xr:uid="{3EE12B04-A0C0-48F5-80B4-EB12761CE1B2}"/>
    <cellStyle name="Millares 3 2 2 2 2 11" xfId="16358" xr:uid="{AA4CE40E-5E47-4AF1-A28B-18B24D92F3E4}"/>
    <cellStyle name="Millares 3 2 2 2 2 2" xfId="16359" xr:uid="{93758DC8-B6CA-4E75-A180-F1808D523A3C}"/>
    <cellStyle name="Millares 3 2 2 2 2 3" xfId="16360" xr:uid="{86E7FA69-9C8D-4B86-A90F-6A7060458EA6}"/>
    <cellStyle name="Millares 3 2 2 2 2 4" xfId="16361" xr:uid="{31713FA9-2E96-4514-8EAC-E9251587F466}"/>
    <cellStyle name="Millares 3 2 2 2 2 5" xfId="16362" xr:uid="{DCFCEDF5-5562-45FE-8715-30C6A7A81A99}"/>
    <cellStyle name="Millares 3 2 2 2 2 6" xfId="16363" xr:uid="{4A34AC6B-046B-4E84-807F-D7DC7E9C70BF}"/>
    <cellStyle name="Millares 3 2 2 2 2 7" xfId="16364" xr:uid="{3497650D-BD5D-47AE-AB1B-D3B1808056DE}"/>
    <cellStyle name="Millares 3 2 2 2 2 8" xfId="16365" xr:uid="{9431EA4E-BAC0-40A8-84EF-F2671E1A8CDA}"/>
    <cellStyle name="Millares 3 2 2 2 2 9" xfId="16366" xr:uid="{377B276A-48DC-4ED4-8143-881BFC391489}"/>
    <cellStyle name="Millares 3 2 2 2 2_Margen" xfId="40251" xr:uid="{FBF646C8-DC72-42D5-931F-34A2E91CCBBA}"/>
    <cellStyle name="Millares 3 2 2 2 3" xfId="16367" xr:uid="{34BBE39F-AEDD-4006-802A-F07B4E775F5F}"/>
    <cellStyle name="Millares 3 2 2 2 4" xfId="16368" xr:uid="{F8267A73-4425-4FAD-A2F7-434E1F8D92E0}"/>
    <cellStyle name="Millares 3 2 2 2 5" xfId="16369" xr:uid="{840DD1C3-0F86-4311-BAEB-B47C0120B018}"/>
    <cellStyle name="Millares 3 2 2 2 6" xfId="16370" xr:uid="{0E2865A8-47A4-4E71-B66B-857D4F8951D0}"/>
    <cellStyle name="Millares 3 2 2 2 7" xfId="16371" xr:uid="{33054E1F-17D0-4735-AFFE-756C39FAD582}"/>
    <cellStyle name="Millares 3 2 2 2 8" xfId="16372" xr:uid="{946074AA-2195-4A04-A32F-4668BFB08FC1}"/>
    <cellStyle name="Millares 3 2 2 2 9" xfId="16373" xr:uid="{3183E3F9-DAF0-4C55-8685-E826D58314BC}"/>
    <cellStyle name="Millares 3 2 2 2_Margen" xfId="40252" xr:uid="{9B21D5A7-07F0-4063-8E1E-17FECE86EFDF}"/>
    <cellStyle name="Millares 3 2 2 3" xfId="16374" xr:uid="{4B3BFCC2-AC49-49A8-9ED1-0000DC78FDD8}"/>
    <cellStyle name="Millares 3 2 2 3 10" xfId="16375" xr:uid="{81AE9EA3-4373-4E2D-B610-7193C3F96346}"/>
    <cellStyle name="Millares 3 2 2 3 11" xfId="16376" xr:uid="{A3D24DDB-52F9-4C80-A103-C516F2C01442}"/>
    <cellStyle name="Millares 3 2 2 3 12" xfId="16377" xr:uid="{9F835C22-49C4-4440-A26E-13293A282E38}"/>
    <cellStyle name="Millares 3 2 2 3 13" xfId="52356" xr:uid="{9502F375-E115-4BED-8116-0590E675562E}"/>
    <cellStyle name="Millares 3 2 2 3 2" xfId="16378" xr:uid="{7E5BC446-C7F3-49BE-851B-F9490673828E}"/>
    <cellStyle name="Millares 3 2 2 3 3" xfId="16379" xr:uid="{2DFFCBB7-D845-4957-806E-B23521D4789F}"/>
    <cellStyle name="Millares 3 2 2 3 4" xfId="16380" xr:uid="{534E20F6-4F2A-4C74-AAF4-22381E6F5D05}"/>
    <cellStyle name="Millares 3 2 2 3 5" xfId="16381" xr:uid="{E82E7338-1AB4-4304-9B16-1D64CF7A8B69}"/>
    <cellStyle name="Millares 3 2 2 3 6" xfId="16382" xr:uid="{508B5EC0-B3CA-4BCD-9399-0057950ED526}"/>
    <cellStyle name="Millares 3 2 2 3 7" xfId="16383" xr:uid="{05739677-7B8B-45D5-BA90-F70230DAC0EB}"/>
    <cellStyle name="Millares 3 2 2 3 8" xfId="16384" xr:uid="{D1D2C292-F141-4D18-95F1-66A489CE4898}"/>
    <cellStyle name="Millares 3 2 2 3 9" xfId="16385" xr:uid="{D96E2C12-6857-4FCA-B078-8AD198F68082}"/>
    <cellStyle name="Millares 3 2 2 3_Margen" xfId="40253" xr:uid="{453D3238-8F57-4DBF-A233-B0383BC9BEED}"/>
    <cellStyle name="Millares 3 2 2 4" xfId="16386" xr:uid="{00F6EB31-C344-4F11-8624-0C12D88397DA}"/>
    <cellStyle name="Millares 3 2 2 5" xfId="16387" xr:uid="{A05AA103-37B9-4891-A6FA-AD0207AE021C}"/>
    <cellStyle name="Millares 3 2 2 6" xfId="16388" xr:uid="{14685053-D760-47AF-8FBA-62F0A3F929B9}"/>
    <cellStyle name="Millares 3 2 2 7" xfId="16389" xr:uid="{54B53F9D-319D-4B0C-AD61-508B8CE393CE}"/>
    <cellStyle name="Millares 3 2 2 8" xfId="16390" xr:uid="{E444E7C7-A613-41CE-9C1F-B59BD7BE1F50}"/>
    <cellStyle name="Millares 3 2 2 9" xfId="16391" xr:uid="{E555FE18-3322-4F3A-83BA-EF533E97AB72}"/>
    <cellStyle name="Millares 3 2 2_Margen" xfId="40254" xr:uid="{0AA61BA2-752A-4CE4-BED3-77D062ABCFF3}"/>
    <cellStyle name="Millares 3 2 20" xfId="16392" xr:uid="{432E97AD-D45A-4BCA-B101-948C21FBF335}"/>
    <cellStyle name="Millares 3 2 21" xfId="16393" xr:uid="{FC026EB1-3800-4237-9F48-1ADF8ADD810C}"/>
    <cellStyle name="Millares 3 2 22" xfId="16394" xr:uid="{59139728-6BCD-4CC4-9DA8-F5DF23E0CE07}"/>
    <cellStyle name="Millares 3 2 23" xfId="16395" xr:uid="{09FD0482-9741-4E3B-9E81-5C63A002FE30}"/>
    <cellStyle name="Millares 3 2 24" xfId="16396" xr:uid="{28D6D4AE-143B-4C9F-86FC-3596F4D94372}"/>
    <cellStyle name="Millares 3 2 25" xfId="16397" xr:uid="{405EC0F4-57C9-41F9-95B8-F5EF6CF74DC9}"/>
    <cellStyle name="Millares 3 2 26" xfId="16398" xr:uid="{F172682F-F5B1-4646-80A4-2CE095181D23}"/>
    <cellStyle name="Millares 3 2 27" xfId="16399" xr:uid="{ECB2BC1E-2DA1-4F3D-8691-337D5CBE8F5E}"/>
    <cellStyle name="Millares 3 2 28" xfId="16400" xr:uid="{EA9D63D1-78A3-45C8-90B5-A6EBA79346E3}"/>
    <cellStyle name="Millares 3 2 29" xfId="16401" xr:uid="{A2C0F82F-7C57-4BE0-9C02-BCD152DD101B}"/>
    <cellStyle name="Millares 3 2 3" xfId="16402" xr:uid="{B4A8ACE3-3A36-46FF-9291-E64C81534B98}"/>
    <cellStyle name="Millares 3 2 3 10" xfId="16403" xr:uid="{05EAD5B5-CB35-4522-968E-70981B49C7DE}"/>
    <cellStyle name="Millares 3 2 3 11" xfId="16404" xr:uid="{29BA7E8C-9DC3-411C-8430-1ED23D4C324B}"/>
    <cellStyle name="Millares 3 2 3 12" xfId="16405" xr:uid="{92647666-4AD8-4B42-A05B-57B32B0CE69B}"/>
    <cellStyle name="Millares 3 2 3 13" xfId="16406" xr:uid="{04A0B683-09A7-421B-AF3C-70677214629A}"/>
    <cellStyle name="Millares 3 2 3 14" xfId="16407" xr:uid="{BAA331F5-2A5C-46D4-A458-E80A42A3824A}"/>
    <cellStyle name="Millares 3 2 3 15" xfId="16408" xr:uid="{E6DF255B-492A-46F4-AD75-7F2D60072407}"/>
    <cellStyle name="Millares 3 2 3 16" xfId="16409" xr:uid="{C28AA0C9-D066-4BFE-8264-1976F6C592DA}"/>
    <cellStyle name="Millares 3 2 3 17" xfId="16410" xr:uid="{5B3AD3A9-A296-4D3D-A9FF-84FE63295B2D}"/>
    <cellStyle name="Millares 3 2 3 18" xfId="49755" xr:uid="{E3335A2C-72E6-42E2-A1BC-588C3D7520BE}"/>
    <cellStyle name="Millares 3 2 3 2" xfId="16411" xr:uid="{C1976F87-4087-4916-A0D7-F8C21C2DB75B}"/>
    <cellStyle name="Millares 3 2 3 2 2" xfId="52717" xr:uid="{4A102534-4319-42F8-A2A5-CD2453579EFC}"/>
    <cellStyle name="Millares 3 2 3 3" xfId="16412" xr:uid="{C0F5E8C2-F231-4439-9AF6-A62A9A81BFED}"/>
    <cellStyle name="Millares 3 2 3 3 2" xfId="51989" xr:uid="{D76E218D-95FF-4548-A280-0B01EEAFAF1C}"/>
    <cellStyle name="Millares 3 2 3 4" xfId="16413" xr:uid="{C2EB5E75-FF3D-4077-9AC1-973A22DDBA9C}"/>
    <cellStyle name="Millares 3 2 3 5" xfId="16414" xr:uid="{6CF6F8A2-2255-410A-9DF8-220A2532156E}"/>
    <cellStyle name="Millares 3 2 3 6" xfId="16415" xr:uid="{411BBECB-24DC-409F-A95E-7D7EE5F2BEDF}"/>
    <cellStyle name="Millares 3 2 3 7" xfId="16416" xr:uid="{B1484BED-5022-471B-9ABA-0913AAF772A3}"/>
    <cellStyle name="Millares 3 2 3 8" xfId="16417" xr:uid="{BA518E3D-47A0-426F-B78F-1EA35B58445D}"/>
    <cellStyle name="Millares 3 2 3 9" xfId="16418" xr:uid="{970988C8-30F0-4E8B-8CEB-F9AD51ADED13}"/>
    <cellStyle name="Millares 3 2 3_Margen" xfId="40255" xr:uid="{8F17E18B-1B7A-422C-BE1F-AA248D9982F0}"/>
    <cellStyle name="Millares 3 2 30" xfId="16419" xr:uid="{1DD9D6E0-C506-49AE-BF39-6D5DFF5ABD78}"/>
    <cellStyle name="Millares 3 2 31" xfId="16420" xr:uid="{4AFD24C7-D634-4E7D-86D7-F58337376E78}"/>
    <cellStyle name="Millares 3 2 32" xfId="16421" xr:uid="{EDF3EC97-E190-429C-A203-63E6A5352155}"/>
    <cellStyle name="Millares 3 2 33" xfId="16422" xr:uid="{BECFCC1A-2AD2-4355-94A0-6ACDA1C0F617}"/>
    <cellStyle name="Millares 3 2 34" xfId="16423" xr:uid="{57CCFFEB-6B22-45CA-89BB-C48D34F2E8F6}"/>
    <cellStyle name="Millares 3 2 35" xfId="49942" xr:uid="{7FF0E5CB-AB8A-4B5B-A0F7-A8298CDDBBB6}"/>
    <cellStyle name="Millares 3 2 36" xfId="51768" xr:uid="{3B62C9C1-EEC9-4898-AEFB-B8E939CFDE35}"/>
    <cellStyle name="Millares 3 2 37" xfId="53490" xr:uid="{9F93697A-7324-457D-9D22-7D4CBE656AC9}"/>
    <cellStyle name="Millares 3 2 4" xfId="16424" xr:uid="{0FDD0E84-706B-473D-9B32-558EF07870A4}"/>
    <cellStyle name="Millares 3 2 4 10" xfId="16425" xr:uid="{ACD6D32D-B422-4D21-8F89-52D950ADAAB1}"/>
    <cellStyle name="Millares 3 2 4 11" xfId="16426" xr:uid="{8213BA5B-357C-411D-B28A-0A6DDB9089F7}"/>
    <cellStyle name="Millares 3 2 4 12" xfId="16427" xr:uid="{E3B15EB1-0A23-4D7F-848D-E91234E0FF00}"/>
    <cellStyle name="Millares 3 2 4 13" xfId="16428" xr:uid="{5087959D-5050-4ABF-9A6A-EC5307C34241}"/>
    <cellStyle name="Millares 3 2 4 14" xfId="16429" xr:uid="{0B868C57-3BF0-49FA-A9D9-3CDECEDE480B}"/>
    <cellStyle name="Millares 3 2 4 15" xfId="16430" xr:uid="{1FDD10DB-BEFF-45E3-99FA-C76490202803}"/>
    <cellStyle name="Millares 3 2 4 16" xfId="16431" xr:uid="{8DDC5CC0-1E79-4E71-8B49-9657B774A595}"/>
    <cellStyle name="Millares 3 2 4 17" xfId="16432" xr:uid="{DFBB29D0-2673-423D-B5AE-C14A13B58DFB}"/>
    <cellStyle name="Millares 3 2 4 18" xfId="53082" xr:uid="{01F9BBBA-E493-4FAE-9509-11EEBAC2E9F3}"/>
    <cellStyle name="Millares 3 2 4 2" xfId="16433" xr:uid="{FFB6C6A4-95BC-444F-A330-3C3608E24E89}"/>
    <cellStyle name="Millares 3 2 4 3" xfId="16434" xr:uid="{09F75432-1A07-4D72-945A-CEE0C4941A80}"/>
    <cellStyle name="Millares 3 2 4 4" xfId="16435" xr:uid="{D9D6A2AA-C354-43AF-A800-33B2CE1CF01E}"/>
    <cellStyle name="Millares 3 2 4 5" xfId="16436" xr:uid="{3E97F809-FC1E-4D7B-BF78-9DD0B3929770}"/>
    <cellStyle name="Millares 3 2 4 6" xfId="16437" xr:uid="{E486EB96-29C2-46D7-817A-56875B7CDBE9}"/>
    <cellStyle name="Millares 3 2 4 7" xfId="16438" xr:uid="{F8108A1F-74A1-41C1-9A2C-A9DA6FBBBD4A}"/>
    <cellStyle name="Millares 3 2 4 8" xfId="16439" xr:uid="{8B9595F1-34B7-4154-9D6C-B439547167C8}"/>
    <cellStyle name="Millares 3 2 4 9" xfId="16440" xr:uid="{73FC9C9E-5126-439D-9D02-945A2B145F11}"/>
    <cellStyle name="Millares 3 2 4_Margen" xfId="40256" xr:uid="{443F0BA6-9DE1-4481-B152-01BADA06FCC6}"/>
    <cellStyle name="Millares 3 2 5" xfId="16441" xr:uid="{C6963580-DDA6-4B1B-80D0-073D30E01060}"/>
    <cellStyle name="Millares 3 2 5 10" xfId="16442" xr:uid="{F2B955D8-4BDD-4A6F-A1D1-94D32C322688}"/>
    <cellStyle name="Millares 3 2 5 11" xfId="16443" xr:uid="{3DC7E955-3B02-4F0B-A408-1E66419CD356}"/>
    <cellStyle name="Millares 3 2 5 12" xfId="16444" xr:uid="{6DC916AB-6D47-47F1-9546-902B2F01A933}"/>
    <cellStyle name="Millares 3 2 5 13" xfId="16445" xr:uid="{57A10442-4E80-4199-A642-C01BF143975D}"/>
    <cellStyle name="Millares 3 2 5 14" xfId="16446" xr:uid="{F275CE14-5FB0-42BE-A01E-C10F66B8B7A2}"/>
    <cellStyle name="Millares 3 2 5 15" xfId="16447" xr:uid="{0D05163E-3705-429A-95A5-22F46874C2B7}"/>
    <cellStyle name="Millares 3 2 5 16" xfId="16448" xr:uid="{42D16EF3-455D-4FE6-9E4D-B61382C08E15}"/>
    <cellStyle name="Millares 3 2 5 17" xfId="16449" xr:uid="{F9297413-DA18-4CBD-96A3-7D1B2EBEE3A6}"/>
    <cellStyle name="Millares 3 2 5 18" xfId="52355" xr:uid="{DEE64C8C-36D4-41FC-8DB2-498DF3F4B257}"/>
    <cellStyle name="Millares 3 2 5 2" xfId="16450" xr:uid="{45E08DFD-5CBE-4F67-A10E-21DA83A87A8B}"/>
    <cellStyle name="Millares 3 2 5 3" xfId="16451" xr:uid="{D681FAC8-AACE-463A-A03B-3626675A674A}"/>
    <cellStyle name="Millares 3 2 5 4" xfId="16452" xr:uid="{9CFB19E7-26E2-4E36-9D58-0031AF51CCBC}"/>
    <cellStyle name="Millares 3 2 5 5" xfId="16453" xr:uid="{468E4582-D919-4103-8526-D1094E09533C}"/>
    <cellStyle name="Millares 3 2 5 6" xfId="16454" xr:uid="{E26DD3DA-3089-4F84-95B6-3FE6A6675B48}"/>
    <cellStyle name="Millares 3 2 5 7" xfId="16455" xr:uid="{A32AF1E0-F39F-46AF-B53D-7D647B7CAD80}"/>
    <cellStyle name="Millares 3 2 5 8" xfId="16456" xr:uid="{25CF6E9C-4948-4C23-A679-A8B0F4161B74}"/>
    <cellStyle name="Millares 3 2 5 9" xfId="16457" xr:uid="{5D749EE4-1827-4172-A7E6-8A4B9F775557}"/>
    <cellStyle name="Millares 3 2 5_Margen" xfId="40257" xr:uid="{16D04A6A-7287-43D8-A9AB-E54C3F0402D5}"/>
    <cellStyle name="Millares 3 2 6" xfId="16458" xr:uid="{8DA0B49E-166A-41F3-8E0F-93A5215275DF}"/>
    <cellStyle name="Millares 3 2 6 10" xfId="16459" xr:uid="{EF2D62E4-3BA7-4DFA-9CF3-973F90FC59E7}"/>
    <cellStyle name="Millares 3 2 6 11" xfId="16460" xr:uid="{425209AC-B246-4910-BDB7-7E077CF29C6F}"/>
    <cellStyle name="Millares 3 2 6 12" xfId="16461" xr:uid="{250CF1E0-4C10-4680-9FF5-955F3C1C76C0}"/>
    <cellStyle name="Millares 3 2 6 13" xfId="16462" xr:uid="{C7D4C1D1-F648-4BEE-B675-857E4678B8F3}"/>
    <cellStyle name="Millares 3 2 6 14" xfId="16463" xr:uid="{A680CFAA-4657-4747-8F9B-A115D7494DC2}"/>
    <cellStyle name="Millares 3 2 6 15" xfId="16464" xr:uid="{751B6873-DF89-4CC4-AF90-2D6DE8D8AAA3}"/>
    <cellStyle name="Millares 3 2 6 16" xfId="16465" xr:uid="{FA52CD78-634D-44BC-9CFF-E4EFC06D145B}"/>
    <cellStyle name="Millares 3 2 6 17" xfId="16466" xr:uid="{A5C8C83A-8636-4077-92B3-7A7BF237E0F4}"/>
    <cellStyle name="Millares 3 2 6 2" xfId="16467" xr:uid="{44D2DF68-8976-4418-A5AE-659705D5758B}"/>
    <cellStyle name="Millares 3 2 6 3" xfId="16468" xr:uid="{4F70B4B7-6D7C-40E7-B2F0-AEE2D56D3F80}"/>
    <cellStyle name="Millares 3 2 6 4" xfId="16469" xr:uid="{C658464F-F10C-49E6-BBF9-E3BA6009D28E}"/>
    <cellStyle name="Millares 3 2 6 5" xfId="16470" xr:uid="{DC9904D0-F5AF-48BD-A9B3-6F67096075D9}"/>
    <cellStyle name="Millares 3 2 6 6" xfId="16471" xr:uid="{A1F835F5-A606-41BC-9C6A-6EAE3377998B}"/>
    <cellStyle name="Millares 3 2 6 7" xfId="16472" xr:uid="{E7CA5A2B-3A3A-45A6-9FAB-2223D1F08DE9}"/>
    <cellStyle name="Millares 3 2 6 8" xfId="16473" xr:uid="{FC8915BB-271E-4FC0-BCB1-731C5E6B9154}"/>
    <cellStyle name="Millares 3 2 6 9" xfId="16474" xr:uid="{130ED519-8A6D-451F-B0E5-FB7D11EDAFCF}"/>
    <cellStyle name="Millares 3 2 6_Margen" xfId="40258" xr:uid="{4BB067AB-AD6E-467F-8C51-8C15722D20E4}"/>
    <cellStyle name="Millares 3 2 7" xfId="16475" xr:uid="{9EDB63E9-AE49-4F65-B8D9-F9A0D25DAC15}"/>
    <cellStyle name="Millares 3 2 7 10" xfId="16476" xr:uid="{0CC63866-1A79-4D3D-BE1C-D057E403B1A1}"/>
    <cellStyle name="Millares 3 2 7 11" xfId="16477" xr:uid="{2E720C9A-A852-490D-AD42-639DDB12D34A}"/>
    <cellStyle name="Millares 3 2 7 12" xfId="16478" xr:uid="{91C42E17-B14C-466A-8DE4-F68F5C1FFFAF}"/>
    <cellStyle name="Millares 3 2 7 13" xfId="16479" xr:uid="{40272FFE-5763-439E-8ACE-4A9442AE64F1}"/>
    <cellStyle name="Millares 3 2 7 14" xfId="16480" xr:uid="{6D6AAB74-9E0C-429B-9A2A-6AF6EAF40C9F}"/>
    <cellStyle name="Millares 3 2 7 15" xfId="16481" xr:uid="{6473150A-3B61-421D-A063-9CBF3334461F}"/>
    <cellStyle name="Millares 3 2 7 16" xfId="16482" xr:uid="{BDEA666B-A58F-45F3-99AB-D8A0D6674914}"/>
    <cellStyle name="Millares 3 2 7 17" xfId="16483" xr:uid="{CA51722B-BF24-4B42-A44E-5670D62FA774}"/>
    <cellStyle name="Millares 3 2 7 2" xfId="16484" xr:uid="{71390068-241C-45AE-83B7-C052EC133FE5}"/>
    <cellStyle name="Millares 3 2 7 3" xfId="16485" xr:uid="{D91B9D3C-207C-4381-BB27-C283FD75A22B}"/>
    <cellStyle name="Millares 3 2 7 4" xfId="16486" xr:uid="{B9B1BB75-F4FE-4E74-8395-1E7B1B7996A4}"/>
    <cellStyle name="Millares 3 2 7 5" xfId="16487" xr:uid="{182B19CB-923D-4F5E-96BE-91D67A18ED18}"/>
    <cellStyle name="Millares 3 2 7 6" xfId="16488" xr:uid="{9024D6B1-49BB-4C0E-A6FA-8146842B5D1D}"/>
    <cellStyle name="Millares 3 2 7 7" xfId="16489" xr:uid="{18703A24-FFA4-4B74-B9FB-9434F84015A4}"/>
    <cellStyle name="Millares 3 2 7 8" xfId="16490" xr:uid="{6DB4FEE2-800A-4A2E-AADD-1AC9910CEC5F}"/>
    <cellStyle name="Millares 3 2 7 9" xfId="16491" xr:uid="{6C2B43BC-60EB-44E9-B328-B248335BDBD7}"/>
    <cellStyle name="Millares 3 2 7_Margen" xfId="40259" xr:uid="{CF16E07C-1E8C-4365-8FB4-EE5CBA33A2A1}"/>
    <cellStyle name="Millares 3 2 8" xfId="16492" xr:uid="{2EDBD848-67E0-4A3D-B9D9-993D5D910513}"/>
    <cellStyle name="Millares 3 2 8 10" xfId="16493" xr:uid="{05832C47-BF0B-480D-B93F-78210FC6AA7C}"/>
    <cellStyle name="Millares 3 2 8 11" xfId="16494" xr:uid="{6B8C3C69-B4C7-4151-9096-36172D3713C6}"/>
    <cellStyle name="Millares 3 2 8 12" xfId="16495" xr:uid="{16BF9A9F-32A0-4A25-8516-0E105BA11965}"/>
    <cellStyle name="Millares 3 2 8 13" xfId="16496" xr:uid="{6AE750D0-3703-4F1B-BCE2-5568E4D7651E}"/>
    <cellStyle name="Millares 3 2 8 14" xfId="16497" xr:uid="{2ECC1E19-EB29-4EAC-8216-7ACC0772CCDF}"/>
    <cellStyle name="Millares 3 2 8 15" xfId="16498" xr:uid="{F54FC499-ED6A-47A7-8671-90C6627AFB99}"/>
    <cellStyle name="Millares 3 2 8 16" xfId="16499" xr:uid="{8AC2FF0C-15B2-40B9-9B76-40427B743751}"/>
    <cellStyle name="Millares 3 2 8 17" xfId="16500" xr:uid="{349813D8-D999-42DB-B949-3FAC7CD578C4}"/>
    <cellStyle name="Millares 3 2 8 2" xfId="16501" xr:uid="{BB080914-0275-4DB7-9902-B5090634D016}"/>
    <cellStyle name="Millares 3 2 8 3" xfId="16502" xr:uid="{286883A4-DB92-4DE5-BC96-735FBD1103E1}"/>
    <cellStyle name="Millares 3 2 8 4" xfId="16503" xr:uid="{DC2B9A9C-0B1C-4F9C-BCC3-9611CCB3FBFF}"/>
    <cellStyle name="Millares 3 2 8 5" xfId="16504" xr:uid="{740EE77E-F67C-47C2-B1D5-0101708AF758}"/>
    <cellStyle name="Millares 3 2 8 6" xfId="16505" xr:uid="{C268CC44-6665-4EB2-9C4A-3DC2E0BC9A8F}"/>
    <cellStyle name="Millares 3 2 8 7" xfId="16506" xr:uid="{8A5C1197-7CA4-48C8-BF5F-F1FD49B5F2EA}"/>
    <cellStyle name="Millares 3 2 8 8" xfId="16507" xr:uid="{85720FF2-EFE3-4FFD-A6FD-5DDF37DB90A6}"/>
    <cellStyle name="Millares 3 2 8 9" xfId="16508" xr:uid="{4B86E19A-CB79-407A-9E75-2DA6D85ED564}"/>
    <cellStyle name="Millares 3 2 8_Margen" xfId="40260" xr:uid="{EA6D6201-60EE-4D51-82B1-FE0EBF367DAD}"/>
    <cellStyle name="Millares 3 2 9" xfId="16509" xr:uid="{E9B4FCFE-944F-489E-80AB-6D415A71B015}"/>
    <cellStyle name="Millares 3 2 9 10" xfId="16510" xr:uid="{8304B77F-CBBD-440C-AB0D-9D8EB10B8082}"/>
    <cellStyle name="Millares 3 2 9 11" xfId="16511" xr:uid="{3BA1AA3E-7B87-4B84-ACF2-BDAA4D4FBB39}"/>
    <cellStyle name="Millares 3 2 9 12" xfId="16512" xr:uid="{16FE1AA9-D5A8-4F0B-A407-280325678628}"/>
    <cellStyle name="Millares 3 2 9 2" xfId="16513" xr:uid="{6472A41B-E0CE-45AE-8DB4-53779DC64B71}"/>
    <cellStyle name="Millares 3 2 9 3" xfId="16514" xr:uid="{B6B02233-6713-4CDE-B125-B8D7CE3E06DB}"/>
    <cellStyle name="Millares 3 2 9 4" xfId="16515" xr:uid="{80B3419A-F8DE-4108-ACAF-41E761E28F97}"/>
    <cellStyle name="Millares 3 2 9 5" xfId="16516" xr:uid="{518D06D2-4BB0-420B-9B9D-520A33098EDE}"/>
    <cellStyle name="Millares 3 2 9 6" xfId="16517" xr:uid="{21D73D19-9EDA-4E3A-AE54-261157AF5931}"/>
    <cellStyle name="Millares 3 2 9 7" xfId="16518" xr:uid="{CEEBF353-5006-42F7-9794-641A0856395D}"/>
    <cellStyle name="Millares 3 2 9 8" xfId="16519" xr:uid="{1ED5FC57-FAE5-4BD8-A34F-0EE9D027762E}"/>
    <cellStyle name="Millares 3 2 9 9" xfId="16520" xr:uid="{CD5D93CC-6417-433C-BCBB-1B3CEED4B052}"/>
    <cellStyle name="Millares 3 2 9_Margen" xfId="40261" xr:uid="{7CD4B3E5-985B-4261-812B-4FF3129E3EE6}"/>
    <cellStyle name="Millares 3 2_Margen" xfId="40262" xr:uid="{4D14075D-21C3-457E-8009-67BC0064986D}"/>
    <cellStyle name="Millares 3 20" xfId="16521" xr:uid="{861913D6-FFDF-4592-9E45-E61FAD2FDF1D}"/>
    <cellStyle name="Millares 3 20 10" xfId="16522" xr:uid="{22AE0D47-8842-49BB-AACB-7BBA2C3D8D71}"/>
    <cellStyle name="Millares 3 20 11" xfId="16523" xr:uid="{7A837AC6-53C0-4CFF-80CB-90B1992A2E22}"/>
    <cellStyle name="Millares 3 20 12" xfId="16524" xr:uid="{AB478A15-D999-429C-992B-11EF1CFDE52A}"/>
    <cellStyle name="Millares 3 20 13" xfId="16525" xr:uid="{398FEBD2-4D1F-4989-BC0A-AF08C549110C}"/>
    <cellStyle name="Millares 3 20 2" xfId="16526" xr:uid="{FC2B4AD1-EBAC-4DA8-B236-6896598C0615}"/>
    <cellStyle name="Millares 3 20 3" xfId="16527" xr:uid="{5C7E0297-165C-4CE3-91BB-DE08DCC183A3}"/>
    <cellStyle name="Millares 3 20 4" xfId="16528" xr:uid="{3A471DB6-33FF-413B-B30B-86847790368E}"/>
    <cellStyle name="Millares 3 20 5" xfId="16529" xr:uid="{39C4CF11-E64F-4700-8EBF-252C4F8B9932}"/>
    <cellStyle name="Millares 3 20 6" xfId="16530" xr:uid="{C7E9F3BB-2A9F-4027-88C0-65F50E62E940}"/>
    <cellStyle name="Millares 3 20 7" xfId="16531" xr:uid="{EDCC4F32-6B69-4DF1-9D6E-AC37BC17972B}"/>
    <cellStyle name="Millares 3 20 8" xfId="16532" xr:uid="{90883479-5477-46DE-AFF1-373B8DF6737F}"/>
    <cellStyle name="Millares 3 20 9" xfId="16533" xr:uid="{20386759-1481-4C0C-9F60-CEE681946BE3}"/>
    <cellStyle name="Millares 3 20_Margen" xfId="40263" xr:uid="{55054C52-1CB6-4FA5-94B7-744151B28350}"/>
    <cellStyle name="Millares 3 21" xfId="16534" xr:uid="{AA890571-6A68-4119-A8FA-823D5C0443D0}"/>
    <cellStyle name="Millares 3 21 10" xfId="16535" xr:uid="{E9B5E0AE-E260-45B3-8EA7-4068BE74B841}"/>
    <cellStyle name="Millares 3 21 11" xfId="16536" xr:uid="{AC92DF2F-4D23-4DF7-A949-1D251B27A03F}"/>
    <cellStyle name="Millares 3 21 12" xfId="16537" xr:uid="{1E57CD0F-8959-4FCB-80FB-ECEB2AE94F64}"/>
    <cellStyle name="Millares 3 21 13" xfId="16538" xr:uid="{482897D0-329D-4164-855A-EFC4F555B5B3}"/>
    <cellStyle name="Millares 3 21 2" xfId="16539" xr:uid="{4E094DDF-82CE-4D83-8417-33BA5AF22DE1}"/>
    <cellStyle name="Millares 3 21 3" xfId="16540" xr:uid="{C609BC90-18BB-4D03-B0AD-61FBA0767C2C}"/>
    <cellStyle name="Millares 3 21 4" xfId="16541" xr:uid="{15C1D218-7E13-4B88-A0A6-B3C7E4B4E48E}"/>
    <cellStyle name="Millares 3 21 5" xfId="16542" xr:uid="{6AAE7B47-AEDA-45D3-91D8-7B05EABB0DFD}"/>
    <cellStyle name="Millares 3 21 6" xfId="16543" xr:uid="{6143167A-9EFA-458A-B511-A628E7AD65A0}"/>
    <cellStyle name="Millares 3 21 7" xfId="16544" xr:uid="{9F07AC40-4D02-4567-8A8E-E54A2D5AFC44}"/>
    <cellStyle name="Millares 3 21 8" xfId="16545" xr:uid="{5A3FE230-B010-403E-AFB4-FA5696D8D6A8}"/>
    <cellStyle name="Millares 3 21 9" xfId="16546" xr:uid="{3A4F29D9-2CEC-4599-BE69-D394D2FBC978}"/>
    <cellStyle name="Millares 3 21_Margen" xfId="40264" xr:uid="{03B6A506-6244-43C3-A8DE-CDDCBED96862}"/>
    <cellStyle name="Millares 3 22" xfId="16547" xr:uid="{89DB80C1-658D-42B9-9411-8F88E3C3FCF0}"/>
    <cellStyle name="Millares 3 22 10" xfId="16548" xr:uid="{53062A7D-F4F0-4DC5-8ED4-6880C619AC66}"/>
    <cellStyle name="Millares 3 22 11" xfId="16549" xr:uid="{FCF105D5-07DA-43B9-A522-F18B40401D17}"/>
    <cellStyle name="Millares 3 22 12" xfId="16550" xr:uid="{61B3B98D-BFB2-4EA7-B11D-2D73D9686073}"/>
    <cellStyle name="Millares 3 22 13" xfId="16551" xr:uid="{D8347719-EF38-46D8-A8E0-8BC69AB341AA}"/>
    <cellStyle name="Millares 3 22 2" xfId="16552" xr:uid="{092AADAE-10F6-4570-B9C8-307BD42A5A9E}"/>
    <cellStyle name="Millares 3 22 3" xfId="16553" xr:uid="{9F3C6BCA-7313-4667-963B-347FE9A65A79}"/>
    <cellStyle name="Millares 3 22 4" xfId="16554" xr:uid="{90529108-3F26-4B2A-BB23-966AD436C350}"/>
    <cellStyle name="Millares 3 22 5" xfId="16555" xr:uid="{46644D0F-065F-4C66-B882-38907BC5BA3D}"/>
    <cellStyle name="Millares 3 22 6" xfId="16556" xr:uid="{F24A2BF5-583C-4590-BB34-221F207AB62F}"/>
    <cellStyle name="Millares 3 22 7" xfId="16557" xr:uid="{504CF426-5066-4032-BFAD-F6C2ECC408F8}"/>
    <cellStyle name="Millares 3 22 8" xfId="16558" xr:uid="{E1565788-35F4-461A-8626-613613B3D254}"/>
    <cellStyle name="Millares 3 22 9" xfId="16559" xr:uid="{0471B8D8-FB02-406C-816E-033897FCF24D}"/>
    <cellStyle name="Millares 3 22_Margen" xfId="40265" xr:uid="{67D982C6-4A23-4354-9994-BC65D0528599}"/>
    <cellStyle name="Millares 3 23" xfId="16560" xr:uid="{2A95ECF8-8FD6-4147-B28A-EE993684DBCE}"/>
    <cellStyle name="Millares 3 24" xfId="16561" xr:uid="{A28526F2-2FB4-40BA-B554-80297F29BFF2}"/>
    <cellStyle name="Millares 3 25" xfId="16562" xr:uid="{495D5603-C8E6-40C1-8AD3-1908129976D7}"/>
    <cellStyle name="Millares 3 26" xfId="16563" xr:uid="{36618DD4-B230-4857-BAEB-415CD14A6316}"/>
    <cellStyle name="Millares 3 27" xfId="16564" xr:uid="{98648F52-56F1-4BA8-BC4D-6D1A72771620}"/>
    <cellStyle name="Millares 3 28" xfId="16565" xr:uid="{1F1096BF-6771-40BE-8E87-F515E7BD6791}"/>
    <cellStyle name="Millares 3 29" xfId="16566" xr:uid="{B541B1DE-4E99-4183-9087-A3BBE6E8E11C}"/>
    <cellStyle name="Millares 3 3" xfId="16567" xr:uid="{BD181202-4158-40A3-A4B6-5E505CB38C8C}"/>
    <cellStyle name="Millares 3 3 10" xfId="16568" xr:uid="{1CE3ED4C-3D86-4312-8774-B09DFD98F3A5}"/>
    <cellStyle name="Millares 3 3 11" xfId="16569" xr:uid="{ED1C20CF-F4BC-4AE3-9D10-0C1BACC187F7}"/>
    <cellStyle name="Millares 3 3 12" xfId="16570" xr:uid="{448CCC00-71F5-46B4-806C-1D0253B49C33}"/>
    <cellStyle name="Millares 3 3 13" xfId="16571" xr:uid="{58FA5179-0430-442C-A8A0-157E8BCF3C04}"/>
    <cellStyle name="Millares 3 3 14" xfId="16572" xr:uid="{F74C57DE-AD8D-4198-9525-4D3DF8ADA483}"/>
    <cellStyle name="Millares 3 3 15" xfId="16573" xr:uid="{C05EB70F-EBBD-44D5-ACFE-B0552BCAD5B8}"/>
    <cellStyle name="Millares 3 3 16" xfId="16574" xr:uid="{5428F2CD-A971-4E45-BA74-06867E9071E9}"/>
    <cellStyle name="Millares 3 3 17" xfId="16575" xr:uid="{9F78EE7C-2581-4E03-9290-DC24BF8DB94B}"/>
    <cellStyle name="Millares 3 3 18" xfId="16576" xr:uid="{EE1BBF58-212D-48B6-A4B2-39E6BF92A1D4}"/>
    <cellStyle name="Millares 3 3 19" xfId="16577" xr:uid="{FB69A02C-9CD1-416A-8C2A-D25D68AC3A0E}"/>
    <cellStyle name="Millares 3 3 2" xfId="16578" xr:uid="{6F4EB239-7D83-4C3A-A68A-2A97F70E8C2B}"/>
    <cellStyle name="Millares 3 3 2 10" xfId="16579" xr:uid="{5664ED71-F619-4200-8BDA-ED73F1A2436B}"/>
    <cellStyle name="Millares 3 3 2 11" xfId="16580" xr:uid="{35612278-FBD3-4C4F-8FF5-813383B55D43}"/>
    <cellStyle name="Millares 3 3 2 12" xfId="16581" xr:uid="{A19AD481-6A2C-4D66-987B-F0C3648C0FC2}"/>
    <cellStyle name="Millares 3 3 2 13" xfId="16582" xr:uid="{123116C6-85F4-4223-8150-1D8CC36D2B6D}"/>
    <cellStyle name="Millares 3 3 2 14" xfId="16583" xr:uid="{5E464400-CDF9-438F-9C54-BB4310F36266}"/>
    <cellStyle name="Millares 3 3 2 15" xfId="16584" xr:uid="{7E57DBC4-8161-4B2F-9FE2-C615AE0EF970}"/>
    <cellStyle name="Millares 3 3 2 16" xfId="49944" xr:uid="{78E8E17D-3144-44A8-A8C2-836A33408A71}"/>
    <cellStyle name="Millares 3 3 2 2" xfId="16585" xr:uid="{A97CE43C-0917-42F7-AFA7-83EE192E17AE}"/>
    <cellStyle name="Millares 3 3 2 2 2" xfId="40266" xr:uid="{D40EDE77-9846-48AA-9E4A-53524D75668F}"/>
    <cellStyle name="Millares 3 3 2 2 2 2" xfId="40267" xr:uid="{C7D0D43D-88B6-44AC-95F2-94EBC6925850}"/>
    <cellStyle name="Millares 3 3 2 2 3" xfId="40268" xr:uid="{C3A59D64-9FB1-41EC-9710-C4C564C783F3}"/>
    <cellStyle name="Millares 3 3 2 2 4" xfId="53083" xr:uid="{B10C4A26-C2D9-44FE-8E14-5507841E72D2}"/>
    <cellStyle name="Millares 3 3 2 3" xfId="16586" xr:uid="{DE6C0DEA-F940-43CC-9177-2084A60C8A86}"/>
    <cellStyle name="Millares 3 3 2 3 2" xfId="40269" xr:uid="{45FBD23E-A4C2-499C-BDB9-126D43D67B55}"/>
    <cellStyle name="Millares 3 3 2 3 3" xfId="52357" xr:uid="{28D8A220-65E1-4CE9-88DE-D61F612C7DF9}"/>
    <cellStyle name="Millares 3 3 2 4" xfId="16587" xr:uid="{CD72A43F-94F5-45DA-A09C-6875922A52A1}"/>
    <cellStyle name="Millares 3 3 2 5" xfId="16588" xr:uid="{1F153370-C824-48AA-9436-7DC313B6BD61}"/>
    <cellStyle name="Millares 3 3 2 6" xfId="16589" xr:uid="{FC6439ED-F426-4236-B7A1-8625CD93500D}"/>
    <cellStyle name="Millares 3 3 2 7" xfId="16590" xr:uid="{11A89896-C41F-4D5B-A045-06942E899BE7}"/>
    <cellStyle name="Millares 3 3 2 8" xfId="16591" xr:uid="{F023BF31-673E-451E-A232-638097289122}"/>
    <cellStyle name="Millares 3 3 2 9" xfId="16592" xr:uid="{78CDDE6A-B8CF-4F77-ABA8-CF5CE4AAC8CD}"/>
    <cellStyle name="Millares 3 3 2_Margen" xfId="40270" xr:uid="{9A7C78EA-CF7D-4984-892C-3B88C07A78A4}"/>
    <cellStyle name="Millares 3 3 20" xfId="16593" xr:uid="{9244B82D-5B60-4A2B-BEF8-9D924FCC1403}"/>
    <cellStyle name="Millares 3 3 21" xfId="16594" xr:uid="{5403B6AD-24E0-4E50-B3C2-1C5C748E0BC3}"/>
    <cellStyle name="Millares 3 3 22" xfId="16595" xr:uid="{FACBC767-2377-4EC7-A12A-BE98238CCABC}"/>
    <cellStyle name="Millares 3 3 23" xfId="16596" xr:uid="{2D6C7C22-C77E-4E39-9794-ED8848EB21B5}"/>
    <cellStyle name="Millares 3 3 24" xfId="16597" xr:uid="{28EA6C0C-46EB-4C82-96A2-00C06D2A1377}"/>
    <cellStyle name="Millares 3 3 25" xfId="16598" xr:uid="{DA5ADF30-7C70-4AB9-9050-EA8062C5AAD4}"/>
    <cellStyle name="Millares 3 3 26" xfId="16599" xr:uid="{BF181853-DAEE-402A-85BF-4C513D458E0C}"/>
    <cellStyle name="Millares 3 3 27" xfId="16600" xr:uid="{CE14FCFF-0EE0-425C-B55F-9450F9D9D2D6}"/>
    <cellStyle name="Millares 3 3 28" xfId="16601" xr:uid="{D9FC658D-A02C-4E3E-A81A-B2ABE969322E}"/>
    <cellStyle name="Millares 3 3 29" xfId="16602" xr:uid="{36A63A51-8ABE-4473-B9D5-7C3FFE6070C1}"/>
    <cellStyle name="Millares 3 3 3" xfId="16603" xr:uid="{D595F0E1-E68F-4F24-B922-D7E6A3192FD8}"/>
    <cellStyle name="Millares 3 3 3 10" xfId="16604" xr:uid="{29E2D365-84E4-4ED8-ABE4-4F429D3236F1}"/>
    <cellStyle name="Millares 3 3 3 11" xfId="16605" xr:uid="{606EAF16-1D3B-4967-A923-023659B52023}"/>
    <cellStyle name="Millares 3 3 3 12" xfId="16606" xr:uid="{D188EDEF-7A88-4A9C-8528-34B9CCD64989}"/>
    <cellStyle name="Millares 3 3 3 13" xfId="16607" xr:uid="{D7847F2A-73CF-479D-87CA-8BF83B0FD9AB}"/>
    <cellStyle name="Millares 3 3 3 14" xfId="16608" xr:uid="{B44BD396-FF36-4E6D-8EEF-160833C039A2}"/>
    <cellStyle name="Millares 3 3 3 15" xfId="16609" xr:uid="{9EF60D7B-0057-4D0B-85AB-B0C5DC914E3E}"/>
    <cellStyle name="Millares 3 3 3 16" xfId="16610" xr:uid="{B58C05E4-43DC-4DD7-ACE5-1B48FE3F13FB}"/>
    <cellStyle name="Millares 3 3 3 17" xfId="16611" xr:uid="{881FC56E-B571-4A25-BB95-B288C4086A18}"/>
    <cellStyle name="Millares 3 3 3 2" xfId="16612" xr:uid="{FBE1059E-78DD-4401-A53D-A0F5A6D10972}"/>
    <cellStyle name="Millares 3 3 3 2 2" xfId="40271" xr:uid="{E7A14BDC-66ED-4C30-863E-DEADC8FEC123}"/>
    <cellStyle name="Millares 3 3 3 3" xfId="16613" xr:uid="{2D468650-8466-4934-A699-B5C9BE8B9023}"/>
    <cellStyle name="Millares 3 3 3 4" xfId="16614" xr:uid="{580FD3DA-FF41-4B09-AC6C-04460C893201}"/>
    <cellStyle name="Millares 3 3 3 5" xfId="16615" xr:uid="{2B556460-99C3-463E-86E6-3D9EB4B2B152}"/>
    <cellStyle name="Millares 3 3 3 6" xfId="16616" xr:uid="{7DF38A21-6C47-47D9-A2BD-81C072A5E755}"/>
    <cellStyle name="Millares 3 3 3 7" xfId="16617" xr:uid="{6109A867-8447-4ECD-AA79-D40B70CB5497}"/>
    <cellStyle name="Millares 3 3 3 8" xfId="16618" xr:uid="{8E3D86C9-CE6F-46A5-AE2C-F45796BD1DF1}"/>
    <cellStyle name="Millares 3 3 3 9" xfId="16619" xr:uid="{BC3B3B46-2BF0-4223-B44F-E215EC89CF2C}"/>
    <cellStyle name="Millares 3 3 3_Margen" xfId="40272" xr:uid="{912610B6-88FD-4E7E-9C04-65609BE888EA}"/>
    <cellStyle name="Millares 3 3 30" xfId="16620" xr:uid="{AB78519E-716F-4FAE-8ED8-D0FF0972AE54}"/>
    <cellStyle name="Millares 3 3 31" xfId="16621" xr:uid="{291D5FF8-EB55-438D-8A41-CA2B9868455E}"/>
    <cellStyle name="Millares 3 3 32" xfId="16622" xr:uid="{B6ABCB87-7F01-471B-A581-E3A614400AFF}"/>
    <cellStyle name="Millares 3 3 33" xfId="49943" xr:uid="{C3F4EEDC-5F4A-49EE-B9CC-434EC538EC20}"/>
    <cellStyle name="Millares 3 3 34" xfId="51769" xr:uid="{BEF3910E-7788-4A15-9894-B6A69634743F}"/>
    <cellStyle name="Millares 3 3 35" xfId="53456" xr:uid="{E7080D31-0E10-4D71-A6EC-86EB540CE47C}"/>
    <cellStyle name="Millares 3 3 4" xfId="16623" xr:uid="{5F07B3C4-18EC-49D8-B171-E3D7D2F75DE8}"/>
    <cellStyle name="Millares 3 3 4 10" xfId="16624" xr:uid="{E86ECB45-5614-436E-88FF-58FFEECDDCF6}"/>
    <cellStyle name="Millares 3 3 4 11" xfId="16625" xr:uid="{936EA9AA-2C1A-47F8-B13A-C98348C2A5BA}"/>
    <cellStyle name="Millares 3 3 4 12" xfId="16626" xr:uid="{31D894E3-CD77-4E18-9149-B20E40F40675}"/>
    <cellStyle name="Millares 3 3 4 13" xfId="16627" xr:uid="{54FCD57F-64D5-4B2E-A9BE-199ED8636CBF}"/>
    <cellStyle name="Millares 3 3 4 14" xfId="16628" xr:uid="{AF30E702-FF0E-4A18-8718-7EA039B047EE}"/>
    <cellStyle name="Millares 3 3 4 15" xfId="16629" xr:uid="{5B0FD0AB-B993-48CE-A830-89E12BBDFC4E}"/>
    <cellStyle name="Millares 3 3 4 16" xfId="16630" xr:uid="{1E02D379-BB9F-4528-9937-4A1E32533C4F}"/>
    <cellStyle name="Millares 3 3 4 17" xfId="16631" xr:uid="{82DD0910-50ED-4C81-99D0-C3F4F8131ACE}"/>
    <cellStyle name="Millares 3 3 4 2" xfId="16632" xr:uid="{45B81315-36BF-460E-8041-FBB8F508338D}"/>
    <cellStyle name="Millares 3 3 4 3" xfId="16633" xr:uid="{0BFED3D6-8877-4354-8F26-6F8419054CA0}"/>
    <cellStyle name="Millares 3 3 4 4" xfId="16634" xr:uid="{7CB0719D-FBFC-42E2-B07C-D72A0E0F687E}"/>
    <cellStyle name="Millares 3 3 4 5" xfId="16635" xr:uid="{53EEEA23-908E-44EB-ADC2-4A658F87411B}"/>
    <cellStyle name="Millares 3 3 4 6" xfId="16636" xr:uid="{14102CFC-4FB8-4FDB-AC35-2C1210899BC0}"/>
    <cellStyle name="Millares 3 3 4 7" xfId="16637" xr:uid="{EDA3CDAD-EAA0-4F84-B6F2-454D8AD887A7}"/>
    <cellStyle name="Millares 3 3 4 8" xfId="16638" xr:uid="{BECFD8C9-6953-4027-AD6E-FA23F7EAA1B4}"/>
    <cellStyle name="Millares 3 3 4 9" xfId="16639" xr:uid="{EFC4EEB9-7521-4462-AF72-F834FC530982}"/>
    <cellStyle name="Millares 3 3 4_Margen" xfId="40273" xr:uid="{5BE44E40-6E6D-4A30-A874-635CDD607B2B}"/>
    <cellStyle name="Millares 3 3 5" xfId="16640" xr:uid="{DDD5298B-F83B-437B-96BC-0A6BCB5711AB}"/>
    <cellStyle name="Millares 3 3 5 10" xfId="16641" xr:uid="{7687AF6E-BE6C-4B41-BCBC-E154517E485F}"/>
    <cellStyle name="Millares 3 3 5 11" xfId="16642" xr:uid="{7D928537-B3EA-42CF-A9DD-11622FD37F87}"/>
    <cellStyle name="Millares 3 3 5 12" xfId="16643" xr:uid="{4908E157-F835-4D88-A702-D8CD968319CD}"/>
    <cellStyle name="Millares 3 3 5 13" xfId="16644" xr:uid="{5F65DF72-32AC-405C-AED3-59FAD75BF5B0}"/>
    <cellStyle name="Millares 3 3 5 14" xfId="16645" xr:uid="{95FEEA7B-86C4-4436-99CF-E767F809E3BD}"/>
    <cellStyle name="Millares 3 3 5 15" xfId="16646" xr:uid="{80D4825D-97C6-4E0F-A3D3-136FEC66F9E8}"/>
    <cellStyle name="Millares 3 3 5 16" xfId="16647" xr:uid="{C258BECF-412B-4455-B043-0D6335C0ACDA}"/>
    <cellStyle name="Millares 3 3 5 17" xfId="16648" xr:uid="{A2E4EF43-2818-42E9-9E0B-E47577E0A0A5}"/>
    <cellStyle name="Millares 3 3 5 2" xfId="16649" xr:uid="{B44E2D93-C19E-48DF-9BCB-8A3F60B45F09}"/>
    <cellStyle name="Millares 3 3 5 3" xfId="16650" xr:uid="{F7E8F07E-3D77-4DD4-898D-3C3E18824152}"/>
    <cellStyle name="Millares 3 3 5 4" xfId="16651" xr:uid="{AA673598-F074-48DA-B308-87046B1883EB}"/>
    <cellStyle name="Millares 3 3 5 5" xfId="16652" xr:uid="{8E775A3F-C036-41EE-BAAD-D9271FB56C41}"/>
    <cellStyle name="Millares 3 3 5 6" xfId="16653" xr:uid="{C64F0A1A-C9F6-41B1-AAB0-59D2EBCA993E}"/>
    <cellStyle name="Millares 3 3 5 7" xfId="16654" xr:uid="{494DF9A7-2234-4DC8-AA5F-AE05E693777B}"/>
    <cellStyle name="Millares 3 3 5 8" xfId="16655" xr:uid="{FFAB2AC6-A0DC-49AA-AA7D-221A64E0FFCC}"/>
    <cellStyle name="Millares 3 3 5 9" xfId="16656" xr:uid="{15DC63E1-EF01-4101-B4AB-38652554F4A3}"/>
    <cellStyle name="Millares 3 3 5_Margen" xfId="40274" xr:uid="{3AFA1FEB-4317-4EFD-824B-EEA832FDE01F}"/>
    <cellStyle name="Millares 3 3 6" xfId="16657" xr:uid="{3C97B6BC-E012-4A04-BA6C-88921FD528F7}"/>
    <cellStyle name="Millares 3 3 6 10" xfId="16658" xr:uid="{6919188C-5916-4E03-B692-C0AA72A505D1}"/>
    <cellStyle name="Millares 3 3 6 11" xfId="16659" xr:uid="{296DF3CC-7ECA-4F3C-BD83-81211F4BA795}"/>
    <cellStyle name="Millares 3 3 6 12" xfId="16660" xr:uid="{21C46A99-5144-45EC-A581-679F55CBF91E}"/>
    <cellStyle name="Millares 3 3 6 13" xfId="16661" xr:uid="{AFE89993-3E3B-449E-B479-9EC6F6DFEA45}"/>
    <cellStyle name="Millares 3 3 6 14" xfId="16662" xr:uid="{84375B10-A904-4546-B445-7FC2362737EB}"/>
    <cellStyle name="Millares 3 3 6 15" xfId="16663" xr:uid="{829AA21C-7474-4AE1-B68D-54BFA30B7AF6}"/>
    <cellStyle name="Millares 3 3 6 16" xfId="16664" xr:uid="{0D96C58D-CCA1-4ADB-90A7-638651C28E2B}"/>
    <cellStyle name="Millares 3 3 6 17" xfId="16665" xr:uid="{84EA6053-F03F-404F-A64B-D63ACDE4E6A0}"/>
    <cellStyle name="Millares 3 3 6 2" xfId="16666" xr:uid="{813F116B-08CA-4FA1-A928-B4ED16A5694E}"/>
    <cellStyle name="Millares 3 3 6 3" xfId="16667" xr:uid="{5209A5C8-56FE-47D0-B28E-AD8C24F36082}"/>
    <cellStyle name="Millares 3 3 6 4" xfId="16668" xr:uid="{4F99E71C-1A31-4D5A-9F99-E461126C7F42}"/>
    <cellStyle name="Millares 3 3 6 5" xfId="16669" xr:uid="{6EB1CE00-6C24-4CF8-8574-931910AF1220}"/>
    <cellStyle name="Millares 3 3 6 6" xfId="16670" xr:uid="{218F92AE-8F57-4EE7-A7D3-7D4500B1E6E4}"/>
    <cellStyle name="Millares 3 3 6 7" xfId="16671" xr:uid="{C4D9D3DC-9FA8-40DA-B0B0-D85B71B2CE2F}"/>
    <cellStyle name="Millares 3 3 6 8" xfId="16672" xr:uid="{34D4E408-CB52-4E04-A9D9-7B1F6D5CB712}"/>
    <cellStyle name="Millares 3 3 6 9" xfId="16673" xr:uid="{237CB6B5-77C0-44FD-B1D4-686F4CE85C95}"/>
    <cellStyle name="Millares 3 3 6_Margen" xfId="40275" xr:uid="{5E5D4B5D-A9D4-4EC1-9F14-D0A9234D8EAE}"/>
    <cellStyle name="Millares 3 3 7" xfId="16674" xr:uid="{46DB6574-D2C5-455E-B488-EB2FC925544F}"/>
    <cellStyle name="Millares 3 3 7 10" xfId="16675" xr:uid="{92EF9D10-EFDB-4751-BA30-C55883B1170B}"/>
    <cellStyle name="Millares 3 3 7 11" xfId="16676" xr:uid="{CDD994A1-1BD8-4B6E-9E8E-71CC5C1B87FB}"/>
    <cellStyle name="Millares 3 3 7 12" xfId="16677" xr:uid="{F4C30498-EBEB-4836-8223-0EDF20158938}"/>
    <cellStyle name="Millares 3 3 7 13" xfId="16678" xr:uid="{0598ED82-E0A6-49E1-86FE-7FC962E369AA}"/>
    <cellStyle name="Millares 3 3 7 14" xfId="16679" xr:uid="{63E353A6-D8B9-47A5-937C-38B2F07C6D21}"/>
    <cellStyle name="Millares 3 3 7 15" xfId="16680" xr:uid="{335A9F62-40DD-409B-BD5A-4D6F5FFE4A1B}"/>
    <cellStyle name="Millares 3 3 7 16" xfId="16681" xr:uid="{A2604F7C-F19B-4D3A-A715-3115539B85F6}"/>
    <cellStyle name="Millares 3 3 7 17" xfId="16682" xr:uid="{24562C31-7E4D-4484-8605-31DCE8EFD9A0}"/>
    <cellStyle name="Millares 3 3 7 2" xfId="16683" xr:uid="{F1B6DC6A-FF58-4F22-9620-16A7C2959A3F}"/>
    <cellStyle name="Millares 3 3 7 3" xfId="16684" xr:uid="{42FC4999-5F59-429A-96DA-5E8CBC4C0346}"/>
    <cellStyle name="Millares 3 3 7 4" xfId="16685" xr:uid="{C949D7B0-BB20-45C1-9B7F-A8F4551F032E}"/>
    <cellStyle name="Millares 3 3 7 5" xfId="16686" xr:uid="{40945F1D-2897-43E5-B4A7-395172131BB3}"/>
    <cellStyle name="Millares 3 3 7 6" xfId="16687" xr:uid="{01BAC842-7EA4-432F-B21B-F63FC0BD284B}"/>
    <cellStyle name="Millares 3 3 7 7" xfId="16688" xr:uid="{B1E04C48-1602-446F-B5ED-475B407AC332}"/>
    <cellStyle name="Millares 3 3 7 8" xfId="16689" xr:uid="{C2031482-D35C-46C9-B442-4F53F9529114}"/>
    <cellStyle name="Millares 3 3 7 9" xfId="16690" xr:uid="{5B64E0E5-8256-4525-B001-79244DC1977B}"/>
    <cellStyle name="Millares 3 3 7_Margen" xfId="40276" xr:uid="{E772189B-9806-4FA3-8989-B4623370048B}"/>
    <cellStyle name="Millares 3 3 8" xfId="16691" xr:uid="{8A4153EC-453C-4AD0-B8AD-6EC508B91DC3}"/>
    <cellStyle name="Millares 3 3 8 10" xfId="16692" xr:uid="{A76E0B2C-1C12-46BA-86D5-70051CDBDED7}"/>
    <cellStyle name="Millares 3 3 8 11" xfId="16693" xr:uid="{354838DF-2ABC-467C-8FFF-F032F2841E0A}"/>
    <cellStyle name="Millares 3 3 8 12" xfId="16694" xr:uid="{E0F7F499-CE61-415B-9668-28F2F91F8376}"/>
    <cellStyle name="Millares 3 3 8 13" xfId="16695" xr:uid="{C91C8174-D7BF-495F-B8CC-0474787BE278}"/>
    <cellStyle name="Millares 3 3 8 14" xfId="16696" xr:uid="{BD460CCD-3253-4B82-9FDF-C0E2B9D689FD}"/>
    <cellStyle name="Millares 3 3 8 15" xfId="16697" xr:uid="{BA36D135-B372-4FEA-BD4D-E11A37D9A2FC}"/>
    <cellStyle name="Millares 3 3 8 16" xfId="16698" xr:uid="{DFB23D04-F28C-498E-A299-AE2DA2D7D805}"/>
    <cellStyle name="Millares 3 3 8 17" xfId="16699" xr:uid="{CEF8DA37-422C-438A-9CD1-4E838A64F6C1}"/>
    <cellStyle name="Millares 3 3 8 2" xfId="16700" xr:uid="{E1F37FEF-C7ED-49C7-A77A-E3BBBE355271}"/>
    <cellStyle name="Millares 3 3 8 3" xfId="16701" xr:uid="{C65D3E87-2E1B-4B73-99F1-624952C6D0A9}"/>
    <cellStyle name="Millares 3 3 8 4" xfId="16702" xr:uid="{1613FDEE-911E-45F9-AE77-66F5F9C0B1C8}"/>
    <cellStyle name="Millares 3 3 8 5" xfId="16703" xr:uid="{019E3CD7-AA47-4275-95A2-0D817C40C823}"/>
    <cellStyle name="Millares 3 3 8 6" xfId="16704" xr:uid="{378F0ADD-09C8-4B86-988A-5F809FE687D9}"/>
    <cellStyle name="Millares 3 3 8 7" xfId="16705" xr:uid="{D5FA5690-8CA0-4631-9350-0D26EB027842}"/>
    <cellStyle name="Millares 3 3 8 8" xfId="16706" xr:uid="{E86AC3A9-7583-4415-8456-A87DDCF6355B}"/>
    <cellStyle name="Millares 3 3 8 9" xfId="16707" xr:uid="{6B133745-8CCA-4126-9D9F-5541B72A6FAA}"/>
    <cellStyle name="Millares 3 3 8_Margen" xfId="40277" xr:uid="{41550E08-862D-41C5-954A-6CF5F9BCDEB5}"/>
    <cellStyle name="Millares 3 3 9" xfId="16708" xr:uid="{195BB207-5FC1-4D14-954B-DA666A938772}"/>
    <cellStyle name="Millares 3 3 9 2" xfId="16709" xr:uid="{66C438F9-E67D-4FB3-8B80-BD98BBA48FCD}"/>
    <cellStyle name="Millares 3 3 9_Margen" xfId="40278" xr:uid="{039B4361-9241-456E-A126-ED3F097276F4}"/>
    <cellStyle name="Millares 3 3_Margen" xfId="40279" xr:uid="{77BBF931-E9E0-484F-B120-1CFA2F749B97}"/>
    <cellStyle name="Millares 3 30" xfId="16710" xr:uid="{EC8EB54B-651B-4B4E-A2BE-7489428F1309}"/>
    <cellStyle name="Millares 3 31" xfId="16711" xr:uid="{4708FCC5-9A21-4E66-B76B-6E627DD89A9C}"/>
    <cellStyle name="Millares 3 32" xfId="16712" xr:uid="{1CB01457-65CE-4E32-BB6D-30019597CD1C}"/>
    <cellStyle name="Millares 3 33" xfId="16713" xr:uid="{A59A4B47-1A74-4B5E-BA84-1F2730A1AEAD}"/>
    <cellStyle name="Millares 3 34" xfId="16714" xr:uid="{3A3A6AB7-FEFD-485A-B07C-42C0F373F1B7}"/>
    <cellStyle name="Millares 3 35" xfId="16715" xr:uid="{F893DB53-8B63-47FE-9F2F-68B0BBEC95AE}"/>
    <cellStyle name="Millares 3 36" xfId="16716" xr:uid="{5CC8F486-AFB1-4FD2-8910-1C05C3680232}"/>
    <cellStyle name="Millares 3 37" xfId="40280" xr:uid="{123A8119-034F-4B21-A25F-8B8039C48057}"/>
    <cellStyle name="Millares 3 38" xfId="49619" xr:uid="{956EA8EB-765D-4C99-ADBE-702738DD1C9C}"/>
    <cellStyle name="Millares 3 39" xfId="50580" xr:uid="{CF7F61EA-D509-4BC8-94CD-E28EF1C74755}"/>
    <cellStyle name="Millares 3 4" xfId="16717" xr:uid="{8853CA04-61EB-49F0-8A1E-AB410D0B4444}"/>
    <cellStyle name="Millares 3 4 10" xfId="16718" xr:uid="{1CCDF84F-3663-4CBB-858B-A86052EA4A42}"/>
    <cellStyle name="Millares 3 4 11" xfId="16719" xr:uid="{D9966D9B-FF9F-40B0-BCA8-424D9CBA8950}"/>
    <cellStyle name="Millares 3 4 12" xfId="16720" xr:uid="{C87443C1-12C0-4513-923F-AAD9EFF1A331}"/>
    <cellStyle name="Millares 3 4 13" xfId="16721" xr:uid="{D66CB75E-31F0-4869-ABCE-CFC7D368CCAC}"/>
    <cellStyle name="Millares 3 4 14" xfId="16722" xr:uid="{EE837145-CC58-4F77-9408-2D46E1E5C552}"/>
    <cellStyle name="Millares 3 4 15" xfId="16723" xr:uid="{5258BC22-AF7F-4047-8618-211A356B849F}"/>
    <cellStyle name="Millares 3 4 16" xfId="16724" xr:uid="{06F43B12-5185-4784-9DD9-66D1C3310F03}"/>
    <cellStyle name="Millares 3 4 17" xfId="16725" xr:uid="{40832C63-02E8-4190-929C-AE7FF32D5AD4}"/>
    <cellStyle name="Millares 3 4 18" xfId="16726" xr:uid="{F3DE77D3-C2F7-42DA-8D15-9B51EB83854C}"/>
    <cellStyle name="Millares 3 4 19" xfId="16727" xr:uid="{FF777237-DAB9-4721-8489-AC2A45E0A5EB}"/>
    <cellStyle name="Millares 3 4 2" xfId="16728" xr:uid="{8FD021C8-4505-4E3C-BCE4-84CA2ECC5358}"/>
    <cellStyle name="Millares 3 4 2 10" xfId="16729" xr:uid="{27C584E1-8ABF-400A-809A-9628BEEB0D8F}"/>
    <cellStyle name="Millares 3 4 2 11" xfId="16730" xr:uid="{34B040D5-7F18-478F-AF5F-6E38AB3FDD0E}"/>
    <cellStyle name="Millares 3 4 2 12" xfId="16731" xr:uid="{5F1B298D-8B4A-4E49-B595-51BCBDFFED40}"/>
    <cellStyle name="Millares 3 4 2 13" xfId="16732" xr:uid="{A6B29C78-63B4-48FF-B3C1-82AB798476DC}"/>
    <cellStyle name="Millares 3 4 2 14" xfId="16733" xr:uid="{5DE9E100-1A23-439A-9CBE-2150E41D9A96}"/>
    <cellStyle name="Millares 3 4 2 15" xfId="16734" xr:uid="{56FE779F-BBF9-4378-8FBD-BDD8AFFA709F}"/>
    <cellStyle name="Millares 3 4 2 16" xfId="53084" xr:uid="{C5557755-43D2-4392-AEB5-C23CEE2375BA}"/>
    <cellStyle name="Millares 3 4 2 2" xfId="16735" xr:uid="{CA67B726-0BCA-4BAF-B96B-B6AB4AB87691}"/>
    <cellStyle name="Millares 3 4 2 2 2" xfId="40281" xr:uid="{6A43A7C5-B529-4388-B439-EF00113435BA}"/>
    <cellStyle name="Millares 3 4 2 3" xfId="16736" xr:uid="{D0808251-A057-4336-A908-5EFE72551955}"/>
    <cellStyle name="Millares 3 4 2 4" xfId="16737" xr:uid="{9AE2C673-71F6-4002-B5C0-25BFEAF57699}"/>
    <cellStyle name="Millares 3 4 2 5" xfId="16738" xr:uid="{958A7EBB-94E5-45C1-87C6-83482BE4787F}"/>
    <cellStyle name="Millares 3 4 2 6" xfId="16739" xr:uid="{1D6C3369-8806-416C-89F9-C6D21DDD0AFE}"/>
    <cellStyle name="Millares 3 4 2 7" xfId="16740" xr:uid="{FEC4B3F5-346C-42FC-9628-169E2C1E8F14}"/>
    <cellStyle name="Millares 3 4 2 8" xfId="16741" xr:uid="{6CDA7354-7A7D-43AD-A266-C34151F2E728}"/>
    <cellStyle name="Millares 3 4 2 9" xfId="16742" xr:uid="{491F240E-D380-47C1-AA4E-F734986B8EAF}"/>
    <cellStyle name="Millares 3 4 2_Margen" xfId="40282" xr:uid="{455106F6-9E5F-4A96-AF2C-DD26C1D716C5}"/>
    <cellStyle name="Millares 3 4 20" xfId="16743" xr:uid="{27C3CC20-7674-4D23-BE51-BBD3A8CB9791}"/>
    <cellStyle name="Millares 3 4 21" xfId="16744" xr:uid="{E7FE6970-96AB-4639-AE15-792EF12DFFAD}"/>
    <cellStyle name="Millares 3 4 22" xfId="16745" xr:uid="{47B9AC1B-5FEA-4E1C-A380-ECF2FB3B6D99}"/>
    <cellStyle name="Millares 3 4 23" xfId="16746" xr:uid="{2D340A7B-2C32-453A-94E3-D4E3CE83435D}"/>
    <cellStyle name="Millares 3 4 24" xfId="16747" xr:uid="{587C45D5-5B1A-45A7-83DE-8D0C18DB07C8}"/>
    <cellStyle name="Millares 3 4 25" xfId="16748" xr:uid="{E37D4531-359E-43C9-B078-046B02796FEF}"/>
    <cellStyle name="Millares 3 4 26" xfId="16749" xr:uid="{9ED72EDC-034F-44B9-A0A8-4C71834C20BA}"/>
    <cellStyle name="Millares 3 4 27" xfId="16750" xr:uid="{C24EA7A2-BCC7-4C72-A675-820E74C6E12C}"/>
    <cellStyle name="Millares 3 4 28" xfId="16751" xr:uid="{DB6F8C69-0FDC-4070-BB85-D9270A5BF5A7}"/>
    <cellStyle name="Millares 3 4 29" xfId="16752" xr:uid="{79B01F7A-0A7B-4A22-A270-AF9C4973C77A}"/>
    <cellStyle name="Millares 3 4 3" xfId="16753" xr:uid="{F17217A3-D0F5-4396-B215-9F4CB48877C3}"/>
    <cellStyle name="Millares 3 4 3 10" xfId="16754" xr:uid="{66D398B6-5370-45EC-829D-9BDC2C3EC0E7}"/>
    <cellStyle name="Millares 3 4 3 11" xfId="16755" xr:uid="{5443EB49-DF65-4C9F-8215-697190604F68}"/>
    <cellStyle name="Millares 3 4 3 12" xfId="16756" xr:uid="{A7113087-3CD4-4023-A2CD-AAFCC0C196B4}"/>
    <cellStyle name="Millares 3 4 3 13" xfId="16757" xr:uid="{292B0995-E21B-4051-9B7F-50221E79DBF4}"/>
    <cellStyle name="Millares 3 4 3 14" xfId="16758" xr:uid="{7DD25E18-BD1D-4CAA-B2D1-77D67E90F6C3}"/>
    <cellStyle name="Millares 3 4 3 15" xfId="16759" xr:uid="{FD98BDB4-F6D0-4E8E-A52C-A75A423484D8}"/>
    <cellStyle name="Millares 3 4 3 16" xfId="16760" xr:uid="{AA9F76AA-88C6-4985-8DE7-5B5D2AC34BC8}"/>
    <cellStyle name="Millares 3 4 3 17" xfId="16761" xr:uid="{FA3E4858-D232-4ACF-AADF-023E10DF7439}"/>
    <cellStyle name="Millares 3 4 3 18" xfId="52358" xr:uid="{7FA4D743-A1DB-43D4-A262-770B5C1EA76B}"/>
    <cellStyle name="Millares 3 4 3 2" xfId="16762" xr:uid="{E58D9383-8776-4507-BF74-7FE1BFD41504}"/>
    <cellStyle name="Millares 3 4 3 3" xfId="16763" xr:uid="{58D5D67E-1967-408D-BB61-D52723876FF7}"/>
    <cellStyle name="Millares 3 4 3 4" xfId="16764" xr:uid="{A695CED0-B8E4-4502-B982-1D04B170516D}"/>
    <cellStyle name="Millares 3 4 3 5" xfId="16765" xr:uid="{6DCE93F2-FAE2-4AEB-AA21-5AA77C8F5734}"/>
    <cellStyle name="Millares 3 4 3 6" xfId="16766" xr:uid="{87BF8BE6-9307-4730-ACF1-43EB0CE7BA3C}"/>
    <cellStyle name="Millares 3 4 3 7" xfId="16767" xr:uid="{D6C5C2F9-9E7A-4C66-B02C-0F8F191AF8B3}"/>
    <cellStyle name="Millares 3 4 3 8" xfId="16768" xr:uid="{018E7373-5F59-4EFD-A8AE-90F56329EE8C}"/>
    <cellStyle name="Millares 3 4 3 9" xfId="16769" xr:uid="{9F332ACD-AACF-4AD8-9239-5A11C9D6C12B}"/>
    <cellStyle name="Millares 3 4 3_Margen" xfId="40283" xr:uid="{344BEA1A-D323-4CCD-985E-B7A2B76C70E8}"/>
    <cellStyle name="Millares 3 4 30" xfId="16770" xr:uid="{8C129C84-C096-4BD9-8B92-74DE439D340A}"/>
    <cellStyle name="Millares 3 4 31" xfId="16771" xr:uid="{B5B9F3C7-7B9A-499B-ABF2-6FC73988349E}"/>
    <cellStyle name="Millares 3 4 32" xfId="16772" xr:uid="{D806242E-1D49-40DE-B55B-6C4793025DAF}"/>
    <cellStyle name="Millares 3 4 4" xfId="16773" xr:uid="{FF2F3672-8E6D-4CA5-BCAC-511CA705ECFF}"/>
    <cellStyle name="Millares 3 4 4 10" xfId="16774" xr:uid="{B152F877-DA81-4BE0-AEB4-4C9515BB6889}"/>
    <cellStyle name="Millares 3 4 4 11" xfId="16775" xr:uid="{BBE815D9-5378-480A-9EEA-2DBC56A88DCF}"/>
    <cellStyle name="Millares 3 4 4 12" xfId="16776" xr:uid="{620D4BF1-4400-4AE3-BF6D-2727DFFFA44E}"/>
    <cellStyle name="Millares 3 4 4 13" xfId="16777" xr:uid="{5D5527D1-16F0-4B8F-AD53-BAE79C65B5B8}"/>
    <cellStyle name="Millares 3 4 4 14" xfId="16778" xr:uid="{18EBE8CF-86F1-4226-8C96-1E316A84D5CE}"/>
    <cellStyle name="Millares 3 4 4 15" xfId="16779" xr:uid="{AD46E4F8-3ACF-4676-BAE2-574E96BD8500}"/>
    <cellStyle name="Millares 3 4 4 16" xfId="16780" xr:uid="{3B7D0EDC-9107-4AF4-AC85-B97F30516C3F}"/>
    <cellStyle name="Millares 3 4 4 17" xfId="16781" xr:uid="{9F1D12F0-C89D-4C6F-8A3C-A8CD8471DB11}"/>
    <cellStyle name="Millares 3 4 4 2" xfId="16782" xr:uid="{D1CA3635-A059-4043-B7BA-18E8502AC841}"/>
    <cellStyle name="Millares 3 4 4 3" xfId="16783" xr:uid="{9474A120-4ABD-45B3-AB19-E2484BAA87F7}"/>
    <cellStyle name="Millares 3 4 4 4" xfId="16784" xr:uid="{CF58DCC3-5CDE-459C-BD9B-C4658C9D2DD3}"/>
    <cellStyle name="Millares 3 4 4 5" xfId="16785" xr:uid="{F20F74DA-A14B-48DC-A802-7C3B8BAC598A}"/>
    <cellStyle name="Millares 3 4 4 6" xfId="16786" xr:uid="{06B27027-1175-4FA2-A72A-B6EE1721B73C}"/>
    <cellStyle name="Millares 3 4 4 7" xfId="16787" xr:uid="{68DF8D4A-355E-4B38-A484-D979DF7DFB53}"/>
    <cellStyle name="Millares 3 4 4 8" xfId="16788" xr:uid="{EF093F4A-C9D0-4C37-AE6B-36953EB742B0}"/>
    <cellStyle name="Millares 3 4 4 9" xfId="16789" xr:uid="{760ADF3F-DDA0-4BF7-966B-DAD08FE2B855}"/>
    <cellStyle name="Millares 3 4 4_Margen" xfId="40284" xr:uid="{B3F0655A-DB86-4E5D-82E0-117B59B9108B}"/>
    <cellStyle name="Millares 3 4 5" xfId="16790" xr:uid="{2149A31A-1C7D-4BCC-9EEB-806DC778ED79}"/>
    <cellStyle name="Millares 3 4 5 10" xfId="16791" xr:uid="{E7E1356C-7DC2-441C-B860-31CD6D6DA906}"/>
    <cellStyle name="Millares 3 4 5 11" xfId="16792" xr:uid="{9CFA7285-7EE8-4965-A885-A4C8E0B397F4}"/>
    <cellStyle name="Millares 3 4 5 12" xfId="16793" xr:uid="{989A5C8C-38F1-4EEE-8168-A9AF6445307B}"/>
    <cellStyle name="Millares 3 4 5 13" xfId="16794" xr:uid="{F0A76EFE-17EC-454D-A481-624BD61A5C39}"/>
    <cellStyle name="Millares 3 4 5 14" xfId="16795" xr:uid="{B32A3DFB-D739-49C4-968E-8072E284436F}"/>
    <cellStyle name="Millares 3 4 5 15" xfId="16796" xr:uid="{EB56DA69-6E03-4AF0-AC2B-50EED993D557}"/>
    <cellStyle name="Millares 3 4 5 16" xfId="16797" xr:uid="{B7F64DCD-A6D6-40AE-915D-992CD1A74CDF}"/>
    <cellStyle name="Millares 3 4 5 17" xfId="16798" xr:uid="{218499AA-BA0C-4325-9A4E-9CB721FF8A4B}"/>
    <cellStyle name="Millares 3 4 5 2" xfId="16799" xr:uid="{3BB456AF-A4C0-4EBC-A67E-221F77EBD6B7}"/>
    <cellStyle name="Millares 3 4 5 3" xfId="16800" xr:uid="{8D1A8815-4D1F-422E-9638-BB231737098E}"/>
    <cellStyle name="Millares 3 4 5 4" xfId="16801" xr:uid="{61B906BC-C90C-4F01-BE87-99BF6B874FCB}"/>
    <cellStyle name="Millares 3 4 5 5" xfId="16802" xr:uid="{565AF7C6-325F-4476-8489-09E27F0FA648}"/>
    <cellStyle name="Millares 3 4 5 6" xfId="16803" xr:uid="{9DFA33A8-57B6-4CE9-AA97-7CAEE18C01BB}"/>
    <cellStyle name="Millares 3 4 5 7" xfId="16804" xr:uid="{FB16ACED-B565-4F00-AE28-642C0590C6DF}"/>
    <cellStyle name="Millares 3 4 5 8" xfId="16805" xr:uid="{337FA36B-FC8B-4D6E-85B0-BE8485EDF701}"/>
    <cellStyle name="Millares 3 4 5 9" xfId="16806" xr:uid="{75995816-E88C-4AAD-9D9E-557C62A7E6C9}"/>
    <cellStyle name="Millares 3 4 5_Margen" xfId="40285" xr:uid="{78621CDC-F76F-4DFC-BA0D-FB3DC4F6D6F6}"/>
    <cellStyle name="Millares 3 4 6" xfId="16807" xr:uid="{2AFCF8E6-8CFF-41ED-A3DB-73F6AD07DB3A}"/>
    <cellStyle name="Millares 3 4 6 10" xfId="16808" xr:uid="{5C31F7FA-F46A-446C-9346-649E1A16737B}"/>
    <cellStyle name="Millares 3 4 6 11" xfId="16809" xr:uid="{024EC6E0-9CAD-4827-B8A4-F040CDE2521A}"/>
    <cellStyle name="Millares 3 4 6 12" xfId="16810" xr:uid="{B75E1373-BFA3-47B2-BE60-0F6DCE591FEF}"/>
    <cellStyle name="Millares 3 4 6 13" xfId="16811" xr:uid="{E7092172-3F07-4312-AFF8-5C4B02B05224}"/>
    <cellStyle name="Millares 3 4 6 14" xfId="16812" xr:uid="{0ED4B492-8758-42A9-BA7B-1B8BC68B41C7}"/>
    <cellStyle name="Millares 3 4 6 15" xfId="16813" xr:uid="{DFD7DF4E-046B-4613-AAB3-C60221CB4607}"/>
    <cellStyle name="Millares 3 4 6 16" xfId="16814" xr:uid="{8152724D-094A-4429-9494-25274FA778FB}"/>
    <cellStyle name="Millares 3 4 6 17" xfId="16815" xr:uid="{DF272842-03CF-4972-96E6-97BF0B9F4FC1}"/>
    <cellStyle name="Millares 3 4 6 2" xfId="16816" xr:uid="{8D90B46D-ACD8-42A0-BC34-9060974FACF8}"/>
    <cellStyle name="Millares 3 4 6 3" xfId="16817" xr:uid="{92970F52-C7DC-4E67-81AF-FB9883C1FE24}"/>
    <cellStyle name="Millares 3 4 6 4" xfId="16818" xr:uid="{E8FF8C37-23BC-449B-BCAC-F8B8BAED0FF2}"/>
    <cellStyle name="Millares 3 4 6 5" xfId="16819" xr:uid="{9D0A7DCA-928A-4862-AC0F-97009453658A}"/>
    <cellStyle name="Millares 3 4 6 6" xfId="16820" xr:uid="{3C41B999-5329-4E1F-88E5-A617454CEC63}"/>
    <cellStyle name="Millares 3 4 6 7" xfId="16821" xr:uid="{991DA756-4C3E-40D0-968F-1C63FD012B63}"/>
    <cellStyle name="Millares 3 4 6 8" xfId="16822" xr:uid="{FEA69596-1CF6-4F21-A127-FC44B2D35D25}"/>
    <cellStyle name="Millares 3 4 6 9" xfId="16823" xr:uid="{7AB07089-39CE-4F91-911D-0F77212FF85B}"/>
    <cellStyle name="Millares 3 4 6_Margen" xfId="40286" xr:uid="{8FE8D50F-338F-40AD-B5FF-57477A3FCCE9}"/>
    <cellStyle name="Millares 3 4 7" xfId="16824" xr:uid="{41A671DB-A8C4-4A7D-89F3-6E85E39BD0A2}"/>
    <cellStyle name="Millares 3 4 7 10" xfId="16825" xr:uid="{6DE1B679-7CE8-47B7-A034-907382937727}"/>
    <cellStyle name="Millares 3 4 7 11" xfId="16826" xr:uid="{E3681C9A-1877-4262-B02B-5C29D1021387}"/>
    <cellStyle name="Millares 3 4 7 12" xfId="16827" xr:uid="{1CC13D7F-47CD-4E72-B572-8AFEB46A34C6}"/>
    <cellStyle name="Millares 3 4 7 13" xfId="16828" xr:uid="{9CDACAC3-252F-4472-A196-970E3934AA90}"/>
    <cellStyle name="Millares 3 4 7 14" xfId="16829" xr:uid="{D2ED259F-D4F1-4F75-8986-CBC9D2C4F6B2}"/>
    <cellStyle name="Millares 3 4 7 15" xfId="16830" xr:uid="{EF1DC870-0AE0-4DA8-B0CC-196241110021}"/>
    <cellStyle name="Millares 3 4 7 16" xfId="16831" xr:uid="{1767F512-555D-4302-8F14-A704ADB81728}"/>
    <cellStyle name="Millares 3 4 7 17" xfId="16832" xr:uid="{02210D95-5108-4D61-A28C-E4DD365D234E}"/>
    <cellStyle name="Millares 3 4 7 2" xfId="16833" xr:uid="{4B828693-EED9-4DA8-A2F6-5F594DA41938}"/>
    <cellStyle name="Millares 3 4 7 3" xfId="16834" xr:uid="{1A85CA7F-FC88-40CF-B4FC-B802CB5A525A}"/>
    <cellStyle name="Millares 3 4 7 4" xfId="16835" xr:uid="{F6016292-4C1F-4B84-8F0E-BA4401454346}"/>
    <cellStyle name="Millares 3 4 7 5" xfId="16836" xr:uid="{D997FDA7-067C-4905-9AE6-1A251BC9021A}"/>
    <cellStyle name="Millares 3 4 7 6" xfId="16837" xr:uid="{78CEDE93-064D-44A3-9DEF-19C4DA0FE775}"/>
    <cellStyle name="Millares 3 4 7 7" xfId="16838" xr:uid="{464ED9D5-F59B-4F17-9D5F-A87EA24FF04E}"/>
    <cellStyle name="Millares 3 4 7 8" xfId="16839" xr:uid="{7BEC78EA-787A-4FB9-A1C7-D130ACAD8F38}"/>
    <cellStyle name="Millares 3 4 7 9" xfId="16840" xr:uid="{B1934F15-0262-4CBC-833D-02DDCAF579CE}"/>
    <cellStyle name="Millares 3 4 7_Margen" xfId="40287" xr:uid="{BCCDDEA8-01B3-408E-BBD4-1316DB08E204}"/>
    <cellStyle name="Millares 3 4 8" xfId="16841" xr:uid="{A2AA1E01-3328-4F69-8AAF-AC16A4E66C16}"/>
    <cellStyle name="Millares 3 4 8 10" xfId="16842" xr:uid="{54C2F548-6299-4E5F-956C-5D6D332C88EF}"/>
    <cellStyle name="Millares 3 4 8 11" xfId="16843" xr:uid="{66537668-0FA3-4FDC-A195-9039161B5EEC}"/>
    <cellStyle name="Millares 3 4 8 12" xfId="16844" xr:uid="{97B17EC1-BA3C-4DF6-A967-C1D609DAB3E2}"/>
    <cellStyle name="Millares 3 4 8 13" xfId="16845" xr:uid="{A50F9D65-0827-40DC-AC7F-7C7034AD0938}"/>
    <cellStyle name="Millares 3 4 8 14" xfId="16846" xr:uid="{FA2E2E4C-379F-4944-A1B2-12AA92275F58}"/>
    <cellStyle name="Millares 3 4 8 15" xfId="16847" xr:uid="{126C2D02-D258-4CC4-A17B-B909E5132594}"/>
    <cellStyle name="Millares 3 4 8 16" xfId="16848" xr:uid="{4710A5B6-9F3F-4502-9742-44A9C9F5E452}"/>
    <cellStyle name="Millares 3 4 8 17" xfId="16849" xr:uid="{3D4CDB10-3CE5-4A59-936C-88F5AFFE9C0B}"/>
    <cellStyle name="Millares 3 4 8 2" xfId="16850" xr:uid="{AFC624C9-EE64-47D6-AC6E-09442E1A774E}"/>
    <cellStyle name="Millares 3 4 8 3" xfId="16851" xr:uid="{4AD3BB24-F6A8-462F-9018-108EA399A9D6}"/>
    <cellStyle name="Millares 3 4 8 4" xfId="16852" xr:uid="{6A52F60D-FC03-4016-810A-BA8193AA7FE2}"/>
    <cellStyle name="Millares 3 4 8 5" xfId="16853" xr:uid="{4BE4FC38-2BF1-46F5-8008-0AE098976A97}"/>
    <cellStyle name="Millares 3 4 8 6" xfId="16854" xr:uid="{F5D3D395-607C-4248-A697-96C6E82D920B}"/>
    <cellStyle name="Millares 3 4 8 7" xfId="16855" xr:uid="{006EBFCB-8DD6-4317-AE79-7AAD18F151DE}"/>
    <cellStyle name="Millares 3 4 8 8" xfId="16856" xr:uid="{AD6164C9-1F67-49B7-A858-5D452032EE37}"/>
    <cellStyle name="Millares 3 4 8 9" xfId="16857" xr:uid="{1562B11F-53E0-4D3D-9FCE-CF0D613CF3E5}"/>
    <cellStyle name="Millares 3 4 8_Margen" xfId="40288" xr:uid="{1B7D94DA-E4AA-4559-9329-60433B438CE5}"/>
    <cellStyle name="Millares 3 4 9" xfId="16858" xr:uid="{85166440-76DF-4109-84BD-E192FC9D24FE}"/>
    <cellStyle name="Millares 3 4 9 2" xfId="16859" xr:uid="{3C6FE788-4CDA-4BFD-842E-D5BCD57808F9}"/>
    <cellStyle name="Millares 3 4 9_Margen" xfId="40289" xr:uid="{65BA88B1-BEF2-4EA4-A437-6BCE0221D8A4}"/>
    <cellStyle name="Millares 3 4_Margen" xfId="40290" xr:uid="{21BDD561-BF9F-4EF6-9A36-4BCABFE357B7}"/>
    <cellStyle name="Millares 3 40" xfId="53440" xr:uid="{B0B03432-B00F-43B8-B57C-3040CB1FD297}"/>
    <cellStyle name="Millares 3 5" xfId="16860" xr:uid="{9B5F2DB5-6DA4-478F-B68B-327B34AC2359}"/>
    <cellStyle name="Millares 3 5 10" xfId="16861" xr:uid="{FD194962-76E1-4E57-9D92-B23C9C463B33}"/>
    <cellStyle name="Millares 3 5 11" xfId="16862" xr:uid="{EE207848-07E1-4FFE-AB6E-F81BD705229F}"/>
    <cellStyle name="Millares 3 5 12" xfId="16863" xr:uid="{5B79405B-1FDB-4EDF-9B15-B0375BF5A7D1}"/>
    <cellStyle name="Millares 3 5 13" xfId="16864" xr:uid="{FB737323-5519-4532-A3EB-D3A4CE4AE35D}"/>
    <cellStyle name="Millares 3 5 14" xfId="16865" xr:uid="{A562E6EB-6610-470D-98B5-9FBF7BF3CC70}"/>
    <cellStyle name="Millares 3 5 15" xfId="16866" xr:uid="{6FBA91DC-4554-4290-B578-2A9167B966A1}"/>
    <cellStyle name="Millares 3 5 16" xfId="16867" xr:uid="{BDDC1265-80BE-4F2D-9D46-E631EED8A293}"/>
    <cellStyle name="Millares 3 5 17" xfId="16868" xr:uid="{CD661477-7826-41BE-A780-0196D08EFEE9}"/>
    <cellStyle name="Millares 3 5 18" xfId="16869" xr:uid="{BEBD2B17-DD2B-4179-8E16-B9EE35E10657}"/>
    <cellStyle name="Millares 3 5 19" xfId="16870" xr:uid="{9C80F510-7B26-4B52-AA05-93FA83D4E337}"/>
    <cellStyle name="Millares 3 5 2" xfId="16871" xr:uid="{615B2CA5-87E6-46B4-82B9-9C888D9DAFAB}"/>
    <cellStyle name="Millares 3 5 2 10" xfId="16872" xr:uid="{5270F829-377C-4A93-8DF7-07D0633777C3}"/>
    <cellStyle name="Millares 3 5 2 11" xfId="16873" xr:uid="{F699EAE1-B00C-4D7B-AD1A-70971D02C6C6}"/>
    <cellStyle name="Millares 3 5 2 12" xfId="16874" xr:uid="{18683FAE-F384-44C2-84F0-CF2B25113E92}"/>
    <cellStyle name="Millares 3 5 2 13" xfId="16875" xr:uid="{478531A1-A82B-46CA-866F-A23F8AFF91C9}"/>
    <cellStyle name="Millares 3 5 2 14" xfId="16876" xr:uid="{9E944526-D218-4C4D-A990-27C53AC9B32F}"/>
    <cellStyle name="Millares 3 5 2 15" xfId="16877" xr:uid="{095FC5F5-C258-4E6C-841A-6237569B4BD6}"/>
    <cellStyle name="Millares 3 5 2 16" xfId="49945" xr:uid="{1DD42395-3F17-4FE2-B4EB-CF27AEDE9305}"/>
    <cellStyle name="Millares 3 5 2 2" xfId="16878" xr:uid="{0C9E58D4-3F12-4D26-8520-D941D0B1BC26}"/>
    <cellStyle name="Millares 3 5 2 2 2" xfId="40291" xr:uid="{B4FE0122-705D-426F-A09B-8B0159693369}"/>
    <cellStyle name="Millares 3 5 2 2 3" xfId="53086" xr:uid="{90839C86-02A5-437E-A7A3-1123B8341377}"/>
    <cellStyle name="Millares 3 5 2 3" xfId="16879" xr:uid="{AC2CBED2-8AFB-4FBA-9D6D-1CB8CEA48082}"/>
    <cellStyle name="Millares 3 5 2 3 2" xfId="52360" xr:uid="{F317A9CD-DC74-4E28-A5B0-FBC539797A18}"/>
    <cellStyle name="Millares 3 5 2 4" xfId="16880" xr:uid="{27038393-1F0D-4D81-ADD5-11641C3A2D85}"/>
    <cellStyle name="Millares 3 5 2 5" xfId="16881" xr:uid="{4603A6A9-5080-4CE0-90BE-6517C1BC5138}"/>
    <cellStyle name="Millares 3 5 2 6" xfId="16882" xr:uid="{4095CABB-12F1-4133-8BA9-2E5C06649C49}"/>
    <cellStyle name="Millares 3 5 2 7" xfId="16883" xr:uid="{7552AD86-FBDD-4AC6-816D-A9166D66A637}"/>
    <cellStyle name="Millares 3 5 2 8" xfId="16884" xr:uid="{10D2FD12-0CF4-4CF6-ADE8-1CA02E29910D}"/>
    <cellStyle name="Millares 3 5 2 9" xfId="16885" xr:uid="{1B22C944-8FB1-4E21-AFF1-F460CA8B9E69}"/>
    <cellStyle name="Millares 3 5 2_Margen" xfId="40292" xr:uid="{0E5D60C4-DC8B-4741-9508-69ADF4B8BA53}"/>
    <cellStyle name="Millares 3 5 20" xfId="16886" xr:uid="{33081515-F52B-4330-947D-1EBC48159D09}"/>
    <cellStyle name="Millares 3 5 21" xfId="16887" xr:uid="{482A1350-5FD9-489B-AFCD-E10924728978}"/>
    <cellStyle name="Millares 3 5 22" xfId="16888" xr:uid="{2A4A76BC-5CEA-4B2C-A58B-2C1F9F410163}"/>
    <cellStyle name="Millares 3 5 23" xfId="16889" xr:uid="{D26E9143-BC6F-4635-ADEF-F84906A803BF}"/>
    <cellStyle name="Millares 3 5 24" xfId="16890" xr:uid="{D5D4F826-718B-4DFD-AEA1-6DBDCD37A468}"/>
    <cellStyle name="Millares 3 5 25" xfId="16891" xr:uid="{A7F5C83B-23BC-4007-99A5-B938ABDF86A5}"/>
    <cellStyle name="Millares 3 5 26" xfId="16892" xr:uid="{70540DA1-0423-44F5-A558-208DD45C3EE0}"/>
    <cellStyle name="Millares 3 5 27" xfId="16893" xr:uid="{B5FBAC27-FCF0-461E-B14A-ED233D370EDA}"/>
    <cellStyle name="Millares 3 5 28" xfId="16894" xr:uid="{F74DCB35-1F6A-4E78-9C66-57117BA204D6}"/>
    <cellStyle name="Millares 3 5 29" xfId="16895" xr:uid="{32E24BA9-147F-48A2-B90E-7AD3B055A8F3}"/>
    <cellStyle name="Millares 3 5 3" xfId="16896" xr:uid="{10D9E66B-1B68-43ED-8FFB-6612BD87FD9D}"/>
    <cellStyle name="Millares 3 5 3 10" xfId="16897" xr:uid="{2677ABA0-C2CA-40EA-8078-A0B21CD1AB47}"/>
    <cellStyle name="Millares 3 5 3 11" xfId="16898" xr:uid="{6409643A-18EE-4F99-95C5-213EC5B868A3}"/>
    <cellStyle name="Millares 3 5 3 12" xfId="16899" xr:uid="{A7127EDF-E2F6-4BC3-85C8-07C4F0378681}"/>
    <cellStyle name="Millares 3 5 3 13" xfId="16900" xr:uid="{5BBC27C3-99B2-4569-8B64-6A7F9D2CE0F6}"/>
    <cellStyle name="Millares 3 5 3 14" xfId="16901" xr:uid="{08D57E72-01A7-4EB4-BE8E-4F80BF965F3F}"/>
    <cellStyle name="Millares 3 5 3 15" xfId="16902" xr:uid="{D4C0AA69-CFDC-4AFB-994F-2E41D224EDA4}"/>
    <cellStyle name="Millares 3 5 3 16" xfId="16903" xr:uid="{DA803988-B6A8-497C-84CF-59423D93CBE0}"/>
    <cellStyle name="Millares 3 5 3 17" xfId="16904" xr:uid="{5AE33D32-6F04-4178-AF6B-B1835F53A781}"/>
    <cellStyle name="Millares 3 5 3 18" xfId="53085" xr:uid="{2893B40C-F7A1-4C18-8E8B-98F81CCBBC63}"/>
    <cellStyle name="Millares 3 5 3 2" xfId="16905" xr:uid="{9DE219E0-4428-4953-B2D6-084D54358D93}"/>
    <cellStyle name="Millares 3 5 3 3" xfId="16906" xr:uid="{7C1412DA-F859-4F92-BD2C-C47F8544CC78}"/>
    <cellStyle name="Millares 3 5 3 4" xfId="16907" xr:uid="{A602A8E4-CD93-4139-90DB-44B421D4FF16}"/>
    <cellStyle name="Millares 3 5 3 5" xfId="16908" xr:uid="{A27F7069-1597-4A9E-ACD5-7B2AA23DDC1A}"/>
    <cellStyle name="Millares 3 5 3 6" xfId="16909" xr:uid="{BC0D68BD-3FB2-466C-A50D-F7D2C5166F2F}"/>
    <cellStyle name="Millares 3 5 3 7" xfId="16910" xr:uid="{73753A04-2786-433E-B7A2-AA0BF6BB040D}"/>
    <cellStyle name="Millares 3 5 3 8" xfId="16911" xr:uid="{8122ED7A-C7C2-4FCA-A25A-91625F21B7A2}"/>
    <cellStyle name="Millares 3 5 3 9" xfId="16912" xr:uid="{7F1670E8-6B64-4707-8C28-480CCB8CFAE6}"/>
    <cellStyle name="Millares 3 5 3_Margen" xfId="40293" xr:uid="{9697D5E0-2BF7-480D-A642-F2276724F83E}"/>
    <cellStyle name="Millares 3 5 30" xfId="16913" xr:uid="{29633B40-F001-478C-BED2-9A790DCC0370}"/>
    <cellStyle name="Millares 3 5 31" xfId="16914" xr:uid="{6961B643-0502-4E7A-A802-D47FB1997A8A}"/>
    <cellStyle name="Millares 3 5 4" xfId="16915" xr:uid="{D6A954AA-A65F-4965-B37C-F69A22290EFD}"/>
    <cellStyle name="Millares 3 5 4 10" xfId="16916" xr:uid="{E0B90268-A4EE-4B0C-9223-87BA44C20D7B}"/>
    <cellStyle name="Millares 3 5 4 11" xfId="16917" xr:uid="{A814066C-35AB-4D76-B5A4-80B6667FC996}"/>
    <cellStyle name="Millares 3 5 4 12" xfId="16918" xr:uid="{FAED5C6F-E318-42FC-AB29-CDDDBF8FA01C}"/>
    <cellStyle name="Millares 3 5 4 13" xfId="16919" xr:uid="{7125EBC3-6546-42C2-938E-E85B31237C40}"/>
    <cellStyle name="Millares 3 5 4 14" xfId="16920" xr:uid="{FAE2CB27-7DD5-4FB7-AD7B-CC08897B9930}"/>
    <cellStyle name="Millares 3 5 4 15" xfId="16921" xr:uid="{74D90CDA-73B1-4D7F-9D4F-555C63E30586}"/>
    <cellStyle name="Millares 3 5 4 16" xfId="16922" xr:uid="{31FB54D5-7A03-48BF-BD7A-B34BCBC8388F}"/>
    <cellStyle name="Millares 3 5 4 17" xfId="16923" xr:uid="{96A98DAD-5C6F-4174-A16E-971300E6850A}"/>
    <cellStyle name="Millares 3 5 4 18" xfId="52359" xr:uid="{CBB2233A-3EA5-471F-A986-C725D1D7FCC6}"/>
    <cellStyle name="Millares 3 5 4 2" xfId="16924" xr:uid="{0C6059F8-52B0-4843-92E7-E86ACC093307}"/>
    <cellStyle name="Millares 3 5 4 3" xfId="16925" xr:uid="{E1DAC834-78B2-4232-8709-1A3D9F22F9AC}"/>
    <cellStyle name="Millares 3 5 4 4" xfId="16926" xr:uid="{5AD3AA05-CCA2-45EE-A46F-3C14F93BFD21}"/>
    <cellStyle name="Millares 3 5 4 5" xfId="16927" xr:uid="{A2F91EEA-49AC-4C49-918D-23D2BFA24645}"/>
    <cellStyle name="Millares 3 5 4 6" xfId="16928" xr:uid="{C9C0A5EC-1215-4041-BAFE-9FA64D226F2E}"/>
    <cellStyle name="Millares 3 5 4 7" xfId="16929" xr:uid="{F588A4B4-2BC4-4F69-B7AE-7B92C054E401}"/>
    <cellStyle name="Millares 3 5 4 8" xfId="16930" xr:uid="{C099C849-FC3C-436F-ACA8-B7840300BE30}"/>
    <cellStyle name="Millares 3 5 4 9" xfId="16931" xr:uid="{646006C4-FFB8-4AA4-B1A0-BA69D1826093}"/>
    <cellStyle name="Millares 3 5 4_Margen" xfId="40294" xr:uid="{88F72964-9C11-4F10-BF66-F17D3A29425D}"/>
    <cellStyle name="Millares 3 5 5" xfId="16932" xr:uid="{E507D827-AC6D-493C-B5EC-A7C38E7FCAEC}"/>
    <cellStyle name="Millares 3 5 5 10" xfId="16933" xr:uid="{EAC849CD-BC52-48AD-8BA6-19A53D60742F}"/>
    <cellStyle name="Millares 3 5 5 11" xfId="16934" xr:uid="{BA584F9D-CFC5-4767-81EC-9A308F343F46}"/>
    <cellStyle name="Millares 3 5 5 12" xfId="16935" xr:uid="{1B9E3E67-0975-4339-BD35-79D5EB06CE15}"/>
    <cellStyle name="Millares 3 5 5 13" xfId="16936" xr:uid="{074B677C-9706-4468-9473-251FF2920840}"/>
    <cellStyle name="Millares 3 5 5 14" xfId="16937" xr:uid="{08A2F852-5435-4150-A3E3-717BADB66819}"/>
    <cellStyle name="Millares 3 5 5 15" xfId="16938" xr:uid="{F68609F5-693F-4C4F-AFBF-377240965634}"/>
    <cellStyle name="Millares 3 5 5 16" xfId="16939" xr:uid="{A2562EE2-B00A-4163-83CF-15EBD3691022}"/>
    <cellStyle name="Millares 3 5 5 17" xfId="16940" xr:uid="{7242212E-DFED-491E-AD10-0101DFD4B8B4}"/>
    <cellStyle name="Millares 3 5 5 2" xfId="16941" xr:uid="{A01EEA10-322F-45B2-AB96-C5F3A9AD4FE2}"/>
    <cellStyle name="Millares 3 5 5 3" xfId="16942" xr:uid="{B78ED1C9-696D-4444-BA1D-702EEA06C8D4}"/>
    <cellStyle name="Millares 3 5 5 4" xfId="16943" xr:uid="{411962ED-7485-4127-BF81-D0399A6824CC}"/>
    <cellStyle name="Millares 3 5 5 5" xfId="16944" xr:uid="{AD45326D-9D27-48F9-B30A-CA87824ADCFA}"/>
    <cellStyle name="Millares 3 5 5 6" xfId="16945" xr:uid="{7753C849-D2FA-41F0-8C7C-6C6C52DB76BE}"/>
    <cellStyle name="Millares 3 5 5 7" xfId="16946" xr:uid="{42CAB5CB-15E7-4AAC-811E-DBCFE99377BC}"/>
    <cellStyle name="Millares 3 5 5 8" xfId="16947" xr:uid="{37C70754-65A3-42A9-8252-BB14AA85A10D}"/>
    <cellStyle name="Millares 3 5 5 9" xfId="16948" xr:uid="{EF3C69C9-772B-4B72-9A21-951D4060E992}"/>
    <cellStyle name="Millares 3 5 5_Margen" xfId="40295" xr:uid="{0063ED87-A6DE-4C93-BFD7-852BB01533B4}"/>
    <cellStyle name="Millares 3 5 6" xfId="16949" xr:uid="{8C42794B-43F4-4084-A438-2258392C39B8}"/>
    <cellStyle name="Millares 3 5 6 10" xfId="16950" xr:uid="{A3FDE2CD-4958-4CCB-BED1-596E1C019159}"/>
    <cellStyle name="Millares 3 5 6 11" xfId="16951" xr:uid="{078B5B75-53B8-48C5-AF9B-1D62301CC7AD}"/>
    <cellStyle name="Millares 3 5 6 12" xfId="16952" xr:uid="{25C575C3-4566-4530-9D40-6A0B813E50D7}"/>
    <cellStyle name="Millares 3 5 6 13" xfId="16953" xr:uid="{1569A5B9-A410-4F78-8E5B-0C16628C8E50}"/>
    <cellStyle name="Millares 3 5 6 14" xfId="16954" xr:uid="{E03B1428-A812-4B24-A6FE-0176DA651705}"/>
    <cellStyle name="Millares 3 5 6 15" xfId="16955" xr:uid="{E5E8BFC2-1F6E-42E7-896A-2EE010169AFA}"/>
    <cellStyle name="Millares 3 5 6 16" xfId="16956" xr:uid="{174850DD-5719-4D4B-BD76-E484847432D9}"/>
    <cellStyle name="Millares 3 5 6 17" xfId="16957" xr:uid="{EFC2346A-0CC5-46E9-B5D3-5330D6034DA4}"/>
    <cellStyle name="Millares 3 5 6 2" xfId="16958" xr:uid="{CF06E256-F015-42D7-9100-B957A0EF2353}"/>
    <cellStyle name="Millares 3 5 6 3" xfId="16959" xr:uid="{23C18CF3-2D7E-418D-8934-C9B0DC3524A8}"/>
    <cellStyle name="Millares 3 5 6 4" xfId="16960" xr:uid="{0CF83D3D-2D90-456A-BF38-40E4DC56F81E}"/>
    <cellStyle name="Millares 3 5 6 5" xfId="16961" xr:uid="{3DE6358A-6BB5-4D90-96D7-59795B2909A4}"/>
    <cellStyle name="Millares 3 5 6 6" xfId="16962" xr:uid="{8263051E-F647-4FDD-8CA5-7B1363A54978}"/>
    <cellStyle name="Millares 3 5 6 7" xfId="16963" xr:uid="{161CF731-9E2D-4426-8010-24E1C7BBD688}"/>
    <cellStyle name="Millares 3 5 6 8" xfId="16964" xr:uid="{005315D4-E571-412C-A831-FC89950EFE6F}"/>
    <cellStyle name="Millares 3 5 6 9" xfId="16965" xr:uid="{235FA111-BE21-4FB2-8630-E6FD4133C105}"/>
    <cellStyle name="Millares 3 5 6_Margen" xfId="40296" xr:uid="{B2C5DEBA-3E47-4EBB-A197-FCBB9ED3E2DA}"/>
    <cellStyle name="Millares 3 5 7" xfId="16966" xr:uid="{518F5F8E-CD52-4FBF-994D-9003E6FE1591}"/>
    <cellStyle name="Millares 3 5 7 10" xfId="16967" xr:uid="{A5D02F44-7FCE-4D87-B325-8B739DFDAA55}"/>
    <cellStyle name="Millares 3 5 7 11" xfId="16968" xr:uid="{96EEE0D4-879A-42A0-A879-9B82D72B36DF}"/>
    <cellStyle name="Millares 3 5 7 12" xfId="16969" xr:uid="{8E3C7359-8BB0-4E20-B071-BB740607CBA7}"/>
    <cellStyle name="Millares 3 5 7 13" xfId="16970" xr:uid="{476E9E48-C1F8-404B-A67E-91EF2D96FEE9}"/>
    <cellStyle name="Millares 3 5 7 14" xfId="16971" xr:uid="{88073A2A-C661-40B4-95D2-B7F524ED346D}"/>
    <cellStyle name="Millares 3 5 7 15" xfId="16972" xr:uid="{4D540AEB-1095-4A97-AB94-96CC44637FE5}"/>
    <cellStyle name="Millares 3 5 7 16" xfId="16973" xr:uid="{D4351DB8-56A0-4EC3-9476-E79B218F5077}"/>
    <cellStyle name="Millares 3 5 7 17" xfId="16974" xr:uid="{B3525C8A-120C-4A80-934F-51C3DF1BB608}"/>
    <cellStyle name="Millares 3 5 7 2" xfId="16975" xr:uid="{A56492CA-B30D-408D-BE25-7B9D0E3E9724}"/>
    <cellStyle name="Millares 3 5 7 3" xfId="16976" xr:uid="{82B238A7-760F-4F08-8C1F-B4ADE2392149}"/>
    <cellStyle name="Millares 3 5 7 4" xfId="16977" xr:uid="{C39147F1-E4B2-4731-AD2A-8B11FAC59492}"/>
    <cellStyle name="Millares 3 5 7 5" xfId="16978" xr:uid="{A1A144D2-8816-4B9B-A6FE-739D7FC3C7C3}"/>
    <cellStyle name="Millares 3 5 7 6" xfId="16979" xr:uid="{30C424A3-0785-464B-942E-0FD54AE31839}"/>
    <cellStyle name="Millares 3 5 7 7" xfId="16980" xr:uid="{D8837BD0-AEF7-44C5-A408-9F86D67B49C3}"/>
    <cellStyle name="Millares 3 5 7 8" xfId="16981" xr:uid="{C7D222B1-DE61-4AFB-93C5-68840595B12A}"/>
    <cellStyle name="Millares 3 5 7 9" xfId="16982" xr:uid="{37BFEC3E-AA4A-483E-BE5B-72805F1424C8}"/>
    <cellStyle name="Millares 3 5 7_Margen" xfId="40297" xr:uid="{F078E6DA-A0D1-48DA-A66D-318510BC5E7B}"/>
    <cellStyle name="Millares 3 5 8" xfId="16983" xr:uid="{401C2620-867B-41B5-9113-F1DBAE094430}"/>
    <cellStyle name="Millares 3 5 8 10" xfId="16984" xr:uid="{0C6DE79F-E45F-454F-BDD6-3B8E9C3E43B4}"/>
    <cellStyle name="Millares 3 5 8 11" xfId="16985" xr:uid="{017E3DEB-C4C4-493F-BA31-DFE0292B77D9}"/>
    <cellStyle name="Millares 3 5 8 12" xfId="16986" xr:uid="{2B48D12E-D76D-407F-B299-3B698BA90FAC}"/>
    <cellStyle name="Millares 3 5 8 13" xfId="16987" xr:uid="{4C64A36E-61CF-4983-A211-52646A55F4D6}"/>
    <cellStyle name="Millares 3 5 8 14" xfId="16988" xr:uid="{33A0F483-C890-4002-B12B-76BBEBBBA13B}"/>
    <cellStyle name="Millares 3 5 8 15" xfId="16989" xr:uid="{9E1EB974-9695-4364-8CEA-323D31525A8D}"/>
    <cellStyle name="Millares 3 5 8 16" xfId="16990" xr:uid="{984CA1E5-9EC0-40EC-8EF6-FB75B9ADDAA7}"/>
    <cellStyle name="Millares 3 5 8 17" xfId="16991" xr:uid="{3DBBD0EE-7429-42A0-A80D-9FC540983260}"/>
    <cellStyle name="Millares 3 5 8 2" xfId="16992" xr:uid="{59FD34BD-7709-48C4-A233-ACB7A5BA33EA}"/>
    <cellStyle name="Millares 3 5 8 3" xfId="16993" xr:uid="{CF0D66DB-664A-448A-AA68-8E65A18531AA}"/>
    <cellStyle name="Millares 3 5 8 4" xfId="16994" xr:uid="{1437E5E6-5CDE-478B-AED0-CDFF775B3B12}"/>
    <cellStyle name="Millares 3 5 8 5" xfId="16995" xr:uid="{5A02A7E2-C019-472F-9A1B-DFADBC4F1E27}"/>
    <cellStyle name="Millares 3 5 8 6" xfId="16996" xr:uid="{A4C440A2-7D98-43E0-BBF1-4AE115ECE170}"/>
    <cellStyle name="Millares 3 5 8 7" xfId="16997" xr:uid="{CCF11773-C89D-4BBA-83DD-8882A97D5C1D}"/>
    <cellStyle name="Millares 3 5 8 8" xfId="16998" xr:uid="{31B57F72-B161-4833-89BB-16CD5404F33B}"/>
    <cellStyle name="Millares 3 5 8 9" xfId="16999" xr:uid="{83ABEE0C-691F-4DB1-A8F8-FE59C25EB366}"/>
    <cellStyle name="Millares 3 5 8_Margen" xfId="40298" xr:uid="{AD757A6D-B3BE-48E0-92AA-4CD10CC06395}"/>
    <cellStyle name="Millares 3 5 9" xfId="17000" xr:uid="{5980149B-03AE-43FA-B49C-18467E20D615}"/>
    <cellStyle name="Millares 3 5 9 2" xfId="17001" xr:uid="{DFC61663-38F6-4EEF-B655-090AE2234B14}"/>
    <cellStyle name="Millares 3 5 9_Margen" xfId="40299" xr:uid="{C1AB38A7-BF57-46C9-B617-D2866D0BDE00}"/>
    <cellStyle name="Millares 3 5_Margen" xfId="40300" xr:uid="{2EDA030C-06B3-49E8-86AB-9C2AA89575B9}"/>
    <cellStyle name="Millares 3 6" xfId="17002" xr:uid="{FDFA7088-27B1-4A2F-AC73-B100F2AE853D}"/>
    <cellStyle name="Millares 3 6 10" xfId="17003" xr:uid="{4E48B066-6FD5-4E8D-BEB1-6B87E6EC66FD}"/>
    <cellStyle name="Millares 3 6 11" xfId="17004" xr:uid="{B1A42720-58BA-4579-B489-909B2CA7CA8B}"/>
    <cellStyle name="Millares 3 6 12" xfId="17005" xr:uid="{406885C9-1BDB-47BB-8A0A-44C69D6371A7}"/>
    <cellStyle name="Millares 3 6 13" xfId="17006" xr:uid="{60B6613A-FE52-42E5-95E3-E5635F43CAF1}"/>
    <cellStyle name="Millares 3 6 14" xfId="17007" xr:uid="{B7ED2AE2-7CA2-436B-B7CD-45A599B9C311}"/>
    <cellStyle name="Millares 3 6 15" xfId="17008" xr:uid="{1BC3151C-29C6-4766-A743-DA7027B4FB8E}"/>
    <cellStyle name="Millares 3 6 2" xfId="17009" xr:uid="{D6EF0575-EE10-42A0-AED5-A67AA08B3E9B}"/>
    <cellStyle name="Millares 3 6 2 2" xfId="17010" xr:uid="{0F454523-FC7F-4DD2-8285-4AFCB99146D0}"/>
    <cellStyle name="Millares 3 6 2 2 2" xfId="53088" xr:uid="{3E954764-F9DC-4BB1-9E78-2AF7CAF3DCEF}"/>
    <cellStyle name="Millares 3 6 2 3" xfId="52362" xr:uid="{EEA9DA10-1FA1-4A0B-B02B-CDFD480ECBA7}"/>
    <cellStyle name="Millares 3 6 2 4" xfId="49946" xr:uid="{A27DE2F8-AE49-4481-8565-3EBF426B6C39}"/>
    <cellStyle name="Millares 3 6 2_Margen" xfId="40301" xr:uid="{427737AD-08F1-4B70-805E-E3DBA3138C03}"/>
    <cellStyle name="Millares 3 6 3" xfId="17011" xr:uid="{C0A9BAB8-BCCA-4066-A892-4B70A349B829}"/>
    <cellStyle name="Millares 3 6 3 2" xfId="53089" xr:uid="{4D002FA5-8A43-4117-A152-FE2F164BEBB5}"/>
    <cellStyle name="Millares 3 6 3 3" xfId="52363" xr:uid="{30450CB9-9ABD-4AAF-A8A9-D52878259276}"/>
    <cellStyle name="Millares 3 6 3 4" xfId="49947" xr:uid="{1838262E-F193-4C9D-8496-795C118F49BD}"/>
    <cellStyle name="Millares 3 6 4" xfId="17012" xr:uid="{640E90BF-516E-4398-A240-CAD08D5D12C6}"/>
    <cellStyle name="Millares 3 6 4 2" xfId="53087" xr:uid="{E7A5143D-0034-483D-9B28-E0CDD4A53706}"/>
    <cellStyle name="Millares 3 6 5" xfId="17013" xr:uid="{5B231AD1-6E42-4EEA-8D93-CAA2F858C2E3}"/>
    <cellStyle name="Millares 3 6 5 2" xfId="52361" xr:uid="{B679A349-87DE-48D8-912F-C900A8245920}"/>
    <cellStyle name="Millares 3 6 6" xfId="17014" xr:uid="{95CD9702-B87B-4B17-ACEE-2D057A769593}"/>
    <cellStyle name="Millares 3 6 7" xfId="17015" xr:uid="{362C9A3C-2B88-4D72-BEB1-71C8BC50BD06}"/>
    <cellStyle name="Millares 3 6 8" xfId="17016" xr:uid="{BD1FDB7D-81F2-445A-84AC-B04FC170C340}"/>
    <cellStyle name="Millares 3 6 9" xfId="17017" xr:uid="{4E1A6E38-4CF5-4BA9-91D3-E1FB7C4BCDFA}"/>
    <cellStyle name="Millares 3 6_Margen" xfId="40302" xr:uid="{4195C2C6-DC59-44B8-9E13-DC055FAD1DBB}"/>
    <cellStyle name="Millares 3 7" xfId="17018" xr:uid="{E766BACB-5DCE-47C2-95A1-F8740D7FD576}"/>
    <cellStyle name="Millares 3 7 10" xfId="17019" xr:uid="{8B9CB376-E478-40C4-9EAC-7F8037F10DCD}"/>
    <cellStyle name="Millares 3 7 11" xfId="17020" xr:uid="{79BAF280-5963-4513-8089-D4E7FDFF3B15}"/>
    <cellStyle name="Millares 3 7 12" xfId="17021" xr:uid="{48796172-463B-4702-A9F6-3F7DD6C95674}"/>
    <cellStyle name="Millares 3 7 13" xfId="17022" xr:uid="{3A1256D9-31AA-4028-8221-178F568892FA}"/>
    <cellStyle name="Millares 3 7 14" xfId="17023" xr:uid="{785F59B9-8E4B-4778-BEEE-20C37DB50CEB}"/>
    <cellStyle name="Millares 3 7 15" xfId="17024" xr:uid="{261C48B5-8B2A-4559-B914-F7DBB4637AA7}"/>
    <cellStyle name="Millares 3 7 16" xfId="49866" xr:uid="{35504B8B-E1DE-41EC-B59A-7D1DF920288B}"/>
    <cellStyle name="Millares 3 7 2" xfId="17025" xr:uid="{4B284D28-E66D-4A1F-BF63-66E270495012}"/>
    <cellStyle name="Millares 3 7 2 2" xfId="17026" xr:uid="{1BBCA09D-634E-4884-92B6-536040075CF9}"/>
    <cellStyle name="Millares 3 7 2 3" xfId="52720" xr:uid="{01AB2B3F-836A-4699-BB48-3DC04F46EB30}"/>
    <cellStyle name="Millares 3 7 2_Margen" xfId="40303" xr:uid="{0152C5C0-28E5-4E18-BAFD-E882C0214BDF}"/>
    <cellStyle name="Millares 3 7 3" xfId="17027" xr:uid="{50A94F38-50B3-4CD6-BB2E-CF6C3A69F479}"/>
    <cellStyle name="Millares 3 7 3 2" xfId="51992" xr:uid="{7D512CAA-DBB5-448D-9544-0CBC332148AE}"/>
    <cellStyle name="Millares 3 7 4" xfId="17028" xr:uid="{4D5046CE-7AC0-486B-9A02-7540E276B6B9}"/>
    <cellStyle name="Millares 3 7 5" xfId="17029" xr:uid="{EE438B98-AC41-49C1-87AD-18EFD3A4D83D}"/>
    <cellStyle name="Millares 3 7 6" xfId="17030" xr:uid="{E913EA3E-C676-4EA2-BF76-3437FEAD790F}"/>
    <cellStyle name="Millares 3 7 7" xfId="17031" xr:uid="{292BBCC0-7BD2-4251-9E20-A65CCF272E43}"/>
    <cellStyle name="Millares 3 7 8" xfId="17032" xr:uid="{B36E1D3C-783D-400E-9D45-9B9AA06FA49B}"/>
    <cellStyle name="Millares 3 7 9" xfId="17033" xr:uid="{183EBD44-2452-4851-8130-0BD0159FC98D}"/>
    <cellStyle name="Millares 3 7_Margen" xfId="40304" xr:uid="{47ABB379-355D-4E56-BC70-25A95A51601A}"/>
    <cellStyle name="Millares 3 8" xfId="17034" xr:uid="{286D9ECA-5054-4DF5-B895-D3C8A48939C7}"/>
    <cellStyle name="Millares 3 8 10" xfId="17035" xr:uid="{DA1E8FA6-F3CE-410D-8BFC-B185BDD5EF34}"/>
    <cellStyle name="Millares 3 8 11" xfId="17036" xr:uid="{95E72444-9EB2-4804-A763-99FB164AD5A4}"/>
    <cellStyle name="Millares 3 8 12" xfId="17037" xr:uid="{2B6D0CC4-E66B-45CB-B61D-60D36D55A565}"/>
    <cellStyle name="Millares 3 8 13" xfId="17038" xr:uid="{AF8043CE-2DAF-4129-BA9E-F101DD38C14B}"/>
    <cellStyle name="Millares 3 8 14" xfId="17039" xr:uid="{CE8A4E75-8F6D-4481-8F59-5B081D40E46E}"/>
    <cellStyle name="Millares 3 8 15" xfId="17040" xr:uid="{58185ED5-49B9-4A7B-91AF-509B4FD11BDC}"/>
    <cellStyle name="Millares 3 8 16" xfId="51874" xr:uid="{18D3C063-BC36-408E-8D7C-ACEE92A9ECCD}"/>
    <cellStyle name="Millares 3 8 2" xfId="17041" xr:uid="{63D275EA-CD10-490D-8953-F92D3AEB2409}"/>
    <cellStyle name="Millares 3 8 2 2" xfId="17042" xr:uid="{4266BA4D-AD65-4C6F-B810-E8F824694A63}"/>
    <cellStyle name="Millares 3 8 2 3" xfId="53430" xr:uid="{105AF742-AB7E-4CB9-9697-BFEF736943A5}"/>
    <cellStyle name="Millares 3 8 2_Margen" xfId="40305" xr:uid="{7BF11234-29DF-4C7F-9D96-36350BD29792}"/>
    <cellStyle name="Millares 3 8 3" xfId="17043" xr:uid="{4B977D26-FF0C-498F-86AA-8E561EFE94E1}"/>
    <cellStyle name="Millares 3 8 3 2" xfId="52708" xr:uid="{B5867CEB-23FD-4E4C-8059-5091E42DBADA}"/>
    <cellStyle name="Millares 3 8 4" xfId="17044" xr:uid="{16D17B7B-40B9-4DA7-8AF9-5435A8F4445B}"/>
    <cellStyle name="Millares 3 8 5" xfId="17045" xr:uid="{68399933-A0B5-4F27-9A20-7AF1FAC5D2F3}"/>
    <cellStyle name="Millares 3 8 6" xfId="17046" xr:uid="{2B5EC4AE-5AE3-4356-BA40-CB950CFE0457}"/>
    <cellStyle name="Millares 3 8 7" xfId="17047" xr:uid="{CD374CB6-79A7-4905-981C-8EA70559B545}"/>
    <cellStyle name="Millares 3 8 8" xfId="17048" xr:uid="{5568B7F4-5D76-4303-9C6E-F863D8AFFFB2}"/>
    <cellStyle name="Millares 3 8 9" xfId="17049" xr:uid="{AF8BFDFC-690C-4B8D-A41F-8F50FEBC8E45}"/>
    <cellStyle name="Millares 3 8_Margen" xfId="40306" xr:uid="{7AAB5015-DE6E-48B8-A72A-1B3F599CBFEC}"/>
    <cellStyle name="Millares 3 9" xfId="17050" xr:uid="{9F4EFE4D-4DF1-43E5-94A4-188C8ED6975A}"/>
    <cellStyle name="Millares 3 9 10" xfId="17051" xr:uid="{3CE224FB-6A7B-4D49-B40D-808FEFA6290A}"/>
    <cellStyle name="Millares 3 9 11" xfId="17052" xr:uid="{118611BE-3AD4-41A5-B29E-ACE772113FD7}"/>
    <cellStyle name="Millares 3 9 12" xfId="17053" xr:uid="{AD421493-4602-4337-830D-2C6282948460}"/>
    <cellStyle name="Millares 3 9 13" xfId="17054" xr:uid="{068363D6-F4C7-4082-9744-B4C658796781}"/>
    <cellStyle name="Millares 3 9 14" xfId="17055" xr:uid="{285B2377-3DF3-482D-A426-4F2850C5731E}"/>
    <cellStyle name="Millares 3 9 15" xfId="17056" xr:uid="{A24CE2C8-2D1C-48D5-A2E1-E50FEE8B94E7}"/>
    <cellStyle name="Millares 3 9 2" xfId="17057" xr:uid="{1C418108-EACD-45B2-AEAF-57FAC96FC810}"/>
    <cellStyle name="Millares 3 9 2 2" xfId="17058" xr:uid="{1A730FE3-3441-41E6-B77F-18013ABD0276}"/>
    <cellStyle name="Millares 3 9 2_Margen" xfId="40307" xr:uid="{3BF09BDE-00D3-4BCE-9569-1EBE0E731DB0}"/>
    <cellStyle name="Millares 3 9 3" xfId="17059" xr:uid="{4B9A4DFE-62B0-438E-80C6-7C6E5F42A000}"/>
    <cellStyle name="Millares 3 9 4" xfId="17060" xr:uid="{F2FB4EE0-C92F-4590-9ADD-B6E77A28F13D}"/>
    <cellStyle name="Millares 3 9 5" xfId="17061" xr:uid="{A3E36BDC-BE08-4693-9FBB-2C087FA9A860}"/>
    <cellStyle name="Millares 3 9 6" xfId="17062" xr:uid="{A4B0257C-A633-4C4B-B3F1-B91E9D4B6488}"/>
    <cellStyle name="Millares 3 9 7" xfId="17063" xr:uid="{5108717F-6A47-4DF9-83D5-1727F56C1518}"/>
    <cellStyle name="Millares 3 9 8" xfId="17064" xr:uid="{A15B0448-781D-4210-AC3E-CC680374FC26}"/>
    <cellStyle name="Millares 3 9 9" xfId="17065" xr:uid="{994EE992-2D21-4769-A0F1-7656191791A5}"/>
    <cellStyle name="Millares 3 9_Margen" xfId="40308" xr:uid="{CB4C99B5-15C8-4FB9-A977-FA5E7EE2F9B7}"/>
    <cellStyle name="Millares 3_Margen" xfId="40309" xr:uid="{D9003EBE-89EB-456A-B3DD-D6AFB990F8A8}"/>
    <cellStyle name="Millares 30" xfId="17066" xr:uid="{1FB8ADE3-68F6-4FFA-85B2-96C1E280FA1D}"/>
    <cellStyle name="Millares 30 2" xfId="17067" xr:uid="{263CA028-8DC1-44AD-9411-A2683EFE5A1E}"/>
    <cellStyle name="Millares 30 2 2" xfId="17068" xr:uid="{84B7B054-A34D-468C-8099-A1BE99DFD04B}"/>
    <cellStyle name="Millares 30 2 2 2" xfId="53092" xr:uid="{A3FB865A-4FCE-4F91-9DCA-F80A583866E2}"/>
    <cellStyle name="Millares 30 2 2 3" xfId="52366" xr:uid="{7D762B1F-4E46-47A8-A418-FDEC3D78646E}"/>
    <cellStyle name="Millares 30 2 3" xfId="17069" xr:uid="{51E73834-35FE-406F-A8CC-87F55FA7732C}"/>
    <cellStyle name="Millares 30 2 3 2" xfId="53375" xr:uid="{D728C7B2-B076-4AED-9E91-5657FF2016C9}"/>
    <cellStyle name="Millares 30 2 3 3" xfId="52653" xr:uid="{9CBC14C6-5069-46F6-B988-641C2158C414}"/>
    <cellStyle name="Millares 30 2 4" xfId="53091" xr:uid="{8823D5E3-4DE6-4E84-941A-A37D9CE9292F}"/>
    <cellStyle name="Millares 30 2 5" xfId="52365" xr:uid="{1B0C03B3-15B2-4C36-BA13-A50467602F88}"/>
    <cellStyle name="Millares 30 3" xfId="17070" xr:uid="{E604E48F-2019-405D-A013-27A6E8E7E806}"/>
    <cellStyle name="Millares 30 3 2" xfId="17071" xr:uid="{84C0BC4C-3CA1-48C2-92D3-BB6E2F341241}"/>
    <cellStyle name="Millares 30 3 2 2" xfId="53094" xr:uid="{C236B95D-7E1D-4B9F-9024-54B48BECF4E6}"/>
    <cellStyle name="Millares 30 3 2 3" xfId="52368" xr:uid="{6C6EF808-29EE-4D9E-B690-B07206A49A1B}"/>
    <cellStyle name="Millares 30 3 3" xfId="17072" xr:uid="{6FCC29C5-89E6-450B-A580-C09ED9927C1C}"/>
    <cellStyle name="Millares 30 3 3 2" xfId="53376" xr:uid="{8F579671-0885-4214-8027-E943DE8C07EE}"/>
    <cellStyle name="Millares 30 3 3 3" xfId="52654" xr:uid="{F2BF21BC-ACDE-483C-9B39-BDCB26DF82B2}"/>
    <cellStyle name="Millares 30 3 4" xfId="53093" xr:uid="{1BE2E8EB-B615-44FB-BEBA-904D05D64E11}"/>
    <cellStyle name="Millares 30 3 5" xfId="52367" xr:uid="{D78308EB-DB80-4AA3-B707-9B687073A6F0}"/>
    <cellStyle name="Millares 30 4" xfId="17073" xr:uid="{3057360F-AD7A-4054-BCB6-9371519E59B5}"/>
    <cellStyle name="Millares 30 4 2" xfId="53095" xr:uid="{7ED251CF-392C-4E78-9F69-E8883D232138}"/>
    <cellStyle name="Millares 30 4 3" xfId="52369" xr:uid="{65F0A28E-BE7C-4BDB-8FCF-960AA2E2FF95}"/>
    <cellStyle name="Millares 30 5" xfId="17074" xr:uid="{E9393BB2-D47E-4076-8274-65C3586DE186}"/>
    <cellStyle name="Millares 30 5 2" xfId="53374" xr:uid="{231B8CDC-543A-4342-9BE2-1DD5DD5F2D3A}"/>
    <cellStyle name="Millares 30 5 3" xfId="52652" xr:uid="{0FEB0F97-3049-48D0-AF43-9A9C78BA205D}"/>
    <cellStyle name="Millares 30 6" xfId="53090" xr:uid="{B9908A54-4D9C-4F5F-97BB-D8D54129BF80}"/>
    <cellStyle name="Millares 30 7" xfId="52364" xr:uid="{E043A79E-8AD5-4FF3-B847-9640A757424B}"/>
    <cellStyle name="Millares 30_Margen" xfId="40310" xr:uid="{DC0A8D86-1DCA-41F5-AE01-6CDE3C305007}"/>
    <cellStyle name="Millares 31" xfId="17075" xr:uid="{A2381A5F-1A27-4979-AFE1-01B114F016A2}"/>
    <cellStyle name="Millares 31 2" xfId="17076" xr:uid="{DBBF713A-8B17-4651-B4B0-F3099D1CC1D7}"/>
    <cellStyle name="Millares 31 2 2" xfId="17077" xr:uid="{0E1DB64E-9ABE-417C-A634-10A7EC7A1DD1}"/>
    <cellStyle name="Millares 31 2 2 2" xfId="53098" xr:uid="{73AFA0AB-BEF7-4D08-8EA1-3D3B80F78B2C}"/>
    <cellStyle name="Millares 31 2 2 3" xfId="52372" xr:uid="{040DC18D-EA82-44CE-81A7-80E903945A39}"/>
    <cellStyle name="Millares 31 2 3" xfId="17078" xr:uid="{1C524E0F-DF29-44F9-85B9-92F511D7B003}"/>
    <cellStyle name="Millares 31 2 3 2" xfId="53378" xr:uid="{72DC2B4C-157C-4058-AE5A-122F0296015E}"/>
    <cellStyle name="Millares 31 2 3 3" xfId="52656" xr:uid="{3A18DFAB-2279-4D0B-AD24-361561DB0996}"/>
    <cellStyle name="Millares 31 2 4" xfId="53097" xr:uid="{FE9773C8-F109-45B1-8BDD-06F21272F086}"/>
    <cellStyle name="Millares 31 2 5" xfId="52371" xr:uid="{77941C7E-C5CF-4ACA-B3DD-59A6A5779355}"/>
    <cellStyle name="Millares 31 3" xfId="17079" xr:uid="{B126CD98-E9DA-461C-951F-97835EE6040A}"/>
    <cellStyle name="Millares 31 3 2" xfId="17080" xr:uid="{469203BE-1071-407B-826D-622C7755544A}"/>
    <cellStyle name="Millares 31 3 2 2" xfId="53100" xr:uid="{EA1BF3BD-80F0-4F83-992A-ECB59E70B37A}"/>
    <cellStyle name="Millares 31 3 2 3" xfId="52374" xr:uid="{0982AB08-00CA-476E-BDAB-6E49D21A2375}"/>
    <cellStyle name="Millares 31 3 3" xfId="17081" xr:uid="{88C1553C-F9DF-4694-848A-D4819715968C}"/>
    <cellStyle name="Millares 31 3 3 2" xfId="53379" xr:uid="{30E7CFBF-C59A-4113-B1E7-860F24BBAE09}"/>
    <cellStyle name="Millares 31 3 3 3" xfId="52657" xr:uid="{A8031817-AAA1-40CB-BE70-8C1751CC0EC9}"/>
    <cellStyle name="Millares 31 3 4" xfId="53099" xr:uid="{D74A3B56-2A21-4326-88D4-5C6D1800A0CE}"/>
    <cellStyle name="Millares 31 3 5" xfId="52373" xr:uid="{82CFA5C2-D0E3-4E03-9D9C-E2095BE8EB00}"/>
    <cellStyle name="Millares 31 4" xfId="17082" xr:uid="{01CC998E-13D9-4571-8DB9-340D144DFB37}"/>
    <cellStyle name="Millares 31 4 2" xfId="53101" xr:uid="{2E1ECEB1-DCE1-4764-93D3-C3EE2D5C0323}"/>
    <cellStyle name="Millares 31 4 3" xfId="52375" xr:uid="{63D13A5D-1167-4124-BB94-4FEC65DBEC79}"/>
    <cellStyle name="Millares 31 5" xfId="17083" xr:uid="{33243835-3E86-4D65-A59C-49B6FF5282B8}"/>
    <cellStyle name="Millares 31 5 2" xfId="53377" xr:uid="{4BA4996B-9489-499C-9428-F21B38F3DB9D}"/>
    <cellStyle name="Millares 31 5 3" xfId="52655" xr:uid="{E6F958DE-4B24-4F7D-9D55-F1F267B23381}"/>
    <cellStyle name="Millares 31 6" xfId="53096" xr:uid="{13A66ED6-00D5-454C-A7F5-18F757E6B4BB}"/>
    <cellStyle name="Millares 31 7" xfId="52370" xr:uid="{3598AC1F-DE64-4C3E-9FBB-780780D3F2B9}"/>
    <cellStyle name="Millares 31_Margen" xfId="40311" xr:uid="{ADB5FD0F-5A69-4AF2-B315-376B3D37B64F}"/>
    <cellStyle name="Millares 32" xfId="17084" xr:uid="{EFDFA643-A5C4-4AB2-9BC4-CF8259EF5B88}"/>
    <cellStyle name="Millares 32 2" xfId="17085" xr:uid="{4870B7D4-9B27-4F39-B572-AA8F144D474F}"/>
    <cellStyle name="Millares 32 2 2" xfId="17086" xr:uid="{06FF6AA5-6207-4463-8279-BA35EA1A813B}"/>
    <cellStyle name="Millares 32 2 2 2" xfId="53104" xr:uid="{D79EE08B-C26F-4BD5-872A-B73BA1BEEDCB}"/>
    <cellStyle name="Millares 32 2 2 3" xfId="52378" xr:uid="{D95C267B-4BB8-47D4-B73D-96594A89BA80}"/>
    <cellStyle name="Millares 32 2 3" xfId="17087" xr:uid="{ADACFFED-5442-4FC4-8B7A-C2C330F09C9C}"/>
    <cellStyle name="Millares 32 2 3 2" xfId="53381" xr:uid="{911C8500-5A0A-4266-95FC-FA5E60C60CD1}"/>
    <cellStyle name="Millares 32 2 3 3" xfId="52659" xr:uid="{87342DB7-3974-49D1-AD6F-D6C751365457}"/>
    <cellStyle name="Millares 32 2 4" xfId="53103" xr:uid="{FA4C8F49-52F8-4770-B39F-A7F8C75A94F4}"/>
    <cellStyle name="Millares 32 2 5" xfId="52377" xr:uid="{98E1D168-BD2D-44DB-A6CC-63037F58EE70}"/>
    <cellStyle name="Millares 32 3" xfId="17088" xr:uid="{41F5834B-E379-427C-BB4B-1DAD26126623}"/>
    <cellStyle name="Millares 32 3 2" xfId="17089" xr:uid="{85C78C2E-B252-4957-94F5-476EB5850398}"/>
    <cellStyle name="Millares 32 3 2 2" xfId="53106" xr:uid="{8FA6057E-3181-41C8-A449-03900CA05355}"/>
    <cellStyle name="Millares 32 3 2 3" xfId="52380" xr:uid="{80D1DE80-4376-4A3D-AB60-D95ED36A8A6D}"/>
    <cellStyle name="Millares 32 3 3" xfId="17090" xr:uid="{688FD120-C4A8-40C2-AEAD-1B0DB1843CDB}"/>
    <cellStyle name="Millares 32 3 3 2" xfId="53382" xr:uid="{73D734C1-C3C2-4B76-85E7-DF7C8D2F1567}"/>
    <cellStyle name="Millares 32 3 3 3" xfId="52660" xr:uid="{2DAE0CD1-73CE-4040-82F3-27D3CD3E75C1}"/>
    <cellStyle name="Millares 32 3 4" xfId="53105" xr:uid="{9C4BA8A8-70ED-44DE-8E8D-9DDECB05E84A}"/>
    <cellStyle name="Millares 32 3 5" xfId="52379" xr:uid="{02B30F08-A63A-4FD2-B6D2-83927B47D0AE}"/>
    <cellStyle name="Millares 32 4" xfId="17091" xr:uid="{1AAB7C3F-4C1C-4361-8C1C-7B08E4C4D274}"/>
    <cellStyle name="Millares 32 4 2" xfId="53107" xr:uid="{B60D34FA-0FAF-4AA5-A52D-E831D04B38FD}"/>
    <cellStyle name="Millares 32 4 3" xfId="52381" xr:uid="{00DF3792-E2B8-47ED-8E25-0FCFDAE9BA80}"/>
    <cellStyle name="Millares 32 5" xfId="17092" xr:uid="{1932E0A4-3979-42EA-AC54-8987BBF9DD2F}"/>
    <cellStyle name="Millares 32 5 2" xfId="53380" xr:uid="{B2DCE8BC-F84B-4CA4-B829-DE509F073CA3}"/>
    <cellStyle name="Millares 32 5 3" xfId="52658" xr:uid="{5D055DC8-4DFA-48CF-BF6A-80FD8481877E}"/>
    <cellStyle name="Millares 32 6" xfId="53102" xr:uid="{8EAEDB17-9D14-439D-8FA6-7F9FBC2B7379}"/>
    <cellStyle name="Millares 32 7" xfId="52376" xr:uid="{BB6ACAF8-DBB8-458C-B761-CB111B25680F}"/>
    <cellStyle name="Millares 32_Margen" xfId="40312" xr:uid="{EF32B8F4-559B-48B7-A500-F2E7AAD70D9B}"/>
    <cellStyle name="Millares 323" xfId="49600" xr:uid="{C22A5F4F-8754-41C2-924C-5E85DAA48057}"/>
    <cellStyle name="Millares 329" xfId="49601" xr:uid="{636BF0BF-8ECC-489B-AD4A-3A54DC582C3C}"/>
    <cellStyle name="Millares 33" xfId="17093" xr:uid="{6CAEE269-A7B4-4051-BF24-05A177A47742}"/>
    <cellStyle name="Millares 33 2" xfId="17094" xr:uid="{EE2726D1-C463-4073-B97A-FA61E640FB71}"/>
    <cellStyle name="Millares 33 2 2" xfId="17095" xr:uid="{0E962F4F-6E79-4791-82C7-70D23ECE6298}"/>
    <cellStyle name="Millares 33 2 2 2" xfId="53110" xr:uid="{67D65148-779D-4C54-8B5E-F1882BB8D2BF}"/>
    <cellStyle name="Millares 33 2 2 3" xfId="52384" xr:uid="{1EBED433-183B-44A4-B510-F6D3BB367EA5}"/>
    <cellStyle name="Millares 33 2 3" xfId="17096" xr:uid="{C0DBB416-5467-4826-A0DD-5C4AFFB29EFD}"/>
    <cellStyle name="Millares 33 2 3 2" xfId="53384" xr:uid="{BD42BA93-9943-49BE-892B-7659487C2346}"/>
    <cellStyle name="Millares 33 2 3 3" xfId="52662" xr:uid="{D9921BDE-0089-4DE4-A3DF-677330E2E528}"/>
    <cellStyle name="Millares 33 2 4" xfId="53109" xr:uid="{99AE9C2B-44F2-4181-BB88-0793CCDD438F}"/>
    <cellStyle name="Millares 33 2 5" xfId="52383" xr:uid="{00837DC7-C7F0-4A15-94FA-D992E66115F6}"/>
    <cellStyle name="Millares 33 3" xfId="17097" xr:uid="{9ACFEA5D-D081-4EB2-AB0E-C5BCA550C2F2}"/>
    <cellStyle name="Millares 33 3 2" xfId="17098" xr:uid="{0D8381BC-C7A1-4DAC-A668-E1078B04D593}"/>
    <cellStyle name="Millares 33 3 2 2" xfId="53112" xr:uid="{BB51615A-62E8-433B-BF4A-77BB1A0F03B3}"/>
    <cellStyle name="Millares 33 3 2 3" xfId="52386" xr:uid="{B17DE99B-911C-453E-8180-8CF6F90EF0CE}"/>
    <cellStyle name="Millares 33 3 3" xfId="17099" xr:uid="{BE9955F4-3D22-44CA-8CAE-28CDAFC7B2CD}"/>
    <cellStyle name="Millares 33 3 3 2" xfId="53385" xr:uid="{E957F16C-39EA-4F5E-8142-390E7F48E230}"/>
    <cellStyle name="Millares 33 3 3 3" xfId="52663" xr:uid="{75542C6E-889B-485E-8242-DD342D90F83C}"/>
    <cellStyle name="Millares 33 3 4" xfId="53111" xr:uid="{0BD2E746-D20E-4B29-9A59-B1553D86D0C8}"/>
    <cellStyle name="Millares 33 3 5" xfId="52385" xr:uid="{CC164CF6-E759-4F84-8D95-A97A7BDE0C28}"/>
    <cellStyle name="Millares 33 4" xfId="17100" xr:uid="{F45DE5A9-10F1-4F24-B08D-90C4D4BFEF40}"/>
    <cellStyle name="Millares 33 4 2" xfId="53113" xr:uid="{582548A5-6ECA-4492-AE8A-C6071DB9D869}"/>
    <cellStyle name="Millares 33 4 3" xfId="52387" xr:uid="{B98DC357-CCE6-487A-B16A-319D0ADBBB2B}"/>
    <cellStyle name="Millares 33 5" xfId="17101" xr:uid="{D5B5CEB5-149D-4D38-85DA-ED3DF1AD6AB6}"/>
    <cellStyle name="Millares 33 5 2" xfId="53383" xr:uid="{137BCA56-1944-4736-AFBA-F320A5C97A82}"/>
    <cellStyle name="Millares 33 5 3" xfId="52661" xr:uid="{AE7717BF-171A-4F9C-9B91-01FCEBC16A10}"/>
    <cellStyle name="Millares 33 6" xfId="53108" xr:uid="{4B35E690-FB83-4552-B899-9446E808B6F3}"/>
    <cellStyle name="Millares 33 7" xfId="52382" xr:uid="{B750C773-7D31-4087-8D87-7D73FFCA9B2B}"/>
    <cellStyle name="Millares 33_Margen" xfId="40313" xr:uid="{6FB5E811-EDDF-409D-B51F-F8924AE18AF4}"/>
    <cellStyle name="Millares 34" xfId="17102" xr:uid="{4FB40654-4C1D-462E-B80D-751D2B25FF3F}"/>
    <cellStyle name="Millares 34 2" xfId="17103" xr:uid="{ADADAAB8-A2ED-4007-974F-F8FD60F240A8}"/>
    <cellStyle name="Millares 34 2 2" xfId="17104" xr:uid="{FE2DA5E1-DF8B-49D2-B71B-04F7E8543FC1}"/>
    <cellStyle name="Millares 34 2 2 2" xfId="53116" xr:uid="{843FE602-9BDA-4D72-AF01-6A360055B913}"/>
    <cellStyle name="Millares 34 2 2 3" xfId="52390" xr:uid="{684B8DAF-ACBF-4813-8887-B51FE0375A78}"/>
    <cellStyle name="Millares 34 2 3" xfId="17105" xr:uid="{12E3B706-D90F-459B-83B0-F0C5BF5C506A}"/>
    <cellStyle name="Millares 34 2 3 2" xfId="53387" xr:uid="{5EADEB9F-07C9-4917-8895-D80E728417BB}"/>
    <cellStyle name="Millares 34 2 3 3" xfId="52665" xr:uid="{52C3F573-F732-4848-94F5-B4C6CA1E93FD}"/>
    <cellStyle name="Millares 34 2 4" xfId="53115" xr:uid="{319616B7-1243-4CBF-9825-CB3E3043B58A}"/>
    <cellStyle name="Millares 34 2 5" xfId="52389" xr:uid="{0DDE9C06-CEDE-4D7F-A0A2-1A1F3FD8761C}"/>
    <cellStyle name="Millares 34 3" xfId="17106" xr:uid="{B2E10AC3-B0EB-4C8E-9C34-28DC13070566}"/>
    <cellStyle name="Millares 34 3 2" xfId="17107" xr:uid="{8A96DD53-DD0A-4D2B-950D-E67F06D95EAC}"/>
    <cellStyle name="Millares 34 3 2 2" xfId="53118" xr:uid="{4653218F-D924-492B-8932-5B4CBF179F12}"/>
    <cellStyle name="Millares 34 3 2 3" xfId="52392" xr:uid="{28AF9B60-BCE5-4268-B8ED-92883E6BDD2D}"/>
    <cellStyle name="Millares 34 3 3" xfId="17108" xr:uid="{80939649-E84E-4DA2-B8E0-CCA51C7AC009}"/>
    <cellStyle name="Millares 34 3 3 2" xfId="53388" xr:uid="{865DE803-8FE4-40E6-BA3D-2592E05F4444}"/>
    <cellStyle name="Millares 34 3 3 3" xfId="52666" xr:uid="{3BAB163C-664B-4FFD-A012-BB44462BEBBD}"/>
    <cellStyle name="Millares 34 3 4" xfId="53117" xr:uid="{29523A8B-AA2E-43A7-A1BC-8D5BCCD3DAB5}"/>
    <cellStyle name="Millares 34 3 5" xfId="52391" xr:uid="{288D6C92-3B57-456E-85C0-13AF547422A5}"/>
    <cellStyle name="Millares 34 4" xfId="17109" xr:uid="{6EE1CF54-9966-4213-9C0F-07073E1EF121}"/>
    <cellStyle name="Millares 34 4 2" xfId="53119" xr:uid="{85BE6C47-8D2D-4E70-9EB6-5B43FA104BAA}"/>
    <cellStyle name="Millares 34 4 3" xfId="52393" xr:uid="{B3D81C9B-5EDF-4690-8D13-698C25B05852}"/>
    <cellStyle name="Millares 34 5" xfId="17110" xr:uid="{4C41FF7A-1E9E-4534-96FD-5E4551E31C7C}"/>
    <cellStyle name="Millares 34 5 2" xfId="53386" xr:uid="{8B606309-9D70-4E60-ADE8-7AF5B811F3AA}"/>
    <cellStyle name="Millares 34 5 3" xfId="52664" xr:uid="{FB61F92E-50F3-4E3E-B05C-10B004261D64}"/>
    <cellStyle name="Millares 34 6" xfId="53114" xr:uid="{CA4BEAE5-3289-4491-8A64-2215F5E6D94A}"/>
    <cellStyle name="Millares 34 7" xfId="52388" xr:uid="{7B06DCE5-8F0E-4595-A5D7-C049818E5B3D}"/>
    <cellStyle name="Millares 34_Margen" xfId="40314" xr:uid="{44CE108D-7442-496F-A892-856C4E827FC3}"/>
    <cellStyle name="Millares 35" xfId="17111" xr:uid="{A9A49B47-AB2D-4EE1-966C-29A43785C2E4}"/>
    <cellStyle name="Millares 35 2" xfId="17112" xr:uid="{CA94DB64-4246-45FB-BD1C-52753B225A5F}"/>
    <cellStyle name="Millares 35 2 2" xfId="17113" xr:uid="{A5EBF8DC-3694-41A5-ACE5-51126E0E2BF6}"/>
    <cellStyle name="Millares 35 2 2 2" xfId="53122" xr:uid="{ABA44AD3-9BB6-42E2-94A5-EFA12346B224}"/>
    <cellStyle name="Millares 35 2 2 3" xfId="52396" xr:uid="{B782FD8D-E164-4886-955B-93B0F92F277E}"/>
    <cellStyle name="Millares 35 2 3" xfId="17114" xr:uid="{09683EA4-8CA2-4FB1-9CAE-AF9DA8AAD8D2}"/>
    <cellStyle name="Millares 35 2 3 2" xfId="53390" xr:uid="{BA98EA70-885F-4C36-97CB-A6BA3A69A2A9}"/>
    <cellStyle name="Millares 35 2 3 3" xfId="52668" xr:uid="{694ED443-308F-4981-9E3F-ECAE8007B401}"/>
    <cellStyle name="Millares 35 2 4" xfId="53121" xr:uid="{53839AE1-1F1D-4D2B-974B-655155A3387D}"/>
    <cellStyle name="Millares 35 2 5" xfId="52395" xr:uid="{E36D7065-C9FF-4F11-98D2-9BEE924A9F20}"/>
    <cellStyle name="Millares 35 3" xfId="17115" xr:uid="{3BA61871-1BB5-4F9F-AE3B-A91DE9CCB7DD}"/>
    <cellStyle name="Millares 35 3 2" xfId="17116" xr:uid="{433CDE40-4363-450E-AC33-D5FBFEB3F17C}"/>
    <cellStyle name="Millares 35 3 2 2" xfId="53124" xr:uid="{9423DE9C-DD38-4513-AE54-815899F61082}"/>
    <cellStyle name="Millares 35 3 2 3" xfId="52398" xr:uid="{115EE59A-061C-4012-8420-0B3DFA2F5434}"/>
    <cellStyle name="Millares 35 3 3" xfId="17117" xr:uid="{FFBBAC8B-F910-4C29-A683-4C9CAB9D64F1}"/>
    <cellStyle name="Millares 35 3 3 2" xfId="53391" xr:uid="{073CB79B-CFE1-430B-A0D0-BAF7AD79FFC1}"/>
    <cellStyle name="Millares 35 3 3 3" xfId="52669" xr:uid="{3E374311-2167-426B-A4DF-0DC40F6C943E}"/>
    <cellStyle name="Millares 35 3 4" xfId="53123" xr:uid="{F2DBC3C6-5166-442C-8399-9E75AA716394}"/>
    <cellStyle name="Millares 35 3 5" xfId="52397" xr:uid="{83684250-5FBF-4D01-A24A-5685944ED4A1}"/>
    <cellStyle name="Millares 35 4" xfId="17118" xr:uid="{BFC07AD1-0E41-4621-B871-23DBE5AEDF6A}"/>
    <cellStyle name="Millares 35 4 2" xfId="53125" xr:uid="{EAF27B72-859B-46AC-ACF1-A99F0281A092}"/>
    <cellStyle name="Millares 35 4 3" xfId="52399" xr:uid="{21084B42-EA72-4276-AD3E-22EFCA341A5D}"/>
    <cellStyle name="Millares 35 5" xfId="17119" xr:uid="{A3B229C1-42B0-4C11-B7BE-DD07A1A118C0}"/>
    <cellStyle name="Millares 35 5 2" xfId="53389" xr:uid="{888ADC70-12CD-49C7-AFC3-CB87E9FA095F}"/>
    <cellStyle name="Millares 35 5 3" xfId="52667" xr:uid="{7E3F9A8A-3D86-42CE-859E-F8A5D5ACBC3D}"/>
    <cellStyle name="Millares 35 6" xfId="53120" xr:uid="{D10AC76A-6EA8-44F1-B828-C8F54B6F297D}"/>
    <cellStyle name="Millares 35 7" xfId="52394" xr:uid="{CABB9D47-D118-41A1-8C27-0B72BED43D49}"/>
    <cellStyle name="Millares 35_Margen" xfId="40315" xr:uid="{41DAFC28-7B59-4A23-B0D4-93B028032387}"/>
    <cellStyle name="Millares 36" xfId="17120" xr:uid="{2BD67053-C478-4DA7-A7EC-F672A40677EA}"/>
    <cellStyle name="Millares 36 2" xfId="17121" xr:uid="{E4D28C9F-C518-44CA-9413-7394CB72A505}"/>
    <cellStyle name="Millares 36 2 2" xfId="17122" xr:uid="{8E0C7F40-CE6C-4205-A2E4-B4F5CF5C5A50}"/>
    <cellStyle name="Millares 36 2 2 2" xfId="53128" xr:uid="{57C7E8B4-F505-4D5E-9265-D4A6FE37B876}"/>
    <cellStyle name="Millares 36 2 2 3" xfId="52402" xr:uid="{C6F70FB5-424E-4237-9544-EDD69466886A}"/>
    <cellStyle name="Millares 36 2 3" xfId="17123" xr:uid="{88D10A31-DCD1-482C-97C0-6C034F3C5948}"/>
    <cellStyle name="Millares 36 2 3 2" xfId="53393" xr:uid="{39FB2535-DBBD-414D-B256-98B8707C9F50}"/>
    <cellStyle name="Millares 36 2 3 3" xfId="52671" xr:uid="{8C0C36C1-541B-4AEC-8E94-5DCC03A250A8}"/>
    <cellStyle name="Millares 36 2 4" xfId="53127" xr:uid="{EF529DB6-7740-4413-94DE-93D7DC6E2C79}"/>
    <cellStyle name="Millares 36 2 5" xfId="52401" xr:uid="{85751854-1795-4887-9C21-F7C2F07F55B9}"/>
    <cellStyle name="Millares 36 3" xfId="17124" xr:uid="{4F0FD984-266E-422A-BDDE-F8760593D82C}"/>
    <cellStyle name="Millares 36 3 2" xfId="17125" xr:uid="{C0041FE6-5F80-40F7-BC90-FD1FA54973C2}"/>
    <cellStyle name="Millares 36 3 2 2" xfId="53130" xr:uid="{93CB1CF7-6AE8-441B-BDAE-6EFC7A0BC0D6}"/>
    <cellStyle name="Millares 36 3 2 3" xfId="52404" xr:uid="{AEECC5F8-8B95-4D2A-B6BD-674A1F071077}"/>
    <cellStyle name="Millares 36 3 3" xfId="17126" xr:uid="{7879B9D7-213A-4846-9FEC-9FE4490AD981}"/>
    <cellStyle name="Millares 36 3 3 2" xfId="53394" xr:uid="{970343AF-3072-45E9-863B-9D5FBC747F88}"/>
    <cellStyle name="Millares 36 3 3 3" xfId="52672" xr:uid="{EA45CE52-0578-4BEB-A2FD-12E68F70FC06}"/>
    <cellStyle name="Millares 36 3 4" xfId="53129" xr:uid="{2F072712-D758-4C63-A23E-73E9DC3BC0AD}"/>
    <cellStyle name="Millares 36 3 5" xfId="52403" xr:uid="{7FFF21A8-1882-4D4F-A39B-5FD0B3F3C461}"/>
    <cellStyle name="Millares 36 4" xfId="17127" xr:uid="{8D2C5ADB-3003-48C2-ACDA-07EFE8EB6BAF}"/>
    <cellStyle name="Millares 36 4 2" xfId="53131" xr:uid="{B9F76E23-BE8F-4C91-889F-E60B38F26EE6}"/>
    <cellStyle name="Millares 36 4 3" xfId="52405" xr:uid="{75A76A23-0567-4E68-ACCB-66C676BA3BB8}"/>
    <cellStyle name="Millares 36 5" xfId="17128" xr:uid="{29C6CF9E-D01C-452E-93B6-998938936501}"/>
    <cellStyle name="Millares 36 5 2" xfId="53392" xr:uid="{CECE48ED-58B5-4423-BFB4-FF1538C0ACB6}"/>
    <cellStyle name="Millares 36 5 3" xfId="52670" xr:uid="{3C8733C4-38FD-499A-BC73-FBB692AB40C6}"/>
    <cellStyle name="Millares 36 6" xfId="53126" xr:uid="{AB85D31D-2D10-4AC5-94CE-8D81FFBAB99D}"/>
    <cellStyle name="Millares 36 7" xfId="52400" xr:uid="{5D7F64ED-8901-43A5-AE9C-074EC9C8B032}"/>
    <cellStyle name="Millares 36_Margen" xfId="40316" xr:uid="{AF72FB10-4C10-4086-A7E4-D5F5163157D7}"/>
    <cellStyle name="Millares 365" xfId="49602" xr:uid="{41E49C59-D1DE-4141-88A6-70B5C2ABF781}"/>
    <cellStyle name="Millares 37" xfId="17129" xr:uid="{10C8420A-3ACC-463C-8A0A-D7F73A335FB8}"/>
    <cellStyle name="Millares 37 2" xfId="17130" xr:uid="{499A93D2-DFA8-4ED9-A77B-4050D9C5434D}"/>
    <cellStyle name="Millares 37 3" xfId="17131" xr:uid="{B5B5A8C1-E1B9-47A8-B03C-8852C0F44BE8}"/>
    <cellStyle name="Millares 37 4" xfId="17132" xr:uid="{1F7BDAFC-03D2-4ACA-8470-90134ED699AE}"/>
    <cellStyle name="Millares 37 5" xfId="49948" xr:uid="{8540A570-10EA-41B3-854C-9D6E9D48F542}"/>
    <cellStyle name="Millares 37_Margen" xfId="40317" xr:uid="{778BBE5C-620A-45F9-A9B2-C4BA13A31C14}"/>
    <cellStyle name="Millares 38" xfId="17133" xr:uid="{98D6C9B9-3D9D-4C5A-839A-D4C29705AD56}"/>
    <cellStyle name="Millares 38 2" xfId="40318" xr:uid="{E28C040F-86C0-4FE0-991E-F18E3AA0BE4F}"/>
    <cellStyle name="Millares 38 3" xfId="49949" xr:uid="{80B9C815-1C10-44C4-A67A-14E1395F3E5D}"/>
    <cellStyle name="Millares 38_Margen" xfId="40319" xr:uid="{ECCEF19F-13B1-425A-8FF0-C23C134D318F}"/>
    <cellStyle name="Millares 39" xfId="17134" xr:uid="{418EA74A-AC78-4A2B-BE72-A25A4AE30F22}"/>
    <cellStyle name="Millares 39 2" xfId="40320" xr:uid="{25EE3959-9775-430E-9C4C-53AA8DDE2F96}"/>
    <cellStyle name="Millares 39_Margen" xfId="40321" xr:uid="{7C1DEE56-814F-41B0-8CCC-329071A0FC50}"/>
    <cellStyle name="Millares 4" xfId="17135" xr:uid="{51459237-BBC4-4F7D-A552-1AA7E667B08F}"/>
    <cellStyle name="Millares 4 10" xfId="17136" xr:uid="{DE7A75BF-82B5-491C-8AA6-B0A8C4371BED}"/>
    <cellStyle name="Millares 4 10 10" xfId="17137" xr:uid="{C7B37038-05B2-4B00-9BC0-19A968EA736E}"/>
    <cellStyle name="Millares 4 10 11" xfId="17138" xr:uid="{9131835E-A097-4CF9-81A6-0D251B806E39}"/>
    <cellStyle name="Millares 4 10 12" xfId="17139" xr:uid="{DF3995DA-0ECD-4B44-BB4F-6D90EA500988}"/>
    <cellStyle name="Millares 4 10 2" xfId="17140" xr:uid="{93F7E9BB-8673-46DB-9BAC-AEBE92160CCE}"/>
    <cellStyle name="Millares 4 10 2 2" xfId="17141" xr:uid="{98F4A5CA-EAE8-45EB-A6D2-B89D56F8ED7A}"/>
    <cellStyle name="Millares 4 10 2_Margen" xfId="40322" xr:uid="{D4E848A8-7FCB-454F-BCE5-0AD986ECF7E1}"/>
    <cellStyle name="Millares 4 10 3" xfId="17142" xr:uid="{FECE65C8-7C53-44DC-93F0-90BDFBB6D06E}"/>
    <cellStyle name="Millares 4 10 4" xfId="17143" xr:uid="{425DF63F-A1CD-459E-85A8-944C292B31F6}"/>
    <cellStyle name="Millares 4 10 5" xfId="17144" xr:uid="{FC39095A-ADF4-4CAF-A4BF-9118C976A08B}"/>
    <cellStyle name="Millares 4 10 6" xfId="17145" xr:uid="{966D4B61-C089-4BDD-AEE2-718A4F24BEA6}"/>
    <cellStyle name="Millares 4 10 7" xfId="17146" xr:uid="{7F977F77-F83A-4ABE-B10A-BB3F91E3F376}"/>
    <cellStyle name="Millares 4 10 8" xfId="17147" xr:uid="{08A41987-AAF0-4E80-B520-DB139FAE1763}"/>
    <cellStyle name="Millares 4 10 9" xfId="17148" xr:uid="{121A33FB-9F52-41B0-9A7D-209390A43BB6}"/>
    <cellStyle name="Millares 4 10_Margen" xfId="40323" xr:uid="{D501243D-1760-4938-9731-928C6F2E6C1E}"/>
    <cellStyle name="Millares 4 11" xfId="17149" xr:uid="{B2395723-5116-4A27-AD3F-89679F2218F9}"/>
    <cellStyle name="Millares 4 11 10" xfId="17150" xr:uid="{591267F9-03C3-46EF-897C-35EC7CD0F4F7}"/>
    <cellStyle name="Millares 4 11 11" xfId="17151" xr:uid="{2275E9DE-E3F3-4192-913E-EDC8ECC2CC8B}"/>
    <cellStyle name="Millares 4 11 12" xfId="17152" xr:uid="{6473646A-D050-4934-925E-5420A77D2180}"/>
    <cellStyle name="Millares 4 11 2" xfId="17153" xr:uid="{FF7F885E-B5C7-45DA-BDDC-C06EB9F25DDA}"/>
    <cellStyle name="Millares 4 11 2 2" xfId="17154" xr:uid="{1A96452D-67F6-4583-ABD0-BD9D2439AFBC}"/>
    <cellStyle name="Millares 4 11 2_Margen" xfId="40324" xr:uid="{2E4DD344-260D-4C9B-9135-B0A5A9E8F737}"/>
    <cellStyle name="Millares 4 11 3" xfId="17155" xr:uid="{F3790783-7162-4CFD-91B5-56627103B393}"/>
    <cellStyle name="Millares 4 11 4" xfId="17156" xr:uid="{E02FA897-F3C7-4E19-A95C-F079E234E1C1}"/>
    <cellStyle name="Millares 4 11 5" xfId="17157" xr:uid="{ADFA55AB-4218-4EB9-8B8E-2EA085035EE1}"/>
    <cellStyle name="Millares 4 11 6" xfId="17158" xr:uid="{F82AA4A7-8A69-4FC5-8E72-3480A0C9DFEF}"/>
    <cellStyle name="Millares 4 11 7" xfId="17159" xr:uid="{63C79A1C-41B4-4717-BD77-FB0B915ED782}"/>
    <cellStyle name="Millares 4 11 8" xfId="17160" xr:uid="{89EC72DE-8C5D-40FA-A8C7-B43738A684E5}"/>
    <cellStyle name="Millares 4 11 9" xfId="17161" xr:uid="{4D19E4B2-BB0F-40C8-AB44-35EF569AEB9F}"/>
    <cellStyle name="Millares 4 11_Margen" xfId="40325" xr:uid="{F926037A-3563-4AC9-9CEC-6AA1CCD600DE}"/>
    <cellStyle name="Millares 4 12" xfId="17162" xr:uid="{C60F23D6-972F-4F26-B1D1-69F5B988DCA1}"/>
    <cellStyle name="Millares 4 12 10" xfId="17163" xr:uid="{BC1FD2DD-81EC-44D0-8E96-27A08862F522}"/>
    <cellStyle name="Millares 4 12 11" xfId="17164" xr:uid="{030BB6AC-B398-4032-AD23-95A09DDD2CC9}"/>
    <cellStyle name="Millares 4 12 12" xfId="17165" xr:uid="{B53E9447-E05F-454A-A645-BAB91D549EB8}"/>
    <cellStyle name="Millares 4 12 2" xfId="17166" xr:uid="{CDEDE530-A867-4F5A-BF09-62D253131F53}"/>
    <cellStyle name="Millares 4 12 2 2" xfId="17167" xr:uid="{E2AAF620-41DD-46BF-8346-5BA027D756B5}"/>
    <cellStyle name="Millares 4 12 2_Margen" xfId="40326" xr:uid="{E23B0ED0-C43F-46E9-87E3-6E055E841245}"/>
    <cellStyle name="Millares 4 12 3" xfId="17168" xr:uid="{CD0C0590-AB00-4C97-B9FF-0265E9AB22D4}"/>
    <cellStyle name="Millares 4 12 4" xfId="17169" xr:uid="{C44EDFDD-4A24-48FB-A4F6-D73DCB028DD2}"/>
    <cellStyle name="Millares 4 12 5" xfId="17170" xr:uid="{D3DE36D0-D9DB-4B10-BE10-08C17711ADB2}"/>
    <cellStyle name="Millares 4 12 6" xfId="17171" xr:uid="{BA1F75FE-5F69-4581-84EC-3AE9C17BEF09}"/>
    <cellStyle name="Millares 4 12 7" xfId="17172" xr:uid="{A8924C5F-696E-4C2C-B76E-2EF61E7401B3}"/>
    <cellStyle name="Millares 4 12 8" xfId="17173" xr:uid="{035DC49F-895A-49F6-B6CF-945A8D291070}"/>
    <cellStyle name="Millares 4 12 9" xfId="17174" xr:uid="{FA66385B-810E-456B-A127-F036441CFB2E}"/>
    <cellStyle name="Millares 4 12_Margen" xfId="40327" xr:uid="{4B8D66A1-8579-4E95-958C-B69AC6449378}"/>
    <cellStyle name="Millares 4 13" xfId="17175" xr:uid="{20C5EECC-006F-4EFC-8925-F96E797ED51C}"/>
    <cellStyle name="Millares 4 13 10" xfId="17176" xr:uid="{51221C1E-B295-48BE-9986-954D2CA4DD5F}"/>
    <cellStyle name="Millares 4 13 11" xfId="17177" xr:uid="{A4DA652B-F1BD-4118-BE14-F6F99A78A2E9}"/>
    <cellStyle name="Millares 4 13 12" xfId="17178" xr:uid="{DB6FAE47-EF08-468A-8568-32B1A7660819}"/>
    <cellStyle name="Millares 4 13 2" xfId="17179" xr:uid="{D2CF8FE9-1573-4AD6-9FC9-B2F5BF247B8D}"/>
    <cellStyle name="Millares 4 13 2 2" xfId="17180" xr:uid="{B7BCA25B-01A5-4D21-99D4-B7407CDCAD06}"/>
    <cellStyle name="Millares 4 13 2_Margen" xfId="40328" xr:uid="{0ADC9413-374C-4395-A6FF-30EDC0B586D0}"/>
    <cellStyle name="Millares 4 13 3" xfId="17181" xr:uid="{B998EAE5-0748-441A-86B3-7076384478C3}"/>
    <cellStyle name="Millares 4 13 4" xfId="17182" xr:uid="{B7F201D5-1C8C-4413-80DA-F7DB71374C6B}"/>
    <cellStyle name="Millares 4 13 5" xfId="17183" xr:uid="{B3127486-3978-4014-8273-8D136F68E874}"/>
    <cellStyle name="Millares 4 13 6" xfId="17184" xr:uid="{C28BFF85-16A6-49FA-A8B9-0F002130EE33}"/>
    <cellStyle name="Millares 4 13 7" xfId="17185" xr:uid="{A9614B69-82B5-4486-9280-674D370B3432}"/>
    <cellStyle name="Millares 4 13 8" xfId="17186" xr:uid="{0B1051D7-9444-4287-9E2E-51E0F093874B}"/>
    <cellStyle name="Millares 4 13 9" xfId="17187" xr:uid="{02B8C709-F1A4-4FAA-9E1D-F5889CA0D61D}"/>
    <cellStyle name="Millares 4 13_Margen" xfId="40329" xr:uid="{821B757D-8B53-4999-8719-41EF1EE99E03}"/>
    <cellStyle name="Millares 4 14" xfId="17188" xr:uid="{49AA8CBA-679D-42A5-B496-0F59EEE23275}"/>
    <cellStyle name="Millares 4 14 10" xfId="17189" xr:uid="{0D2CD9D7-A891-4166-A46F-A57B33F46974}"/>
    <cellStyle name="Millares 4 14 11" xfId="17190" xr:uid="{8BC76D7C-E207-4130-85C6-E90318C760C1}"/>
    <cellStyle name="Millares 4 14 12" xfId="17191" xr:uid="{0A59ED06-A631-48AE-9C18-E3728816FC27}"/>
    <cellStyle name="Millares 4 14 2" xfId="17192" xr:uid="{238E5D8F-F570-4ED1-A80B-A68BD51B9768}"/>
    <cellStyle name="Millares 4 14 2 2" xfId="17193" xr:uid="{9AA74C82-3E25-43D1-AE9C-CEEB05CDA581}"/>
    <cellStyle name="Millares 4 14 2_Margen" xfId="40330" xr:uid="{F8308419-B24B-486B-A55F-AF6C72F45EB5}"/>
    <cellStyle name="Millares 4 14 3" xfId="17194" xr:uid="{FA9C7811-5080-46AC-864C-C5FBC2C40249}"/>
    <cellStyle name="Millares 4 14 4" xfId="17195" xr:uid="{C457C916-E6FA-40FE-8295-9AD0EB8C146B}"/>
    <cellStyle name="Millares 4 14 5" xfId="17196" xr:uid="{206C3635-02F0-46C2-AB5D-E1BF30A7876A}"/>
    <cellStyle name="Millares 4 14 6" xfId="17197" xr:uid="{15ED3725-6CFA-4E07-8FB0-BBE2969871A0}"/>
    <cellStyle name="Millares 4 14 7" xfId="17198" xr:uid="{4D9D19E6-26C5-4232-A9E9-8B1837E13E0F}"/>
    <cellStyle name="Millares 4 14 8" xfId="17199" xr:uid="{783716A4-ED3F-43F7-A8BB-2BACDF15EC47}"/>
    <cellStyle name="Millares 4 14 9" xfId="17200" xr:uid="{085D4610-4AAA-44F7-BDD9-8183247298C3}"/>
    <cellStyle name="Millares 4 14_Margen" xfId="40331" xr:uid="{097B3FF9-88E8-48EA-B59D-13BD8EBF47CD}"/>
    <cellStyle name="Millares 4 15" xfId="17201" xr:uid="{251E4D0B-CFA0-4452-8274-5A11F5D476AA}"/>
    <cellStyle name="Millares 4 16" xfId="17202" xr:uid="{5538AB19-1A1E-49D6-AA88-46D67D815338}"/>
    <cellStyle name="Millares 4 16 2" xfId="17203" xr:uid="{5F6DFA47-3C48-4BDE-908A-DA4B027437C7}"/>
    <cellStyle name="Millares 4 16 3" xfId="17204" xr:uid="{9171D106-CA7A-4E25-A678-86576566E295}"/>
    <cellStyle name="Millares 4 16 4" xfId="17205" xr:uid="{449E3356-0919-4EC2-A5EB-6670BC62C65E}"/>
    <cellStyle name="Millares 4 16_Margen" xfId="40332" xr:uid="{C4054D21-945F-4A4E-AD5A-17DFE35C11FB}"/>
    <cellStyle name="Millares 4 17" xfId="17206" xr:uid="{34003278-BA14-4087-9E55-0227E9C943D1}"/>
    <cellStyle name="Millares 4 18" xfId="17207" xr:uid="{8C1D4193-C513-47F9-9992-29E5A3C20053}"/>
    <cellStyle name="Millares 4 19" xfId="17208" xr:uid="{AEF61263-FEE9-4534-8D2D-33B2D7F7D3C3}"/>
    <cellStyle name="Millares 4 19 2" xfId="17209" xr:uid="{FF5AB22F-6639-4322-9CBB-04B31303A235}"/>
    <cellStyle name="Millares 4 19_Margen" xfId="40333" xr:uid="{0ED25213-E49A-4BC1-B61B-536DECA0D28B}"/>
    <cellStyle name="Millares 4 2" xfId="17210" xr:uid="{CC27097A-3AB6-458B-BB85-B85061E6B7E7}"/>
    <cellStyle name="Millares 4 2 10" xfId="17211" xr:uid="{782CE0E9-43E8-4C8B-A1D6-FA39A6CFA213}"/>
    <cellStyle name="Millares 4 2 11" xfId="17212" xr:uid="{9421336D-7FE0-46A8-B4D7-8DCDCF675469}"/>
    <cellStyle name="Millares 4 2 12" xfId="17213" xr:uid="{D9413F92-78EA-4DA9-977C-E44A51DC1115}"/>
    <cellStyle name="Millares 4 2 13" xfId="17214" xr:uid="{84180E5C-D0B9-4D1E-9687-033591930003}"/>
    <cellStyle name="Millares 4 2 14" xfId="17215" xr:uid="{02D0C1AF-582B-4106-8053-497CC58F7540}"/>
    <cellStyle name="Millares 4 2 15" xfId="17216" xr:uid="{FEDD2895-C98D-4CD1-A848-0F1207EE17E0}"/>
    <cellStyle name="Millares 4 2 16" xfId="17217" xr:uid="{B46E5C58-7823-4EF4-8452-24D46C73EE07}"/>
    <cellStyle name="Millares 4 2 17" xfId="17218" xr:uid="{1D2556FA-F90A-45E5-9F34-7B1CDCABAA13}"/>
    <cellStyle name="Millares 4 2 18" xfId="17219" xr:uid="{71422F8B-6187-4C99-8841-810E4E50A659}"/>
    <cellStyle name="Millares 4 2 19" xfId="17220" xr:uid="{DD54ABE2-AC12-4A66-9AB5-9FDAE31B44E9}"/>
    <cellStyle name="Millares 4 2 2" xfId="17221" xr:uid="{2DCDD77F-5002-464B-9488-5176DF586C40}"/>
    <cellStyle name="Millares 4 2 2 10" xfId="49950" xr:uid="{115211AA-003B-4120-863C-FB66FD2C04CE}"/>
    <cellStyle name="Millares 4 2 2 2" xfId="17222" xr:uid="{36E07E5B-F08F-4312-B72A-8AB77C262EEF}"/>
    <cellStyle name="Millares 4 2 2 2 2" xfId="17223" xr:uid="{3D616D67-66E7-407D-9BE6-94CBADA8786E}"/>
    <cellStyle name="Millares 4 2 2 2 2 2" xfId="53136" xr:uid="{E004C3C6-255B-4A10-9763-4C17019AD3A2}"/>
    <cellStyle name="Millares 4 2 2 2 2 3" xfId="52410" xr:uid="{68776240-569F-49C7-8BED-A65E6513A2C0}"/>
    <cellStyle name="Millares 4 2 2 2 2 4" xfId="49952" xr:uid="{B4778B20-A6B7-4724-AE1B-3F19E381BB2C}"/>
    <cellStyle name="Millares 4 2 2 2 3" xfId="17224" xr:uid="{B464BE60-EA7D-4DE4-85D7-68C63A9D555F}"/>
    <cellStyle name="Millares 4 2 2 2 3 2" xfId="53396" xr:uid="{9E343ABA-54B5-4DF0-B13B-D031C17F2F58}"/>
    <cellStyle name="Millares 4 2 2 2 3 3" xfId="52674" xr:uid="{EE6281B7-1340-4A13-83D3-AC33F1336610}"/>
    <cellStyle name="Millares 4 2 2 2 4" xfId="53135" xr:uid="{AE8B01C2-B50A-40F5-80A1-E26E3E898069}"/>
    <cellStyle name="Millares 4 2 2 2 5" xfId="52409" xr:uid="{75ED075D-561C-4DBD-8528-74E2948E3482}"/>
    <cellStyle name="Millares 4 2 2 2 6" xfId="49951" xr:uid="{17B4D986-5AD2-4151-B2FA-7CBE44A2DD2F}"/>
    <cellStyle name="Millares 4 2 2 2_Margen" xfId="40334" xr:uid="{383B2C2C-59E4-461D-8D97-4893824653E2}"/>
    <cellStyle name="Millares 4 2 2 3" xfId="17225" xr:uid="{B0A35166-C9D4-44FD-B2F1-774DCE44C30D}"/>
    <cellStyle name="Millares 4 2 2 3 2" xfId="17226" xr:uid="{50EE4329-7F33-41B6-B6CD-910BE468B030}"/>
    <cellStyle name="Millares 4 2 2 3 2 2" xfId="53138" xr:uid="{BF33B28D-953E-485E-8E48-666BE74787A9}"/>
    <cellStyle name="Millares 4 2 2 3 2 3" xfId="52412" xr:uid="{A51B97C3-04C5-4EB7-965B-88AA4675EE86}"/>
    <cellStyle name="Millares 4 2 2 3 3" xfId="17227" xr:uid="{4A79EFA4-DAF7-458A-9AB4-E51CCF2DBD24}"/>
    <cellStyle name="Millares 4 2 2 3 3 2" xfId="53397" xr:uid="{F33D4374-1CCC-4DB8-BCF9-444E3279E28F}"/>
    <cellStyle name="Millares 4 2 2 3 3 3" xfId="52675" xr:uid="{A180FD6C-C3CA-47D7-91EF-5635E1987D34}"/>
    <cellStyle name="Millares 4 2 2 3 4" xfId="53137" xr:uid="{3B116723-8033-4188-8369-72479B4B537D}"/>
    <cellStyle name="Millares 4 2 2 3 5" xfId="52411" xr:uid="{F3A29367-75B5-4D09-BFEE-ECA8F0479F0E}"/>
    <cellStyle name="Millares 4 2 2 4" xfId="17228" xr:uid="{00D51EAE-0B93-4B8C-B0BF-37D59AC04BB7}"/>
    <cellStyle name="Millares 4 2 2 4 2" xfId="53139" xr:uid="{C3F7DB4E-CCC7-4BA4-8AE7-D9C99788A557}"/>
    <cellStyle name="Millares 4 2 2 4 3" xfId="52413" xr:uid="{483C0BCC-9D49-4E05-A18F-518E7A864B3E}"/>
    <cellStyle name="Millares 4 2 2 4 4" xfId="49953" xr:uid="{C769F321-49BF-4A87-BC0B-A9D0FD5CB33C}"/>
    <cellStyle name="Millares 4 2 2 5" xfId="17229" xr:uid="{F3EA326D-1EB1-43EE-9F88-AB1068165305}"/>
    <cellStyle name="Millares 4 2 2 5 2" xfId="17230" xr:uid="{F585CC8B-8389-4122-8667-F87381C7CC09}"/>
    <cellStyle name="Millares 4 2 2 5 2 2" xfId="53141" xr:uid="{40F62519-9B93-4F5A-9D83-CB9B6DABF5EE}"/>
    <cellStyle name="Millares 4 2 2 5 2 3" xfId="52415" xr:uid="{02766114-55C0-4DCB-84B9-51C8EA29665F}"/>
    <cellStyle name="Millares 4 2 2 5 3" xfId="53140" xr:uid="{2DCC2E02-0B78-4615-A805-009D5AB8825F}"/>
    <cellStyle name="Millares 4 2 2 5 4" xfId="52414" xr:uid="{1127BE8C-600B-489A-AA57-ED93432B1FF7}"/>
    <cellStyle name="Millares 4 2 2 6" xfId="17231" xr:uid="{64998680-F094-46C8-B33F-A116D0588F9A}"/>
    <cellStyle name="Millares 4 2 2 6 2" xfId="53142" xr:uid="{93507A96-34E6-4746-BC6C-6FC1256461DF}"/>
    <cellStyle name="Millares 4 2 2 6 3" xfId="52416" xr:uid="{38BE9A0D-F79F-4CF0-A754-110F56ACA605}"/>
    <cellStyle name="Millares 4 2 2 7" xfId="17232" xr:uid="{1DFE9CC2-2F14-44F4-8DD4-700B6F508FF4}"/>
    <cellStyle name="Millares 4 2 2 7 2" xfId="53395" xr:uid="{A8F568E5-D51E-4B30-8B16-4B51A5AD4BB3}"/>
    <cellStyle name="Millares 4 2 2 7 3" xfId="52673" xr:uid="{8BE53558-48AB-43C5-A493-EDB7A7D621CD}"/>
    <cellStyle name="Millares 4 2 2 8" xfId="53134" xr:uid="{29E093EB-349B-4AD2-981B-543269F608F2}"/>
    <cellStyle name="Millares 4 2 2 9" xfId="52408" xr:uid="{5E8E3107-A992-4EF7-AE9E-93A8C4A4ED26}"/>
    <cellStyle name="Millares 4 2 2_Margen" xfId="40335" xr:uid="{DDD87E16-B56F-473D-A3C7-323DEE6EBF34}"/>
    <cellStyle name="Millares 4 2 20" xfId="17233" xr:uid="{079BF8D6-570B-40F6-B87C-3D3AED28EBE2}"/>
    <cellStyle name="Millares 4 2 21" xfId="17234" xr:uid="{287EC83B-4276-4CEE-BD05-28029EF8A89C}"/>
    <cellStyle name="Millares 4 2 22" xfId="17235" xr:uid="{5307373B-2638-47CF-94B9-9D2E6A3F8E7C}"/>
    <cellStyle name="Millares 4 2 23" xfId="17236" xr:uid="{C6720F23-68F8-4D62-A416-06219657103F}"/>
    <cellStyle name="Millares 4 2 24" xfId="17237" xr:uid="{B3DACA16-6DF7-41B7-9F0F-8754B09B3E4C}"/>
    <cellStyle name="Millares 4 2 25" xfId="17238" xr:uid="{95DFEFA9-192D-4780-B207-B3658146B28B}"/>
    <cellStyle name="Millares 4 2 26" xfId="17239" xr:uid="{32CF8C00-8BFF-4D5F-943E-BECA24DFA805}"/>
    <cellStyle name="Millares 4 2 27" xfId="17240" xr:uid="{5CC39C73-47A7-42BB-A7D3-5F369F5E4793}"/>
    <cellStyle name="Millares 4 2 28" xfId="17241" xr:uid="{B1A3F751-8BD4-44A9-B3D9-44503D974E0F}"/>
    <cellStyle name="Millares 4 2 29" xfId="17242" xr:uid="{1A46BE14-23C1-49B8-92D6-AA18AC03A0C3}"/>
    <cellStyle name="Millares 4 2 3" xfId="17243" xr:uid="{4B7EEB82-C734-4F1A-901D-B867828A5756}"/>
    <cellStyle name="Millares 4 2 3 2" xfId="17244" xr:uid="{FCC762B5-6D75-438D-8B11-E2035F51F2D5}"/>
    <cellStyle name="Millares 4 2 3 2 2" xfId="17245" xr:uid="{51B9F701-0CAC-4F52-90C3-D240FCF2A645}"/>
    <cellStyle name="Millares 4 2 3 2 2 2" xfId="53145" xr:uid="{0707BB1D-DCCB-4731-B10F-6F18AEEE584E}"/>
    <cellStyle name="Millares 4 2 3 2 2 3" xfId="52419" xr:uid="{83659380-C650-40BC-A9A7-30D2287CE488}"/>
    <cellStyle name="Millares 4 2 3 2 3" xfId="17246" xr:uid="{FE4D1518-0951-459B-B237-FF60615A77CE}"/>
    <cellStyle name="Millares 4 2 3 2 3 2" xfId="53398" xr:uid="{E07B781D-8645-4ECA-A2C6-906691E515ED}"/>
    <cellStyle name="Millares 4 2 3 2 3 3" xfId="52676" xr:uid="{E29AC844-8E86-40A9-8326-0C1E58470037}"/>
    <cellStyle name="Millares 4 2 3 2 4" xfId="53144" xr:uid="{75F763C3-4A37-4957-AA5C-91E3893270FF}"/>
    <cellStyle name="Millares 4 2 3 2 5" xfId="52418" xr:uid="{CF6490FA-AC3A-4B3A-A74D-02E9088A06D1}"/>
    <cellStyle name="Millares 4 2 3 3" xfId="53143" xr:uid="{52D66541-79DC-4FAD-BB30-43CA4A932D58}"/>
    <cellStyle name="Millares 4 2 3 4" xfId="52417" xr:uid="{D39DD491-8095-4609-92BE-761332379212}"/>
    <cellStyle name="Millares 4 2 3 5" xfId="49954" xr:uid="{4D4CC336-F862-4799-8BA8-AC09ED6C89F6}"/>
    <cellStyle name="Millares 4 2 30" xfId="17247" xr:uid="{FA92C9AE-1213-4E6B-AF03-DEDAC7E128A4}"/>
    <cellStyle name="Millares 4 2 31" xfId="17248" xr:uid="{EE944E7D-00F4-47A2-B71A-69FAD3A43368}"/>
    <cellStyle name="Millares 4 2 32" xfId="17249" xr:uid="{8B7F7313-0FB9-41A1-9EDF-37796CC3BC05}"/>
    <cellStyle name="Millares 4 2 33" xfId="17250" xr:uid="{F29A1FDB-E14C-4358-BEC0-C86C15F1B5F5}"/>
    <cellStyle name="Millares 4 2 34" xfId="17251" xr:uid="{C62B2197-DF0A-4029-9DC6-EEF5B685C157}"/>
    <cellStyle name="Millares 4 2 35" xfId="17252" xr:uid="{292A013C-2AC8-4439-AA33-AEE47C675871}"/>
    <cellStyle name="Millares 4 2 4" xfId="17253" xr:uid="{B8D4AB12-F4CD-4826-890F-66E8ABEA11B8}"/>
    <cellStyle name="Millares 4 2 4 2" xfId="17254" xr:uid="{C22DD497-54EC-4907-A3C2-37A7C370588A}"/>
    <cellStyle name="Millares 4 2 4 2 2" xfId="53147" xr:uid="{D345A5C7-95D0-4A09-AC95-D93EAC567BF3}"/>
    <cellStyle name="Millares 4 2 4 2 3" xfId="52421" xr:uid="{35E2FDD0-3378-429D-949F-A76253065C0F}"/>
    <cellStyle name="Millares 4 2 4 3" xfId="17255" xr:uid="{2E6A5D69-5278-4A41-ADD0-45580CD00918}"/>
    <cellStyle name="Millares 4 2 4 3 2" xfId="53399" xr:uid="{B534942E-072F-4E45-AC8A-94FBED213B27}"/>
    <cellStyle name="Millares 4 2 4 3 3" xfId="52677" xr:uid="{BD5DF218-DBA4-40DE-A7A8-884569EB562E}"/>
    <cellStyle name="Millares 4 2 4 4" xfId="53146" xr:uid="{A1BD4408-CBEF-4586-A453-7A395D84E514}"/>
    <cellStyle name="Millares 4 2 4 5" xfId="52420" xr:uid="{A64C8B11-E961-433C-BD26-43EDD29A325D}"/>
    <cellStyle name="Millares 4 2 5" xfId="17256" xr:uid="{E12893A9-653E-49EA-A7FC-5B5ECA90D28E}"/>
    <cellStyle name="Millares 4 2 5 2" xfId="52718" xr:uid="{B66A0B92-2AE0-4B7D-8B2C-5C058D70336C}"/>
    <cellStyle name="Millares 4 2 5 3" xfId="51990" xr:uid="{6073532D-72BB-4ABA-B9F7-1FADE7C923EE}"/>
    <cellStyle name="Millares 4 2 5 4" xfId="49757" xr:uid="{80EE177F-D3A7-49AC-AA9C-FC673BBDF6F1}"/>
    <cellStyle name="Millares 4 2 6" xfId="17257" xr:uid="{C3FD53BE-1DD9-432F-B623-9056C0C57AF5}"/>
    <cellStyle name="Millares 4 2 6 2" xfId="17258" xr:uid="{B04AB5FD-DD11-41AF-9A69-9107F071A7AE}"/>
    <cellStyle name="Millares 4 2 6 3" xfId="53133" xr:uid="{57DEABFA-82D9-4A1D-8080-428BE421A250}"/>
    <cellStyle name="Millares 4 2 6_Margen" xfId="40336" xr:uid="{D0748645-7F36-4FD1-BFFB-8AA3759D3439}"/>
    <cellStyle name="Millares 4 2 7" xfId="17259" xr:uid="{0A65CA74-3826-4F5E-9D2A-90E9C7C110D3}"/>
    <cellStyle name="Millares 4 2 7 2" xfId="52407" xr:uid="{402CDA46-62CE-446B-884A-9D4FA497BDD4}"/>
    <cellStyle name="Millares 4 2 8" xfId="17260" xr:uid="{1B3AD946-4132-4E01-8A2E-810A91480C84}"/>
    <cellStyle name="Millares 4 2 9" xfId="17261" xr:uid="{3422B4FC-B6A5-4A3D-BA6F-126450B78C59}"/>
    <cellStyle name="Millares 4 2_Margen" xfId="40337" xr:uid="{9756B6E2-8F69-4F03-B8A7-9DA47A598C23}"/>
    <cellStyle name="Millares 4 20" xfId="17262" xr:uid="{4B249FC6-663D-44B5-B84E-86F3B06F0610}"/>
    <cellStyle name="Millares 4 21" xfId="17263" xr:uid="{1D3FECEC-4752-46CA-BEE7-1E1D04CA72CF}"/>
    <cellStyle name="Millares 4 22" xfId="17264" xr:uid="{A584B8BF-A2F7-45E8-A878-9F1D7D7DC00A}"/>
    <cellStyle name="Millares 4 23" xfId="17265" xr:uid="{C3E40CF8-169A-41A4-AAB0-28D96A17F8EC}"/>
    <cellStyle name="Millares 4 24" xfId="17266" xr:uid="{BF189722-3887-4E71-B924-6566A001071B}"/>
    <cellStyle name="Millares 4 25" xfId="17267" xr:uid="{DC123C7D-B964-4FE8-B9DD-A6F4747AF4E2}"/>
    <cellStyle name="Millares 4 26" xfId="17268" xr:uid="{35011DCF-2B10-4D1A-A315-A4DE08F82A39}"/>
    <cellStyle name="Millares 4 27" xfId="17269" xr:uid="{02F75539-2791-4097-AD45-F085BEA1A41C}"/>
    <cellStyle name="Millares 4 28" xfId="17270" xr:uid="{F42D9BB0-2B4C-48B9-80D1-B3A077379DB1}"/>
    <cellStyle name="Millares 4 29" xfId="17271" xr:uid="{B58162FA-75CF-4920-8232-A3DA06BB7A08}"/>
    <cellStyle name="Millares 4 3" xfId="17272" xr:uid="{6FB66EE6-9135-4CDC-97B1-C644275B362D}"/>
    <cellStyle name="Millares 4 3 10" xfId="17273" xr:uid="{26DDC6C2-6865-45B1-8C3E-C9E3E0A2B9EA}"/>
    <cellStyle name="Millares 4 3 11" xfId="17274" xr:uid="{09BA6E19-9C22-4F55-98E6-887B09068603}"/>
    <cellStyle name="Millares 4 3 12" xfId="17275" xr:uid="{DEFB85B6-2E9B-460D-B955-E4D27805CC0A}"/>
    <cellStyle name="Millares 4 3 13" xfId="17276" xr:uid="{1AB8D424-3B73-43A4-BFDF-E85DB1E707A7}"/>
    <cellStyle name="Millares 4 3 14" xfId="17277" xr:uid="{20E75C58-F595-49A6-B6AE-05B3C9864253}"/>
    <cellStyle name="Millares 4 3 15" xfId="17278" xr:uid="{07056FC3-0EAF-4B0D-A8B6-AA7FDF5F595E}"/>
    <cellStyle name="Millares 4 3 16" xfId="17279" xr:uid="{9AB5C217-ACB4-439B-B05C-BF93F98767D0}"/>
    <cellStyle name="Millares 4 3 17" xfId="49955" xr:uid="{DF5D9B0E-DCE4-4428-8ED7-C332884290A6}"/>
    <cellStyle name="Millares 4 3 2" xfId="17280" xr:uid="{B9D99F36-A2DD-45B4-9C4A-F4A9CBEA5096}"/>
    <cellStyle name="Millares 4 3 2 2" xfId="17281" xr:uid="{730FAD6C-3404-4835-B3E3-17EDAC7698C2}"/>
    <cellStyle name="Millares 4 3 2 2 2" xfId="53149" xr:uid="{8CBE159C-35A8-42D8-AC90-C09DD37A9081}"/>
    <cellStyle name="Millares 4 3 2 3" xfId="52423" xr:uid="{E462EE8C-0363-410B-87FC-3411C9F1BAB1}"/>
    <cellStyle name="Millares 4 3 2 4" xfId="49956" xr:uid="{B94FDFC4-1A56-4A55-A0B5-910C4EFD45F1}"/>
    <cellStyle name="Millares 4 3 2_Margen" xfId="40338" xr:uid="{8C5A4F6E-B25B-440E-9A9B-EFEBC3476E8E}"/>
    <cellStyle name="Millares 4 3 3" xfId="17282" xr:uid="{B7B049BB-5909-4AF6-A2DE-E7796A7A55E8}"/>
    <cellStyle name="Millares 4 3 3 2" xfId="53148" xr:uid="{5F5C8085-1628-4130-867F-A4E1107907F8}"/>
    <cellStyle name="Millares 4 3 4" xfId="17283" xr:uid="{73F25BBF-A9F3-4336-B06A-808F0C5923AC}"/>
    <cellStyle name="Millares 4 3 4 2" xfId="52422" xr:uid="{2A14B51D-F157-4AB2-A0C1-FE1AAF04729C}"/>
    <cellStyle name="Millares 4 3 5" xfId="17284" xr:uid="{5A382028-C59D-429A-9006-1C33AB3C6066}"/>
    <cellStyle name="Millares 4 3 6" xfId="17285" xr:uid="{CDAAE18F-FA69-48C7-9109-703FD5D2D7A1}"/>
    <cellStyle name="Millares 4 3 7" xfId="17286" xr:uid="{A15C1727-B192-4088-941D-D1404B797537}"/>
    <cellStyle name="Millares 4 3 8" xfId="17287" xr:uid="{FAB73407-E9B8-4212-A0DF-3B83736DCD55}"/>
    <cellStyle name="Millares 4 3 9" xfId="17288" xr:uid="{AD735B37-0DED-43EA-9BDE-ACDB96489179}"/>
    <cellStyle name="Millares 4 3_Margen" xfId="40339" xr:uid="{B5784D61-970A-4187-A566-85DE21E0E390}"/>
    <cellStyle name="Millares 4 30" xfId="17289" xr:uid="{A2DAD0C4-1466-4112-B0EB-572EE2B50CB0}"/>
    <cellStyle name="Millares 4 31" xfId="17290" xr:uid="{BD2846C9-6D10-403E-9167-AFC740C64445}"/>
    <cellStyle name="Millares 4 32" xfId="17291" xr:uid="{1828D72A-16BC-4D1E-88CB-32D56AD8A3B4}"/>
    <cellStyle name="Millares 4 33" xfId="17292" xr:uid="{5F26FE74-4699-463E-B642-461E8B60BE8A}"/>
    <cellStyle name="Millares 4 34" xfId="17293" xr:uid="{69FD6C13-2C8C-4A9D-8C59-9266A0CDE643}"/>
    <cellStyle name="Millares 4 35" xfId="17294" xr:uid="{A70458D9-ECD0-45D8-B768-043C07738419}"/>
    <cellStyle name="Millares 4 36" xfId="17295" xr:uid="{468C9679-4152-454F-B633-F41AB666D82B}"/>
    <cellStyle name="Millares 4 37" xfId="17296" xr:uid="{DC5FB25C-31F6-42EA-839B-0812A38C749A}"/>
    <cellStyle name="Millares 4 38" xfId="17297" xr:uid="{57472CED-D6B3-4A8F-9A88-37582D76A02F}"/>
    <cellStyle name="Millares 4 39" xfId="17298" xr:uid="{D709FD97-87D8-41AF-A5CB-0A9D4FC6C55C}"/>
    <cellStyle name="Millares 4 4" xfId="17299" xr:uid="{6D6158A2-4FE8-4274-9EA5-21BC4886B573}"/>
    <cellStyle name="Millares 4 4 10" xfId="17300" xr:uid="{9B9886EC-7D6D-43EA-AF5D-EA60754FE989}"/>
    <cellStyle name="Millares 4 4 11" xfId="17301" xr:uid="{335DFA7D-8516-4004-9EC3-DDCEFDF22426}"/>
    <cellStyle name="Millares 4 4 12" xfId="17302" xr:uid="{D31B1720-4A59-405D-A784-131C345FEA9B}"/>
    <cellStyle name="Millares 4 4 13" xfId="17303" xr:uid="{4FE99788-0986-4438-8301-C242C0D3CE9C}"/>
    <cellStyle name="Millares 4 4 14" xfId="17304" xr:uid="{F96078BB-46F7-4A64-BF40-E633CE4B0CF0}"/>
    <cellStyle name="Millares 4 4 15" xfId="17305" xr:uid="{3738EC17-865D-4B7B-B5A1-1F9BE858256F}"/>
    <cellStyle name="Millares 4 4 16" xfId="17306" xr:uid="{5E922F6B-34F0-4DDB-A8C9-6BBC0C81B10D}"/>
    <cellStyle name="Millares 4 4 17" xfId="49957" xr:uid="{5727A002-D67A-42E9-9726-7505A59512F6}"/>
    <cellStyle name="Millares 4 4 2" xfId="17307" xr:uid="{4771CC32-B77A-414E-8599-2A02CEE2ADC6}"/>
    <cellStyle name="Millares 4 4 2 2" xfId="17308" xr:uid="{3E666AFE-02DC-4288-8A46-59E89BC4547F}"/>
    <cellStyle name="Millares 4 4 2 2 2" xfId="53152" xr:uid="{23E42673-98E9-486B-9ACD-762A0D0E8E9C}"/>
    <cellStyle name="Millares 4 4 2 2 3" xfId="52426" xr:uid="{AA7DB0CE-C742-488D-8559-11AD9AF62B8F}"/>
    <cellStyle name="Millares 4 4 2 2 4" xfId="49959" xr:uid="{E634825B-3B8A-4BCB-83C2-6DC3CF65DED3}"/>
    <cellStyle name="Millares 4 4 2 3" xfId="17309" xr:uid="{DA1DDBDF-0E17-4CBA-A34C-A51BD5B6A7BC}"/>
    <cellStyle name="Millares 4 4 2 3 2" xfId="53401" xr:uid="{714D49C7-3CE1-4364-A742-D25291385136}"/>
    <cellStyle name="Millares 4 4 2 3 3" xfId="52679" xr:uid="{6475E6D2-AEE5-4584-A76A-52257EE70F7D}"/>
    <cellStyle name="Millares 4 4 2 4" xfId="53151" xr:uid="{55DC11AE-A061-4FD6-8132-5E106A3B5C3F}"/>
    <cellStyle name="Millares 4 4 2 5" xfId="52425" xr:uid="{FB9C4E1C-9DD4-4812-B50E-46CAF6E70467}"/>
    <cellStyle name="Millares 4 4 2 6" xfId="49958" xr:uid="{9ABC9D14-1FC2-4792-BC8B-7972D227E805}"/>
    <cellStyle name="Millares 4 4 2_Margen" xfId="40340" xr:uid="{7E98E589-7E49-4D17-821A-D691E03DC670}"/>
    <cellStyle name="Millares 4 4 3" xfId="17310" xr:uid="{F90280C3-AB9D-40E6-B561-C2F13580E776}"/>
    <cellStyle name="Millares 4 4 3 2" xfId="17311" xr:uid="{60DFA716-A2CC-4C7A-8093-BEA7F6CC974A}"/>
    <cellStyle name="Millares 4 4 3 2 2" xfId="53154" xr:uid="{BBB34556-5182-49FC-9A2A-2B86F57E8B68}"/>
    <cellStyle name="Millares 4 4 3 2 3" xfId="52428" xr:uid="{FE9A403B-EC4C-4D69-BE06-6618ACA15842}"/>
    <cellStyle name="Millares 4 4 3 3" xfId="17312" xr:uid="{9C305F7B-6FD4-4278-9465-7EFFD5109C9D}"/>
    <cellStyle name="Millares 4 4 3 3 2" xfId="53402" xr:uid="{7C2D0A3E-2176-49BF-8114-79C828DEA7B1}"/>
    <cellStyle name="Millares 4 4 3 3 3" xfId="52680" xr:uid="{02A754D3-A179-475C-87D0-DD4ED6F95405}"/>
    <cellStyle name="Millares 4 4 3 4" xfId="53153" xr:uid="{EAACD26F-8CAD-4853-926B-BE36E162ACC6}"/>
    <cellStyle name="Millares 4 4 3 5" xfId="52427" xr:uid="{922F8518-1AE2-4C27-A364-8A7B485C6517}"/>
    <cellStyle name="Millares 4 4 4" xfId="17313" xr:uid="{3167D1B6-E03C-4550-8B3A-BD65CB884A68}"/>
    <cellStyle name="Millares 4 4 4 2" xfId="53155" xr:uid="{9F7991DA-81EC-49A5-9107-6414D89911F8}"/>
    <cellStyle name="Millares 4 4 4 3" xfId="52429" xr:uid="{87E3A5BA-E4E5-4FCB-9FC6-DC80ACB1677D}"/>
    <cellStyle name="Millares 4 4 4 4" xfId="49960" xr:uid="{37A1D26D-ADDB-4B31-BBDD-12F2A345A27C}"/>
    <cellStyle name="Millares 4 4 5" xfId="17314" xr:uid="{3D529758-CD5F-4A05-B7FB-9391CA5BFA8C}"/>
    <cellStyle name="Millares 4 4 5 2" xfId="17315" xr:uid="{95AFBC69-158D-4947-B8F0-2DF7F5DBF04C}"/>
    <cellStyle name="Millares 4 4 5 2 2" xfId="53157" xr:uid="{FC8DBD73-B247-4EA7-A0D1-50E502FFB977}"/>
    <cellStyle name="Millares 4 4 5 2 3" xfId="52431" xr:uid="{C5E94813-0437-4B23-A452-61F4A2AD2670}"/>
    <cellStyle name="Millares 4 4 5 3" xfId="53156" xr:uid="{9469B1C3-DCEC-4476-B7DA-8AF48CE21A48}"/>
    <cellStyle name="Millares 4 4 5 4" xfId="52430" xr:uid="{BB068320-3F15-4B65-8B42-2574DFA114E2}"/>
    <cellStyle name="Millares 4 4 6" xfId="17316" xr:uid="{87038B86-79F2-44CE-B851-045C63B6ED96}"/>
    <cellStyle name="Millares 4 4 6 2" xfId="53158" xr:uid="{E4ABD0B8-4F79-4F5C-89F3-569A55FB75A4}"/>
    <cellStyle name="Millares 4 4 6 3" xfId="52432" xr:uid="{10EAAB23-AF13-4D6A-80DB-20737548AD94}"/>
    <cellStyle name="Millares 4 4 6 4" xfId="49961" xr:uid="{EE7ACE2A-0B85-4944-ADD7-973FCCDB091F}"/>
    <cellStyle name="Millares 4 4 7" xfId="17317" xr:uid="{1FF7A58A-EC75-4AE4-943F-63DE8A6771F1}"/>
    <cellStyle name="Millares 4 4 7 2" xfId="53400" xr:uid="{1CD6110F-41D0-4BDD-9FE2-8E084BB08C83}"/>
    <cellStyle name="Millares 4 4 7 3" xfId="52678" xr:uid="{8A04E9FE-33FB-49C2-B67A-69171299E214}"/>
    <cellStyle name="Millares 4 4 7 4" xfId="50716" xr:uid="{7E652D89-D46F-4965-9E62-0BAF1DB92F80}"/>
    <cellStyle name="Millares 4 4 8" xfId="17318" xr:uid="{56C82A6A-7AAD-45DD-9AE3-91167642052A}"/>
    <cellStyle name="Millares 4 4 8 2" xfId="53150" xr:uid="{4C3E12FE-F6D2-4BE7-B23F-CF6AC562A347}"/>
    <cellStyle name="Millares 4 4 9" xfId="17319" xr:uid="{D91F3360-1679-4648-B870-518BCDCB2C84}"/>
    <cellStyle name="Millares 4 4 9 2" xfId="52424" xr:uid="{0076999E-236C-4E7A-8E95-A83F1DD06BD9}"/>
    <cellStyle name="Millares 4 4_Margen" xfId="40341" xr:uid="{D07E2DF0-B1CC-4934-9B20-3546BBA3CF20}"/>
    <cellStyle name="Millares 4 40" xfId="17320" xr:uid="{9E571724-DDA9-45B0-A3AE-1B3E182B36A7}"/>
    <cellStyle name="Millares 4 41" xfId="17321" xr:uid="{DAFE0799-9CBA-496B-A4DB-D1ACE05F55F4}"/>
    <cellStyle name="Millares 4 42" xfId="17322" xr:uid="{5B4E3BA5-BC4C-4B69-8BEB-A42459A72F72}"/>
    <cellStyle name="Millares 4 43" xfId="17323" xr:uid="{CB91D543-3BEA-44B0-B38E-D4045E560348}"/>
    <cellStyle name="Millares 4 44" xfId="17324" xr:uid="{405FF555-827D-4227-A227-74F1CC6E429A}"/>
    <cellStyle name="Millares 4 45" xfId="17325" xr:uid="{6A6C3203-F3BB-43F5-9BE9-391A5F31AFC4}"/>
    <cellStyle name="Millares 4 46" xfId="17326" xr:uid="{ED361D27-F53C-40FA-AF20-B8532F849FD5}"/>
    <cellStyle name="Millares 4 47" xfId="17327" xr:uid="{221D5E73-E664-4788-98BD-D85D8E45CD27}"/>
    <cellStyle name="Millares 4 48" xfId="17328" xr:uid="{BE9E6DF5-B8D6-4B6E-BC5F-6030329CF911}"/>
    <cellStyle name="Millares 4 5" xfId="17329" xr:uid="{7EFEEC84-CD15-4971-88EA-C11534F0F6AC}"/>
    <cellStyle name="Millares 4 5 10" xfId="17330" xr:uid="{3943B04D-B03B-4CDC-B3D4-5B4251EDC481}"/>
    <cellStyle name="Millares 4 5 11" xfId="17331" xr:uid="{27DEB59E-2BD3-49E2-BB81-20224C997E25}"/>
    <cellStyle name="Millares 4 5 12" xfId="17332" xr:uid="{A12D19BA-7AF4-4E26-A1E9-B7D1F320AE92}"/>
    <cellStyle name="Millares 4 5 13" xfId="17333" xr:uid="{15216129-89C1-4CDA-8259-62B9A99EEC90}"/>
    <cellStyle name="Millares 4 5 14" xfId="17334" xr:uid="{10C97344-0F29-4FFF-9EC7-C1351380BEBF}"/>
    <cellStyle name="Millares 4 5 15" xfId="17335" xr:uid="{660F81C8-6AE7-4EF9-A91C-E2C0C0D0A125}"/>
    <cellStyle name="Millares 4 5 16" xfId="17336" xr:uid="{99F0D4E3-48B7-4EA1-BC14-30E72E986137}"/>
    <cellStyle name="Millares 4 5 17" xfId="49962" xr:uid="{13CDDC1B-0E59-47E3-A754-21064739FFFD}"/>
    <cellStyle name="Millares 4 5 2" xfId="17337" xr:uid="{93FEBE0E-805A-483B-BBC3-98C0D7978392}"/>
    <cellStyle name="Millares 4 5 2 2" xfId="17338" xr:uid="{D10CA041-6D00-4C76-B1AD-827C1099BD5C}"/>
    <cellStyle name="Millares 4 5 2 2 2" xfId="53161" xr:uid="{31A30257-91BC-472B-820D-B90BC56FA019}"/>
    <cellStyle name="Millares 4 5 2 2 3" xfId="52435" xr:uid="{9122AE40-C5F2-4606-BC02-E64CD58A7125}"/>
    <cellStyle name="Millares 4 5 2 2 4" xfId="49964" xr:uid="{579CBE67-81C5-436F-88A4-FFC269E44348}"/>
    <cellStyle name="Millares 4 5 2 3" xfId="17339" xr:uid="{09C70E76-9466-410C-A592-B25219BE8351}"/>
    <cellStyle name="Millares 4 5 2 3 2" xfId="53403" xr:uid="{96DB3BAE-D539-417A-AAB6-E43F8EC1F5BF}"/>
    <cellStyle name="Millares 4 5 2 3 3" xfId="52681" xr:uid="{8211422F-5D0B-41FE-95AB-60160AC5D4A4}"/>
    <cellStyle name="Millares 4 5 2 4" xfId="53160" xr:uid="{762B0970-C767-46D4-B308-98344EA98959}"/>
    <cellStyle name="Millares 4 5 2 5" xfId="52434" xr:uid="{8BD360AD-0D67-4547-92CF-E1AFCAAF5B45}"/>
    <cellStyle name="Millares 4 5 2 6" xfId="49963" xr:uid="{C25231E2-241B-4588-85B4-17005CBEF9D3}"/>
    <cellStyle name="Millares 4 5 2_Margen" xfId="40342" xr:uid="{DBB8F178-DDFD-4E45-B9AC-3BB9191B8634}"/>
    <cellStyle name="Millares 4 5 3" xfId="17340" xr:uid="{1FFC3FCE-5468-4394-940C-C9E1094A46EE}"/>
    <cellStyle name="Millares 4 5 3 2" xfId="53159" xr:uid="{10347FD7-F39F-4E98-A15A-F583BEC72544}"/>
    <cellStyle name="Millares 4 5 4" xfId="17341" xr:uid="{7A5519FE-EFB1-4DAC-81B8-DAA9B7594446}"/>
    <cellStyle name="Millares 4 5 4 2" xfId="52433" xr:uid="{942C7BDD-C2AD-41D7-91C1-A3B6A64DE65A}"/>
    <cellStyle name="Millares 4 5 5" xfId="17342" xr:uid="{7EBE47B9-ADF9-4FCD-8407-5B7BBC958EBB}"/>
    <cellStyle name="Millares 4 5 6" xfId="17343" xr:uid="{0B2B403A-0087-4931-A2F4-78A90177EFE0}"/>
    <cellStyle name="Millares 4 5 7" xfId="17344" xr:uid="{47294F76-200E-4D22-BA38-525B17C241EF}"/>
    <cellStyle name="Millares 4 5 8" xfId="17345" xr:uid="{2BDEB317-2F6B-4A06-B299-5FB782CFC031}"/>
    <cellStyle name="Millares 4 5 9" xfId="17346" xr:uid="{58908C6D-983D-4A5A-8D90-9AE73BE611AD}"/>
    <cellStyle name="Millares 4 5_Margen" xfId="40343" xr:uid="{1E5D9172-275E-4128-9B3C-67B770238B7E}"/>
    <cellStyle name="Millares 4 6" xfId="17347" xr:uid="{A44DDF93-250E-4017-9D65-7659BC30BEA9}"/>
    <cellStyle name="Millares 4 6 10" xfId="17348" xr:uid="{F92F1CCB-6CF8-47FF-B4EE-B6C5AF5323D5}"/>
    <cellStyle name="Millares 4 6 11" xfId="17349" xr:uid="{02C0F622-09CE-486B-B6AD-5EFD7CBE475F}"/>
    <cellStyle name="Millares 4 6 12" xfId="17350" xr:uid="{6E8900A9-472F-4475-9304-200C6581A2D5}"/>
    <cellStyle name="Millares 4 6 13" xfId="17351" xr:uid="{DF343806-3B3F-461A-8135-9ACEDCFAB4E5}"/>
    <cellStyle name="Millares 4 6 14" xfId="17352" xr:uid="{79480FBB-CC36-4ED6-93E3-6E7A63CF8316}"/>
    <cellStyle name="Millares 4 6 15" xfId="17353" xr:uid="{CF106D6D-7F30-459D-965A-E30B89A6D646}"/>
    <cellStyle name="Millares 4 6 16" xfId="49965" xr:uid="{3C2135B4-8878-4E83-B750-067EBBDB201C}"/>
    <cellStyle name="Millares 4 6 2" xfId="17354" xr:uid="{88642632-473B-48F1-AEBC-89CBAD5AA8C3}"/>
    <cellStyle name="Millares 4 6 2 2" xfId="17355" xr:uid="{D9AEA65F-67EC-48D2-A389-A88B52A8FE90}"/>
    <cellStyle name="Millares 4 6 2 2 2" xfId="53163" xr:uid="{ABED82A7-5768-494B-B75C-1153A2E170DD}"/>
    <cellStyle name="Millares 4 6 2 2 3" xfId="52437" xr:uid="{C8BB071E-D7C8-457F-AA43-0DD3626F01F1}"/>
    <cellStyle name="Millares 4 6 2 2 4" xfId="49967" xr:uid="{2E3EB239-F929-41A6-89C7-89658ADF95A2}"/>
    <cellStyle name="Millares 4 6 2 3" xfId="17356" xr:uid="{FF10914E-6515-487D-A46B-10CD66C20CD5}"/>
    <cellStyle name="Millares 4 6 2 3 2" xfId="53404" xr:uid="{39613D45-C0E9-47B7-B523-3C2CC54AE06C}"/>
    <cellStyle name="Millares 4 6 2 3 3" xfId="52682" xr:uid="{E3357E03-D201-4A94-B663-8142ADDC6E6C}"/>
    <cellStyle name="Millares 4 6 2 4" xfId="53162" xr:uid="{95673FC9-4D8F-47F3-A1A9-BE636DAC10F4}"/>
    <cellStyle name="Millares 4 6 2 5" xfId="52436" xr:uid="{71A39017-1BD1-45DB-99AF-679890D88EE8}"/>
    <cellStyle name="Millares 4 6 2 6" xfId="49966" xr:uid="{4D3892C5-61DC-43B8-AC59-498A2483CA55}"/>
    <cellStyle name="Millares 4 6 2_Margen" xfId="40344" xr:uid="{FB267473-41A9-465F-A96A-748039B0F80B}"/>
    <cellStyle name="Millares 4 6 3" xfId="17357" xr:uid="{A2F6DBAF-5CD4-46C5-BB1B-50E70D01156C}"/>
    <cellStyle name="Millares 4 6 4" xfId="17358" xr:uid="{A0AB04E9-A803-458A-A017-DD602C7E88F0}"/>
    <cellStyle name="Millares 4 6 5" xfId="17359" xr:uid="{195B0B77-4C7E-49B5-889E-960AB305B79C}"/>
    <cellStyle name="Millares 4 6 6" xfId="17360" xr:uid="{B6A7AFE3-D3DA-47DF-B285-08C0856D9886}"/>
    <cellStyle name="Millares 4 6 7" xfId="17361" xr:uid="{F57078E1-B30D-4793-9854-2338D9880C2E}"/>
    <cellStyle name="Millares 4 6 8" xfId="17362" xr:uid="{129EBADB-AA17-4824-BE89-4FF82AB1E340}"/>
    <cellStyle name="Millares 4 6 9" xfId="17363" xr:uid="{32B9E0C8-4858-46A5-A76E-402BDA882F50}"/>
    <cellStyle name="Millares 4 6_Margen" xfId="40345" xr:uid="{FC21AF10-EB67-4F74-B9B3-21E98967A7BF}"/>
    <cellStyle name="Millares 4 7" xfId="17364" xr:uid="{CACD5AEA-C2AD-48AA-A3DC-D711C7DF2F85}"/>
    <cellStyle name="Millares 4 7 10" xfId="17365" xr:uid="{FD29C0B8-A1B5-4F5B-B26A-64D248C560A0}"/>
    <cellStyle name="Millares 4 7 11" xfId="17366" xr:uid="{B588D3A6-9794-48F6-A3DE-33C0729CDD5F}"/>
    <cellStyle name="Millares 4 7 12" xfId="17367" xr:uid="{D0905724-2651-46E6-BBA9-F3C3A7F4A0B5}"/>
    <cellStyle name="Millares 4 7 13" xfId="17368" xr:uid="{F27530F2-9110-41A5-942C-824BF817EB93}"/>
    <cellStyle name="Millares 4 7 14" xfId="17369" xr:uid="{040CEBEA-1EFC-4227-93C7-F3E16ABCA920}"/>
    <cellStyle name="Millares 4 7 15" xfId="17370" xr:uid="{E4BE7CA6-C131-4422-81E9-52B65C401952}"/>
    <cellStyle name="Millares 4 7 16" xfId="51872" xr:uid="{AAE82A0D-E278-46A5-929E-F1EA2C74DF02}"/>
    <cellStyle name="Millares 4 7 2" xfId="17371" xr:uid="{A53642B5-3FF5-462C-949C-837450C76863}"/>
    <cellStyle name="Millares 4 7 2 2" xfId="17372" xr:uid="{1F7629AF-30E0-40CC-AEBF-1E84E3F95F2F}"/>
    <cellStyle name="Millares 4 7 2 3" xfId="53429" xr:uid="{CA22CFB3-2D3B-4415-893A-DE6471C1E8D3}"/>
    <cellStyle name="Millares 4 7 2_Margen" xfId="40346" xr:uid="{FF1B4759-2612-49FB-A630-9868E498F973}"/>
    <cellStyle name="Millares 4 7 3" xfId="17373" xr:uid="{7788A27A-8D0D-4687-98CB-745AFF982CC2}"/>
    <cellStyle name="Millares 4 7 3 2" xfId="52707" xr:uid="{5CDE5FA6-7E59-4AA8-A174-8319DBB29FD4}"/>
    <cellStyle name="Millares 4 7 4" xfId="17374" xr:uid="{BDFDDCCF-0C19-4F86-B812-83576E665481}"/>
    <cellStyle name="Millares 4 7 5" xfId="17375" xr:uid="{333120C3-8965-4D86-8BEB-B4300001A713}"/>
    <cellStyle name="Millares 4 7 6" xfId="17376" xr:uid="{5A7EEC73-EEE4-4490-B7D3-617E23E7A25A}"/>
    <cellStyle name="Millares 4 7 7" xfId="17377" xr:uid="{0AB6436E-7F2E-410D-9A7D-DC1A5E975D7C}"/>
    <cellStyle name="Millares 4 7 8" xfId="17378" xr:uid="{01AE53D4-B724-4987-81BB-B20C1773D2B1}"/>
    <cellStyle name="Millares 4 7 9" xfId="17379" xr:uid="{76BDE661-83D0-4F3D-A81E-4AFA93DE7239}"/>
    <cellStyle name="Millares 4 7_Margen" xfId="40347" xr:uid="{FE3CED2A-02E8-48A8-8354-FC090027F811}"/>
    <cellStyle name="Millares 4 8" xfId="17380" xr:uid="{A3AC83E6-1CB9-45F6-A1C5-0CAF6B388C27}"/>
    <cellStyle name="Millares 4 8 10" xfId="17381" xr:uid="{DD3B3A89-29B6-4B08-8C5C-019A59B377EE}"/>
    <cellStyle name="Millares 4 8 11" xfId="17382" xr:uid="{14530DA2-5DBF-45F7-AC80-9B5A738C0925}"/>
    <cellStyle name="Millares 4 8 12" xfId="17383" xr:uid="{5A2BF88C-2464-41A2-996B-E8222BB65B8F}"/>
    <cellStyle name="Millares 4 8 13" xfId="17384" xr:uid="{B0A5AB52-D9AE-4FCC-B205-7E83A31620ED}"/>
    <cellStyle name="Millares 4 8 14" xfId="17385" xr:uid="{F27F4CFB-CE5D-4DF0-B97F-E317DDF5E8E4}"/>
    <cellStyle name="Millares 4 8 15" xfId="17386" xr:uid="{DC57EB02-315C-4921-9EBB-A5AF8D2ADEB1}"/>
    <cellStyle name="Millares 4 8 16" xfId="53132" xr:uid="{4748BA49-6ACC-4D9D-B3BA-C114CC8A79A0}"/>
    <cellStyle name="Millares 4 8 2" xfId="17387" xr:uid="{94A4E667-10BA-46D4-91C2-23C7C68E4BC3}"/>
    <cellStyle name="Millares 4 8 2 2" xfId="17388" xr:uid="{8A3FC31B-24C5-472F-9F27-17D336C08B72}"/>
    <cellStyle name="Millares 4 8 2_Margen" xfId="40348" xr:uid="{B0C46BD8-F64E-43F4-8A65-85F88548F269}"/>
    <cellStyle name="Millares 4 8 3" xfId="17389" xr:uid="{A2157C66-AEBC-4BF7-8E04-1D519D093740}"/>
    <cellStyle name="Millares 4 8 4" xfId="17390" xr:uid="{0E69347A-498A-4150-A277-0548994F3F2A}"/>
    <cellStyle name="Millares 4 8 5" xfId="17391" xr:uid="{C9A0E29D-3118-4347-83EC-023D1B245F09}"/>
    <cellStyle name="Millares 4 8 6" xfId="17392" xr:uid="{CE6D5D51-CA01-4042-88E7-B6CE8FBAC730}"/>
    <cellStyle name="Millares 4 8 7" xfId="17393" xr:uid="{0FCBFCFD-F113-4978-9A19-A3D440A566C1}"/>
    <cellStyle name="Millares 4 8 8" xfId="17394" xr:uid="{63799B7D-46BB-4F08-A858-0C72DED2449E}"/>
    <cellStyle name="Millares 4 8 9" xfId="17395" xr:uid="{3B2A4722-B366-4C8F-A13A-4C646FC31D39}"/>
    <cellStyle name="Millares 4 8_Margen" xfId="40349" xr:uid="{34824C18-4FEB-4578-AE76-55357F599D72}"/>
    <cellStyle name="Millares 4 9" xfId="17396" xr:uid="{52D13B83-DC78-4EA2-ADB3-F786FCBA2A5B}"/>
    <cellStyle name="Millares 4 9 10" xfId="17397" xr:uid="{48478881-58D0-4E94-83AF-ACD11494D265}"/>
    <cellStyle name="Millares 4 9 11" xfId="17398" xr:uid="{4CAF73D2-CD02-4DE4-A737-505D2A86E1E8}"/>
    <cellStyle name="Millares 4 9 12" xfId="17399" xr:uid="{488BD5C0-797B-49A4-8E32-D8C35FC52CF1}"/>
    <cellStyle name="Millares 4 9 13" xfId="17400" xr:uid="{2D1ED8B5-EC31-4899-AAB8-2AB95F7DCE71}"/>
    <cellStyle name="Millares 4 9 14" xfId="17401" xr:uid="{E9F8D5F0-5440-4E4E-B19A-746FA53560D7}"/>
    <cellStyle name="Millares 4 9 15" xfId="17402" xr:uid="{EF46E625-34C4-43DA-A3B2-BC97E9CECA73}"/>
    <cellStyle name="Millares 4 9 16" xfId="52406" xr:uid="{DDF9087B-72A0-4BB6-A3D4-DE7F867E3DB4}"/>
    <cellStyle name="Millares 4 9 2" xfId="17403" xr:uid="{39488E02-3548-464C-ADFF-4259CD36222B}"/>
    <cellStyle name="Millares 4 9 2 2" xfId="17404" xr:uid="{06F4D173-D0E6-4BFB-82BE-B0CF42C5E738}"/>
    <cellStyle name="Millares 4 9 2_Margen" xfId="40350" xr:uid="{64F405FA-22B4-4FD1-B20B-F46BAAB25BB3}"/>
    <cellStyle name="Millares 4 9 3" xfId="17405" xr:uid="{3789201D-554D-43C4-AE5A-D75F6D9C7ABA}"/>
    <cellStyle name="Millares 4 9 4" xfId="17406" xr:uid="{5127FF29-5396-460E-914D-54FE72110D33}"/>
    <cellStyle name="Millares 4 9 5" xfId="17407" xr:uid="{395D0951-5270-40F4-A73D-8CDCE80DCE3D}"/>
    <cellStyle name="Millares 4 9 6" xfId="17408" xr:uid="{34E7E019-2AF7-4EDA-B17F-E67133F549D9}"/>
    <cellStyle name="Millares 4 9 7" xfId="17409" xr:uid="{CF395036-DE9F-4D06-B1BF-5383D0EA6954}"/>
    <cellStyle name="Millares 4 9 8" xfId="17410" xr:uid="{1A67ABFC-0F70-4102-8B58-A12C504C2400}"/>
    <cellStyle name="Millares 4 9 9" xfId="17411" xr:uid="{EAF83226-41D2-4B23-8F01-EA1C2D490C2A}"/>
    <cellStyle name="Millares 4 9_Margen" xfId="40351" xr:uid="{95379A16-9D9B-4A3E-814A-049A64EEF25C}"/>
    <cellStyle name="Millares 4_Hoja1" xfId="17412" xr:uid="{DD0A3429-961D-4E55-A778-ACCCC813A029}"/>
    <cellStyle name="Millares 40" xfId="17413" xr:uid="{FDDC88BA-017C-4CCE-A83C-36893BE292FC}"/>
    <cellStyle name="Millares 40 2" xfId="40352" xr:uid="{00764544-1556-43B1-86AA-220EF42B04AD}"/>
    <cellStyle name="Millares 40_Margen" xfId="40353" xr:uid="{09EE9DFE-09B6-41E2-9F62-A3556D45378C}"/>
    <cellStyle name="Millares 41" xfId="17414" xr:uid="{15107DF1-8AC9-4D13-BC4B-78B8AF5CCC4B}"/>
    <cellStyle name="Millares 41 2" xfId="40354" xr:uid="{C358E171-FF36-4941-AD1D-5DD3D12FB28F}"/>
    <cellStyle name="Millares 41 3" xfId="49968" xr:uid="{D95D0BF5-E20A-494C-960B-9F1A21E8D7AA}"/>
    <cellStyle name="Millares 41_Margen" xfId="40355" xr:uid="{4EF9306F-53E2-4198-9AEA-EDDA79598EFA}"/>
    <cellStyle name="Millares 42" xfId="17415" xr:uid="{C9BE4939-F78F-4A9D-9790-3A4689D91EF8}"/>
    <cellStyle name="Millares 42 2" xfId="17416" xr:uid="{C779636F-511D-427C-8E93-43407AD3FA6E}"/>
    <cellStyle name="Millares 42 3" xfId="17417" xr:uid="{EFB8F327-4AB8-4B36-8C36-2E0E44BFFCFA}"/>
    <cellStyle name="Millares 42 4" xfId="17418" xr:uid="{747171DE-BA0A-4798-B75A-F352F4A81320}"/>
    <cellStyle name="Millares 42 5" xfId="49969" xr:uid="{E9488984-0521-4A14-9C12-245B16DB6FA2}"/>
    <cellStyle name="Millares 42_Margen" xfId="40356" xr:uid="{21162A79-8421-444E-9562-68712F23B53B}"/>
    <cellStyle name="Millares 43" xfId="17419" xr:uid="{C5D64C0A-2C1F-4138-935C-F4A06C0F7D86}"/>
    <cellStyle name="Millares 43 2" xfId="40357" xr:uid="{8BD890B3-89EC-4957-AE47-0B364995D7AC}"/>
    <cellStyle name="Millares 43 3" xfId="49970" xr:uid="{8121852B-24AA-47D3-8D5E-C581194BDBFA}"/>
    <cellStyle name="Millares 43_Margen" xfId="40358" xr:uid="{852F0B9D-4317-4313-A924-6ED704038FED}"/>
    <cellStyle name="Millares 44" xfId="17420" xr:uid="{8D63B7EF-5547-4016-A5F0-28C361CE7B17}"/>
    <cellStyle name="Millares 44 2" xfId="17421" xr:uid="{692823D0-4EC7-489F-A03C-DC4B60CA96BF}"/>
    <cellStyle name="Millares 44 3" xfId="17422" xr:uid="{51B47201-B6C1-48B4-87C6-F0C234DCF4DE}"/>
    <cellStyle name="Millares 44 4" xfId="17423" xr:uid="{10BB9A8D-7405-48FF-BB4C-DAAD1C8B20F4}"/>
    <cellStyle name="Millares 44 5" xfId="49971" xr:uid="{7A3DB46D-7F71-4D8A-9F8B-172CEB89B7D5}"/>
    <cellStyle name="Millares 44_Margen" xfId="40359" xr:uid="{F59BE504-2B8F-4A42-8C35-9E0AA1EF8CEE}"/>
    <cellStyle name="Millares 45" xfId="17424" xr:uid="{287937A5-3924-44B4-9149-47353B509AC2}"/>
    <cellStyle name="Millares 45 2" xfId="40360" xr:uid="{4B1909BC-ED86-4BFF-8593-F2D19ADAF05E}"/>
    <cellStyle name="Millares 45 2 2" xfId="40361" xr:uid="{FD1AEAAC-29DF-42AA-8981-E790212262E1}"/>
    <cellStyle name="Millares 45 2_Margen" xfId="40362" xr:uid="{54011F7B-2039-41AB-884E-9DF31D164FF0}"/>
    <cellStyle name="Millares 45 3" xfId="40363" xr:uid="{0514364F-F60C-4AD5-BF61-931B80E320E5}"/>
    <cellStyle name="Millares 45 3 2" xfId="40364" xr:uid="{120840B8-CAEC-47C6-995D-0C36005FC640}"/>
    <cellStyle name="Millares 45 3 2 2" xfId="40365" xr:uid="{A780950A-9EFC-45B2-8DAF-A963F2015D87}"/>
    <cellStyle name="Millares 45 3 2_Margen" xfId="40366" xr:uid="{8D569112-27CF-4F40-84C7-82B26F59C7C6}"/>
    <cellStyle name="Millares 45 3 3" xfId="40367" xr:uid="{A8511B84-2D98-43F3-918F-A155584414BE}"/>
    <cellStyle name="Millares 45 3 3 2" xfId="40368" xr:uid="{B1D217E9-AB48-4FA8-B123-37AB019F39E4}"/>
    <cellStyle name="Millares 45 3 3 2 2" xfId="40369" xr:uid="{3CE63D6E-B4E7-49C9-976F-DDC6F729D423}"/>
    <cellStyle name="Millares 45 3 3 2_Margen" xfId="40370" xr:uid="{C344904C-948B-4E58-AED2-B37735610955}"/>
    <cellStyle name="Millares 45 3 3 3" xfId="40371" xr:uid="{EE6E9307-10CC-468F-BCCD-8CBB0A351B4B}"/>
    <cellStyle name="Millares 45 3 3 3 2" xfId="40372" xr:uid="{E637ED9A-380B-4491-AE4C-932A4741357E}"/>
    <cellStyle name="Millares 45 3 3 3 2 2" xfId="40373" xr:uid="{3A538E4D-70CB-4666-AC0F-51BDAEF2E41B}"/>
    <cellStyle name="Millares 45 3 3 3 2 2 2" xfId="40374" xr:uid="{2EF7A2F9-F06A-4635-BBE9-90AF4F320BD5}"/>
    <cellStyle name="Millares 45 3 3 3 2 2_Margen" xfId="40375" xr:uid="{414DC968-AC54-4DDD-A3E4-C2DB1B61ABE2}"/>
    <cellStyle name="Millares 45 3 3 3 2 3" xfId="40376" xr:uid="{A382571A-1822-4E1A-BDEE-4E61642F2AE2}"/>
    <cellStyle name="Millares 45 3 3 3 2 3 2" xfId="40377" xr:uid="{8ACCA2E9-2492-447D-A870-866BE48BB2C4}"/>
    <cellStyle name="Millares 45 3 3 3 2 3_Margen" xfId="40378" xr:uid="{80359182-2700-45A8-B8E0-CCA1C389D396}"/>
    <cellStyle name="Millares 45 3 3 3 2 4" xfId="40379" xr:uid="{0847672C-86DA-42B3-B55F-0D798D69F666}"/>
    <cellStyle name="Millares 45 3 3 3 2_Margen" xfId="40380" xr:uid="{5B5D894F-95A2-42CC-AC4F-642F24DC4EAB}"/>
    <cellStyle name="Millares 45 3 3 3 3" xfId="40381" xr:uid="{E5ED714A-1EDF-42E3-9E34-5A183F509957}"/>
    <cellStyle name="Millares 45 3 3 3_Margen" xfId="40382" xr:uid="{8CA547CF-3823-4BEB-A396-05AEBCE3FAE9}"/>
    <cellStyle name="Millares 45 3 3 4" xfId="40383" xr:uid="{0FF6DB3A-D68F-48D7-91F0-5AE6561EE450}"/>
    <cellStyle name="Millares 45 3 3_Margen" xfId="40384" xr:uid="{5579EEAA-C92B-4AB8-B12E-712AFC0E04EC}"/>
    <cellStyle name="Millares 45 3 4" xfId="40385" xr:uid="{DB4A7A58-71CB-4062-81CE-C97507565077}"/>
    <cellStyle name="Millares 45 3_Margen" xfId="40386" xr:uid="{BA8A224B-3CFB-415E-AFF3-6453E6C7D022}"/>
    <cellStyle name="Millares 45 4" xfId="40387" xr:uid="{B606FDEF-F057-4C9E-BE34-941F38EB37A0}"/>
    <cellStyle name="Millares 45 5" xfId="49972" xr:uid="{5B5F9917-74F1-459B-B6BF-71337BC615D6}"/>
    <cellStyle name="Millares 45 6" xfId="50030" xr:uid="{E84BE57C-0E38-47CA-93F9-248B38C3F406}"/>
    <cellStyle name="Millares 45 7" xfId="53457" xr:uid="{5E6C2B57-C6CD-4C28-99B8-D110D45DDD61}"/>
    <cellStyle name="Millares 45_Margen" xfId="40388" xr:uid="{C20624CD-86E6-428C-8B64-F5404D6F483F}"/>
    <cellStyle name="Millares 46" xfId="17425" xr:uid="{12A07D51-385C-4428-8E26-144ACE1B4172}"/>
    <cellStyle name="Millares 46 2" xfId="17426" xr:uid="{0D447638-E03E-4F00-9DB3-AD671F3E39A6}"/>
    <cellStyle name="Millares 46 3" xfId="17427" xr:uid="{45036D3E-2435-459B-8740-83F6CCAB03E2}"/>
    <cellStyle name="Millares 46 4" xfId="17428" xr:uid="{F4A3E9AC-3537-40FE-928A-68ABC92A4377}"/>
    <cellStyle name="Millares 46 5" xfId="49973" xr:uid="{3D67DDF5-4EB8-4930-8C2A-6DBECB95D5F5}"/>
    <cellStyle name="Millares 46_Margen" xfId="40389" xr:uid="{2EF7B19C-5472-44A2-B6CE-E2AA86A4307F}"/>
    <cellStyle name="Millares 47" xfId="17429" xr:uid="{080F67D0-8CA8-461E-85BA-317DD58EBD7A}"/>
    <cellStyle name="Millares 47 2" xfId="40390" xr:uid="{F0A153B2-CCA6-4259-B9AE-D0298D7E1662}"/>
    <cellStyle name="Millares 47 2 2" xfId="40391" xr:uid="{774264C9-1FE0-4FF9-99FE-299AFEAEC069}"/>
    <cellStyle name="Millares 47 2 3" xfId="40392" xr:uid="{796827BA-10E6-4BAC-915E-EAC9134870A6}"/>
    <cellStyle name="Millares 47 2_Margen" xfId="40393" xr:uid="{912CE10B-7D52-4C7B-ABD6-DA5CD2FF8175}"/>
    <cellStyle name="Millares 47 3" xfId="40394" xr:uid="{797EFEE2-75F5-4848-BBDC-14D6C6A51337}"/>
    <cellStyle name="Millares 47_Margen" xfId="40395" xr:uid="{B8D65B3A-F327-41DC-9BB8-89B1D1782C22}"/>
    <cellStyle name="Millares 48" xfId="17430" xr:uid="{E5232617-EE8C-4A0A-95FE-4F88F47D9E10}"/>
    <cellStyle name="Millares 48 2" xfId="17431" xr:uid="{1C9C69B9-D4EF-43EF-A4EF-060D49D519C2}"/>
    <cellStyle name="Millares 48 3" xfId="17432" xr:uid="{ED1E2875-E94B-4F4C-8C02-9E08ED62FA7F}"/>
    <cellStyle name="Millares 48 4" xfId="17433" xr:uid="{557DAADE-E395-4DA6-9080-23008CE6E413}"/>
    <cellStyle name="Millares 48 5" xfId="49974" xr:uid="{39489D49-7042-4F44-9DB8-00A254E26396}"/>
    <cellStyle name="Millares 48_Margen" xfId="40396" xr:uid="{3D305888-AEE7-4492-879C-B4ACE550CC69}"/>
    <cellStyle name="Millares 49" xfId="17434" xr:uid="{AEBF496A-AEDF-4DF3-9015-9DC299C7CEB0}"/>
    <cellStyle name="Millares 49 2" xfId="17435" xr:uid="{D6EBFF39-CEFE-4A3E-8897-2A901C905F81}"/>
    <cellStyle name="Millares 49 2 2" xfId="53426" xr:uid="{92712753-876C-41A9-A35C-A0F9F8D983B5}"/>
    <cellStyle name="Millares 49 2 3" xfId="52704" xr:uid="{317A87BC-DEE7-488D-A429-90372EA70131}"/>
    <cellStyle name="Millares 49 3" xfId="49975" xr:uid="{2C2AE980-0EDB-47B5-8B4A-D6A4F7B21C61}"/>
    <cellStyle name="Millares 49_Margen" xfId="40397" xr:uid="{3E07AFBC-5F9D-4D94-B1C4-E5D3E2E67A78}"/>
    <cellStyle name="Millares 5" xfId="17436" xr:uid="{ECC1D382-EE68-419F-841D-B0B54E35E686}"/>
    <cellStyle name="Millares 5 10" xfId="17437" xr:uid="{F577AE8B-087C-461E-995A-5BBBD1FB42EA}"/>
    <cellStyle name="Millares 5 10 10" xfId="17438" xr:uid="{9CAC94EF-7044-4049-9A57-AB5278118484}"/>
    <cellStyle name="Millares 5 10 11" xfId="17439" xr:uid="{7D5007A2-26F2-4570-89CB-4B359AE9BAE6}"/>
    <cellStyle name="Millares 5 10 12" xfId="17440" xr:uid="{1D811A96-8063-45A1-ADBE-2B9EAE572378}"/>
    <cellStyle name="Millares 5 10 2" xfId="17441" xr:uid="{F7263E80-2739-4D4B-B91A-441A992B8534}"/>
    <cellStyle name="Millares 5 10 2 2" xfId="17442" xr:uid="{4AF7C1FB-5A98-48E0-9352-F28D99F2F75A}"/>
    <cellStyle name="Millares 5 10 2_Margen" xfId="40398" xr:uid="{6A756FD8-5206-46AE-8DD5-574AEFEE2DC6}"/>
    <cellStyle name="Millares 5 10 3" xfId="17443" xr:uid="{43CA3356-AC0A-4247-A5F2-E3F915F2FCCF}"/>
    <cellStyle name="Millares 5 10 4" xfId="17444" xr:uid="{60C1AFAE-0CBD-4A6E-8FD7-06FED94B79D5}"/>
    <cellStyle name="Millares 5 10 5" xfId="17445" xr:uid="{7DBEC080-27C5-474C-87EB-1C6B8CF39F21}"/>
    <cellStyle name="Millares 5 10 6" xfId="17446" xr:uid="{A7A2E045-5F6E-4E71-A2AF-010E5C4EBD0E}"/>
    <cellStyle name="Millares 5 10 7" xfId="17447" xr:uid="{A5987E70-DF1F-407A-AAEF-A2CC081DC210}"/>
    <cellStyle name="Millares 5 10 8" xfId="17448" xr:uid="{AC9C4121-1A8B-49FD-851F-2097B0FD5BB1}"/>
    <cellStyle name="Millares 5 10 9" xfId="17449" xr:uid="{9DA11A5C-45D2-456B-8AAA-C0E958B3503A}"/>
    <cellStyle name="Millares 5 10_Margen" xfId="40399" xr:uid="{6AD9E7A8-2CF0-4AC1-82C8-087250F568AE}"/>
    <cellStyle name="Millares 5 11" xfId="17450" xr:uid="{3FB88953-C26E-4E49-BDE5-EA8EE2594BA8}"/>
    <cellStyle name="Millares 5 11 10" xfId="17451" xr:uid="{5F5ADA84-48D1-45C8-804D-B45696277179}"/>
    <cellStyle name="Millares 5 11 11" xfId="17452" xr:uid="{27886956-75C7-406D-9047-D76688DD2A80}"/>
    <cellStyle name="Millares 5 11 12" xfId="17453" xr:uid="{CD46E719-9F8A-4775-A51C-8F1EC8A50DD5}"/>
    <cellStyle name="Millares 5 11 2" xfId="17454" xr:uid="{86F2EDB9-37AF-49E9-9696-C234186B090D}"/>
    <cellStyle name="Millares 5 11 2 2" xfId="17455" xr:uid="{27E15CFE-4380-4142-B2E7-15BA255D5A1F}"/>
    <cellStyle name="Millares 5 11 2_Margen" xfId="40400" xr:uid="{20B2BDC6-1A61-4F3E-AC5A-FBB288FF9AF1}"/>
    <cellStyle name="Millares 5 11 3" xfId="17456" xr:uid="{FB6EC6FF-6384-41C4-9C1C-203F2CAC02F1}"/>
    <cellStyle name="Millares 5 11 4" xfId="17457" xr:uid="{B3E022DA-2264-4BAB-9044-A908C1DBEAF0}"/>
    <cellStyle name="Millares 5 11 5" xfId="17458" xr:uid="{950EF5CE-06CF-487A-85CC-38DE3F2B3836}"/>
    <cellStyle name="Millares 5 11 6" xfId="17459" xr:uid="{326D4D85-6B31-4D79-902D-0A4010EB4A31}"/>
    <cellStyle name="Millares 5 11 7" xfId="17460" xr:uid="{91AC65C1-09A3-49D9-81DB-B6FA174E6909}"/>
    <cellStyle name="Millares 5 11 8" xfId="17461" xr:uid="{6A7CF9F8-DC66-446E-A14A-F391E759447B}"/>
    <cellStyle name="Millares 5 11 9" xfId="17462" xr:uid="{5440B59C-CB62-43A8-AAEF-15BBF2456EA5}"/>
    <cellStyle name="Millares 5 11_Margen" xfId="40401" xr:uid="{777534B5-5B46-45E9-80AB-BE27049D0388}"/>
    <cellStyle name="Millares 5 12" xfId="17463" xr:uid="{CC5B0FB9-0B4B-4100-8722-4206027B2B83}"/>
    <cellStyle name="Millares 5 12 10" xfId="17464" xr:uid="{18733DF9-3911-45B3-AB33-AD184066023F}"/>
    <cellStyle name="Millares 5 12 11" xfId="17465" xr:uid="{18FCA618-47FE-43DA-A1F1-2111506E37F7}"/>
    <cellStyle name="Millares 5 12 12" xfId="17466" xr:uid="{06A35517-546A-40A8-B77E-41665B6FFA45}"/>
    <cellStyle name="Millares 5 12 2" xfId="17467" xr:uid="{24779C78-6C0A-4F4C-A44F-75E791AA91ED}"/>
    <cellStyle name="Millares 5 12 2 2" xfId="17468" xr:uid="{57973CDB-7A82-4AF8-AF95-38DD26721671}"/>
    <cellStyle name="Millares 5 12 2_Margen" xfId="40402" xr:uid="{96059E55-64AC-4E48-8689-31142C2C2E72}"/>
    <cellStyle name="Millares 5 12 3" xfId="17469" xr:uid="{6DF28010-6E4C-4DA5-9C27-00622BB74234}"/>
    <cellStyle name="Millares 5 12 4" xfId="17470" xr:uid="{0A0A045C-FF46-488E-9F0D-07B7AD449AAA}"/>
    <cellStyle name="Millares 5 12 5" xfId="17471" xr:uid="{B2E281EF-FD71-400F-8891-E1B0740198D4}"/>
    <cellStyle name="Millares 5 12 6" xfId="17472" xr:uid="{3332B821-FB13-4C09-A77A-1476C8E77EF3}"/>
    <cellStyle name="Millares 5 12 7" xfId="17473" xr:uid="{59101B61-55C4-4224-AEFA-F26D4103F99F}"/>
    <cellStyle name="Millares 5 12 8" xfId="17474" xr:uid="{EF3E7B59-7CA3-409C-B37C-C8C95AEB6F33}"/>
    <cellStyle name="Millares 5 12 9" xfId="17475" xr:uid="{D33ED632-5641-4944-920F-4C555A8279B0}"/>
    <cellStyle name="Millares 5 12_Margen" xfId="40403" xr:uid="{8D7A71D8-8EB2-4BEA-8A84-5A54F5B6876C}"/>
    <cellStyle name="Millares 5 13" xfId="17476" xr:uid="{CCEFB18B-618B-4F70-92FD-97DC8A608766}"/>
    <cellStyle name="Millares 5 13 10" xfId="17477" xr:uid="{5C3ADD97-B41E-4A6D-8DF5-F3CC79D90354}"/>
    <cellStyle name="Millares 5 13 11" xfId="17478" xr:uid="{561445D2-628E-4CFC-9794-0331305A1C91}"/>
    <cellStyle name="Millares 5 13 12" xfId="17479" xr:uid="{21E1985C-4E1D-4AC3-A586-90FF6D3A53AC}"/>
    <cellStyle name="Millares 5 13 2" xfId="17480" xr:uid="{FC588B6E-86C4-4E1B-9F20-BF8B73393645}"/>
    <cellStyle name="Millares 5 13 2 2" xfId="17481" xr:uid="{35E6F232-682B-4D2C-9B4B-D017A9BC4942}"/>
    <cellStyle name="Millares 5 13 2_Margen" xfId="40404" xr:uid="{231C3F72-F903-4115-9C24-679CF22F19AB}"/>
    <cellStyle name="Millares 5 13 3" xfId="17482" xr:uid="{CC8D936C-1645-4BC1-A980-0A9AC9151552}"/>
    <cellStyle name="Millares 5 13 4" xfId="17483" xr:uid="{D93EF061-A78F-440F-8AE1-E0B1BEA75981}"/>
    <cellStyle name="Millares 5 13 5" xfId="17484" xr:uid="{01F0EEC4-7A41-4DEB-9B21-F91E9920DE90}"/>
    <cellStyle name="Millares 5 13 6" xfId="17485" xr:uid="{A8230C9B-9C52-4F47-A5F0-6AD574D9BFD0}"/>
    <cellStyle name="Millares 5 13 7" xfId="17486" xr:uid="{451BFDD2-4705-42F3-8473-9795B820F091}"/>
    <cellStyle name="Millares 5 13 8" xfId="17487" xr:uid="{E1978A68-672F-433D-A53A-58987E58ED57}"/>
    <cellStyle name="Millares 5 13 9" xfId="17488" xr:uid="{1FA87150-0EA6-4A74-9A41-A38F683BC526}"/>
    <cellStyle name="Millares 5 13_Margen" xfId="40405" xr:uid="{A4829BF4-F7EE-42B8-B484-3BCB5D31D6CC}"/>
    <cellStyle name="Millares 5 14" xfId="17489" xr:uid="{3C9F5EA3-A36A-4DC9-A96C-CD6C79537DCC}"/>
    <cellStyle name="Millares 5 15" xfId="17490" xr:uid="{49ACE6E1-9F72-4558-9C16-AEFBCF2A4B6E}"/>
    <cellStyle name="Millares 5 16" xfId="17491" xr:uid="{FF481AFD-8893-4977-BB02-E902AF6FB8F7}"/>
    <cellStyle name="Millares 5 16 2" xfId="17492" xr:uid="{34441CD3-2672-4ABA-A766-AB88A5B7A572}"/>
    <cellStyle name="Millares 5 16 3" xfId="17493" xr:uid="{E0F2DDFA-F26E-4F9A-B339-CBE358280EB2}"/>
    <cellStyle name="Millares 5 16 4" xfId="17494" xr:uid="{7301083A-2E90-4148-8989-88040A8DBF5C}"/>
    <cellStyle name="Millares 5 16_Margen" xfId="40406" xr:uid="{19438768-E8BD-46B7-8B5E-167D5EB8DE8D}"/>
    <cellStyle name="Millares 5 17" xfId="17495" xr:uid="{5D3748BE-EA95-4C3C-86DB-1EEF5E7A9B5F}"/>
    <cellStyle name="Millares 5 18" xfId="17496" xr:uid="{F295AEEB-D3E4-47A4-AF81-DE039B83DA83}"/>
    <cellStyle name="Millares 5 19" xfId="17497" xr:uid="{BFA235E0-FB8B-48C1-8C05-7F0AE73D6E5A}"/>
    <cellStyle name="Millares 5 19 2" xfId="17498" xr:uid="{9A57BF87-F4DE-42D7-AA95-D545513A9FB5}"/>
    <cellStyle name="Millares 5 19_Margen" xfId="40407" xr:uid="{3AE0AE3C-B9A3-418B-8133-CA810F5360D3}"/>
    <cellStyle name="Millares 5 2" xfId="17499" xr:uid="{996C4FED-4A9B-42B0-BB60-A55C9AC3116A}"/>
    <cellStyle name="Millares 5 2 10" xfId="17500" xr:uid="{72B86A2E-7E82-4BEC-AC42-1B9BE90923F5}"/>
    <cellStyle name="Millares 5 2 11" xfId="17501" xr:uid="{5FE809C3-EE39-489C-96C3-14BA646F1F7D}"/>
    <cellStyle name="Millares 5 2 12" xfId="17502" xr:uid="{A2948D07-CFB5-4599-8E2B-509B453D7811}"/>
    <cellStyle name="Millares 5 2 13" xfId="17503" xr:uid="{8774ACA8-7926-4514-A408-BFC8C19B8443}"/>
    <cellStyle name="Millares 5 2 14" xfId="17504" xr:uid="{935C9FBA-AA22-4707-9441-CD6BB6957D90}"/>
    <cellStyle name="Millares 5 2 15" xfId="17505" xr:uid="{BEFFAF9D-D647-4141-8449-FE0343F6019E}"/>
    <cellStyle name="Millares 5 2 16" xfId="17506" xr:uid="{70406E3F-30F1-4EBD-A822-24E5D6867211}"/>
    <cellStyle name="Millares 5 2 17" xfId="17507" xr:uid="{D9AAC8AC-A3FD-4F1A-B7ED-98B474E71C4F}"/>
    <cellStyle name="Millares 5 2 18" xfId="17508" xr:uid="{2990120C-E7AA-4348-ADB8-5A23A9847B1C}"/>
    <cellStyle name="Millares 5 2 19" xfId="17509" xr:uid="{29ED6A4C-3F6F-4B9A-B867-DA67B86A40FD}"/>
    <cellStyle name="Millares 5 2 2" xfId="17510" xr:uid="{F1BD5001-AA61-404E-8CBE-607C4C46A226}"/>
    <cellStyle name="Millares 5 2 2 2" xfId="17511" xr:uid="{5EBEDFFD-8635-43BD-B25F-B0421FF5A317}"/>
    <cellStyle name="Millares 5 2 2 2 2" xfId="52719" xr:uid="{20AC3C77-2F9D-4508-8AAD-5511DDEED9BA}"/>
    <cellStyle name="Millares 5 2 2 3" xfId="17512" xr:uid="{DE0328AE-37FC-4D0C-957E-BC867B75628F}"/>
    <cellStyle name="Millares 5 2 2 3 2" xfId="51991" xr:uid="{2AC89DA5-21DF-415A-820A-9B63D21FCFA4}"/>
    <cellStyle name="Millares 5 2 2 4" xfId="17513" xr:uid="{489C86FB-4E23-443C-B3B0-22874681A584}"/>
    <cellStyle name="Millares 5 2 2 5" xfId="49761" xr:uid="{22179D0C-BD3E-4FBE-B1FB-1200C20A8CDB}"/>
    <cellStyle name="Millares 5 2 2_Margen" xfId="40408" xr:uid="{0C3EE6CB-7D32-4284-BA6E-E0072B15CF57}"/>
    <cellStyle name="Millares 5 2 20" xfId="17514" xr:uid="{0CD327C5-C2AB-4567-8111-D8465DBFA084}"/>
    <cellStyle name="Millares 5 2 21" xfId="49976" xr:uid="{0C62EE31-3606-4BEE-9188-C55CDA8A83B0}"/>
    <cellStyle name="Millares 5 2 22" xfId="50029" xr:uid="{01356C38-6740-4A07-892D-E7297C3A650B}"/>
    <cellStyle name="Millares 5 2 23" xfId="53458" xr:uid="{4F8B7D46-EA75-45C1-ACE4-94650DE9CD4B}"/>
    <cellStyle name="Millares 5 2 3" xfId="17515" xr:uid="{19F168A6-4E8A-4384-9619-B115F84BC144}"/>
    <cellStyle name="Millares 5 2 4" xfId="17516" xr:uid="{646C4BA1-869C-474F-889E-B48A7C486593}"/>
    <cellStyle name="Millares 5 2 5" xfId="17517" xr:uid="{A4839CF8-C8F0-4EB1-9BDF-FC6E02BC7B42}"/>
    <cellStyle name="Millares 5 2 6" xfId="17518" xr:uid="{A91D3CE8-F327-4B6F-A874-99D3C18288DD}"/>
    <cellStyle name="Millares 5 2 6 2" xfId="17519" xr:uid="{A6694C5F-7505-4D94-B220-42B778B1D293}"/>
    <cellStyle name="Millares 5 2 6_Margen" xfId="40409" xr:uid="{9BB7FD11-5344-498C-A8E0-845A156E99FD}"/>
    <cellStyle name="Millares 5 2 7" xfId="17520" xr:uid="{D0ADFB40-FC07-4305-825C-5A236E8BD48F}"/>
    <cellStyle name="Millares 5 2 8" xfId="17521" xr:uid="{B1496CD6-FF43-4593-B685-34412154D77C}"/>
    <cellStyle name="Millares 5 2 9" xfId="17522" xr:uid="{C56ECE1C-B695-4248-9190-4CA00B66F1B8}"/>
    <cellStyle name="Millares 5 2_Margen" xfId="40410" xr:uid="{6283BC27-3318-4CA6-ACBD-803C40235E1C}"/>
    <cellStyle name="Millares 5 20" xfId="17523" xr:uid="{89688B4F-F7E1-427D-8197-7EC83EEF4D79}"/>
    <cellStyle name="Millares 5 21" xfId="17524" xr:uid="{62D3A5A0-59F3-4598-A801-498ED4B41EC8}"/>
    <cellStyle name="Millares 5 22" xfId="17525" xr:uid="{0EC64C81-63AB-4AA2-A470-3B2449F76A0F}"/>
    <cellStyle name="Millares 5 23" xfId="17526" xr:uid="{33E29B95-8C41-4930-B9D9-BE79102C7280}"/>
    <cellStyle name="Millares 5 24" xfId="17527" xr:uid="{6348D6D3-8215-45D2-BE86-E14EA71554EE}"/>
    <cellStyle name="Millares 5 25" xfId="17528" xr:uid="{8E41AC8E-E221-46AB-A7E0-67EE2453C96C}"/>
    <cellStyle name="Millares 5 26" xfId="17529" xr:uid="{AB3B7147-D353-4BF4-B1CB-34AAEC5AC880}"/>
    <cellStyle name="Millares 5 27" xfId="17530" xr:uid="{D61BAA17-522A-4A7A-BCBF-A1842CD8C424}"/>
    <cellStyle name="Millares 5 27 2" xfId="17531" xr:uid="{D59A19FF-1277-4E91-8CD6-63C92A0C8139}"/>
    <cellStyle name="Millares 5 27 2 2" xfId="17532" xr:uid="{2A3AFA14-634D-4F4D-B1CD-E285C0BA7C00}"/>
    <cellStyle name="Millares 5 27 3" xfId="17533" xr:uid="{D7D35326-32CC-4C0A-861E-21CD4AE658EE}"/>
    <cellStyle name="Millares 5 28" xfId="17534" xr:uid="{9A5743F7-F79F-492F-B5FC-67CAF7515D22}"/>
    <cellStyle name="Millares 5 29" xfId="17535" xr:uid="{8617C416-65F6-4E57-AA5F-3ABFEE29A466}"/>
    <cellStyle name="Millares 5 3" xfId="17536" xr:uid="{3C1555F6-C9F5-4A91-86A6-CABAB6029518}"/>
    <cellStyle name="Millares 5 3 10" xfId="17537" xr:uid="{CC2E0CE8-3BEB-4197-AB3B-AC849CDA5815}"/>
    <cellStyle name="Millares 5 3 11" xfId="17538" xr:uid="{BD7C5456-A244-4444-85D8-805C53CEFB16}"/>
    <cellStyle name="Millares 5 3 12" xfId="17539" xr:uid="{99FA4AA9-2046-4FD4-B0F7-186EB072B2B5}"/>
    <cellStyle name="Millares 5 3 13" xfId="17540" xr:uid="{13DB5B09-B820-4512-9DB0-9C2C9A926652}"/>
    <cellStyle name="Millares 5 3 14" xfId="17541" xr:uid="{3F71EAF9-749F-4C8E-AA64-DE04C6DBFD0D}"/>
    <cellStyle name="Millares 5 3 15" xfId="17542" xr:uid="{4DA70D5E-ABD3-4B1D-88F3-5E61DE80B12A}"/>
    <cellStyle name="Millares 5 3 16" xfId="17543" xr:uid="{D95C1103-7ED3-45A2-AB19-CBC9EC10DEAC}"/>
    <cellStyle name="Millares 5 3 2" xfId="17544" xr:uid="{77EE7B43-378E-44B7-AD90-EB0B2666D212}"/>
    <cellStyle name="Millares 5 3 2 2" xfId="17545" xr:uid="{7207E9DC-0329-4A03-B5FA-1445C2CC7D4F}"/>
    <cellStyle name="Millares 5 3 2 3" xfId="53164" xr:uid="{8E9BAB74-B949-410E-A7A1-6241F1BA3270}"/>
    <cellStyle name="Millares 5 3 2_Margen" xfId="40411" xr:uid="{FF1898DD-16E8-478E-BC80-53DDE1DAC235}"/>
    <cellStyle name="Millares 5 3 3" xfId="17546" xr:uid="{FB910A5A-A4E9-478E-A189-5F32BDEA224C}"/>
    <cellStyle name="Millares 5 3 3 2" xfId="52439" xr:uid="{17A71286-1C8D-4B8F-858D-DCCAF60BA7FA}"/>
    <cellStyle name="Millares 5 3 4" xfId="17547" xr:uid="{0BBA1976-E707-4E77-AF39-63A2D46B88EF}"/>
    <cellStyle name="Millares 5 3 5" xfId="17548" xr:uid="{F8A6CDC0-5D65-4181-A481-6EC43997A42F}"/>
    <cellStyle name="Millares 5 3 6" xfId="17549" xr:uid="{B8396DF7-9C2C-401A-8C66-6DBCF3040EA8}"/>
    <cellStyle name="Millares 5 3 7" xfId="17550" xr:uid="{E245C99D-908F-40C1-9B67-0277E5ADC6FA}"/>
    <cellStyle name="Millares 5 3 8" xfId="17551" xr:uid="{351547BC-6AB1-406F-A565-9796A5555CAA}"/>
    <cellStyle name="Millares 5 3 9" xfId="17552" xr:uid="{A04DBAAA-81F8-4DD0-A073-0393C2B6E004}"/>
    <cellStyle name="Millares 5 3_Margen" xfId="40412" xr:uid="{73905F4A-A190-4596-AE46-43ECFDAD5FEB}"/>
    <cellStyle name="Millares 5 30" xfId="17553" xr:uid="{CF24DB0E-A601-4C8D-911C-1D9035C3A675}"/>
    <cellStyle name="Millares 5 31" xfId="17554" xr:uid="{FFB7C2CA-6D95-4ABB-94E4-61B7960C17CE}"/>
    <cellStyle name="Millares 5 32" xfId="17555" xr:uid="{F651C427-90FD-4287-8491-448984EFF548}"/>
    <cellStyle name="Millares 5 33" xfId="17556" xr:uid="{6C848574-85A8-4488-A4D1-75A8E31771E3}"/>
    <cellStyle name="Millares 5 34" xfId="17557" xr:uid="{FC1F8687-07A0-4764-9A23-91586FE560E4}"/>
    <cellStyle name="Millares 5 35" xfId="17558" xr:uid="{C7A36491-148C-442F-A457-9AB0BF55A9D9}"/>
    <cellStyle name="Millares 5 36" xfId="17559" xr:uid="{E73C9CDD-872B-44C4-A767-852771209470}"/>
    <cellStyle name="Millares 5 37" xfId="17560" xr:uid="{F611FC38-F37A-4215-8AB5-DB5BECDD834B}"/>
    <cellStyle name="Millares 5 38" xfId="17561" xr:uid="{F0C5ACA7-054C-4EEE-A20B-13B59D3D8F7A}"/>
    <cellStyle name="Millares 5 39" xfId="17562" xr:uid="{F083F0B5-54C3-443F-BF5F-ED8B73106BD3}"/>
    <cellStyle name="Millares 5 4" xfId="17563" xr:uid="{483033CB-F5BE-4F59-8A98-C0843E0279AA}"/>
    <cellStyle name="Millares 5 4 10" xfId="17564" xr:uid="{D21F5E3B-D875-409D-8C1D-C7FAA835EFE5}"/>
    <cellStyle name="Millares 5 4 11" xfId="17565" xr:uid="{03853887-E9DD-48E8-82E9-2E68D14E2FA0}"/>
    <cellStyle name="Millares 5 4 12" xfId="17566" xr:uid="{0089C1C1-DA5E-4DD4-A564-8A153CFCCA65}"/>
    <cellStyle name="Millares 5 4 13" xfId="17567" xr:uid="{465D7336-8E6F-4115-91BD-61A959BACE9B}"/>
    <cellStyle name="Millares 5 4 14" xfId="17568" xr:uid="{929260F1-F191-4ADF-89DD-8E6DB880716D}"/>
    <cellStyle name="Millares 5 4 15" xfId="17569" xr:uid="{8C311E34-A413-4CBC-9458-173C09BCECFC}"/>
    <cellStyle name="Millares 5 4 16" xfId="49977" xr:uid="{91210F36-649F-4011-8D77-82F5635B6A1C}"/>
    <cellStyle name="Millares 5 4 2" xfId="17570" xr:uid="{FBB1FE39-E567-4541-A350-7EDD1C00EB1E}"/>
    <cellStyle name="Millares 5 4 2 2" xfId="17571" xr:uid="{828F6934-9372-4B05-8C44-533DF5591F23}"/>
    <cellStyle name="Millares 5 4 2 2 2" xfId="53166" xr:uid="{25E28874-92BB-4E2A-882A-5F93962D3771}"/>
    <cellStyle name="Millares 5 4 2 3" xfId="52441" xr:uid="{3CC73BA4-8BD5-43CA-832F-BE03B03E2423}"/>
    <cellStyle name="Millares 5 4 2 4" xfId="49978" xr:uid="{A93784EC-FF55-49AF-A6F8-4120008FA03B}"/>
    <cellStyle name="Millares 5 4 2_Margen" xfId="40413" xr:uid="{F0D9E0D3-3DEA-4081-8A46-87FF9755B745}"/>
    <cellStyle name="Millares 5 4 3" xfId="17572" xr:uid="{C3EAFAEB-FBFA-41A1-9675-4A4A8912EA68}"/>
    <cellStyle name="Millares 5 4 3 2" xfId="17573" xr:uid="{B33D6938-77B5-4941-97D0-9196BD50A1FA}"/>
    <cellStyle name="Millares 5 4 3 2 2" xfId="53168" xr:uid="{92120ED3-0764-4DCD-A8B4-22724907A686}"/>
    <cellStyle name="Millares 5 4 3 2 3" xfId="52443" xr:uid="{AE423FD6-F5F0-4D07-AFE3-B94F57A1EF80}"/>
    <cellStyle name="Millares 5 4 3 3" xfId="53167" xr:uid="{D57A0F77-A50B-4208-878A-DCA9FBA8EC4D}"/>
    <cellStyle name="Millares 5 4 3 4" xfId="52442" xr:uid="{F4085F22-3667-4CCF-9E43-9A81B8A810AB}"/>
    <cellStyle name="Millares 5 4 4" xfId="17574" xr:uid="{44B54553-0092-497B-825A-56F75DB131C1}"/>
    <cellStyle name="Millares 5 4 4 2" xfId="53169" xr:uid="{34BD8E37-6B4F-4EF8-B2D7-06712EFB37C5}"/>
    <cellStyle name="Millares 5 4 4 3" xfId="52444" xr:uid="{FF6ADBA5-B2E1-400C-BB58-308A9605F119}"/>
    <cellStyle name="Millares 5 4 4 4" xfId="49979" xr:uid="{49984FA6-F5DD-41AB-8587-7FF85E4182C4}"/>
    <cellStyle name="Millares 5 4 5" xfId="17575" xr:uid="{2681124D-A9A6-4385-A20E-A7FA3F336C29}"/>
    <cellStyle name="Millares 5 4 5 2" xfId="53405" xr:uid="{B6C63018-612F-43D0-BEB2-D8080E8816E6}"/>
    <cellStyle name="Millares 5 4 5 3" xfId="52683" xr:uid="{79689FEA-0161-46B1-AAD7-BC8E507B8606}"/>
    <cellStyle name="Millares 5 4 5 4" xfId="50717" xr:uid="{1FE72333-26D3-43A5-9F5C-C623C37BDAAE}"/>
    <cellStyle name="Millares 5 4 6" xfId="17576" xr:uid="{A5982372-602E-402F-BD49-E0CE62A1F621}"/>
    <cellStyle name="Millares 5 4 6 2" xfId="53165" xr:uid="{DC70D22C-D1DE-4CB2-9B29-299D7DF7566C}"/>
    <cellStyle name="Millares 5 4 7" xfId="17577" xr:uid="{58746A64-9BB4-4AFE-95B4-FB8316C36F70}"/>
    <cellStyle name="Millares 5 4 7 2" xfId="52440" xr:uid="{D810CB7F-0179-42A6-AC7C-1A741E3B8190}"/>
    <cellStyle name="Millares 5 4 8" xfId="17578" xr:uid="{F8F44D40-6DA1-4DF6-9304-33B68D335C02}"/>
    <cellStyle name="Millares 5 4 9" xfId="17579" xr:uid="{AFECF437-60BA-4FA7-9ABD-FDA0A7E061DB}"/>
    <cellStyle name="Millares 5 4_Margen" xfId="40414" xr:uid="{06EAF859-8339-4AE7-9B38-C3267DCBB3D3}"/>
    <cellStyle name="Millares 5 40" xfId="17580" xr:uid="{2AE2BFC1-9D2B-4A65-99E8-4C506E1F0734}"/>
    <cellStyle name="Millares 5 41" xfId="17581" xr:uid="{F75B24A5-CF65-4D5B-A36F-3B4D7EED5B92}"/>
    <cellStyle name="Millares 5 42" xfId="17582" xr:uid="{AEA9DE1C-1C81-4156-A311-70050267D9FD}"/>
    <cellStyle name="Millares 5 43" xfId="17583" xr:uid="{A42C2AB7-59D2-4077-9063-3F0B6D16EB84}"/>
    <cellStyle name="Millares 5 44" xfId="17584" xr:uid="{FDAC8064-8854-431E-A739-29DBB4E949B4}"/>
    <cellStyle name="Millares 5 45" xfId="17585" xr:uid="{FFD1883D-2A4B-4870-B4BE-EAE9ECD282D9}"/>
    <cellStyle name="Millares 5 46" xfId="17586" xr:uid="{7AF0D464-1ACE-42B1-A417-8F2228414931}"/>
    <cellStyle name="Millares 5 47" xfId="17587" xr:uid="{E899DA88-3634-4716-85DE-53C1BF82B800}"/>
    <cellStyle name="Millares 5 48" xfId="17588" xr:uid="{241DFE1A-FA08-4D8A-A3AF-05172C394C0F}"/>
    <cellStyle name="Millares 5 49" xfId="17589" xr:uid="{A5DB8166-F8A6-40F1-81DF-49A94BA62BD4}"/>
    <cellStyle name="Millares 5 5" xfId="17590" xr:uid="{BE943A88-674B-4B3F-AC37-D2D7E561B1D4}"/>
    <cellStyle name="Millares 5 5 10" xfId="17591" xr:uid="{8B57BEC6-1D50-42DE-BC65-74220CF55170}"/>
    <cellStyle name="Millares 5 5 11" xfId="17592" xr:uid="{D2B7A147-867F-4F37-99FD-D6D2EFEB7F0E}"/>
    <cellStyle name="Millares 5 5 12" xfId="17593" xr:uid="{27A5E66F-8498-451A-A440-677DBFB4A622}"/>
    <cellStyle name="Millares 5 5 13" xfId="17594" xr:uid="{01FDFFB6-B72E-4A34-8672-0FDD8951367C}"/>
    <cellStyle name="Millares 5 5 14" xfId="17595" xr:uid="{108CFBF9-B2A5-4732-905F-3AF73877C083}"/>
    <cellStyle name="Millares 5 5 15" xfId="17596" xr:uid="{B2CDD03F-1272-45A4-9113-4D17A6CE4AE3}"/>
    <cellStyle name="Millares 5 5 16" xfId="51983" xr:uid="{BF6F0E39-324C-468D-B064-E3F4E0B28A43}"/>
    <cellStyle name="Millares 5 5 2" xfId="17597" xr:uid="{BC80D6AD-CBB1-4ED7-A6BC-DDC91FD4EFBD}"/>
    <cellStyle name="Millares 5 5 2 2" xfId="17598" xr:uid="{4809C095-6581-4569-82B1-481CCA331BA9}"/>
    <cellStyle name="Millares 5 5 2 3" xfId="53432" xr:uid="{DBE4D8DC-7574-4D66-A060-7BE0EFE93B88}"/>
    <cellStyle name="Millares 5 5 2_Margen" xfId="40415" xr:uid="{5D465B1F-03E6-4A32-900B-A668405E46DA}"/>
    <cellStyle name="Millares 5 5 3" xfId="17599" xr:uid="{CB1BDC56-E24A-4FC3-95D2-C56AE7D55564}"/>
    <cellStyle name="Millares 5 5 3 2" xfId="52710" xr:uid="{F18D5DB1-E06F-4E25-9581-EAA884623910}"/>
    <cellStyle name="Millares 5 5 4" xfId="17600" xr:uid="{771304A0-DB3C-40FA-BF5D-4B54D9A70E6D}"/>
    <cellStyle name="Millares 5 5 5" xfId="17601" xr:uid="{B050D4F2-977E-4B1E-A7B3-2D646E01B866}"/>
    <cellStyle name="Millares 5 5 6" xfId="17602" xr:uid="{DEEEC51B-5512-4506-ABA5-FAEBACD48B19}"/>
    <cellStyle name="Millares 5 5 7" xfId="17603" xr:uid="{A846C543-31DD-404F-A4AF-CADFC70509A9}"/>
    <cellStyle name="Millares 5 5 8" xfId="17604" xr:uid="{09219D36-90B1-44BC-94F0-E84294FD8AE2}"/>
    <cellStyle name="Millares 5 5 9" xfId="17605" xr:uid="{A47B29C6-B96A-4903-8C78-C2E31D4C623A}"/>
    <cellStyle name="Millares 5 5_Margen" xfId="40416" xr:uid="{086FD068-45CF-4C28-A86A-081BD86F6C16}"/>
    <cellStyle name="Millares 5 50" xfId="17606" xr:uid="{1CB95C5F-09A0-4726-8EC9-291B050AABCA}"/>
    <cellStyle name="Millares 5 51" xfId="17607" xr:uid="{44F168E1-50BE-4F3E-9B28-1395353ACA42}"/>
    <cellStyle name="Millares 5 6" xfId="17608" xr:uid="{E731F567-788F-41BF-8949-E79CB3B4989A}"/>
    <cellStyle name="Millares 5 6 10" xfId="17609" xr:uid="{F5FFBE01-4133-44C0-A07C-6710D8CB507D}"/>
    <cellStyle name="Millares 5 6 11" xfId="17610" xr:uid="{9AFFFA79-E818-4917-BE4F-2E6D09CB5E74}"/>
    <cellStyle name="Millares 5 6 12" xfId="17611" xr:uid="{0DC62376-F116-45A2-ABB5-C2D42FE7BB99}"/>
    <cellStyle name="Millares 5 6 13" xfId="17612" xr:uid="{38D29DF4-557C-48B5-809E-34120A8BF10E}"/>
    <cellStyle name="Millares 5 6 14" xfId="17613" xr:uid="{D6F1BB40-3E29-4ED2-8A84-092E6DEAE569}"/>
    <cellStyle name="Millares 5 6 15" xfId="17614" xr:uid="{426FD104-9B73-4A24-9829-6ED2E449CF07}"/>
    <cellStyle name="Millares 5 6 2" xfId="17615" xr:uid="{3B66F72F-65E3-44E8-A899-A64F5826C676}"/>
    <cellStyle name="Millares 5 6 2 2" xfId="17616" xr:uid="{E9CB437D-FA63-4431-A80C-1E89B5039900}"/>
    <cellStyle name="Millares 5 6 2_Margen" xfId="40417" xr:uid="{489D062E-AC29-49A0-A41D-E6E0488FB6F7}"/>
    <cellStyle name="Millares 5 6 3" xfId="17617" xr:uid="{0E049FA8-517A-4E0E-9156-FE0C224EB5B8}"/>
    <cellStyle name="Millares 5 6 4" xfId="17618" xr:uid="{203B0B28-69BE-4110-B355-568E6AE9253D}"/>
    <cellStyle name="Millares 5 6 5" xfId="17619" xr:uid="{FE9599A1-FDA5-4ACA-8035-5DE6CFA1942E}"/>
    <cellStyle name="Millares 5 6 6" xfId="17620" xr:uid="{92613FDE-0CEC-4A5F-B29F-AD7F79BFAB6B}"/>
    <cellStyle name="Millares 5 6 7" xfId="17621" xr:uid="{CA6A4E86-7CAB-46C0-AB3D-8F554AD5BCF5}"/>
    <cellStyle name="Millares 5 6 8" xfId="17622" xr:uid="{2ED26398-A57A-4B5E-BEED-F7E161AE143E}"/>
    <cellStyle name="Millares 5 6 9" xfId="17623" xr:uid="{7B9D431E-4F15-4CAB-B452-4A6CF8912E9A}"/>
    <cellStyle name="Millares 5 6_Margen" xfId="40418" xr:uid="{F6F23A88-B743-4110-857A-4461192EA702}"/>
    <cellStyle name="Millares 5 7" xfId="17624" xr:uid="{752E61B2-896E-4334-8B76-6DC4E26073B6}"/>
    <cellStyle name="Millares 5 7 10" xfId="17625" xr:uid="{8E7F6260-C928-4F29-90C2-2A6A310B5CCE}"/>
    <cellStyle name="Millares 5 7 11" xfId="17626" xr:uid="{094EC250-0FDE-442B-925D-7959637E64DD}"/>
    <cellStyle name="Millares 5 7 12" xfId="17627" xr:uid="{59810C06-AEF8-4CB3-AB70-038CDA5D60EA}"/>
    <cellStyle name="Millares 5 7 13" xfId="17628" xr:uid="{C9B027F4-2CB1-4BC8-B2DA-FB8974BE40E8}"/>
    <cellStyle name="Millares 5 7 14" xfId="17629" xr:uid="{D0B6D843-898D-4D1C-806B-7D012FB11E9C}"/>
    <cellStyle name="Millares 5 7 15" xfId="17630" xr:uid="{5BC6D81C-A407-4C54-BB87-07B05C3EF151}"/>
    <cellStyle name="Millares 5 7 16" xfId="52438" xr:uid="{CF39A92B-7521-47C9-864B-7A39ECF6D11B}"/>
    <cellStyle name="Millares 5 7 2" xfId="17631" xr:uid="{B863A045-53C9-498D-8446-9849FEC58CBC}"/>
    <cellStyle name="Millares 5 7 2 2" xfId="17632" xr:uid="{BB435D19-0CDA-4AD9-9912-F7BAF02AD698}"/>
    <cellStyle name="Millares 5 7 2_Margen" xfId="40419" xr:uid="{BC60769F-075D-4821-A74E-EB83C5896D38}"/>
    <cellStyle name="Millares 5 7 3" xfId="17633" xr:uid="{2B357AB3-CFDF-4F7B-8990-A6E631B861F1}"/>
    <cellStyle name="Millares 5 7 4" xfId="17634" xr:uid="{02200E76-1263-44AD-AD2D-BA9C275B0B41}"/>
    <cellStyle name="Millares 5 7 5" xfId="17635" xr:uid="{85C8FA64-79A5-4905-8EF7-8183ADE0AD58}"/>
    <cellStyle name="Millares 5 7 6" xfId="17636" xr:uid="{54C14FE0-6790-456E-8E27-CF8CF6554DA9}"/>
    <cellStyle name="Millares 5 7 7" xfId="17637" xr:uid="{4AA14751-4573-4726-A910-83ECB4FB10EF}"/>
    <cellStyle name="Millares 5 7 8" xfId="17638" xr:uid="{5D258557-79F1-496A-9C3F-6237711E416F}"/>
    <cellStyle name="Millares 5 7 9" xfId="17639" xr:uid="{715F2506-CCE8-4CD7-A1BF-956AB2B07799}"/>
    <cellStyle name="Millares 5 7_Margen" xfId="40420" xr:uid="{9B2F94B0-4D13-4A19-9376-09F738C4BE8F}"/>
    <cellStyle name="Millares 5 8" xfId="17640" xr:uid="{6F5206F4-287E-49CB-B127-6F10D30D697A}"/>
    <cellStyle name="Millares 5 8 10" xfId="17641" xr:uid="{0F21281F-038B-46B2-880E-033FA186033F}"/>
    <cellStyle name="Millares 5 8 11" xfId="17642" xr:uid="{1AF1FB7D-2032-4812-A77E-02C4E479F719}"/>
    <cellStyle name="Millares 5 8 12" xfId="17643" xr:uid="{E290B31B-5A3F-4346-8378-1B108D603B23}"/>
    <cellStyle name="Millares 5 8 13" xfId="17644" xr:uid="{814C3A16-E84B-43E1-B962-368815A25A88}"/>
    <cellStyle name="Millares 5 8 14" xfId="17645" xr:uid="{C53E5574-1081-4DD7-B61B-DA79F6391F48}"/>
    <cellStyle name="Millares 5 8 15" xfId="17646" xr:uid="{1B22E929-5BD6-49CF-B370-463006C7630F}"/>
    <cellStyle name="Millares 5 8 2" xfId="17647" xr:uid="{79472006-F62E-42B2-88C1-361C78295EBF}"/>
    <cellStyle name="Millares 5 8 2 2" xfId="17648" xr:uid="{8A73E9B9-CA47-4895-820E-F6FF7FED7E06}"/>
    <cellStyle name="Millares 5 8 2_Margen" xfId="40421" xr:uid="{BE5BEC06-4F94-4C3C-8882-D6E0D1D2F640}"/>
    <cellStyle name="Millares 5 8 3" xfId="17649" xr:uid="{A979B532-80D8-49B5-B6A7-7417E833C416}"/>
    <cellStyle name="Millares 5 8 4" xfId="17650" xr:uid="{E1ABE83D-AB80-4678-A9BE-8BFED2BE9AE1}"/>
    <cellStyle name="Millares 5 8 5" xfId="17651" xr:uid="{DDE1BDB4-44D3-443E-98B9-A3318C136129}"/>
    <cellStyle name="Millares 5 8 6" xfId="17652" xr:uid="{86CEE83A-D35E-4943-BD51-EC5DADA2BC27}"/>
    <cellStyle name="Millares 5 8 7" xfId="17653" xr:uid="{4CF70813-0BED-4FBC-9A94-5B6B587DBD5C}"/>
    <cellStyle name="Millares 5 8 8" xfId="17654" xr:uid="{8CC85CF6-524A-4A2A-BBC8-7D50EB8553BD}"/>
    <cellStyle name="Millares 5 8 9" xfId="17655" xr:uid="{72BCE446-4DCA-4623-B27B-96933F67929E}"/>
    <cellStyle name="Millares 5 8_Margen" xfId="40422" xr:uid="{86F3F089-6C89-4E4E-B8EA-7BBF79A81341}"/>
    <cellStyle name="Millares 5 9" xfId="17656" xr:uid="{3C35D99F-E1E0-4603-93EF-14E7CA926389}"/>
    <cellStyle name="Millares 5 9 10" xfId="17657" xr:uid="{83499D75-A831-430E-9FCC-B11408C683A2}"/>
    <cellStyle name="Millares 5 9 11" xfId="17658" xr:uid="{6F011FA5-BFC9-44CB-B0BA-CA0055DC1ACA}"/>
    <cellStyle name="Millares 5 9 12" xfId="17659" xr:uid="{03BDBB4C-B732-4FD0-80C9-B65D0F846152}"/>
    <cellStyle name="Millares 5 9 2" xfId="17660" xr:uid="{D7A14B21-6BF0-419A-B501-CB968C9C4E0D}"/>
    <cellStyle name="Millares 5 9 2 2" xfId="17661" xr:uid="{3CA4D535-8130-4808-8D7B-1876102B83F5}"/>
    <cellStyle name="Millares 5 9 2_Margen" xfId="40423" xr:uid="{CB199726-EDAD-40B5-8FC1-E0785D6E3285}"/>
    <cellStyle name="Millares 5 9 3" xfId="17662" xr:uid="{3EF70E12-5FFB-44D8-A9D5-456245B13A35}"/>
    <cellStyle name="Millares 5 9 4" xfId="17663" xr:uid="{8F3906CE-F8E1-46F7-9F80-315E1195B2CF}"/>
    <cellStyle name="Millares 5 9 5" xfId="17664" xr:uid="{EB15AFFC-CB3A-4E8C-A1FD-17BB5E9C4E6F}"/>
    <cellStyle name="Millares 5 9 6" xfId="17665" xr:uid="{09D22659-E236-44C7-BB45-AC188457CA8D}"/>
    <cellStyle name="Millares 5 9 7" xfId="17666" xr:uid="{12FCB5D6-A105-477D-8418-F1AFE8C3423F}"/>
    <cellStyle name="Millares 5 9 8" xfId="17667" xr:uid="{093D4319-1029-4EC9-828F-6BEB92AA874F}"/>
    <cellStyle name="Millares 5 9 9" xfId="17668" xr:uid="{A41A612E-7CC2-40C3-B033-EE88107C867F}"/>
    <cellStyle name="Millares 5 9_Margen" xfId="40424" xr:uid="{8C1C2E1A-2089-4617-BA7C-3184A13A70DE}"/>
    <cellStyle name="Millares 5_Margen" xfId="40425" xr:uid="{21372561-DEFC-49CB-9E1E-3C1964ADAAF4}"/>
    <cellStyle name="Millares 50" xfId="17669" xr:uid="{8789F390-1861-418A-9AAD-4FEE1FC9B608}"/>
    <cellStyle name="Millares 50 2" xfId="17670" xr:uid="{F7CFCEA8-0278-4A7E-8601-73A4864067EF}"/>
    <cellStyle name="Millares 50 2 2" xfId="53425" xr:uid="{2FEBB4AA-120C-4DE4-9032-F3022DD55F0B}"/>
    <cellStyle name="Millares 50 2 3" xfId="52703" xr:uid="{F676EF50-57B2-4889-B150-183351481AA0}"/>
    <cellStyle name="Millares 50 3" xfId="17671" xr:uid="{3803805B-EDF4-4E09-8F37-AA970A2F8A5A}"/>
    <cellStyle name="Millares 50 4" xfId="17672" xr:uid="{92B2FF54-8B31-45DB-86FA-BDDCD80398B9}"/>
    <cellStyle name="Millares 50 5" xfId="49980" xr:uid="{B84EFA89-BD67-4358-B17E-C0C7D473D71A}"/>
    <cellStyle name="Millares 50_Margen" xfId="40426" xr:uid="{C0C488F0-5152-4954-9B4A-30EF9D2F8C00}"/>
    <cellStyle name="Millares 51" xfId="17673" xr:uid="{31C867EF-E5C2-4888-886C-0723A12C27C3}"/>
    <cellStyle name="Millares 51 2" xfId="17674" xr:uid="{516128CD-DEA4-484F-87FF-F6D83A68BBBE}"/>
    <cellStyle name="Millares 51 2 2" xfId="53424" xr:uid="{DD1C4A19-D84F-4F07-8ABC-80339C84E584}"/>
    <cellStyle name="Millares 51 2 3" xfId="52702" xr:uid="{2DEAB912-A910-41D8-8786-4E6D54FC0A94}"/>
    <cellStyle name="Millares 51 3" xfId="49981" xr:uid="{0292AF0D-7778-46CA-A998-26E47205F269}"/>
    <cellStyle name="Millares 51_Margen" xfId="40427" xr:uid="{06F031A9-3F13-41A8-88B1-B90AD72E6FB9}"/>
    <cellStyle name="Millares 52" xfId="17675" xr:uid="{1494244E-A937-47E4-B419-F5FEA5BFB5C0}"/>
    <cellStyle name="Millares 52 2" xfId="40428" xr:uid="{0B385AA4-B31A-42F9-B0DC-53CEAAF4DB6A}"/>
    <cellStyle name="Millares 52_Margen" xfId="40429" xr:uid="{6B92EBEE-4964-4633-A316-459336FB7D53}"/>
    <cellStyle name="Millares 53" xfId="17676" xr:uid="{5248DFA9-AFDF-4A51-9B53-246ED4332D77}"/>
    <cellStyle name="Millares 54" xfId="17677" xr:uid="{A011CE37-96ED-4525-83BB-8C1FDA532368}"/>
    <cellStyle name="Millares 54 2" xfId="17678" xr:uid="{CF6A37AD-BA23-4155-88FF-0C8294B4BA0C}"/>
    <cellStyle name="Millares 54 3" xfId="17679" xr:uid="{98556E3D-2131-4AC0-ADA3-E51978CE08AF}"/>
    <cellStyle name="Millares 54 4" xfId="17680" xr:uid="{6562A30F-50A1-4AA2-ADDA-BA7D44ACF754}"/>
    <cellStyle name="Millares 54_Margen" xfId="40430" xr:uid="{4D815AB8-6A70-4C62-AA79-468FB21BCA1A}"/>
    <cellStyle name="Millares 55" xfId="17681" xr:uid="{E1277547-8DD1-45CB-BB3A-AA6E35A9A4AC}"/>
    <cellStyle name="Millares 55 2" xfId="40431" xr:uid="{22836E5C-FE9E-476A-9F49-A71F690BD485}"/>
    <cellStyle name="Millares 55_Margen" xfId="40432" xr:uid="{D5C34A5D-97DC-4A39-A870-A83B1448AAA9}"/>
    <cellStyle name="Millares 56" xfId="17682" xr:uid="{0F37DEDC-7F0C-46C9-ABAD-62FCD364AFB0}"/>
    <cellStyle name="Millares 56 2" xfId="17683" xr:uid="{AF4B1DE6-CD22-4E91-B28B-D275D726D1E4}"/>
    <cellStyle name="Millares 56 2 2" xfId="53171" xr:uid="{3EC8E1E8-0271-461C-9C22-3F0AF17CE359}"/>
    <cellStyle name="Millares 56 2 3" xfId="52446" xr:uid="{293F4ECC-7DFE-45C9-AA1C-9ED39298E89C}"/>
    <cellStyle name="Millares 56 2 4" xfId="49983" xr:uid="{0A56AFE1-74ED-4116-977F-7CE4947F395E}"/>
    <cellStyle name="Millares 56 3" xfId="17684" xr:uid="{59C27B30-D211-471B-BC50-DC838A7BAF95}"/>
    <cellStyle name="Millares 56 3 2" xfId="53406" xr:uid="{19669805-B317-4D23-A2B1-0470192898DB}"/>
    <cellStyle name="Millares 56 3 3" xfId="52684" xr:uid="{B8A3798C-DB00-4338-8AEF-5BFE5B096AD2}"/>
    <cellStyle name="Millares 56 3 4" xfId="50718" xr:uid="{FCEC8242-43A0-47F3-ACCA-2A91E55F9071}"/>
    <cellStyle name="Millares 56 4" xfId="17685" xr:uid="{8E0081C6-D82D-4EE1-8CAD-C9EDF80D9767}"/>
    <cellStyle name="Millares 56 4 2" xfId="53170" xr:uid="{B1767B33-ABC6-4AB5-9798-3A867957F9B3}"/>
    <cellStyle name="Millares 56 5" xfId="52445" xr:uid="{CFC0C86A-9349-4B5F-BEB7-21BF7DC86AE1}"/>
    <cellStyle name="Millares 56 6" xfId="49982" xr:uid="{54D2FA73-40D4-4D1D-81B3-9968DC1BB3B6}"/>
    <cellStyle name="Millares 56_Margen" xfId="40433" xr:uid="{4BED1F36-45C9-47F0-9C42-AB117EA6DC76}"/>
    <cellStyle name="Millares 57" xfId="17686" xr:uid="{A7C4525D-D11A-4F0E-9BC2-07A75D78008E}"/>
    <cellStyle name="Millares 57 2" xfId="17687" xr:uid="{3C500A11-4473-492D-8644-747D72EC56DD}"/>
    <cellStyle name="Millares 57 2 2" xfId="53173" xr:uid="{F3CAC063-70F8-4E01-A771-4A8333C3CC72}"/>
    <cellStyle name="Millares 57 2 3" xfId="52448" xr:uid="{8E9A46EC-3763-44F1-9576-0490B39D748C}"/>
    <cellStyle name="Millares 57 3" xfId="17688" xr:uid="{65D660F5-C970-4430-BA10-296C10DE1A25}"/>
    <cellStyle name="Millares 57 3 2" xfId="53407" xr:uid="{BD3AFEF1-EA16-4A9E-AB19-CC9F0F391EDF}"/>
    <cellStyle name="Millares 57 3 3" xfId="52685" xr:uid="{0BEDC27D-906A-4B83-958C-8A1296F5AF3D}"/>
    <cellStyle name="Millares 57 3 4" xfId="50719" xr:uid="{B8D1BBA9-D2D6-4937-98D6-584CE94BEA62}"/>
    <cellStyle name="Millares 57 4" xfId="53172" xr:uid="{5EAF8656-A350-457A-9D9B-EAF8387B5BBB}"/>
    <cellStyle name="Millares 57 5" xfId="52447" xr:uid="{B3DE68CF-49AB-4918-835E-540FA93D9362}"/>
    <cellStyle name="Millares 58" xfId="17689" xr:uid="{00C69525-042F-4E79-836D-A29DFFDB5911}"/>
    <cellStyle name="Millares 58 2" xfId="17690" xr:uid="{DF9A8054-749B-400C-B0D1-165498EDFBA7}"/>
    <cellStyle name="Millares 58 2 2" xfId="53175" xr:uid="{1AB795EF-707C-412D-9F34-4959ED60C457}"/>
    <cellStyle name="Millares 58 2 3" xfId="52450" xr:uid="{52DFD8E6-E622-4346-8B86-88932F257B3C}"/>
    <cellStyle name="Millares 58 2 4" xfId="49985" xr:uid="{B8BB4110-4A6A-4BD0-850D-65CDE287D19B}"/>
    <cellStyle name="Millares 58 3" xfId="17691" xr:uid="{90361385-7CB2-49A8-B8C3-1F9D196092E7}"/>
    <cellStyle name="Millares 58 3 2" xfId="53408" xr:uid="{A2D8727E-B8F4-4539-BA09-25957B7074C2}"/>
    <cellStyle name="Millares 58 3 3" xfId="52686" xr:uid="{F2D3DCF1-1CFE-45C4-A4C7-131A6AED4CEB}"/>
    <cellStyle name="Millares 58 3 4" xfId="50720" xr:uid="{90FF5BE5-223A-47F9-82D7-458627A22AFC}"/>
    <cellStyle name="Millares 58 4" xfId="17692" xr:uid="{7EC6628C-A54A-4F8A-9738-B64FAB372145}"/>
    <cellStyle name="Millares 58 4 2" xfId="53174" xr:uid="{59C55297-7878-433C-968D-6B6803A0A33C}"/>
    <cellStyle name="Millares 58 5" xfId="52449" xr:uid="{24E4E92F-9831-464A-81D1-5BEA3AB1A043}"/>
    <cellStyle name="Millares 58 6" xfId="49984" xr:uid="{67D37D88-6C6F-420E-AE75-EAB6A6609A2F}"/>
    <cellStyle name="Millares 58_Margen" xfId="40434" xr:uid="{498095F5-1629-4787-B8F3-A4E8D0868963}"/>
    <cellStyle name="Millares 59" xfId="17693" xr:uid="{A76A7495-8707-4D3E-84BA-4EF5B77939A5}"/>
    <cellStyle name="Millares 59 2" xfId="17694" xr:uid="{62881884-3861-4E9F-BB12-2706CA2F7393}"/>
    <cellStyle name="Millares 59 2 2" xfId="53177" xr:uid="{E7C603E1-67EC-494C-9455-DF7AB2905D12}"/>
    <cellStyle name="Millares 59 2 3" xfId="52452" xr:uid="{6105F22A-D1EB-4025-9032-6449039E384E}"/>
    <cellStyle name="Millares 59 2 4" xfId="49987" xr:uid="{102FB10D-BDD9-466F-92DA-048AA0387FD5}"/>
    <cellStyle name="Millares 59 3" xfId="17695" xr:uid="{5E8CFF8E-52A1-4AC8-B721-40FD3085FAC5}"/>
    <cellStyle name="Millares 59 3 2" xfId="53409" xr:uid="{574BFB39-02C6-4C1C-A5F0-4D95A870C28F}"/>
    <cellStyle name="Millares 59 3 3" xfId="52687" xr:uid="{4433EB82-F5EA-4793-A09D-A8395C90B0CE}"/>
    <cellStyle name="Millares 59 3 4" xfId="50721" xr:uid="{C3CD2581-41BC-42E2-8427-CE9781136EF3}"/>
    <cellStyle name="Millares 59 4" xfId="17696" xr:uid="{053D5D78-931E-45F1-BA7E-6853A455B679}"/>
    <cellStyle name="Millares 59 4 2" xfId="53176" xr:uid="{48E55825-BE14-4FFC-8D10-75B5364CA03A}"/>
    <cellStyle name="Millares 59 5" xfId="52451" xr:uid="{0A7A4F73-35A0-4738-8610-903DF2C4CA5D}"/>
    <cellStyle name="Millares 59 6" xfId="49986" xr:uid="{ECB924BE-3C4D-4AF3-8E60-167BD2528DE1}"/>
    <cellStyle name="Millares 59_Margen" xfId="40435" xr:uid="{0423AC4C-A613-401E-95C4-C6D27C3148E1}"/>
    <cellStyle name="Millares 6" xfId="37" xr:uid="{96495C84-6958-41E3-A6BB-A433DD30778A}"/>
    <cellStyle name="Millares 6 10" xfId="17698" xr:uid="{FD457B6E-BE4A-47A4-B48F-BBB4C860D454}"/>
    <cellStyle name="Millares 6 10 10" xfId="17699" xr:uid="{CD4102AB-F757-4BEF-BA75-A15BF2EECA54}"/>
    <cellStyle name="Millares 6 10 11" xfId="17700" xr:uid="{4F109BBA-9435-4F7E-A715-BF5694EC8A3E}"/>
    <cellStyle name="Millares 6 10 12" xfId="17701" xr:uid="{0E274DA5-B6B9-4FB6-B4AF-F0B97DD5E136}"/>
    <cellStyle name="Millares 6 10 13" xfId="17702" xr:uid="{97B39A37-FA5F-4F2E-BE24-459677F6BACA}"/>
    <cellStyle name="Millares 6 10 14" xfId="17703" xr:uid="{4DD34967-F192-4BBA-AD03-66F9E4167300}"/>
    <cellStyle name="Millares 6 10 15" xfId="17704" xr:uid="{DE56B36A-E7E3-43ED-BEBD-C0CA294C7565}"/>
    <cellStyle name="Millares 6 10 2" xfId="17705" xr:uid="{324CEC4F-D89C-42FB-994A-5710D0B4E7F9}"/>
    <cellStyle name="Millares 6 10 2 2" xfId="17706" xr:uid="{13D56BBC-4915-4F04-B7BB-569B77D58053}"/>
    <cellStyle name="Millares 6 10 2_Margen" xfId="40436" xr:uid="{CB0BFFF5-BA15-49BF-87A8-9C8DDEA4BE9F}"/>
    <cellStyle name="Millares 6 10 3" xfId="17707" xr:uid="{F717BD70-9872-440C-9F2B-7ECFC7CDBEB4}"/>
    <cellStyle name="Millares 6 10 4" xfId="17708" xr:uid="{8401DA93-FED3-45B4-9FEB-FCB1BF6918FC}"/>
    <cellStyle name="Millares 6 10 5" xfId="17709" xr:uid="{8EC52B09-21D4-4674-A57C-D8C161970A18}"/>
    <cellStyle name="Millares 6 10 6" xfId="17710" xr:uid="{881D6704-BC58-47BE-94A3-ED5F14DA7565}"/>
    <cellStyle name="Millares 6 10 7" xfId="17711" xr:uid="{0863135E-7EC9-4342-8241-B357F2EE655E}"/>
    <cellStyle name="Millares 6 10 8" xfId="17712" xr:uid="{7F767B4C-F8A3-49BB-A32B-347A2685D344}"/>
    <cellStyle name="Millares 6 10 9" xfId="17713" xr:uid="{4121DC39-00F0-4E4E-BBFA-DBE9019FB350}"/>
    <cellStyle name="Millares 6 10_Margen" xfId="40437" xr:uid="{E1931F56-07E2-451B-9485-7DC5807EAA7D}"/>
    <cellStyle name="Millares 6 11" xfId="17714" xr:uid="{E05A6E85-BE77-4D23-A1BD-6179DA4EAA62}"/>
    <cellStyle name="Millares 6 11 10" xfId="17715" xr:uid="{9950F823-CC4B-435F-AEFE-84A0EBD29084}"/>
    <cellStyle name="Millares 6 11 11" xfId="17716" xr:uid="{338ECAA9-623D-4357-B922-26EC56FAE063}"/>
    <cellStyle name="Millares 6 11 12" xfId="17717" xr:uid="{F863F1EF-0CD8-4BEC-8077-4E013F3BAA97}"/>
    <cellStyle name="Millares 6 11 13" xfId="17718" xr:uid="{7B37241C-A6FB-470A-A76E-46AA8CF01528}"/>
    <cellStyle name="Millares 6 11 14" xfId="17719" xr:uid="{40BF0F97-8E3E-4728-885F-E1218A6C2CB4}"/>
    <cellStyle name="Millares 6 11 15" xfId="17720" xr:uid="{E45AB206-CE2B-4FD4-B1DC-B1DF6AAD55AB}"/>
    <cellStyle name="Millares 6 11 2" xfId="17721" xr:uid="{7AF07781-3A1F-4DF1-83FB-E91DF854DFB8}"/>
    <cellStyle name="Millares 6 11 2 2" xfId="17722" xr:uid="{58463CEA-3E5A-421F-8BB5-984F705A5C26}"/>
    <cellStyle name="Millares 6 11 2_Margen" xfId="40438" xr:uid="{CAAED4B9-81DC-4C81-9BA1-1130787261B7}"/>
    <cellStyle name="Millares 6 11 3" xfId="17723" xr:uid="{E4E0AF09-18D8-4757-8396-092B1FBE6D3F}"/>
    <cellStyle name="Millares 6 11 4" xfId="17724" xr:uid="{25E34B79-7528-4ECE-B7C4-10909F9FB970}"/>
    <cellStyle name="Millares 6 11 5" xfId="17725" xr:uid="{0AFBD4AD-6058-4B3B-BF73-4B892B7C80E7}"/>
    <cellStyle name="Millares 6 11 6" xfId="17726" xr:uid="{BF9C4C2B-3137-46FE-9E36-011373AA1C99}"/>
    <cellStyle name="Millares 6 11 7" xfId="17727" xr:uid="{4E67D703-CB9F-4C7C-9834-441270BB620C}"/>
    <cellStyle name="Millares 6 11 8" xfId="17728" xr:uid="{56E5DEFA-9FC3-4C01-85F5-4ED8F559BFE5}"/>
    <cellStyle name="Millares 6 11 9" xfId="17729" xr:uid="{D3A887A8-C163-43A5-AD17-C65580B285A0}"/>
    <cellStyle name="Millares 6 11_Margen" xfId="40439" xr:uid="{0C874A9E-7190-4347-8169-D6A4AE337568}"/>
    <cellStyle name="Millares 6 12" xfId="17730" xr:uid="{3839A448-A8BA-4E8B-BCF9-680A9F79724B}"/>
    <cellStyle name="Millares 6 12 10" xfId="17731" xr:uid="{32378433-9AB7-4DF5-8295-C0C795CC915F}"/>
    <cellStyle name="Millares 6 12 11" xfId="17732" xr:uid="{E4D12A69-0FCD-4C6D-A564-E338192D0ABF}"/>
    <cellStyle name="Millares 6 12 12" xfId="17733" xr:uid="{E1A5F1F1-0BC0-4F9A-9CB9-C538EE9392D1}"/>
    <cellStyle name="Millares 6 12 13" xfId="17734" xr:uid="{7AD1D5D2-892A-4845-B846-EFEFCB967E56}"/>
    <cellStyle name="Millares 6 12 14" xfId="17735" xr:uid="{56F026CA-51BD-4C63-82E8-D27903CBE5B8}"/>
    <cellStyle name="Millares 6 12 15" xfId="17736" xr:uid="{D331690B-C8F1-41FC-8372-A57596CF3487}"/>
    <cellStyle name="Millares 6 12 2" xfId="17737" xr:uid="{D5CA9042-55D2-4285-A76C-B38313FF118D}"/>
    <cellStyle name="Millares 6 12 2 2" xfId="17738" xr:uid="{E26317BD-3B8C-4486-9DCB-E4B4A365158D}"/>
    <cellStyle name="Millares 6 12 2_Margen" xfId="40440" xr:uid="{2384B35A-83D4-4C60-B336-C35A1B4EB154}"/>
    <cellStyle name="Millares 6 12 3" xfId="17739" xr:uid="{0CF164B3-1CC6-44D3-BB60-08F6B404A097}"/>
    <cellStyle name="Millares 6 12 4" xfId="17740" xr:uid="{F3D88CAD-F816-410F-8FB5-95545E1D03BB}"/>
    <cellStyle name="Millares 6 12 5" xfId="17741" xr:uid="{4AB6B940-BAF3-4AF3-B701-8E66C6A56852}"/>
    <cellStyle name="Millares 6 12 6" xfId="17742" xr:uid="{45F0CA8E-A699-4D42-BA19-8EEA49528865}"/>
    <cellStyle name="Millares 6 12 7" xfId="17743" xr:uid="{0A00D975-4462-4DAF-997D-3B1AC23BC731}"/>
    <cellStyle name="Millares 6 12 8" xfId="17744" xr:uid="{D1611AE1-E6D5-4D05-B3B7-CDC09569DE89}"/>
    <cellStyle name="Millares 6 12 9" xfId="17745" xr:uid="{DA277044-73ED-45B2-A2D9-614458C73B05}"/>
    <cellStyle name="Millares 6 12_Margen" xfId="40441" xr:uid="{94130FF9-8FE0-4D29-8099-1BDDB1687155}"/>
    <cellStyle name="Millares 6 13" xfId="17746" xr:uid="{5EB19C5E-EE20-42D0-9D94-82AAAB4413C0}"/>
    <cellStyle name="Millares 6 14" xfId="17747" xr:uid="{F66BCC8D-84D8-40A0-B0AC-E4B2E7510A0C}"/>
    <cellStyle name="Millares 6 15" xfId="17748" xr:uid="{B26A1973-E35B-4DCC-B934-D491F4505FE9}"/>
    <cellStyle name="Millares 6 16" xfId="17749" xr:uid="{88946AB8-D578-41FF-8C28-81196886CCA7}"/>
    <cellStyle name="Millares 6 17" xfId="17750" xr:uid="{FBA13368-7589-47E2-90B2-36E45B8E3A8F}"/>
    <cellStyle name="Millares 6 18" xfId="17751" xr:uid="{36E1F3CB-E85E-41D2-8C78-4A82354E0C4B}"/>
    <cellStyle name="Millares 6 19" xfId="17752" xr:uid="{DD42EE3C-6D71-436E-AA73-1EECBA40F2BB}"/>
    <cellStyle name="Millares 6 19 2" xfId="17753" xr:uid="{8008568F-BE41-406A-91BD-9DF2444759A5}"/>
    <cellStyle name="Millares 6 19_Margen" xfId="40442" xr:uid="{4793253A-12B3-4BA5-86C2-21C089131710}"/>
    <cellStyle name="Millares 6 2" xfId="17754" xr:uid="{88403619-61A5-46C3-8F5E-103CADC4FB57}"/>
    <cellStyle name="Millares 6 2 10" xfId="17755" xr:uid="{85527F3A-7520-4205-A1A5-D04CC5FDCC9D}"/>
    <cellStyle name="Millares 6 2 11" xfId="17756" xr:uid="{ADBBBD85-09C6-4203-BEA9-0FE33B0F9DFD}"/>
    <cellStyle name="Millares 6 2 12" xfId="17757" xr:uid="{BDF1187D-FE3A-439F-B25F-5F332428DC17}"/>
    <cellStyle name="Millares 6 2 13" xfId="17758" xr:uid="{090F6547-125B-4CF1-8D1D-1BFC940A4C17}"/>
    <cellStyle name="Millares 6 2 14" xfId="17759" xr:uid="{4F1D49AA-D13B-401F-91C6-D0C944BB712E}"/>
    <cellStyle name="Millares 6 2 15" xfId="17760" xr:uid="{EFD87C87-1C52-4220-BF02-B66F3E8766C2}"/>
    <cellStyle name="Millares 6 2 16" xfId="17761" xr:uid="{0E3E5C88-5DEF-4286-A921-C4D5198C5E8D}"/>
    <cellStyle name="Millares 6 2 17" xfId="17762" xr:uid="{4042FE00-3E84-435E-A386-AEC47E8203E5}"/>
    <cellStyle name="Millares 6 2 18" xfId="17763" xr:uid="{F2E06800-1CCB-4115-8EF9-470B44DA74E3}"/>
    <cellStyle name="Millares 6 2 19" xfId="17764" xr:uid="{D7EA03BE-068A-4437-81A6-65E54D5EC365}"/>
    <cellStyle name="Millares 6 2 2" xfId="17765" xr:uid="{586A008C-5664-4969-AEDF-3E8BAE801547}"/>
    <cellStyle name="Millares 6 2 2 2" xfId="17766" xr:uid="{314CF27A-F30C-4D05-AC68-F50F79B367F8}"/>
    <cellStyle name="Millares 6 2 2 2 2" xfId="53180" xr:uid="{C11A5189-1292-4AB1-B113-1B73DFE692EF}"/>
    <cellStyle name="Millares 6 2 2 2 3" xfId="52456" xr:uid="{CBE831C3-17E2-4E85-B58E-3E058679303E}"/>
    <cellStyle name="Millares 6 2 2 2 4" xfId="49990" xr:uid="{970DC487-59B2-422D-8669-9F06B7DD8051}"/>
    <cellStyle name="Millares 6 2 2 3" xfId="17767" xr:uid="{1E84B9F3-0E55-4A64-91A2-6D44C3D26B94}"/>
    <cellStyle name="Millares 6 2 2 3 2" xfId="53411" xr:uid="{CFFA83E7-08DE-4BBA-9C85-917AD30EFA0E}"/>
    <cellStyle name="Millares 6 2 2 3 3" xfId="52689" xr:uid="{05910EE0-BF97-4585-81AA-D6C6A254CF59}"/>
    <cellStyle name="Millares 6 2 2 4" xfId="53179" xr:uid="{B6B2CB5F-C020-468B-A06E-7CCE6D05E0B8}"/>
    <cellStyle name="Millares 6 2 2 5" xfId="52455" xr:uid="{3FF5C634-9357-4010-94B8-E0A3113C9871}"/>
    <cellStyle name="Millares 6 2 2 6" xfId="49989" xr:uid="{D7CD5434-9F9C-4B7B-8ED0-D084D1F3B301}"/>
    <cellStyle name="Millares 6 2 2_Margen" xfId="40443" xr:uid="{851DF479-DA8F-454E-B2CD-FAAEB95A3317}"/>
    <cellStyle name="Millares 6 2 20" xfId="17768" xr:uid="{59D4B949-F66B-49BB-A20D-F76EEDB010FC}"/>
    <cellStyle name="Millares 6 2 21" xfId="17769" xr:uid="{CE1A5FF2-9A76-49AF-8C1F-2087E8CA8513}"/>
    <cellStyle name="Millares 6 2 22" xfId="17770" xr:uid="{C6FD5814-5FBD-4467-833D-BBFAC1D37698}"/>
    <cellStyle name="Millares 6 2 23" xfId="17771" xr:uid="{CDF1A31D-CB09-4230-95A6-D2F7886434C7}"/>
    <cellStyle name="Millares 6 2 24" xfId="17772" xr:uid="{9960B9EC-3DF9-43AB-B18E-D065D18C6219}"/>
    <cellStyle name="Millares 6 2 25" xfId="17773" xr:uid="{BFAA72ED-8C5D-4E7E-9571-9381F28A6A20}"/>
    <cellStyle name="Millares 6 2 26" xfId="17774" xr:uid="{92F06978-61EA-469E-8759-432E3E6323B9}"/>
    <cellStyle name="Millares 6 2 27" xfId="17775" xr:uid="{36BE477F-15B0-45FB-9DC6-6A8726847D06}"/>
    <cellStyle name="Millares 6 2 28" xfId="17776" xr:uid="{A2A473E0-BA6D-4CAB-A225-EAE37E8FBA99}"/>
    <cellStyle name="Millares 6 2 29" xfId="17777" xr:uid="{1156653E-3E53-47B8-A140-A530313CB48D}"/>
    <cellStyle name="Millares 6 2 3" xfId="17778" xr:uid="{4DA73FD6-723D-41F7-8E88-0B020D65CDA5}"/>
    <cellStyle name="Millares 6 2 3 2" xfId="17779" xr:uid="{EEA210CE-DE15-47A5-989A-992D5FE47E8F}"/>
    <cellStyle name="Millares 6 2 3 2 2" xfId="53182" xr:uid="{0548E3E5-71EA-491A-9A40-CB51AF5C521E}"/>
    <cellStyle name="Millares 6 2 3 2 3" xfId="52458" xr:uid="{D23C2568-BEB0-46D5-ADC0-35E63E546DE9}"/>
    <cellStyle name="Millares 6 2 3 3" xfId="17780" xr:uid="{9ACE9089-87D7-4730-B383-28193B4705AB}"/>
    <cellStyle name="Millares 6 2 3 3 2" xfId="53412" xr:uid="{4B0D7371-3E5E-460C-90FF-439F968692B7}"/>
    <cellStyle name="Millares 6 2 3 3 3" xfId="52690" xr:uid="{0D093E7B-B8C0-4724-BD74-41A7A774FD04}"/>
    <cellStyle name="Millares 6 2 3 4" xfId="53181" xr:uid="{D8FBE92F-D9EE-4E97-B575-AAB934A145B6}"/>
    <cellStyle name="Millares 6 2 3 5" xfId="52457" xr:uid="{BF0C98E0-4E0A-4BDA-BF72-CA0953084FCF}"/>
    <cellStyle name="Millares 6 2 30" xfId="17781" xr:uid="{E1ACFDC2-CDC4-4024-AA10-2B46BD2FF7EA}"/>
    <cellStyle name="Millares 6 2 31" xfId="17782" xr:uid="{6E781038-F12B-49D5-AD16-F1F4D594B715}"/>
    <cellStyle name="Millares 6 2 32" xfId="17783" xr:uid="{8CBE93BB-B282-4B37-8616-C09DBD6BBBAA}"/>
    <cellStyle name="Millares 6 2 33" xfId="49988" xr:uid="{D4D8032E-61EA-4E2E-BC8B-117F8B5F695F}"/>
    <cellStyle name="Millares 6 2 4" xfId="17784" xr:uid="{65B6F2F2-B4B2-4B98-9366-89BA1353683F}"/>
    <cellStyle name="Millares 6 2 4 2" xfId="53183" xr:uid="{08D87063-A7FD-4A90-B80F-C1E31225A3F8}"/>
    <cellStyle name="Millares 6 2 4 3" xfId="52459" xr:uid="{56C57529-426A-40FB-A241-AC6C34962F06}"/>
    <cellStyle name="Millares 6 2 4 4" xfId="49991" xr:uid="{90D8447F-53D1-4DFD-93B9-21BA177BAF5E}"/>
    <cellStyle name="Millares 6 2 5" xfId="17785" xr:uid="{3F71FACE-7A72-4F71-AA51-B38254331AE8}"/>
    <cellStyle name="Millares 6 2 5 2" xfId="17786" xr:uid="{0DADC3DC-198E-4AF7-A286-8EA083F86914}"/>
    <cellStyle name="Millares 6 2 5 2 2" xfId="53185" xr:uid="{B6B8C41F-C5F4-4C0D-A46B-7000AC3FC45C}"/>
    <cellStyle name="Millares 6 2 5 2 3" xfId="52461" xr:uid="{763AB11B-F520-40AD-ADF5-C15CE938B289}"/>
    <cellStyle name="Millares 6 2 5 3" xfId="53184" xr:uid="{C354502E-62AA-444C-9B6F-DDC67B460463}"/>
    <cellStyle name="Millares 6 2 5 4" xfId="52460" xr:uid="{9CBB5D66-FB02-44D4-BD9F-6E559D070621}"/>
    <cellStyle name="Millares 6 2 6" xfId="17787" xr:uid="{7DCA615D-A4E4-4A91-BE96-8874B94C2D98}"/>
    <cellStyle name="Millares 6 2 6 2" xfId="53186" xr:uid="{612955CF-738B-47D5-923C-015E99AEFF46}"/>
    <cellStyle name="Millares 6 2 6 3" xfId="52462" xr:uid="{2D6F3ED0-AAE6-443A-A02A-AEEBE38CC038}"/>
    <cellStyle name="Millares 6 2 6 4" xfId="49992" xr:uid="{582BBE5E-2C0D-428F-A724-C349B01375AF}"/>
    <cellStyle name="Millares 6 2 7" xfId="17788" xr:uid="{2A12EE0D-E9EC-407A-8ECF-032B5C629F06}"/>
    <cellStyle name="Millares 6 2 7 2" xfId="53410" xr:uid="{7B164538-9EDC-4C84-8BD2-DD201258D81F}"/>
    <cellStyle name="Millares 6 2 7 3" xfId="52688" xr:uid="{C6652FE4-4A40-41F8-8592-950CA9DA917F}"/>
    <cellStyle name="Millares 6 2 7 4" xfId="50722" xr:uid="{FDD42758-9948-4079-88E9-74A24C0F37C1}"/>
    <cellStyle name="Millares 6 2 8" xfId="17789" xr:uid="{893C9588-5F8E-437C-8F06-AC76A4D46A91}"/>
    <cellStyle name="Millares 6 2 8 2" xfId="53178" xr:uid="{2E63DC54-B89D-4AF3-A6D6-B4F18D218EA4}"/>
    <cellStyle name="Millares 6 2 9" xfId="17790" xr:uid="{5602AA30-BEC7-4C65-9603-B6F35075E37E}"/>
    <cellStyle name="Millares 6 2 9 2" xfId="52454" xr:uid="{E3739990-9B7B-4DB8-8E3B-009D29F11D63}"/>
    <cellStyle name="Millares 6 2_Margen" xfId="40444" xr:uid="{6747A286-C52B-40B9-9F1B-F4E838C3BA26}"/>
    <cellStyle name="Millares 6 20" xfId="17791" xr:uid="{FE6B4D7A-6F82-413C-AB5F-E4C7DE087DD3}"/>
    <cellStyle name="Millares 6 21" xfId="17792" xr:uid="{4B75BC68-6440-4442-8AC7-C8C04BB3E87A}"/>
    <cellStyle name="Millares 6 22" xfId="17793" xr:uid="{6D94E007-2BEF-4748-ABEC-5D8CDAD9E529}"/>
    <cellStyle name="Millares 6 23" xfId="17794" xr:uid="{3356279C-FB49-44FA-B0FB-B49DC8E6EE25}"/>
    <cellStyle name="Millares 6 24" xfId="17795" xr:uid="{46D2D5AB-9953-41A0-9384-6F7AF88A81A9}"/>
    <cellStyle name="Millares 6 25" xfId="17796" xr:uid="{4E84A8FD-CD96-4CFC-83A9-72080401E165}"/>
    <cellStyle name="Millares 6 26" xfId="17797" xr:uid="{5A2D85DE-2360-4DEA-928F-6493BF6DF98C}"/>
    <cellStyle name="Millares 6 27" xfId="17798" xr:uid="{B43E7860-BF06-4894-8FDD-6B3ECF144A8A}"/>
    <cellStyle name="Millares 6 28" xfId="17799" xr:uid="{5ED032CB-270B-4377-9FF9-ABD5666F1916}"/>
    <cellStyle name="Millares 6 29" xfId="17800" xr:uid="{C68BFA3F-D0D5-4E1E-B173-3A0594CC01D6}"/>
    <cellStyle name="Millares 6 3" xfId="17801" xr:uid="{9FEFD249-54B9-4425-94E3-36F405AE4784}"/>
    <cellStyle name="Millares 6 3 10" xfId="17802" xr:uid="{E6E6A6EA-C6FE-4DFA-BDE9-34070EF90564}"/>
    <cellStyle name="Millares 6 3 11" xfId="17803" xr:uid="{B51FE269-C441-47C9-B839-57B2CACCE8AE}"/>
    <cellStyle name="Millares 6 3 12" xfId="17804" xr:uid="{4E7EB85C-308A-4853-9465-DF5B004A64E7}"/>
    <cellStyle name="Millares 6 3 13" xfId="17805" xr:uid="{140D4023-DF87-4FF5-9D55-1F685699A567}"/>
    <cellStyle name="Millares 6 3 14" xfId="17806" xr:uid="{406CEF8E-2DD5-4C1B-8363-0D3617FC6198}"/>
    <cellStyle name="Millares 6 3 15" xfId="17807" xr:uid="{04AA7F49-BE55-487E-9BB4-9EE0323CEC7F}"/>
    <cellStyle name="Millares 6 3 16" xfId="17808" xr:uid="{4AF63FC2-316C-4182-B36D-917A85815A14}"/>
    <cellStyle name="Millares 6 3 17" xfId="17809" xr:uid="{7A7BF651-53FD-46B3-A247-7FB9D91AF10A}"/>
    <cellStyle name="Millares 6 3 18" xfId="17810" xr:uid="{06A127EF-0F99-4FBD-AD94-5DEC81627A50}"/>
    <cellStyle name="Millares 6 3 19" xfId="17811" xr:uid="{8F8D1348-9360-4702-ADE0-A6D98103B0C9}"/>
    <cellStyle name="Millares 6 3 2" xfId="17812" xr:uid="{7BF3B0A7-DB31-49AD-98F0-8DF4F41C62E0}"/>
    <cellStyle name="Millares 6 3 2 2" xfId="17813" xr:uid="{49B0A0CD-2F79-413B-950F-2D6FA5D6C5E5}"/>
    <cellStyle name="Millares 6 3 2 2 2" xfId="17814" xr:uid="{C27EBC6B-D4D1-433C-B56C-3D1493A12057}"/>
    <cellStyle name="Millares 6 3 2 2 2 2" xfId="53189" xr:uid="{38240901-5CEF-492A-BEA2-6F72E175519B}"/>
    <cellStyle name="Millares 6 3 2 2 3" xfId="52465" xr:uid="{0F7F345F-EFCC-4E3F-A0AA-907871AFB33A}"/>
    <cellStyle name="Millares 6 3 2 2 4" xfId="49994" xr:uid="{CA96C06B-9F65-4A29-9F07-8B53F24B6B19}"/>
    <cellStyle name="Millares 6 3 2 2_Margen" xfId="40445" xr:uid="{E77FAEC1-2389-416F-BC72-E85E2929C63C}"/>
    <cellStyle name="Millares 6 3 2 3" xfId="17815" xr:uid="{1FB9BEEF-09E1-441F-B688-C65D800FA811}"/>
    <cellStyle name="Millares 6 3 2 3 2" xfId="53413" xr:uid="{BACEB1C0-6871-46E5-B5D7-FB6944F96F5D}"/>
    <cellStyle name="Millares 6 3 2 3 3" xfId="52691" xr:uid="{4849A525-C232-4C7C-8BA6-26331018EC4E}"/>
    <cellStyle name="Millares 6 3 2 4" xfId="53188" xr:uid="{A5AA7D02-C548-4CF0-807B-EB61E27D9F4C}"/>
    <cellStyle name="Millares 6 3 2 5" xfId="52464" xr:uid="{AAFC34B5-CA1C-4391-AC0D-C9F8642C2929}"/>
    <cellStyle name="Millares 6 3 2 6" xfId="49993" xr:uid="{58782011-DE92-4652-A877-EB122B3646EE}"/>
    <cellStyle name="Millares 6 3 2_Margen" xfId="40446" xr:uid="{6CDF89C6-3109-4D78-B8CF-B41C0CD0871F}"/>
    <cellStyle name="Millares 6 3 20" xfId="17816" xr:uid="{40B4B3A8-F3D4-48FF-BB93-16CF0D832517}"/>
    <cellStyle name="Millares 6 3 21" xfId="17817" xr:uid="{B351E7C3-347C-4B98-A5CA-6EB082392EBD}"/>
    <cellStyle name="Millares 6 3 22" xfId="17818" xr:uid="{D8B5DEFE-BF48-44B2-A11C-24B55B08B59B}"/>
    <cellStyle name="Millares 6 3 23" xfId="17819" xr:uid="{CA76E9E0-BA71-4DE1-98E6-ABFF169AD0CB}"/>
    <cellStyle name="Millares 6 3 24" xfId="17820" xr:uid="{1F24FDC3-4D50-4047-BFAC-8BDCE303D96E}"/>
    <cellStyle name="Millares 6 3 25" xfId="17821" xr:uid="{DBC5B1A6-53C1-4B60-8C03-DC34296F3464}"/>
    <cellStyle name="Millares 6 3 26" xfId="17822" xr:uid="{DCE6019E-4383-40D9-BE53-7A51FB8FE13A}"/>
    <cellStyle name="Millares 6 3 27" xfId="17823" xr:uid="{999BB54C-032C-4226-A4A9-39CA97BA9514}"/>
    <cellStyle name="Millares 6 3 28" xfId="17824" xr:uid="{C215A82E-A806-48B6-8187-A3FB32199F38}"/>
    <cellStyle name="Millares 6 3 29" xfId="17825" xr:uid="{BCDC1205-320C-40C5-B820-97E40646766E}"/>
    <cellStyle name="Millares 6 3 3" xfId="17826" xr:uid="{D396F7DD-921E-48C2-B22B-4B8E846CE254}"/>
    <cellStyle name="Millares 6 3 3 2" xfId="53187" xr:uid="{77681D58-59C5-4A04-B026-A83F59343D1C}"/>
    <cellStyle name="Millares 6 3 30" xfId="17827" xr:uid="{3748336B-1CB2-4B3E-9EB0-6237813ECCAA}"/>
    <cellStyle name="Millares 6 3 31" xfId="17828" xr:uid="{329DAE1B-FC63-47F4-846D-5E0E8DD18123}"/>
    <cellStyle name="Millares 6 3 4" xfId="17829" xr:uid="{CECFF197-1EBB-4165-A8B9-EEEFE64256EE}"/>
    <cellStyle name="Millares 6 3 4 2" xfId="52463" xr:uid="{BD1DB27C-189C-4F99-80C3-E7677B184960}"/>
    <cellStyle name="Millares 6 3 5" xfId="17830" xr:uid="{9E673873-7C5F-47E0-9C48-CE3DA7A19FBB}"/>
    <cellStyle name="Millares 6 3 6" xfId="17831" xr:uid="{B691AF35-7FB4-4302-A7BE-9B3B55BF59DF}"/>
    <cellStyle name="Millares 6 3 7" xfId="17832" xr:uid="{E14A3773-938F-4CBB-A375-A0F3D8C30D2F}"/>
    <cellStyle name="Millares 6 3 8" xfId="17833" xr:uid="{6AA382AF-4BBC-4E91-A17E-9BDB962E18F1}"/>
    <cellStyle name="Millares 6 3 9" xfId="17834" xr:uid="{076A4294-5B60-4388-A203-1BCA624E9FF3}"/>
    <cellStyle name="Millares 6 3_Margen" xfId="40447" xr:uid="{613B71EF-C9D4-4348-AD28-ED39E4E08647}"/>
    <cellStyle name="Millares 6 30" xfId="17835" xr:uid="{98484679-586D-495A-8F4F-83F95FB599E4}"/>
    <cellStyle name="Millares 6 31" xfId="17836" xr:uid="{D39736C4-884D-44D4-959D-0E5837B5A289}"/>
    <cellStyle name="Millares 6 32" xfId="17837" xr:uid="{2054D5F3-E4EA-430B-B537-50F83223C38C}"/>
    <cellStyle name="Millares 6 33" xfId="17838" xr:uid="{8A1F1C83-3A03-4370-A022-ABF8076F82DB}"/>
    <cellStyle name="Millares 6 34" xfId="17839" xr:uid="{48C47604-5469-4956-8DE7-C0F7F4F27EE5}"/>
    <cellStyle name="Millares 6 35" xfId="17840" xr:uid="{BF34E878-8532-4DCF-B6ED-D9E1C097BB5C}"/>
    <cellStyle name="Millares 6 36" xfId="17841" xr:uid="{E2AB38B2-18BE-42F5-B7C3-5F6B5DF7A49A}"/>
    <cellStyle name="Millares 6 37" xfId="17842" xr:uid="{DA651943-4387-4C39-9C99-BDF3B1B96D91}"/>
    <cellStyle name="Millares 6 38" xfId="17843" xr:uid="{637AEF95-EB7C-4439-AE09-A74307DE9470}"/>
    <cellStyle name="Millares 6 39" xfId="17844" xr:uid="{29476600-875B-40D1-862C-A606221EAF29}"/>
    <cellStyle name="Millares 6 4" xfId="17845" xr:uid="{F598C226-85A9-450D-A726-7DF73F1416BB}"/>
    <cellStyle name="Millares 6 4 10" xfId="17846" xr:uid="{CDB25B83-EA60-4CE3-9237-0AA252141B2F}"/>
    <cellStyle name="Millares 6 4 11" xfId="17847" xr:uid="{2724D7B0-7865-439D-9F8F-044A51375E62}"/>
    <cellStyle name="Millares 6 4 12" xfId="17848" xr:uid="{0D3C93FA-A99F-4E7C-BDF4-48D59E595E7C}"/>
    <cellStyle name="Millares 6 4 13" xfId="17849" xr:uid="{2DC517CE-8D3D-4B42-8BDA-FA9BF8715F95}"/>
    <cellStyle name="Millares 6 4 14" xfId="17850" xr:uid="{492E4F27-428E-4452-9DD7-2090337299E3}"/>
    <cellStyle name="Millares 6 4 15" xfId="17851" xr:uid="{B3DE345C-6A87-488A-BAC9-05FDB2BCB511}"/>
    <cellStyle name="Millares 6 4 16" xfId="17852" xr:uid="{1CCF333E-C7AC-4435-84E6-C9E71F9E6939}"/>
    <cellStyle name="Millares 6 4 17" xfId="17853" xr:uid="{60098AEC-DE86-45ED-98C7-7F9CE3C7DD59}"/>
    <cellStyle name="Millares 6 4 18" xfId="17854" xr:uid="{0773B416-580E-4FB7-AE23-D43642562581}"/>
    <cellStyle name="Millares 6 4 19" xfId="17855" xr:uid="{26DFE596-B2E8-452A-8EA2-75D7159739FD}"/>
    <cellStyle name="Millares 6 4 2" xfId="17856" xr:uid="{3EE6E9CD-66F7-4758-9170-055FFC8FDAFD}"/>
    <cellStyle name="Millares 6 4 2 2" xfId="17857" xr:uid="{7050D87C-0EE6-4B08-A1A6-EE3F75F0DCDC}"/>
    <cellStyle name="Millares 6 4 2 2 2" xfId="53191" xr:uid="{CEF6BDA7-2F5F-4666-A4C5-1B6DFE49AE40}"/>
    <cellStyle name="Millares 6 4 2 2 3" xfId="52468" xr:uid="{005679A5-BD01-4E62-BA51-A67D85A88549}"/>
    <cellStyle name="Millares 6 4 2 2 4" xfId="49996" xr:uid="{AC0B0E4B-0EBE-4F64-A20C-FC002B1F12E7}"/>
    <cellStyle name="Millares 6 4 2 3" xfId="17858" xr:uid="{2B41B534-BB98-40A8-8446-E7EAEF38D7EA}"/>
    <cellStyle name="Millares 6 4 2 3 2" xfId="53415" xr:uid="{21784538-B695-4018-8246-1C964854EB62}"/>
    <cellStyle name="Millares 6 4 2 3 3" xfId="52693" xr:uid="{714A899F-95DC-483B-838D-22A3CC6976F7}"/>
    <cellStyle name="Millares 6 4 2 4" xfId="53190" xr:uid="{420AEAA6-3C88-48DA-ADC7-98402709848A}"/>
    <cellStyle name="Millares 6 4 2 5" xfId="52467" xr:uid="{779C19CC-7E7C-48B0-A2AB-AB56EC6C6523}"/>
    <cellStyle name="Millares 6 4 2 6" xfId="49995" xr:uid="{C48E4F0D-9635-4EDF-A8FB-B82924AF3B27}"/>
    <cellStyle name="Millares 6 4 2_Margen" xfId="40448" xr:uid="{C3D4AF92-E192-4901-80D8-F2EDF715646E}"/>
    <cellStyle name="Millares 6 4 20" xfId="17859" xr:uid="{F5E13D99-95DE-48EB-9A4A-7644960FDA09}"/>
    <cellStyle name="Millares 6 4 21" xfId="17860" xr:uid="{9BC2D519-EA4C-4215-9F28-FFD27F9B5D6A}"/>
    <cellStyle name="Millares 6 4 22" xfId="17861" xr:uid="{1F6CCB22-D4CB-4D9C-A46B-1B541EC461D4}"/>
    <cellStyle name="Millares 6 4 23" xfId="17862" xr:uid="{7A789DBA-8BE9-46F0-B532-81B2156EDF11}"/>
    <cellStyle name="Millares 6 4 24" xfId="17863" xr:uid="{19348A63-4431-4CBA-B68F-CE467CA7A975}"/>
    <cellStyle name="Millares 6 4 25" xfId="17864" xr:uid="{9F315EC4-5A87-4637-98CE-4651EA37E147}"/>
    <cellStyle name="Millares 6 4 26" xfId="17865" xr:uid="{04C6DF06-E658-470F-9711-CF0CDFFE825A}"/>
    <cellStyle name="Millares 6 4 27" xfId="17866" xr:uid="{6D373E13-6515-4B43-9CB4-F50AD2E03815}"/>
    <cellStyle name="Millares 6 4 28" xfId="17867" xr:uid="{7F408780-9DBE-4C7E-BA7E-3437CD4926C6}"/>
    <cellStyle name="Millares 6 4 29" xfId="17868" xr:uid="{0795EC65-78EA-4E42-B3D9-13410E073980}"/>
    <cellStyle name="Millares 6 4 3" xfId="17869" xr:uid="{90952B6D-7E5A-4A39-BD67-9254F4C054FE}"/>
    <cellStyle name="Millares 6 4 3 2" xfId="53192" xr:uid="{0DBA5D6A-880D-4C2F-B112-C80B9B3FC58D}"/>
    <cellStyle name="Millares 6 4 3 3" xfId="52469" xr:uid="{1E48E1D3-ADC1-460F-9512-B7D0EB70D064}"/>
    <cellStyle name="Millares 6 4 30" xfId="17870" xr:uid="{E92735AA-2871-4634-9DB7-3D5AA2346EF8}"/>
    <cellStyle name="Millares 6 4 31" xfId="17871" xr:uid="{5A9BF5BA-A80F-496A-AD7A-45C1F9A9A77F}"/>
    <cellStyle name="Millares 6 4 4" xfId="17872" xr:uid="{F19DC6B7-60AD-47B7-B674-C258C0444F7B}"/>
    <cellStyle name="Millares 6 4 4 2" xfId="17873" xr:uid="{2238E651-E3FA-4E7E-8A0A-A9C22454A828}"/>
    <cellStyle name="Millares 6 4 4 2 2" xfId="53194" xr:uid="{E773F63D-133D-4481-9BA5-2B418BD7C1D4}"/>
    <cellStyle name="Millares 6 4 4 2 3" xfId="52471" xr:uid="{F9D8D834-9CE7-4D33-9C83-2766B87CFFAB}"/>
    <cellStyle name="Millares 6 4 4 3" xfId="53193" xr:uid="{450018C9-306A-451A-8888-E7B786F57816}"/>
    <cellStyle name="Millares 6 4 4 4" xfId="52470" xr:uid="{B649F32E-6AC8-42C5-851D-B39F8B8B3E35}"/>
    <cellStyle name="Millares 6 4 5" xfId="17874" xr:uid="{E6C06211-7EC9-47F7-863B-052669E2E626}"/>
    <cellStyle name="Millares 6 4 5 2" xfId="53195" xr:uid="{FF8A364C-D7D4-414C-9BC4-4CDC5018FC8F}"/>
    <cellStyle name="Millares 6 4 5 3" xfId="52472" xr:uid="{53CEB00F-87E0-4818-A430-0E93268E3D8E}"/>
    <cellStyle name="Millares 6 4 6" xfId="17875" xr:uid="{23B8093D-B9AA-4BA9-B5C4-269D17D8D081}"/>
    <cellStyle name="Millares 6 4 6 2" xfId="53414" xr:uid="{4D4A978D-9F36-43F9-B52C-068FD054CDEB}"/>
    <cellStyle name="Millares 6 4 6 3" xfId="52692" xr:uid="{3D99E23B-0D3E-429C-96E3-FDC05CA1A290}"/>
    <cellStyle name="Millares 6 4 6 4" xfId="50724" xr:uid="{40D42258-051B-40DB-90AC-033EBE60B674}"/>
    <cellStyle name="Millares 6 4 7" xfId="17876" xr:uid="{A3BD1B61-CCAC-46A4-BE9B-6BC95A6D5933}"/>
    <cellStyle name="Millares 6 4 8" xfId="17877" xr:uid="{54E69943-AAA7-45B1-A8D1-74B756403B04}"/>
    <cellStyle name="Millares 6 4 8 2" xfId="52466" xr:uid="{3BEAEBB5-280E-4896-82DE-CD81CAC6231A}"/>
    <cellStyle name="Millares 6 4 9" xfId="17878" xr:uid="{9C3DBE57-2C11-449A-9114-C89F7073BAC7}"/>
    <cellStyle name="Millares 6 4_Margen" xfId="40449" xr:uid="{5C357A20-3A40-435A-9D9B-9B1793D26FB8}"/>
    <cellStyle name="Millares 6 40" xfId="17879" xr:uid="{7E96E1EB-3B28-43A4-A629-631729376C34}"/>
    <cellStyle name="Millares 6 41" xfId="17880" xr:uid="{C6D1EF30-D069-44F8-B193-55556F1C35F2}"/>
    <cellStyle name="Millares 6 42" xfId="17881" xr:uid="{29FA8696-BE3C-496B-B391-22D3F696E92C}"/>
    <cellStyle name="Millares 6 43" xfId="17882" xr:uid="{17D402B5-18D4-4D91-80A3-98B5220C2437}"/>
    <cellStyle name="Millares 6 44" xfId="17883" xr:uid="{74264BAD-0997-4D5C-83EC-00F0910F5F61}"/>
    <cellStyle name="Millares 6 45" xfId="17884" xr:uid="{DF5B227B-348F-442E-B99C-0A87B9EA04EB}"/>
    <cellStyle name="Millares 6 46" xfId="17885" xr:uid="{2D85F284-5322-436F-A0B0-A46B401DA0C5}"/>
    <cellStyle name="Millares 6 47" xfId="17886" xr:uid="{DAC6B2C1-807D-4151-8A6E-53D49E48AAB5}"/>
    <cellStyle name="Millares 6 48" xfId="17887" xr:uid="{B14F2826-D2EC-4863-9198-B012A1548879}"/>
    <cellStyle name="Millares 6 49" xfId="17888" xr:uid="{17749CF1-D04B-4946-81E0-6CBB78840BDE}"/>
    <cellStyle name="Millares 6 5" xfId="17889" xr:uid="{227E2CC6-BB46-4267-BF7B-B13F474A825E}"/>
    <cellStyle name="Millares 6 5 10" xfId="17890" xr:uid="{BFB6CCED-AC6F-472B-AE9C-7F7652A2C74D}"/>
    <cellStyle name="Millares 6 5 11" xfId="17891" xr:uid="{3149F354-3480-4CCF-938F-7354F78D795D}"/>
    <cellStyle name="Millares 6 5 12" xfId="17892" xr:uid="{D6584658-BC26-4636-A527-E265C0C79F71}"/>
    <cellStyle name="Millares 6 5 13" xfId="17893" xr:uid="{3761AF37-9283-4CC8-B521-C60CCBAB5E2F}"/>
    <cellStyle name="Millares 6 5 14" xfId="17894" xr:uid="{766C0CE6-0896-4488-86D6-29595CDF50A2}"/>
    <cellStyle name="Millares 6 5 15" xfId="17895" xr:uid="{A1F73CEF-DD7A-4A30-AE1F-DF6F28F33CFA}"/>
    <cellStyle name="Millares 6 5 16" xfId="17896" xr:uid="{921C0FA0-F705-4D6F-853C-1448FE0ACC3E}"/>
    <cellStyle name="Millares 6 5 17" xfId="17897" xr:uid="{1E8A445A-389B-4168-A4F0-DC5DDD1ADC02}"/>
    <cellStyle name="Millares 6 5 18" xfId="17898" xr:uid="{7745804F-8BB4-4C26-8123-243604A9F1AB}"/>
    <cellStyle name="Millares 6 5 19" xfId="17899" xr:uid="{85EE8334-4A07-4E66-97C6-1A18FF6A7EF4}"/>
    <cellStyle name="Millares 6 5 2" xfId="17900" xr:uid="{71C370BD-AACE-476D-81D0-E1F5194A411A}"/>
    <cellStyle name="Millares 6 5 2 2" xfId="17901" xr:uid="{CCB06CC7-7428-42E6-BF3D-AA49D8A7B46B}"/>
    <cellStyle name="Millares 6 5 2_Margen" xfId="40450" xr:uid="{FE77E9C7-8A5E-4BED-917C-3865B7F31DE3}"/>
    <cellStyle name="Millares 6 5 20" xfId="17902" xr:uid="{49C67994-69D0-49E8-9E45-841749275014}"/>
    <cellStyle name="Millares 6 5 21" xfId="17903" xr:uid="{26641C49-C771-4DB9-BA5C-0AEC53EEB627}"/>
    <cellStyle name="Millares 6 5 22" xfId="17904" xr:uid="{BE1093CB-9E75-4F97-AC80-9F15A852F067}"/>
    <cellStyle name="Millares 6 5 23" xfId="17905" xr:uid="{9D432164-39EE-432C-89F4-4FB62D873D01}"/>
    <cellStyle name="Millares 6 5 24" xfId="17906" xr:uid="{C4BD9852-6A50-4753-8826-1D74B745A977}"/>
    <cellStyle name="Millares 6 5 25" xfId="17907" xr:uid="{8B578DFE-53C9-4096-9E6C-7D26F8663AE6}"/>
    <cellStyle name="Millares 6 5 26" xfId="17908" xr:uid="{975B9944-FA21-4DDB-A088-20F3EA1DCBBC}"/>
    <cellStyle name="Millares 6 5 27" xfId="17909" xr:uid="{2A090E3B-2D5D-46A7-83D1-B5E8328A3E11}"/>
    <cellStyle name="Millares 6 5 28" xfId="17910" xr:uid="{4B647E20-7664-4D91-BB6F-6B6B00C7BA5D}"/>
    <cellStyle name="Millares 6 5 29" xfId="17911" xr:uid="{F7E549F8-49A9-4E15-81B0-84DF4D6053C5}"/>
    <cellStyle name="Millares 6 5 3" xfId="17912" xr:uid="{DB17A5E3-C5F1-4A80-A254-AC7621D9B1EC}"/>
    <cellStyle name="Millares 6 5 30" xfId="17913" xr:uid="{EFB03740-407B-451B-9924-9C92143AFD91}"/>
    <cellStyle name="Millares 6 5 31" xfId="17914" xr:uid="{2D24B104-DCF5-46B5-88B3-FF7B3834EA42}"/>
    <cellStyle name="Millares 6 5 4" xfId="17915" xr:uid="{D6F03524-3EA5-455D-A388-8E8B045047AB}"/>
    <cellStyle name="Millares 6 5 5" xfId="17916" xr:uid="{AAC35DB7-091D-4A65-B724-5AA21F9C54E5}"/>
    <cellStyle name="Millares 6 5 6" xfId="17917" xr:uid="{6CF04D08-4ABA-4AC8-82CD-C0D1C87C513C}"/>
    <cellStyle name="Millares 6 5 7" xfId="17918" xr:uid="{02925840-06CE-49BA-A806-A3F3A8181FF6}"/>
    <cellStyle name="Millares 6 5 8" xfId="17919" xr:uid="{AD3E57E3-354C-44C6-8664-84F6FF38004E}"/>
    <cellStyle name="Millares 6 5 9" xfId="17920" xr:uid="{64D0CE55-D400-43CA-B85C-40774864B8CC}"/>
    <cellStyle name="Millares 6 5_Margen" xfId="40451" xr:uid="{87335CD1-F8F0-4324-BD65-33181F79C52D}"/>
    <cellStyle name="Millares 6 50" xfId="17921" xr:uid="{0C6CD3F3-D9EC-4B5B-90CD-4260DC6C027A}"/>
    <cellStyle name="Millares 6 51" xfId="17922" xr:uid="{528EA8D3-E87E-4F8B-BAE4-8C819F1B8184}"/>
    <cellStyle name="Millares 6 52" xfId="17923" xr:uid="{1EF8C0D3-F179-45A9-9BBE-D334D5B992C2}"/>
    <cellStyle name="Millares 6 53" xfId="17924" xr:uid="{AEFC5366-7F1C-468E-817D-A401022E8D6B}"/>
    <cellStyle name="Millares 6 54" xfId="17697" xr:uid="{B60DF5F5-3B95-47CC-966A-012B0FEC0E0E}"/>
    <cellStyle name="Millares 6 6" xfId="17925" xr:uid="{43E1B7FF-5BAB-4ED3-B524-F913D4DDE0B7}"/>
    <cellStyle name="Millares 6 6 10" xfId="17926" xr:uid="{8E4D26B2-7841-4E77-B4EF-2E083F3DEFAA}"/>
    <cellStyle name="Millares 6 6 11" xfId="17927" xr:uid="{9764D53B-1889-4B65-92C7-0A3E9DD60254}"/>
    <cellStyle name="Millares 6 6 12" xfId="17928" xr:uid="{3A07D18B-6309-4C5A-8D19-3454A5CF055A}"/>
    <cellStyle name="Millares 6 6 13" xfId="17929" xr:uid="{CD827F2F-DF9B-4AF1-A6FF-039ADA12E474}"/>
    <cellStyle name="Millares 6 6 14" xfId="17930" xr:uid="{5613E0A4-AE43-457D-A858-0E306BEDFB5B}"/>
    <cellStyle name="Millares 6 6 15" xfId="17931" xr:uid="{3EF4FAF2-0D7E-4AA5-95BC-C74BBC1BA212}"/>
    <cellStyle name="Millares 6 6 16" xfId="52453" xr:uid="{C69CDF83-046A-48FE-B3AB-F4FB78D8FE39}"/>
    <cellStyle name="Millares 6 6 2" xfId="17932" xr:uid="{DCA9C25A-B8B2-406A-A6BB-50B7076D70D2}"/>
    <cellStyle name="Millares 6 6 2 2" xfId="17933" xr:uid="{31EC528C-2DDA-480C-9347-B8582D8A3AA9}"/>
    <cellStyle name="Millares 6 6 2_Margen" xfId="40452" xr:uid="{2524F59D-2719-4899-A336-93F238BD40B8}"/>
    <cellStyle name="Millares 6 6 3" xfId="17934" xr:uid="{EBBB92F2-1C30-4B10-8A82-4BD52F841298}"/>
    <cellStyle name="Millares 6 6 4" xfId="17935" xr:uid="{AB6CDE2B-97B1-4AFB-A922-0CCFFD3DB5A0}"/>
    <cellStyle name="Millares 6 6 5" xfId="17936" xr:uid="{44916E56-A9CA-40D6-B44E-FD15D59DF308}"/>
    <cellStyle name="Millares 6 6 6" xfId="17937" xr:uid="{B2E7A09E-8265-4EB6-8CA9-CB62BD364317}"/>
    <cellStyle name="Millares 6 6 7" xfId="17938" xr:uid="{A858B4E0-8DEF-4E7F-8A00-0708D93D1195}"/>
    <cellStyle name="Millares 6 6 8" xfId="17939" xr:uid="{FFDEE7BE-4EBA-41BD-BE5C-060F28ADB68A}"/>
    <cellStyle name="Millares 6 6 9" xfId="17940" xr:uid="{2FBCFB4F-9EDC-429B-9E60-BB299B88D0C4}"/>
    <cellStyle name="Millares 6 6_Margen" xfId="40453" xr:uid="{041D6137-DC8E-4E7E-A803-5ACEB5D6EEBC}"/>
    <cellStyle name="Millares 6 7" xfId="17941" xr:uid="{BA3A4C62-F202-47CC-A3D9-3C9C77F11C9C}"/>
    <cellStyle name="Millares 6 7 10" xfId="17942" xr:uid="{59176B61-F0B0-4F1F-8655-98EE4315ECD6}"/>
    <cellStyle name="Millares 6 7 11" xfId="17943" xr:uid="{6C82DF72-D000-4214-8D44-DFC7509ED098}"/>
    <cellStyle name="Millares 6 7 12" xfId="17944" xr:uid="{FBEDE871-7950-4D3F-8700-F7CD12E1F3AA}"/>
    <cellStyle name="Millares 6 7 13" xfId="17945" xr:uid="{0AE03BF6-DCA7-4F50-A226-22EB5F089A3F}"/>
    <cellStyle name="Millares 6 7 14" xfId="17946" xr:uid="{BA342ECE-9372-4DED-8ED4-DBC752E356FC}"/>
    <cellStyle name="Millares 6 7 15" xfId="17947" xr:uid="{3484DC65-6DAE-4059-B44E-A760D7E602F5}"/>
    <cellStyle name="Millares 6 7 2" xfId="17948" xr:uid="{9A61F171-FDEA-4559-95D1-C80234947657}"/>
    <cellStyle name="Millares 6 7 2 2" xfId="17949" xr:uid="{F48BB39B-5BEA-485C-B6FF-F70E2A48C1AD}"/>
    <cellStyle name="Millares 6 7 2_Margen" xfId="40454" xr:uid="{7E41727D-59D5-4EBA-8EC1-7BB922DFD567}"/>
    <cellStyle name="Millares 6 7 3" xfId="17950" xr:uid="{7B89EB0B-ED7A-4187-81F9-E4E1AD6F72D1}"/>
    <cellStyle name="Millares 6 7 4" xfId="17951" xr:uid="{B206B828-DF7E-49D4-9AB6-8B746D33B494}"/>
    <cellStyle name="Millares 6 7 5" xfId="17952" xr:uid="{D862E31A-AD84-4FE7-8C62-8BBADCA2BB8F}"/>
    <cellStyle name="Millares 6 7 6" xfId="17953" xr:uid="{111800F4-6A7A-4AFE-BCFF-FFB018778777}"/>
    <cellStyle name="Millares 6 7 7" xfId="17954" xr:uid="{9D4D81F4-D490-4BEC-B115-298F81B312F5}"/>
    <cellStyle name="Millares 6 7 8" xfId="17955" xr:uid="{8A463363-4B87-4356-95AA-FFAC649521D0}"/>
    <cellStyle name="Millares 6 7 9" xfId="17956" xr:uid="{B0AB5D41-1995-47E3-BAA6-119A09C6814A}"/>
    <cellStyle name="Millares 6 7_Margen" xfId="40455" xr:uid="{A2EB4273-77FD-4764-8F6B-0C2505F8054F}"/>
    <cellStyle name="Millares 6 8" xfId="17957" xr:uid="{937E3C8A-2C51-4779-A19F-4197D1B96803}"/>
    <cellStyle name="Millares 6 8 10" xfId="17958" xr:uid="{20A81654-27F1-4A7F-88F5-E8F5E90AC22F}"/>
    <cellStyle name="Millares 6 8 11" xfId="17959" xr:uid="{8E31589C-8B62-4683-A0D9-FCABE6BF477D}"/>
    <cellStyle name="Millares 6 8 12" xfId="17960" xr:uid="{10564280-7971-42D2-96A5-631605E2FD71}"/>
    <cellStyle name="Millares 6 8 13" xfId="17961" xr:uid="{917A47E2-E29C-47AD-B665-C3B1137EABED}"/>
    <cellStyle name="Millares 6 8 14" xfId="17962" xr:uid="{2953C2F4-A6A3-408B-BB7E-890012AA50DB}"/>
    <cellStyle name="Millares 6 8 15" xfId="17963" xr:uid="{DE490C92-B3BB-48BB-9656-8C4FA54CCA18}"/>
    <cellStyle name="Millares 6 8 2" xfId="17964" xr:uid="{33B73613-B4FC-4715-9D6C-E0F9538B8DC9}"/>
    <cellStyle name="Millares 6 8 2 2" xfId="17965" xr:uid="{8368A826-9A61-4B68-A2C9-8F3AAB239B88}"/>
    <cellStyle name="Millares 6 8 2_Margen" xfId="40456" xr:uid="{1F48E301-2F94-4A1E-824F-79F616A0B08F}"/>
    <cellStyle name="Millares 6 8 3" xfId="17966" xr:uid="{2326EA0D-187C-463A-9CA9-7E005FA0D5FA}"/>
    <cellStyle name="Millares 6 8 4" xfId="17967" xr:uid="{7540CAD5-E2CE-423C-84EE-01BB7D88D47E}"/>
    <cellStyle name="Millares 6 8 5" xfId="17968" xr:uid="{0C3509A6-9C9C-41BC-ACE8-61E379137AF2}"/>
    <cellStyle name="Millares 6 8 6" xfId="17969" xr:uid="{A7DA881F-7BCF-4F89-AAF6-F2C6333D16C3}"/>
    <cellStyle name="Millares 6 8 7" xfId="17970" xr:uid="{49ECA5C5-A3A7-4FA4-8205-B0390754F01E}"/>
    <cellStyle name="Millares 6 8 8" xfId="17971" xr:uid="{DC68C544-F58E-4ED7-9315-02B8D3FD8E91}"/>
    <cellStyle name="Millares 6 8 9" xfId="17972" xr:uid="{C2826270-730C-469D-A691-0ABB6D34AF33}"/>
    <cellStyle name="Millares 6 8_Margen" xfId="40457" xr:uid="{EEE1F663-CA22-4298-A3F3-D39DA8CB7C70}"/>
    <cellStyle name="Millares 6 9" xfId="17973" xr:uid="{17FB05C9-72A8-4A26-97ED-C5ADE5D2B862}"/>
    <cellStyle name="Millares 6 9 10" xfId="17974" xr:uid="{BB144B73-F68F-42C7-BBFB-65A610761B6E}"/>
    <cellStyle name="Millares 6 9 11" xfId="17975" xr:uid="{1BC93DEF-4D34-4FFF-8D02-DD2ACF9CAC3E}"/>
    <cellStyle name="Millares 6 9 12" xfId="17976" xr:uid="{EF6FAD53-141B-4D22-8AC2-F69FAC88CCB9}"/>
    <cellStyle name="Millares 6 9 13" xfId="17977" xr:uid="{0FB521D7-E233-4002-B5B8-D10E71382E8D}"/>
    <cellStyle name="Millares 6 9 14" xfId="17978" xr:uid="{44C91AC4-80EB-404F-AF30-8721218D5FC0}"/>
    <cellStyle name="Millares 6 9 15" xfId="17979" xr:uid="{A87CDF21-27E0-47A7-B40F-0B9DF9C25552}"/>
    <cellStyle name="Millares 6 9 2" xfId="17980" xr:uid="{4E50C6F4-EFC1-4E10-894D-892C44DBD317}"/>
    <cellStyle name="Millares 6 9 2 2" xfId="17981" xr:uid="{6F818D38-0232-4E11-8EC7-9F41571A0BB5}"/>
    <cellStyle name="Millares 6 9 2_Margen" xfId="40458" xr:uid="{E4DE088C-3E78-4882-B10E-6946F13077CB}"/>
    <cellStyle name="Millares 6 9 3" xfId="17982" xr:uid="{C4734A0C-8566-4B1B-8387-D8D3E667C5F8}"/>
    <cellStyle name="Millares 6 9 4" xfId="17983" xr:uid="{95566E94-9866-43C7-BEC4-8D141E7AD383}"/>
    <cellStyle name="Millares 6 9 5" xfId="17984" xr:uid="{69FF02A1-29E3-4D96-8945-F460E79B7FF7}"/>
    <cellStyle name="Millares 6 9 6" xfId="17985" xr:uid="{D0E1903D-FBE3-42D6-8C79-15BA1D0B791D}"/>
    <cellStyle name="Millares 6 9 7" xfId="17986" xr:uid="{CAFF625B-1955-4865-AD28-1B85DA3DCF73}"/>
    <cellStyle name="Millares 6 9 8" xfId="17987" xr:uid="{E35D23D0-0243-4BD7-AD30-EB34AB2A1F9E}"/>
    <cellStyle name="Millares 6 9 9" xfId="17988" xr:uid="{5383648A-B544-4D4F-A2A3-3AA5D26897E6}"/>
    <cellStyle name="Millares 6 9_Margen" xfId="40459" xr:uid="{D9472D39-2AFD-4C1C-A468-2AFF65517FA7}"/>
    <cellStyle name="Millares 6_Margen" xfId="40460" xr:uid="{63E92063-F9E2-47A1-BD84-EC0A98A5E748}"/>
    <cellStyle name="Millares 60" xfId="17989" xr:uid="{C64C03AE-E3E9-4460-87B9-1C5556935E0F}"/>
    <cellStyle name="Millares 60 2" xfId="17990" xr:uid="{573C2DD3-C2C0-4B40-BC2C-12F02618A9D0}"/>
    <cellStyle name="Millares 60 2 2" xfId="53197" xr:uid="{BCCDC72F-C21F-4152-BAC6-1097A5D40BA8}"/>
    <cellStyle name="Millares 60 2 3" xfId="52474" xr:uid="{36DB8038-5462-4DFF-B291-27464DAF9CB9}"/>
    <cellStyle name="Millares 60 2 4" xfId="49998" xr:uid="{E604BA6E-6982-43F6-A364-432395769B38}"/>
    <cellStyle name="Millares 60 3" xfId="17991" xr:uid="{DE32A1C0-2601-42A1-BC44-5C618E517EE1}"/>
    <cellStyle name="Millares 60 3 2" xfId="53416" xr:uid="{A098F459-270D-4254-AE44-394097DC4F62}"/>
    <cellStyle name="Millares 60 3 3" xfId="52694" xr:uid="{6356DE3F-F928-4752-88D8-C13258535E76}"/>
    <cellStyle name="Millares 60 3 4" xfId="50725" xr:uid="{44CAE30C-FB9F-4FA8-B6F2-6217F2E5B282}"/>
    <cellStyle name="Millares 60 4" xfId="17992" xr:uid="{CA50DFF3-2706-4586-BD5C-74D199FC4A63}"/>
    <cellStyle name="Millares 60 4 2" xfId="53196" xr:uid="{BB2EDC9A-CB90-4E03-8FCE-2B792F142B59}"/>
    <cellStyle name="Millares 60 5" xfId="52473" xr:uid="{D1D5DEB1-1538-4A4E-A1F4-390E61083B60}"/>
    <cellStyle name="Millares 60 6" xfId="49997" xr:uid="{D4C7FCEF-066C-4DC0-A4C9-C671653865D2}"/>
    <cellStyle name="Millares 60_Margen" xfId="40461" xr:uid="{AF7B7BD5-9CCD-4E19-907C-38DDF0749532}"/>
    <cellStyle name="Millares 61" xfId="17993" xr:uid="{12FA52E6-33EA-4F3D-A16D-5562C207D6AE}"/>
    <cellStyle name="Millares 61 2" xfId="17994" xr:uid="{33ED3751-C9B4-43B3-BFE4-C8E64DD69CD0}"/>
    <cellStyle name="Millares 61 3" xfId="17995" xr:uid="{C6B9F489-E911-41F9-8B49-576AB14F3177}"/>
    <cellStyle name="Millares 61 4" xfId="17996" xr:uid="{58890707-CCCC-454E-8F94-A6DB8D26C1D8}"/>
    <cellStyle name="Millares 61_Margen" xfId="40462" xr:uid="{0548DFB8-D58B-40C9-B1D8-05B325ED5CC0}"/>
    <cellStyle name="Millares 62" xfId="17997" xr:uid="{A3A00AEF-7A3F-4407-830E-3D09D517F364}"/>
    <cellStyle name="Millares 62 2" xfId="17998" xr:uid="{FFD13291-9592-428A-9449-E0FF85B78ABA}"/>
    <cellStyle name="Millares 62 3" xfId="17999" xr:uid="{BF21E483-79E3-43FA-9D38-AFEC6AA275D9}"/>
    <cellStyle name="Millares 62 4" xfId="18000" xr:uid="{8F550D4A-0BE8-4553-88E9-24FE2C9C86A0}"/>
    <cellStyle name="Millares 62 5" xfId="49999" xr:uid="{AD6748FC-FAF3-4D03-A1D9-FD71D2DC6814}"/>
    <cellStyle name="Millares 62_Margen" xfId="40463" xr:uid="{4BB6E0AF-82F2-48AF-B071-FF60AA442134}"/>
    <cellStyle name="Millares 63" xfId="18001" xr:uid="{3D863835-EB9D-47AF-A0BF-EC100916602C}"/>
    <cellStyle name="Millares 63 2" xfId="18002" xr:uid="{8BFB17E2-E03F-41B0-9DD2-62D8D964FF02}"/>
    <cellStyle name="Millares 63 2 2" xfId="53199" xr:uid="{346F9BE5-C9C8-4690-A0FD-519274E6100F}"/>
    <cellStyle name="Millares 63 2 3" xfId="52476" xr:uid="{BF283524-0CA7-426E-B52C-926FB7302982}"/>
    <cellStyle name="Millares 63 2 4" xfId="50001" xr:uid="{8F8AFE26-237C-42A3-BB24-22FD7480ED74}"/>
    <cellStyle name="Millares 63 3" xfId="18003" xr:uid="{9E5C63F6-675B-410C-B82C-5A4A46C01238}"/>
    <cellStyle name="Millares 63 3 2" xfId="53200" xr:uid="{57670B0E-CB16-43A6-8721-5FFF0C2307AA}"/>
    <cellStyle name="Millares 63 3 3" xfId="52477" xr:uid="{24ABCFD5-DD59-466C-910F-BD04EC7E9F2F}"/>
    <cellStyle name="Millares 63 3 4" xfId="50002" xr:uid="{69CE4B0D-1F5F-4070-AD17-BC70075C4D71}"/>
    <cellStyle name="Millares 63 4" xfId="18004" xr:uid="{CA11090D-09E9-45D2-B315-A0BD8565DF17}"/>
    <cellStyle name="Millares 63 4 2" xfId="52715" xr:uid="{6B2FC073-FF7E-4E54-A57A-39C4A4D00FAB}"/>
    <cellStyle name="Millares 63 4 3" xfId="51987" xr:uid="{1C042EBF-9AE9-42A7-9AF2-DD73911FFBE8}"/>
    <cellStyle name="Millares 63 4 4" xfId="49730" xr:uid="{38C97DA3-F224-4011-9668-AEBDB87B0851}"/>
    <cellStyle name="Millares 63 5" xfId="53198" xr:uid="{0BB28251-6D9B-4D68-9A38-FF1614D6F8C4}"/>
    <cellStyle name="Millares 63 6" xfId="52475" xr:uid="{3BC0F12A-BDC8-4D31-904C-4487BCDDF0F9}"/>
    <cellStyle name="Millares 63 7" xfId="50000" xr:uid="{AA448DBF-9439-45FE-B9F3-2B84E05EB5D7}"/>
    <cellStyle name="Millares 63_Margen" xfId="40464" xr:uid="{C003D206-8A11-4B5C-8805-844996BA5819}"/>
    <cellStyle name="Millares 64" xfId="18005" xr:uid="{887248BE-7285-4C89-B856-98186357BB2B}"/>
    <cellStyle name="Millares 64 2" xfId="18006" xr:uid="{1BF03D3F-E03F-4679-8E51-37C1599395CF}"/>
    <cellStyle name="Millares 64 2 2" xfId="53202" xr:uid="{92829C4D-21D0-4BDA-9F98-D330BBB08610}"/>
    <cellStyle name="Millares 64 2 3" xfId="52479" xr:uid="{EE75B507-3DDB-419B-A603-9C9487CA7ECE}"/>
    <cellStyle name="Millares 64 2 4" xfId="50004" xr:uid="{0DBD7B45-F3B4-4EE8-B093-D6E74B85878B}"/>
    <cellStyle name="Millares 64 3" xfId="18007" xr:uid="{790F54A8-CA8F-4F6C-9758-49B0D0427ABA}"/>
    <cellStyle name="Millares 64 3 2" xfId="53203" xr:uid="{CA41BC55-173F-4883-B1FD-3D31B18F2DBE}"/>
    <cellStyle name="Millares 64 3 3" xfId="52480" xr:uid="{F9B04ECC-D7C7-49B5-911C-944BF27C543F}"/>
    <cellStyle name="Millares 64 3 4" xfId="50005" xr:uid="{991815A6-65A3-4E7A-826F-C08413F18C9B}"/>
    <cellStyle name="Millares 64 4" xfId="18008" xr:uid="{3F7FABB4-D05B-4042-8905-11FC8176AA80}"/>
    <cellStyle name="Millares 64 4 2" xfId="53201" xr:uid="{725A6530-377B-46E7-BCA3-31E9AD3F0DAC}"/>
    <cellStyle name="Millares 64 5" xfId="52478" xr:uid="{0929640C-DF1A-4457-971F-D05354C88A94}"/>
    <cellStyle name="Millares 64 6" xfId="50003" xr:uid="{057AC147-209E-4279-B9C8-1D9E1A0EB41A}"/>
    <cellStyle name="Millares 64_Margen" xfId="40465" xr:uid="{0711F538-4536-421D-A8A6-86FD8D792AA1}"/>
    <cellStyle name="Millares 65" xfId="18009" xr:uid="{BB89625E-1425-4F4B-8A18-67EBE5493596}"/>
    <cellStyle name="Millares 65 2" xfId="18010" xr:uid="{048B735F-EEA2-4986-A5D1-29B8F1B1FB78}"/>
    <cellStyle name="Millares 65 2 2" xfId="53205" xr:uid="{3136A32C-59D8-4351-9203-71DEFFE16B55}"/>
    <cellStyle name="Millares 65 2 3" xfId="52482" xr:uid="{0D05F770-FB08-45E1-A679-0704847F7D08}"/>
    <cellStyle name="Millares 65 3" xfId="18011" xr:uid="{7F359C40-FB70-4443-A759-5D3BE5258D04}"/>
    <cellStyle name="Millares 65 3 2" xfId="53206" xr:uid="{8F4F3F4B-7EDB-423A-8800-7F5DA0C9EAA0}"/>
    <cellStyle name="Millares 65 3 3" xfId="52483" xr:uid="{0FB3FDE0-7047-40AD-8CBE-BFC5CFBDFFE0}"/>
    <cellStyle name="Millares 65 4" xfId="53204" xr:uid="{DDE37CEA-8592-449A-BB7A-30DF4F03D574}"/>
    <cellStyle name="Millares 65 5" xfId="52481" xr:uid="{F69237DA-0C66-4D64-98A8-02B0A6C11FFD}"/>
    <cellStyle name="Millares 66" xfId="18012" xr:uid="{F321FFAC-5FB4-4AAB-AA8A-E2B16325AB7F}"/>
    <cellStyle name="Millares 66 2" xfId="18013" xr:uid="{7F59F6D4-0D6A-4C23-8439-18A1376EB3F4}"/>
    <cellStyle name="Millares 66 2 2" xfId="53208" xr:uid="{625B17B8-0753-44BE-98C7-2A4DFA2EB785}"/>
    <cellStyle name="Millares 66 2 3" xfId="52485" xr:uid="{381896A3-4F71-4A64-AFE3-89B0C4886C91}"/>
    <cellStyle name="Millares 66 3" xfId="18014" xr:uid="{633DF6B6-45BD-4551-9179-9B0209CBA14F}"/>
    <cellStyle name="Millares 66 3 2" xfId="53209" xr:uid="{05DFE46F-3475-418D-8FDA-C583CC09C4BB}"/>
    <cellStyle name="Millares 66 3 3" xfId="52486" xr:uid="{C9822CB3-9CA7-459C-8957-6FD0BE37393B}"/>
    <cellStyle name="Millares 66 4" xfId="53207" xr:uid="{143123E9-1E62-436A-B001-93CDC3EA0BCD}"/>
    <cellStyle name="Millares 66 5" xfId="52484" xr:uid="{A5AB6212-2FB3-4C98-850E-F8CDB43A397A}"/>
    <cellStyle name="Millares 67" xfId="18015" xr:uid="{DBBC9293-E238-45DD-95D4-372BD69D74D4}"/>
    <cellStyle name="Millares 67 2" xfId="18016" xr:uid="{BBA317F2-5DC5-4DC4-A97C-525568E33D12}"/>
    <cellStyle name="Millares 67 2 2" xfId="53211" xr:uid="{E37A6B14-995D-4EA5-AC2D-6F216C4F3A1C}"/>
    <cellStyle name="Millares 67 2 3" xfId="52488" xr:uid="{DEC836AE-DA01-4482-8C15-0E921088894B}"/>
    <cellStyle name="Millares 67 3" xfId="18017" xr:uid="{CD3A43E3-AB79-48DE-AB67-C044DC40FEBB}"/>
    <cellStyle name="Millares 67 3 2" xfId="53212" xr:uid="{56EDC348-1B50-4606-B7B0-950DE7D7C345}"/>
    <cellStyle name="Millares 67 3 3" xfId="52489" xr:uid="{E9CB9A44-1009-49E8-87F6-602E41EE3A75}"/>
    <cellStyle name="Millares 67 4" xfId="53210" xr:uid="{3125301D-77D6-4DFF-B606-828EDE8033F5}"/>
    <cellStyle name="Millares 67 5" xfId="52487" xr:uid="{D85AD2AA-DC8F-44E0-8446-2C4E419CED26}"/>
    <cellStyle name="Millares 68" xfId="18018" xr:uid="{3D465968-9EFF-4049-A506-123813D13F82}"/>
    <cellStyle name="Millares 68 2" xfId="18019" xr:uid="{9FB8D1E7-C5AD-49D6-8ACE-C1A5777DF546}"/>
    <cellStyle name="Millares 68 2 2" xfId="53214" xr:uid="{9E1C455E-1157-4B2E-8076-FCD74269DE8F}"/>
    <cellStyle name="Millares 68 2 3" xfId="52491" xr:uid="{41C88CD5-1855-4E5A-B4D8-C6B216268CA6}"/>
    <cellStyle name="Millares 68 3" xfId="18020" xr:uid="{C8F6591C-497E-4DB0-B733-9CBB31EE2AA5}"/>
    <cellStyle name="Millares 68 3 2" xfId="53215" xr:uid="{3D5CB3AF-2568-4471-AA77-5E6F81FD4568}"/>
    <cellStyle name="Millares 68 3 3" xfId="52492" xr:uid="{C3BF3894-FD22-4F82-8FB3-F7F4DE6B16C7}"/>
    <cellStyle name="Millares 68 4" xfId="53213" xr:uid="{4C354FCF-785D-4C63-A718-8EBC085A27CF}"/>
    <cellStyle name="Millares 68 5" xfId="52490" xr:uid="{CD5A3674-E2D5-49C9-BFA1-1C9326466B02}"/>
    <cellStyle name="Millares 69" xfId="18021" xr:uid="{9F651E61-8F89-42B5-BCDC-C8E8E57DFB9A}"/>
    <cellStyle name="Millares 69 2" xfId="18022" xr:uid="{0A7B1394-84B9-46ED-9EB4-65A7936F609E}"/>
    <cellStyle name="Millares 69 2 2" xfId="53217" xr:uid="{73525D1B-6D12-42F9-A25F-25589FA88AB3}"/>
    <cellStyle name="Millares 69 2 3" xfId="52494" xr:uid="{890E6A90-05A9-4B02-8F8A-2F5EE6BC78D5}"/>
    <cellStyle name="Millares 69 3" xfId="18023" xr:uid="{31BA6981-2D70-4E78-A416-467032A4D67C}"/>
    <cellStyle name="Millares 69 3 2" xfId="53218" xr:uid="{37547B79-92F2-492C-B11B-B9E3309DA97B}"/>
    <cellStyle name="Millares 69 3 3" xfId="52495" xr:uid="{FA1AB939-258C-4ACE-B0FB-CFA2EC4E2EF1}"/>
    <cellStyle name="Millares 69 4" xfId="53216" xr:uid="{6831895A-7604-4E7E-81F2-BBBA5979BCCE}"/>
    <cellStyle name="Millares 69 5" xfId="52493" xr:uid="{D173E110-DDA3-492D-967A-99C7B7E7CC95}"/>
    <cellStyle name="Millares 7" xfId="18024" xr:uid="{ADFAEAAA-383C-40ED-A988-1DB4F970D455}"/>
    <cellStyle name="Millares 7 10" xfId="18025" xr:uid="{174447BE-9A95-40DC-9F45-DAE3BD26BDBE}"/>
    <cellStyle name="Millares 7 11" xfId="18026" xr:uid="{76D32DA4-1AF2-42D2-BF40-BDEADA12E384}"/>
    <cellStyle name="Millares 7 12" xfId="18027" xr:uid="{C937BE83-CF01-401B-B28C-0F7AA9B879A5}"/>
    <cellStyle name="Millares 7 13" xfId="18028" xr:uid="{C6AFB2A1-D8D6-48C1-88AE-822340D30E33}"/>
    <cellStyle name="Millares 7 14" xfId="18029" xr:uid="{877B89DC-9762-4FDD-ABCD-56A309F041F9}"/>
    <cellStyle name="Millares 7 15" xfId="18030" xr:uid="{022D7540-4EAC-4E8C-AD06-EB57D5330519}"/>
    <cellStyle name="Millares 7 16" xfId="18031" xr:uid="{7D96B00E-17FF-4BBC-A788-86798BF814C6}"/>
    <cellStyle name="Millares 7 17" xfId="18032" xr:uid="{2C11CF82-5B8B-47C1-BBA0-FCF0E4E36902}"/>
    <cellStyle name="Millares 7 18" xfId="18033" xr:uid="{87595F21-D7B2-48FA-B252-23467E15DC48}"/>
    <cellStyle name="Millares 7 19" xfId="18034" xr:uid="{9249D517-3022-4CDE-998C-A8D97BB6FCA9}"/>
    <cellStyle name="Millares 7 2" xfId="18035" xr:uid="{51A575AE-BA5F-4D26-977B-EE85AC1F9409}"/>
    <cellStyle name="Millares 7 2 10" xfId="18036" xr:uid="{6BA67CE0-4237-43B4-BE48-ADDAFDDB73D8}"/>
    <cellStyle name="Millares 7 2 11" xfId="18037" xr:uid="{DA67FB46-45CF-4F19-8982-A1601A0AAFED}"/>
    <cellStyle name="Millares 7 2 12" xfId="18038" xr:uid="{B7C1C949-34DC-41CF-9E50-3E04026FD124}"/>
    <cellStyle name="Millares 7 2 13" xfId="18039" xr:uid="{875F0897-AA44-495D-BE33-04B70EF7C991}"/>
    <cellStyle name="Millares 7 2 14" xfId="18040" xr:uid="{E6525E5A-D902-45E6-92FF-928E0439F1F8}"/>
    <cellStyle name="Millares 7 2 15" xfId="18041" xr:uid="{2F346922-1F9A-4E67-9816-C2557BE5AAAF}"/>
    <cellStyle name="Millares 7 2 16" xfId="18042" xr:uid="{CE7F5E8A-2F59-4705-B046-3958EE39651F}"/>
    <cellStyle name="Millares 7 2 2" xfId="18043" xr:uid="{9733563F-226F-40D0-AF6E-6BBBDF41B06E}"/>
    <cellStyle name="Millares 7 2 2 2" xfId="18044" xr:uid="{D81E4787-252F-4FC1-BB7F-409DD0894FF5}"/>
    <cellStyle name="Millares 7 2 2_Margen" xfId="40466" xr:uid="{D03D2A39-10F6-43BF-B22A-0A2F2F36E176}"/>
    <cellStyle name="Millares 7 2 3" xfId="18045" xr:uid="{60B2AA3F-C684-48C9-89BD-635CE48F1C6E}"/>
    <cellStyle name="Millares 7 2 4" xfId="18046" xr:uid="{82760492-5913-4543-ACF3-E2E126F87436}"/>
    <cellStyle name="Millares 7 2 5" xfId="18047" xr:uid="{12999D01-4213-4262-8FFF-C9251083C3CE}"/>
    <cellStyle name="Millares 7 2 6" xfId="18048" xr:uid="{4F34F8A2-9582-44B4-87A3-AB333F4F90C5}"/>
    <cellStyle name="Millares 7 2 7" xfId="18049" xr:uid="{97D81CDA-4E01-489E-8FAA-57531D58AB8E}"/>
    <cellStyle name="Millares 7 2 8" xfId="18050" xr:uid="{D196704A-844F-49EE-8268-CE7A75CBACEC}"/>
    <cellStyle name="Millares 7 2 9" xfId="18051" xr:uid="{D5C9A6C3-5AF1-4C40-9954-8CB2BFA4C959}"/>
    <cellStyle name="Millares 7 2_Margen" xfId="40467" xr:uid="{4936476F-704E-499F-BFEF-D6D0B72B1370}"/>
    <cellStyle name="Millares 7 20" xfId="18052" xr:uid="{1068C562-2526-430B-8829-292E59E75A22}"/>
    <cellStyle name="Millares 7 21" xfId="18053" xr:uid="{A07D929D-6C2C-4C0F-B28F-6BA2B9316844}"/>
    <cellStyle name="Millares 7 22" xfId="18054" xr:uid="{30C00779-C441-4AA5-8322-3D2E0008B9F1}"/>
    <cellStyle name="Millares 7 23" xfId="18055" xr:uid="{63592FBB-516F-4765-81F5-2666644DBFBC}"/>
    <cellStyle name="Millares 7 24" xfId="18056" xr:uid="{41C9D802-B04C-43E2-9EC4-76DA4D5A5A77}"/>
    <cellStyle name="Millares 7 25" xfId="18057" xr:uid="{799D53D1-9E55-49CA-8DB5-F773D3B6AA2F}"/>
    <cellStyle name="Millares 7 26" xfId="18058" xr:uid="{6B081671-D370-4F5B-8324-48A4472D8252}"/>
    <cellStyle name="Millares 7 27" xfId="18059" xr:uid="{8508C0DF-27D9-4980-933B-7AA95BC96EC0}"/>
    <cellStyle name="Millares 7 28" xfId="18060" xr:uid="{E8F8DA26-4701-4CEA-8E16-39F32476406A}"/>
    <cellStyle name="Millares 7 29" xfId="18061" xr:uid="{B804DE98-0CD0-43C8-88D2-174FAAF19118}"/>
    <cellStyle name="Millares 7 3" xfId="18062" xr:uid="{5EFC5FEF-1EAF-4AD8-B3AE-39B2CE801593}"/>
    <cellStyle name="Millares 7 3 10" xfId="18063" xr:uid="{301DBC4B-E16D-46A7-A460-F1AD63CB2276}"/>
    <cellStyle name="Millares 7 3 11" xfId="18064" xr:uid="{BAE320E7-F906-4D61-9747-D245F553580D}"/>
    <cellStyle name="Millares 7 3 12" xfId="18065" xr:uid="{88F7BE9E-1E6F-49D1-8307-232F7E64BD42}"/>
    <cellStyle name="Millares 7 3 13" xfId="18066" xr:uid="{BA78316E-2E2E-4174-9672-AF6987704859}"/>
    <cellStyle name="Millares 7 3 14" xfId="18067" xr:uid="{407D22F1-B838-4F18-A169-4BF596D830A5}"/>
    <cellStyle name="Millares 7 3 15" xfId="18068" xr:uid="{FDFEE54A-0F75-41D3-AE6B-33254ED7E621}"/>
    <cellStyle name="Millares 7 3 16" xfId="53219" xr:uid="{9211FE2E-A854-4464-B26B-0A4CE058F227}"/>
    <cellStyle name="Millares 7 3 2" xfId="18069" xr:uid="{2F9B25B6-1C16-4200-9D2D-E188B57EFF54}"/>
    <cellStyle name="Millares 7 3 2 2" xfId="18070" xr:uid="{07A2E69B-A82A-4B24-A424-B900546A9445}"/>
    <cellStyle name="Millares 7 3 2_Margen" xfId="40468" xr:uid="{AB00BD66-3C5B-4C03-95B0-6F9673807AB3}"/>
    <cellStyle name="Millares 7 3 3" xfId="18071" xr:uid="{03EAD75F-EA18-4016-AC8D-6FD123857901}"/>
    <cellStyle name="Millares 7 3 4" xfId="18072" xr:uid="{2B7DCEB0-8D56-42A1-AB4D-18B69743BB34}"/>
    <cellStyle name="Millares 7 3 5" xfId="18073" xr:uid="{3958EA29-A12B-4E1F-9EAA-17BB2A3F62BA}"/>
    <cellStyle name="Millares 7 3 6" xfId="18074" xr:uid="{D8024A10-67FF-4500-9BDC-7243D5528E45}"/>
    <cellStyle name="Millares 7 3 7" xfId="18075" xr:uid="{E5B7B66B-1BE4-48EC-8A3E-DBF5EFDB2140}"/>
    <cellStyle name="Millares 7 3 8" xfId="18076" xr:uid="{E8F0E838-00DF-43A1-8FF3-99823A6ACCD3}"/>
    <cellStyle name="Millares 7 3 9" xfId="18077" xr:uid="{EA2219FA-BE64-41EC-92BD-088E088F8648}"/>
    <cellStyle name="Millares 7 3_Margen" xfId="40469" xr:uid="{D8D85E63-E7DA-4036-88ED-27FF32DDFBF1}"/>
    <cellStyle name="Millares 7 30" xfId="18078" xr:uid="{B987A582-4038-41F6-8407-B5449D8C0850}"/>
    <cellStyle name="Millares 7 31" xfId="18079" xr:uid="{F506C555-DBEB-4CD9-8501-77803EA5BD3F}"/>
    <cellStyle name="Millares 7 32" xfId="18080" xr:uid="{ED39E079-0ED8-46F4-B3B7-E88464B8EBE3}"/>
    <cellStyle name="Millares 7 33" xfId="18081" xr:uid="{5E24A9CF-7452-42E6-A9B9-1454C50298F8}"/>
    <cellStyle name="Millares 7 34" xfId="18082" xr:uid="{FD2E2D72-C254-4CE4-B11F-4BA3371291F0}"/>
    <cellStyle name="Millares 7 35" xfId="50006" xr:uid="{C938395A-E806-4C66-8D47-7C42F8E135DA}"/>
    <cellStyle name="Millares 7 36" xfId="50723" xr:uid="{B0117D7C-2FD1-4B7E-B4E9-39BCFC23879B}"/>
    <cellStyle name="Millares 7 37" xfId="53459" xr:uid="{DCE540B2-DCE3-4D01-84B2-E698AF5C4AB6}"/>
    <cellStyle name="Millares 7 4" xfId="18083" xr:uid="{3132A738-5AB3-41A3-87A9-1BCA9160A980}"/>
    <cellStyle name="Millares 7 4 10" xfId="18084" xr:uid="{53BCAD33-B8F3-4230-805C-43A04BF9C063}"/>
    <cellStyle name="Millares 7 4 11" xfId="18085" xr:uid="{E9DF7AAE-D93A-4AC1-B1B0-7EA90189D4E9}"/>
    <cellStyle name="Millares 7 4 12" xfId="18086" xr:uid="{371BCB1A-C54A-4F06-9BF7-DA5359A0B949}"/>
    <cellStyle name="Millares 7 4 13" xfId="18087" xr:uid="{F90411AA-DBE4-4E37-8CCF-81F1281009EB}"/>
    <cellStyle name="Millares 7 4 14" xfId="18088" xr:uid="{488E413C-FE1F-40D2-9AEA-66777DE8FAC1}"/>
    <cellStyle name="Millares 7 4 15" xfId="18089" xr:uid="{F951780C-7A5A-4AFB-8568-8CD0243AD2B3}"/>
    <cellStyle name="Millares 7 4 16" xfId="52496" xr:uid="{026A7002-7A41-43A9-90C4-C422EF906A85}"/>
    <cellStyle name="Millares 7 4 2" xfId="18090" xr:uid="{FE1E0920-5AE5-4654-9C64-7C5E08B6316E}"/>
    <cellStyle name="Millares 7 4 3" xfId="18091" xr:uid="{E769BB54-9DF0-461A-A8F4-4127C22BC929}"/>
    <cellStyle name="Millares 7 4 4" xfId="18092" xr:uid="{4156992D-CF58-4225-9A1A-39A633049F06}"/>
    <cellStyle name="Millares 7 4 5" xfId="18093" xr:uid="{4A240310-6AC1-4D05-BD01-FBBF0DE2436B}"/>
    <cellStyle name="Millares 7 4 6" xfId="18094" xr:uid="{2E4AFF30-A5EC-4932-B9CE-A90753BEEE23}"/>
    <cellStyle name="Millares 7 4 7" xfId="18095" xr:uid="{6B0D95EB-2696-4D06-8396-ECBC83DC8565}"/>
    <cellStyle name="Millares 7 4 8" xfId="18096" xr:uid="{E59B3220-16A2-44C1-9E1C-F196A612E349}"/>
    <cellStyle name="Millares 7 4 9" xfId="18097" xr:uid="{C689AC09-E4E9-4384-9169-262269318C7F}"/>
    <cellStyle name="Millares 7 4_Margen" xfId="40470" xr:uid="{DCD815E3-3F5B-48C2-846A-BE859B2F4DE5}"/>
    <cellStyle name="Millares 7 5" xfId="18098" xr:uid="{71970CB6-5772-4646-B4F0-2CED0B5D618A}"/>
    <cellStyle name="Millares 7 5 10" xfId="18099" xr:uid="{668A870A-E689-40F2-85AD-6F9398E439EC}"/>
    <cellStyle name="Millares 7 5 11" xfId="18100" xr:uid="{8517D3A6-32AB-4059-838F-58F857295FB3}"/>
    <cellStyle name="Millares 7 5 12" xfId="18101" xr:uid="{DD1DC377-C19B-4594-BEE1-1FEAAFF17041}"/>
    <cellStyle name="Millares 7 5 13" xfId="18102" xr:uid="{7F7999A1-964C-4C86-ADB9-F0E61548B2B7}"/>
    <cellStyle name="Millares 7 5 14" xfId="18103" xr:uid="{4B5553F3-4F65-4A81-A6D8-1DBCBE641239}"/>
    <cellStyle name="Millares 7 5 15" xfId="18104" xr:uid="{99137DF8-E284-447B-BEAA-80CE7C4B8256}"/>
    <cellStyle name="Millares 7 5 16" xfId="18105" xr:uid="{4C1AFCD8-2957-4B5F-BB4E-7EF34D71977E}"/>
    <cellStyle name="Millares 7 5 17" xfId="18106" xr:uid="{4C9FA962-E084-4BA9-BFD4-2AC2E019DE0A}"/>
    <cellStyle name="Millares 7 5 2" xfId="18107" xr:uid="{871C06A2-6563-41E6-95A7-D1B98F7AB818}"/>
    <cellStyle name="Millares 7 5 3" xfId="18108" xr:uid="{9053301F-1AC9-4A70-ADBF-E7EB9A831B14}"/>
    <cellStyle name="Millares 7 5 4" xfId="18109" xr:uid="{75F66422-C70B-4BAB-A858-027A530DEC1A}"/>
    <cellStyle name="Millares 7 5 5" xfId="18110" xr:uid="{27EC9BA8-A226-45B4-BF7A-4CCE19734DD5}"/>
    <cellStyle name="Millares 7 5 6" xfId="18111" xr:uid="{A74B7C10-350B-4525-9FD6-FF331AF1F3EC}"/>
    <cellStyle name="Millares 7 5 7" xfId="18112" xr:uid="{E4D79FB3-64DF-447F-B13B-F170B0996686}"/>
    <cellStyle name="Millares 7 5 8" xfId="18113" xr:uid="{15F82B49-C86D-43FD-BB95-EC9AD8CBA604}"/>
    <cellStyle name="Millares 7 5 9" xfId="18114" xr:uid="{19D67002-974D-4A10-9067-F791D4BAEBC8}"/>
    <cellStyle name="Millares 7 5_Margen" xfId="40471" xr:uid="{7865A5F4-3044-499A-A996-492CC86D6BD8}"/>
    <cellStyle name="Millares 7 6" xfId="18115" xr:uid="{FC0B468F-4263-4F37-B611-5D3443198BC7}"/>
    <cellStyle name="Millares 7 6 10" xfId="18116" xr:uid="{97339166-A8D2-4408-A6F6-89A70C88BC98}"/>
    <cellStyle name="Millares 7 6 11" xfId="18117" xr:uid="{BDCB6153-DBA5-4960-A9C3-EE790387C910}"/>
    <cellStyle name="Millares 7 6 12" xfId="18118" xr:uid="{BD51E936-AEF2-4D2A-93E4-15876420EC5A}"/>
    <cellStyle name="Millares 7 6 13" xfId="18119" xr:uid="{0BE6AECA-610B-4A0B-AF2A-1E5078E701F0}"/>
    <cellStyle name="Millares 7 6 14" xfId="18120" xr:uid="{B35C5A67-467C-47FA-949B-4E5CD62E1E84}"/>
    <cellStyle name="Millares 7 6 15" xfId="18121" xr:uid="{425FABFF-16E3-40B8-8E03-6B381880FAA5}"/>
    <cellStyle name="Millares 7 6 16" xfId="18122" xr:uid="{9B493D3F-1748-4E50-8DD9-39254DD392BA}"/>
    <cellStyle name="Millares 7 6 17" xfId="18123" xr:uid="{A8BE91D8-5672-4B33-9F67-62EDCE7E1E87}"/>
    <cellStyle name="Millares 7 6 2" xfId="18124" xr:uid="{4730237C-40BB-4523-BE6E-38B80ABB4B03}"/>
    <cellStyle name="Millares 7 6 3" xfId="18125" xr:uid="{23CC34A6-294E-419D-8314-179668E764BE}"/>
    <cellStyle name="Millares 7 6 4" xfId="18126" xr:uid="{C1D59E4C-048E-456D-9AB3-EA8527DCBF78}"/>
    <cellStyle name="Millares 7 6 5" xfId="18127" xr:uid="{51859628-5826-4BAB-B665-63B19A792A3D}"/>
    <cellStyle name="Millares 7 6 6" xfId="18128" xr:uid="{E3890326-0A8D-4604-9563-CE9CB5D2C6F0}"/>
    <cellStyle name="Millares 7 6 7" xfId="18129" xr:uid="{44992C77-F0FA-4265-B11F-D65E93F5FACC}"/>
    <cellStyle name="Millares 7 6 8" xfId="18130" xr:uid="{1045327D-EB80-41A3-BBD9-8E99842A028F}"/>
    <cellStyle name="Millares 7 6 9" xfId="18131" xr:uid="{21216DA4-1B73-4EEC-B528-69414D94FA72}"/>
    <cellStyle name="Millares 7 6_Margen" xfId="40472" xr:uid="{C62CC1BE-FD95-4827-AD93-F9D341C33CBC}"/>
    <cellStyle name="Millares 7 7" xfId="18132" xr:uid="{6592B69B-B8B7-4F86-8AF1-1D7C45C2E972}"/>
    <cellStyle name="Millares 7 7 10" xfId="18133" xr:uid="{92C1D3E6-D6E2-45A3-8400-98A5EF83D8FC}"/>
    <cellStyle name="Millares 7 7 11" xfId="18134" xr:uid="{0AD5E268-E7BD-4237-82B3-AB3483D11C66}"/>
    <cellStyle name="Millares 7 7 12" xfId="18135" xr:uid="{CD26EA19-A20C-436A-BDF3-267F8CEB665A}"/>
    <cellStyle name="Millares 7 7 13" xfId="18136" xr:uid="{93A1AC75-611C-4A82-84D1-AA6BCE6775DC}"/>
    <cellStyle name="Millares 7 7 14" xfId="18137" xr:uid="{3A24FE9B-A99E-4C77-80CA-27DBDB6B2671}"/>
    <cellStyle name="Millares 7 7 15" xfId="18138" xr:uid="{4D26A9D2-FD13-45B0-9DDB-E35A8B52F2F5}"/>
    <cellStyle name="Millares 7 7 16" xfId="18139" xr:uid="{EAA6DA1C-E4DE-4B67-AF6B-0BDF58CE01DC}"/>
    <cellStyle name="Millares 7 7 17" xfId="18140" xr:uid="{B562F0CF-17EA-4F0C-B188-BECAAD7B4479}"/>
    <cellStyle name="Millares 7 7 2" xfId="18141" xr:uid="{DA606142-C5C6-4162-8944-6CAFDC317C1A}"/>
    <cellStyle name="Millares 7 7 3" xfId="18142" xr:uid="{13362478-C78D-446C-8410-60E3583FAB0E}"/>
    <cellStyle name="Millares 7 7 4" xfId="18143" xr:uid="{DCC4489A-C2D2-45C8-AAEC-726C80ED211C}"/>
    <cellStyle name="Millares 7 7 5" xfId="18144" xr:uid="{13EDA1A5-ED1E-4D23-9D2D-4637BF0CE795}"/>
    <cellStyle name="Millares 7 7 6" xfId="18145" xr:uid="{D1B7538A-C66A-4F06-AACE-F186110C5764}"/>
    <cellStyle name="Millares 7 7 7" xfId="18146" xr:uid="{6CDC9935-F02A-4CF1-B4BF-9A264D30867E}"/>
    <cellStyle name="Millares 7 7 8" xfId="18147" xr:uid="{E799E388-3C98-48E4-B942-64B9CCAFE5A7}"/>
    <cellStyle name="Millares 7 7 9" xfId="18148" xr:uid="{D9BC980C-1EE6-473A-B5FB-ADC56B9D457C}"/>
    <cellStyle name="Millares 7 7_Margen" xfId="40473" xr:uid="{91A7C467-6A6A-4744-A998-802FA79AD1A7}"/>
    <cellStyle name="Millares 7 8" xfId="18149" xr:uid="{834FC558-45E6-478D-BF60-02A29DB3F481}"/>
    <cellStyle name="Millares 7 8 10" xfId="18150" xr:uid="{05D8BA70-3FBA-44FC-B248-BFF4414B69AC}"/>
    <cellStyle name="Millares 7 8 11" xfId="18151" xr:uid="{EACF0F93-A574-42F3-BFF0-65FCE2226BCC}"/>
    <cellStyle name="Millares 7 8 12" xfId="18152" xr:uid="{79F7D9ED-65A4-41DF-A6F4-6EAD5033386E}"/>
    <cellStyle name="Millares 7 8 13" xfId="18153" xr:uid="{7971D714-A8AB-443A-B7B4-0DDE11E4A97A}"/>
    <cellStyle name="Millares 7 8 14" xfId="18154" xr:uid="{72B7ECA0-C877-482F-A35E-14C4B0F0EB29}"/>
    <cellStyle name="Millares 7 8 15" xfId="18155" xr:uid="{80BEBEFF-CBB8-41F1-8BBB-214F14D415DF}"/>
    <cellStyle name="Millares 7 8 16" xfId="18156" xr:uid="{9260381D-1623-4E1A-8492-4D3353739AA4}"/>
    <cellStyle name="Millares 7 8 17" xfId="18157" xr:uid="{71F494B4-EDCA-475F-A0CE-5BD78F7A976C}"/>
    <cellStyle name="Millares 7 8 2" xfId="18158" xr:uid="{BEA74479-6E29-43A1-8ECA-3112084FDB9B}"/>
    <cellStyle name="Millares 7 8 3" xfId="18159" xr:uid="{BA4399E9-1B46-444F-A7DB-BEFD6C872B07}"/>
    <cellStyle name="Millares 7 8 4" xfId="18160" xr:uid="{F0F8534A-310E-4906-AAA0-56041726E6F7}"/>
    <cellStyle name="Millares 7 8 5" xfId="18161" xr:uid="{02E8F60B-0B3C-48B5-BCD7-BDE0CBD61656}"/>
    <cellStyle name="Millares 7 8 6" xfId="18162" xr:uid="{A4AB14E2-15A6-4621-AD66-433596BA24DB}"/>
    <cellStyle name="Millares 7 8 7" xfId="18163" xr:uid="{1D56F564-66A1-425A-9A7B-EE0590B9555D}"/>
    <cellStyle name="Millares 7 8 8" xfId="18164" xr:uid="{BB6FCF94-BEA3-46B4-A20F-D3E8BEE6525E}"/>
    <cellStyle name="Millares 7 8 9" xfId="18165" xr:uid="{7AF276C8-DF64-4530-9249-9CD75672B2A2}"/>
    <cellStyle name="Millares 7 8_Margen" xfId="40474" xr:uid="{195D1CC0-A8D5-4E40-88A6-A4A1C038221F}"/>
    <cellStyle name="Millares 7 9" xfId="18166" xr:uid="{B72C2B07-7AAF-4BA8-B8D9-AA232EA43092}"/>
    <cellStyle name="Millares 7 9 2" xfId="18167" xr:uid="{C6D60536-A3F0-40C7-B621-102186807E35}"/>
    <cellStyle name="Millares 7 9_Margen" xfId="40475" xr:uid="{F61B5B0B-60F8-45D7-9251-B2B0A60E8978}"/>
    <cellStyle name="Millares 7_Margen" xfId="40476" xr:uid="{1919449F-73AC-42B2-BE29-90704A4AC67B}"/>
    <cellStyle name="Millares 70" xfId="18168" xr:uid="{655FE681-7729-4981-84F7-9F36139E3C84}"/>
    <cellStyle name="Millares 70 2" xfId="18169" xr:uid="{6F1F9381-15F2-4023-95BA-CAE023C32B6E}"/>
    <cellStyle name="Millares 70 2 2" xfId="53221" xr:uid="{6E647865-9325-4CD4-B37E-115365F4AD75}"/>
    <cellStyle name="Millares 70 2 3" xfId="52498" xr:uid="{A39F3A16-C8BE-404D-8B76-8D8F9CB67E92}"/>
    <cellStyle name="Millares 70 2 4" xfId="50008" xr:uid="{B02BCE56-49CB-4067-AF01-F5EC595DE575}"/>
    <cellStyle name="Millares 70 3" xfId="18170" xr:uid="{D160E513-47DA-4E4B-9C23-9567055253DD}"/>
    <cellStyle name="Millares 70 3 2" xfId="53222" xr:uid="{DB36D868-0EF9-4C19-A4F6-BE21CF6AFD91}"/>
    <cellStyle name="Millares 70 3 3" xfId="52499" xr:uid="{E210E9B5-9548-4F3F-9B11-5B67DA768579}"/>
    <cellStyle name="Millares 70 3 4" xfId="50009" xr:uid="{52848571-3B12-4C53-9F9F-039E5E527647}"/>
    <cellStyle name="Millares 70 4" xfId="18171" xr:uid="{6D96FD53-628E-4C3E-88CE-F8851BB408F1}"/>
    <cellStyle name="Millares 70 4 2" xfId="53220" xr:uid="{74D231E4-CA70-47F8-B6D6-0A3DEABE8DF7}"/>
    <cellStyle name="Millares 70 5" xfId="52497" xr:uid="{D77562D6-1615-4114-88B1-BD2BB135B16E}"/>
    <cellStyle name="Millares 70 6" xfId="50007" xr:uid="{BF8F3193-A644-489F-89E0-54DA2FB5B241}"/>
    <cellStyle name="Millares 70_Margen" xfId="40477" xr:uid="{2D47AF96-8B8B-4243-B831-2947C3E2AFCA}"/>
    <cellStyle name="Millares 71" xfId="18172" xr:uid="{43739EFF-DD7F-4867-849F-A74251FADAD1}"/>
    <cellStyle name="Millares 71 2" xfId="18173" xr:uid="{93B11807-56F4-4CD8-AD06-E51EB78C6567}"/>
    <cellStyle name="Millares 71 2 2" xfId="53224" xr:uid="{022AE352-6CCC-4667-B140-8E3350052CDA}"/>
    <cellStyle name="Millares 71 2 3" xfId="52501" xr:uid="{1DC6D0DA-4A01-48D0-9216-33FCB8DBA839}"/>
    <cellStyle name="Millares 71 3" xfId="18174" xr:uid="{D20B179E-A46B-4590-875A-F858CB1B10FE}"/>
    <cellStyle name="Millares 71 3 2" xfId="53225" xr:uid="{97701658-9471-4976-A765-88575581F782}"/>
    <cellStyle name="Millares 71 3 3" xfId="52502" xr:uid="{2D39314B-645F-4B9F-A146-B325106C5B7F}"/>
    <cellStyle name="Millares 71 4" xfId="53223" xr:uid="{DD971616-60AA-42C8-AC77-5594186D5F74}"/>
    <cellStyle name="Millares 71 5" xfId="52500" xr:uid="{D673AD16-2AFC-4B65-BBBC-C6B2A9D95654}"/>
    <cellStyle name="Millares 72" xfId="18175" xr:uid="{695421EC-D3E8-4AD8-8615-C679ABF57733}"/>
    <cellStyle name="Millares 72 2" xfId="18176" xr:uid="{E7F233CC-676D-47EC-B6C0-C2989B0A5FFC}"/>
    <cellStyle name="Millares 72 2 2" xfId="53227" xr:uid="{687F7EA8-D121-43D5-9996-52A3FF3E7FED}"/>
    <cellStyle name="Millares 72 2 3" xfId="52504" xr:uid="{3A763C1F-1178-44E5-A67A-BE2AAF5E8C26}"/>
    <cellStyle name="Millares 72 2 4" xfId="50011" xr:uid="{9B8C77FD-632B-4351-A871-06517D0B2B57}"/>
    <cellStyle name="Millares 72 3" xfId="18177" xr:uid="{5360B506-1996-48AB-AB22-C9C27F8C895D}"/>
    <cellStyle name="Millares 72 3 2" xfId="53228" xr:uid="{AC768348-1DF8-4444-8273-842BE47B2146}"/>
    <cellStyle name="Millares 72 3 3" xfId="52505" xr:uid="{2002AC16-7A93-4212-BB98-17CCAD730A32}"/>
    <cellStyle name="Millares 72 3 4" xfId="50012" xr:uid="{11534A8D-02F7-4090-9A42-4AA91F5D55EB}"/>
    <cellStyle name="Millares 72 4" xfId="18178" xr:uid="{CD8FDD4C-6B4F-4DF2-BEDE-D95DB53F9BA1}"/>
    <cellStyle name="Millares 72 4 2" xfId="53226" xr:uid="{0A47BFB9-D259-4955-A5C2-98BF3CFCBB0F}"/>
    <cellStyle name="Millares 72 5" xfId="52503" xr:uid="{A7AD50D4-6E20-482F-A579-2254BCC89D93}"/>
    <cellStyle name="Millares 72 6" xfId="50010" xr:uid="{4D26118A-DCD6-41DE-B8F8-E95C1CE36B3F}"/>
    <cellStyle name="Millares 72_Margen" xfId="40478" xr:uid="{77774A9B-784D-43E1-9E57-8B0421DAD3B0}"/>
    <cellStyle name="Millares 73" xfId="18179" xr:uid="{2AA4951C-90BB-4BB8-965C-EDB41CDD75C7}"/>
    <cellStyle name="Millares 73 2" xfId="18180" xr:uid="{FD9BC0B8-22BF-4A84-8FAC-2254A224B06C}"/>
    <cellStyle name="Millares 73 2 2" xfId="53230" xr:uid="{5B17D5FA-AF8F-46D3-8312-DC4D1FAF2124}"/>
    <cellStyle name="Millares 73 2 3" xfId="52507" xr:uid="{BAF763EC-6E86-46AB-BA02-921B71C19571}"/>
    <cellStyle name="Millares 73 3" xfId="18181" xr:uid="{4226C41B-17F3-4AED-8F8C-FDC7BB63B221}"/>
    <cellStyle name="Millares 73 3 2" xfId="53231" xr:uid="{1CB9146E-62CC-48FA-9013-12C951FAC2D0}"/>
    <cellStyle name="Millares 73 3 3" xfId="52508" xr:uid="{85C20DEE-E90F-46C7-8920-EF12E042D2F2}"/>
    <cellStyle name="Millares 73 4" xfId="53229" xr:uid="{4226C3BC-5EC3-4A4A-B128-34D28AE10E77}"/>
    <cellStyle name="Millares 73 5" xfId="52506" xr:uid="{F920DA2C-852C-481F-80FB-497840562932}"/>
    <cellStyle name="Millares 74" xfId="18182" xr:uid="{5A1C0CDC-5EB0-459A-9CA7-DA141F0009D9}"/>
    <cellStyle name="Millares 74 2" xfId="18183" xr:uid="{B86C8B6A-DECE-44A4-BCE2-1AD9792A08C1}"/>
    <cellStyle name="Millares 74 2 2" xfId="53233" xr:uid="{1138AEA9-5B57-4109-BE44-51D61F5DFD7E}"/>
    <cellStyle name="Millares 74 2 3" xfId="52510" xr:uid="{FA20BA55-D2C5-402E-9398-2F392BBE90B3}"/>
    <cellStyle name="Millares 74 2 4" xfId="50014" xr:uid="{37C08E4E-454D-4E44-BC73-28B90BB00589}"/>
    <cellStyle name="Millares 74 3" xfId="18184" xr:uid="{6B9BD3FD-962D-497A-9FF6-470D8B84C94E}"/>
    <cellStyle name="Millares 74 3 2" xfId="53234" xr:uid="{840DC6A4-2455-4002-90C9-B91DB046312C}"/>
    <cellStyle name="Millares 74 3 3" xfId="52511" xr:uid="{4EC7C49E-B2CB-42D7-80C9-3872FE3D30C5}"/>
    <cellStyle name="Millares 74 3 4" xfId="50015" xr:uid="{E3A02CB0-D622-4740-98F1-E1CE44AD618E}"/>
    <cellStyle name="Millares 74 4" xfId="18185" xr:uid="{5DDA353D-BFC0-4068-9B86-468410BD7549}"/>
    <cellStyle name="Millares 74 4 2" xfId="53232" xr:uid="{D4A4F587-575F-4D35-81FA-626EB1818A4A}"/>
    <cellStyle name="Millares 74 5" xfId="52509" xr:uid="{736FAAC7-AEFD-41A9-A119-D258A01C3AE0}"/>
    <cellStyle name="Millares 74 6" xfId="50013" xr:uid="{1BD594A3-2CD4-4EE2-8B1B-68BD09CC867A}"/>
    <cellStyle name="Millares 74_Margen" xfId="40479" xr:uid="{501E8FE6-C106-41EC-ABBE-E200B046D31C}"/>
    <cellStyle name="Millares 75" xfId="18186" xr:uid="{856649CF-F544-4E96-8A1A-ACA00692D500}"/>
    <cellStyle name="Millares 75 2" xfId="18187" xr:uid="{CEB4C5EF-E26A-480A-B003-34D0579795A8}"/>
    <cellStyle name="Millares 75 2 2" xfId="53236" xr:uid="{9FB9F914-B8E3-4585-B523-D6A922777DCD}"/>
    <cellStyle name="Millares 75 2 3" xfId="52513" xr:uid="{47362A29-1963-4B5A-A35C-49A0E5593A53}"/>
    <cellStyle name="Millares 75 3" xfId="18188" xr:uid="{900339DD-C029-42AD-961B-C27D9D15FB71}"/>
    <cellStyle name="Millares 75 3 2" xfId="53237" xr:uid="{FCECB10D-D619-42C3-BB07-A7FFAB2365BD}"/>
    <cellStyle name="Millares 75 3 3" xfId="52514" xr:uid="{1222601A-1813-4FE3-93AB-785DBCD522C4}"/>
    <cellStyle name="Millares 75 4" xfId="53235" xr:uid="{25BC935A-E979-4E54-8FCD-5CCAC6ABF44B}"/>
    <cellStyle name="Millares 75 5" xfId="52512" xr:uid="{13719B82-1F63-4347-A739-47B16FEE4357}"/>
    <cellStyle name="Millares 76" xfId="18189" xr:uid="{208B0C7A-59FF-4639-BD6E-31BA0B35F3F4}"/>
    <cellStyle name="Millares 76 2" xfId="18190" xr:uid="{0C824783-7C83-4408-BA0A-027356808110}"/>
    <cellStyle name="Millares 76 2 2" xfId="53239" xr:uid="{BC2FD105-80E7-4DC6-94DE-73EDE67A6132}"/>
    <cellStyle name="Millares 76 2 3" xfId="52516" xr:uid="{79351E49-FCB1-435D-A6D8-F8DAED0CEEF0}"/>
    <cellStyle name="Millares 76 3" xfId="18191" xr:uid="{4D2608EF-FE33-4DC3-B776-E4888EEADF8C}"/>
    <cellStyle name="Millares 76 3 2" xfId="53240" xr:uid="{988AB836-0167-49F4-817C-0B793E8FF9EB}"/>
    <cellStyle name="Millares 76 3 3" xfId="52517" xr:uid="{F302596C-3D87-48BA-88CB-E54DC455C20D}"/>
    <cellStyle name="Millares 76 4" xfId="53238" xr:uid="{1F8F801A-E5C9-47D6-950E-E6D68B0419A9}"/>
    <cellStyle name="Millares 76 5" xfId="52515" xr:uid="{3E7D5845-47D4-4975-9157-82B52EA52704}"/>
    <cellStyle name="Millares 77" xfId="18192" xr:uid="{1B86F7C7-18C9-4ABF-B166-BFFCAFAF1CDD}"/>
    <cellStyle name="Millares 77 2" xfId="18193" xr:uid="{FF0226F0-AE72-42E2-B2A1-CD303E0B3D53}"/>
    <cellStyle name="Millares 77 2 2" xfId="53242" xr:uid="{66AFD202-BA0E-4E3E-8280-00A922ADCBAD}"/>
    <cellStyle name="Millares 77 2 3" xfId="52519" xr:uid="{0A63A776-EA41-4840-8719-93F99078E6A9}"/>
    <cellStyle name="Millares 77 3" xfId="18194" xr:uid="{F94F7C3F-572A-41FF-A1B3-C574B3AA7B56}"/>
    <cellStyle name="Millares 77 3 2" xfId="53243" xr:uid="{1C26740E-1B77-41BF-AFE7-FF9050C6104D}"/>
    <cellStyle name="Millares 77 3 3" xfId="52520" xr:uid="{62B9364A-FF1F-4F6A-9FCF-83CB385EE8B3}"/>
    <cellStyle name="Millares 77 4" xfId="53241" xr:uid="{056122A9-CAC4-4F8B-B273-F2575B5B731B}"/>
    <cellStyle name="Millares 77 5" xfId="52518" xr:uid="{26511DFE-5702-4203-B779-2EC4B6D235FB}"/>
    <cellStyle name="Millares 78" xfId="18195" xr:uid="{A69E4ECD-AEF8-42F6-8135-8AC816456E08}"/>
    <cellStyle name="Millares 78 2" xfId="18196" xr:uid="{BFD3EEB3-7A10-4B30-A9EE-CBA5007307EB}"/>
    <cellStyle name="Millares 78 2 2" xfId="53245" xr:uid="{0EBE4BB4-818C-41D4-9E11-9F23D4214490}"/>
    <cellStyle name="Millares 78 2 3" xfId="52522" xr:uid="{DC0E6AFF-E16E-438C-A9B9-EC7A5499BA02}"/>
    <cellStyle name="Millares 78 3" xfId="18197" xr:uid="{F524F486-A1FB-4BFF-8419-D952CA60D2A8}"/>
    <cellStyle name="Millares 78 3 2" xfId="53246" xr:uid="{98EB8F93-329C-436F-98D0-A423B9044E29}"/>
    <cellStyle name="Millares 78 3 3" xfId="52523" xr:uid="{750F73A6-F007-45D8-A764-1F72217841B9}"/>
    <cellStyle name="Millares 78 4" xfId="53244" xr:uid="{99494426-72F9-4E18-9295-E5BD28415E02}"/>
    <cellStyle name="Millares 78 5" xfId="52521" xr:uid="{8D8F95A2-DCAF-44C4-9AA4-499E5A59D9C1}"/>
    <cellStyle name="Millares 79" xfId="18198" xr:uid="{75BAF13A-725E-4FC0-8669-30DB27640700}"/>
    <cellStyle name="Millares 79 2" xfId="18199" xr:uid="{5C444B1B-ED4C-49DD-834F-8468C62AF758}"/>
    <cellStyle name="Millares 79 2 2" xfId="53248" xr:uid="{BB92BF5F-8878-4AD4-A07B-1DB0E793ACC9}"/>
    <cellStyle name="Millares 79 2 3" xfId="52525" xr:uid="{A09B3BC6-9657-4C1C-96A7-219D4A343A29}"/>
    <cellStyle name="Millares 79 3" xfId="18200" xr:uid="{51F24657-EF14-44ED-BE39-8B393DC8A258}"/>
    <cellStyle name="Millares 79 3 2" xfId="53249" xr:uid="{906F9BC5-BCFC-467A-96DD-258D6C369D63}"/>
    <cellStyle name="Millares 79 3 3" xfId="52526" xr:uid="{3B896FDB-F750-4211-90E6-57F9D43EB1D4}"/>
    <cellStyle name="Millares 79 4" xfId="53247" xr:uid="{4FCAD895-C9A9-4538-B1C0-44039BD41BE2}"/>
    <cellStyle name="Millares 79 5" xfId="52524" xr:uid="{551F8F17-61DA-4405-ABD3-88A787F91C57}"/>
    <cellStyle name="Millares 8" xfId="8" xr:uid="{111122A9-92D0-5E46-9337-AD6CA5898934}"/>
    <cellStyle name="Millares 8 10" xfId="18202" xr:uid="{98BD472F-8BA5-48B3-A7B4-60082766F8FB}"/>
    <cellStyle name="Millares 8 10 2" xfId="52527" xr:uid="{39A683DF-2F75-40A9-BE66-10D83943FD61}"/>
    <cellStyle name="Millares 8 11" xfId="18203" xr:uid="{5C00603C-F7AA-4848-8E49-FFAE19378320}"/>
    <cellStyle name="Millares 8 12" xfId="18204" xr:uid="{378AFC89-0262-49E3-AF29-5EF163EA0475}"/>
    <cellStyle name="Millares 8 13" xfId="18205" xr:uid="{DBD9260A-87DA-4314-8C32-CC7A8E4387C5}"/>
    <cellStyle name="Millares 8 14" xfId="18206" xr:uid="{D5E0382E-3AE1-432E-9B66-7C483D117674}"/>
    <cellStyle name="Millares 8 15" xfId="18207" xr:uid="{D00D1D1C-51EE-4299-89B7-DB11D6A099B5}"/>
    <cellStyle name="Millares 8 16" xfId="18208" xr:uid="{A1798A3A-2ECF-4D02-8D23-5C5B957D390C}"/>
    <cellStyle name="Millares 8 17" xfId="18209" xr:uid="{A3071260-6917-4997-83D8-FD4EDB4C8AE1}"/>
    <cellStyle name="Millares 8 18" xfId="18210" xr:uid="{695089B0-694F-417B-BD7E-14CD0B928566}"/>
    <cellStyle name="Millares 8 19" xfId="18211" xr:uid="{E1A137F8-318A-43C9-9F6A-59F1BD358B68}"/>
    <cellStyle name="Millares 8 2" xfId="18212" xr:uid="{2B97A717-ED84-4B63-9C79-EB1A2DE55ED2}"/>
    <cellStyle name="Millares 8 2 10" xfId="18213" xr:uid="{33B65D73-8A6A-46B3-86B9-A84CAAEB57B0}"/>
    <cellStyle name="Millares 8 2 11" xfId="18214" xr:uid="{DCE56A58-73BA-4F16-9DB0-2CA683400ACB}"/>
    <cellStyle name="Millares 8 2 12" xfId="18215" xr:uid="{55F80076-39D3-495B-97E5-14985ADCC1C4}"/>
    <cellStyle name="Millares 8 2 13" xfId="18216" xr:uid="{8745B49F-782D-4375-8775-14C8DD6FD2D1}"/>
    <cellStyle name="Millares 8 2 14" xfId="18217" xr:uid="{D26CB365-9265-42AC-83D2-0A65A5E69D1D}"/>
    <cellStyle name="Millares 8 2 15" xfId="18218" xr:uid="{51520495-27B2-4E23-A451-AA6DC78BE04A}"/>
    <cellStyle name="Millares 8 2 16" xfId="18219" xr:uid="{9746BB3E-5E52-4EAD-8A29-9D8E4BE7A37D}"/>
    <cellStyle name="Millares 8 2 17" xfId="50017" xr:uid="{6C086175-24A6-49B8-AB3F-596663DBC62F}"/>
    <cellStyle name="Millares 8 2 2" xfId="18220" xr:uid="{B0C531CD-2ECD-41EA-83B9-3C6422608A5E}"/>
    <cellStyle name="Millares 8 2 2 2" xfId="18221" xr:uid="{CC3AC5C3-9F7A-405A-AFF5-809109EBAC10}"/>
    <cellStyle name="Millares 8 2 2 2 2" xfId="53253" xr:uid="{1C577321-950B-4CA5-95EE-6C64FF83015B}"/>
    <cellStyle name="Millares 8 2 2 2 3" xfId="52530" xr:uid="{3B4BF1AB-1CFA-4E97-B319-373CBB02A29A}"/>
    <cellStyle name="Millares 8 2 2 2 4" xfId="50019" xr:uid="{25EBAD8B-4197-4E5B-B89A-3D6952DC740F}"/>
    <cellStyle name="Millares 8 2 2 3" xfId="18222" xr:uid="{18083A28-A090-420B-B7B6-3D1386D624FA}"/>
    <cellStyle name="Millares 8 2 2 3 2" xfId="53419" xr:uid="{30C6DD13-DCB4-4F6B-9C80-38CCCFD243D4}"/>
    <cellStyle name="Millares 8 2 2 3 3" xfId="52697" xr:uid="{DDB7F83D-2C26-4A76-9D6A-ACAF188410E2}"/>
    <cellStyle name="Millares 8 2 2 4" xfId="53252" xr:uid="{6176233B-7135-4E3B-905F-E1282B4F38C2}"/>
    <cellStyle name="Millares 8 2 2 5" xfId="52529" xr:uid="{851C146F-129A-4C73-B219-565D3CD744D2}"/>
    <cellStyle name="Millares 8 2 2 6" xfId="50018" xr:uid="{DCB46835-F600-43BB-94AA-C6278461DB5F}"/>
    <cellStyle name="Millares 8 2 2_Margen" xfId="40480" xr:uid="{CBBE84D8-8B20-4A43-9B4F-4AB7626FA17F}"/>
    <cellStyle name="Millares 8 2 3" xfId="18223" xr:uid="{FA8724D3-9883-4100-B15C-757D3F2C4681}"/>
    <cellStyle name="Millares 8 2 3 2" xfId="18224" xr:uid="{15A65C92-C777-4EFD-B1BF-215AF9EAF2E6}"/>
    <cellStyle name="Millares 8 2 3 2 2" xfId="53255" xr:uid="{05B09BA7-6CD8-4426-9334-AC7E41ED324E}"/>
    <cellStyle name="Millares 8 2 3 2 3" xfId="52532" xr:uid="{5469CF6F-35E4-4162-B794-748864ED25CB}"/>
    <cellStyle name="Millares 8 2 3 3" xfId="18225" xr:uid="{7C938970-C0E5-460B-A5B9-20ABBBC49BAC}"/>
    <cellStyle name="Millares 8 2 3 3 2" xfId="53420" xr:uid="{13F228D5-FDAD-43DE-946A-974688104AAF}"/>
    <cellStyle name="Millares 8 2 3 3 3" xfId="52698" xr:uid="{DDB22397-4107-489E-834A-CE86BAD3ADC6}"/>
    <cellStyle name="Millares 8 2 3 4" xfId="53254" xr:uid="{8AA20768-09C0-4656-B33D-8536B42BEFD1}"/>
    <cellStyle name="Millares 8 2 3 5" xfId="52531" xr:uid="{9F187531-B9FE-4883-9ADA-C908A386C5C7}"/>
    <cellStyle name="Millares 8 2 4" xfId="18226" xr:uid="{9E4C7291-8F85-4B38-928D-F3FA6A3BC569}"/>
    <cellStyle name="Millares 8 2 4 2" xfId="53256" xr:uid="{C4712645-50F1-4707-B792-0D3545B13432}"/>
    <cellStyle name="Millares 8 2 4 3" xfId="52533" xr:uid="{A4B3DF15-9BE0-4E16-94B1-A97B33B87CB9}"/>
    <cellStyle name="Millares 8 2 4 4" xfId="50020" xr:uid="{4E5FCCD2-D7EA-4C4E-AC84-7BAF6E229446}"/>
    <cellStyle name="Millares 8 2 5" xfId="18227" xr:uid="{810EEFEA-72CD-4A02-BD26-68FDCCFAFC20}"/>
    <cellStyle name="Millares 8 2 5 2" xfId="53418" xr:uid="{D47AADC3-1FEC-4DD1-BB73-50D92073A52F}"/>
    <cellStyle name="Millares 8 2 5 3" xfId="52696" xr:uid="{FE9E80FD-6790-4BE3-A2CA-C8DCAD67D54F}"/>
    <cellStyle name="Millares 8 2 5 4" xfId="50727" xr:uid="{2636DFB2-92D5-4F82-90D4-7E9A7972E176}"/>
    <cellStyle name="Millares 8 2 6" xfId="18228" xr:uid="{2012C01B-1BE7-4D40-A42F-834A292095E7}"/>
    <cellStyle name="Millares 8 2 6 2" xfId="53251" xr:uid="{80115FEB-C9FC-4C5B-8781-24424A8E3225}"/>
    <cellStyle name="Millares 8 2 7" xfId="18229" xr:uid="{304E0512-0195-47F1-AABD-B1319B4B8143}"/>
    <cellStyle name="Millares 8 2 7 2" xfId="52528" xr:uid="{23289262-09AC-4AC3-B887-E3D5CE24BC64}"/>
    <cellStyle name="Millares 8 2 8" xfId="18230" xr:uid="{6DDA6680-2DBD-47DA-87D2-EE27E1683998}"/>
    <cellStyle name="Millares 8 2 9" xfId="18231" xr:uid="{6243D435-6064-46A0-8B03-D1755BB407A7}"/>
    <cellStyle name="Millares 8 2_Margen" xfId="40481" xr:uid="{C56F4859-03C0-48A4-9C79-CF35C2BDDF2F}"/>
    <cellStyle name="Millares 8 20" xfId="18232" xr:uid="{D3C263CF-2B84-4E98-95FC-18B3CB97DC55}"/>
    <cellStyle name="Millares 8 21" xfId="18233" xr:uid="{2992FEA4-79C7-4589-8F2F-69E0C7DC3530}"/>
    <cellStyle name="Millares 8 22" xfId="18234" xr:uid="{43532F8B-9F64-4E77-87AA-AA86947B8A98}"/>
    <cellStyle name="Millares 8 23" xfId="18235" xr:uid="{92B43D9C-EDBA-4884-AF55-382564694541}"/>
    <cellStyle name="Millares 8 24" xfId="18236" xr:uid="{8AE04084-05A4-4222-AF79-BAB562C497D9}"/>
    <cellStyle name="Millares 8 25" xfId="18237" xr:uid="{34BC1621-0371-40C8-8CD3-56A0B6E1EF58}"/>
    <cellStyle name="Millares 8 26" xfId="18238" xr:uid="{3688F20F-5161-44ED-900A-6BF8EB6DC50E}"/>
    <cellStyle name="Millares 8 27" xfId="18239" xr:uid="{E4759E3F-CC30-4440-9D14-0B7D4680AA7E}"/>
    <cellStyle name="Millares 8 28" xfId="18240" xr:uid="{6E897DD2-A344-4C2F-AAFC-4FFE8281F51C}"/>
    <cellStyle name="Millares 8 29" xfId="18241" xr:uid="{B274006D-1D81-4240-9F8D-5362896D9758}"/>
    <cellStyle name="Millares 8 3" xfId="18242" xr:uid="{D53C1AF4-721D-4CBA-A5B9-438B5E4722BC}"/>
    <cellStyle name="Millares 8 3 10" xfId="18243" xr:uid="{BD1E6DC6-1083-42A0-876F-E4954FD3187F}"/>
    <cellStyle name="Millares 8 3 11" xfId="18244" xr:uid="{B7606A85-FE29-449C-A35F-86E8BCEBEAB8}"/>
    <cellStyle name="Millares 8 3 12" xfId="18245" xr:uid="{8074F939-58B2-43F4-8444-6A7CF50648C0}"/>
    <cellStyle name="Millares 8 3 13" xfId="18246" xr:uid="{0998621E-FDA8-4008-A883-2CF1D47C2834}"/>
    <cellStyle name="Millares 8 3 14" xfId="18247" xr:uid="{0D9BE03D-FD9B-4118-A821-BA42D877710D}"/>
    <cellStyle name="Millares 8 3 15" xfId="18248" xr:uid="{0DC19B7E-09A2-441F-9587-668A39FD00BB}"/>
    <cellStyle name="Millares 8 3 16" xfId="50021" xr:uid="{8E7A063A-3186-4C33-8635-C212A0FCB7D5}"/>
    <cellStyle name="Millares 8 3 2" xfId="18249" xr:uid="{66F1ED69-A2D5-4807-B557-97A76E34429F}"/>
    <cellStyle name="Millares 8 3 2 2" xfId="18250" xr:uid="{FD59D6D6-C938-4EDA-A3FB-712042FAC1EE}"/>
    <cellStyle name="Millares 8 3 2 2 2" xfId="53258" xr:uid="{3C10898E-F666-4DEE-8CD4-283CE638445C}"/>
    <cellStyle name="Millares 8 3 2 3" xfId="52535" xr:uid="{41C1D7E5-52C5-4CDD-86C5-2EBBA179D4A8}"/>
    <cellStyle name="Millares 8 3 2 4" xfId="50022" xr:uid="{E962C7A4-6C4F-4725-ADCD-0074ED4F37DA}"/>
    <cellStyle name="Millares 8 3 2_Margen" xfId="40482" xr:uid="{3679C20D-EB1D-4FF8-8EE7-AD6D912BB0DB}"/>
    <cellStyle name="Millares 8 3 3" xfId="18251" xr:uid="{79EF2C6C-1899-4E38-A2C4-1CB23678770C}"/>
    <cellStyle name="Millares 8 3 3 2" xfId="53421" xr:uid="{FDBA8D70-7DD8-4D8B-9F15-2067493F89AB}"/>
    <cellStyle name="Millares 8 3 3 3" xfId="52699" xr:uid="{463249FB-664D-48E9-AFC8-F8799CB0C623}"/>
    <cellStyle name="Millares 8 3 3 4" xfId="50728" xr:uid="{4824B14D-2BE9-480A-A5D0-90C43640F336}"/>
    <cellStyle name="Millares 8 3 4" xfId="18252" xr:uid="{362978CF-F116-46A5-90F3-0200DF1C5B1B}"/>
    <cellStyle name="Millares 8 3 4 2" xfId="53257" xr:uid="{42A58669-112E-4F62-8B46-4477DB791D58}"/>
    <cellStyle name="Millares 8 3 5" xfId="18253" xr:uid="{6EE8F4EE-2131-4BD4-89D7-5CCD67B8F985}"/>
    <cellStyle name="Millares 8 3 5 2" xfId="52534" xr:uid="{A40FADD6-0C23-4878-B971-FA62DE6324D0}"/>
    <cellStyle name="Millares 8 3 6" xfId="18254" xr:uid="{27EB6FA9-4757-439D-84C2-9FA1B28E1671}"/>
    <cellStyle name="Millares 8 3 7" xfId="18255" xr:uid="{5ACFD779-66C4-45F3-A5A0-A014B4428A87}"/>
    <cellStyle name="Millares 8 3 8" xfId="18256" xr:uid="{AE6AEA5C-2179-4706-958A-4F2ACF4475F0}"/>
    <cellStyle name="Millares 8 3 9" xfId="18257" xr:uid="{7FF4AFE9-7423-4761-AFC0-27EB9EC876F7}"/>
    <cellStyle name="Millares 8 3_Margen" xfId="40483" xr:uid="{4773E966-1A1F-412E-8D38-BDD8577312C5}"/>
    <cellStyle name="Millares 8 30" xfId="18258" xr:uid="{ACD8E892-7035-46B3-85AF-0700B00EA86F}"/>
    <cellStyle name="Millares 8 31" xfId="18259" xr:uid="{51175071-E123-4B87-B935-C5BE2CAC94D5}"/>
    <cellStyle name="Millares 8 32" xfId="18260" xr:uid="{B334B83B-D123-4FAF-8A0A-155294438F3E}"/>
    <cellStyle name="Millares 8 33" xfId="18261" xr:uid="{FD2DB1E3-5532-4E6B-9626-11773C776F6D}"/>
    <cellStyle name="Millares 8 34" xfId="18262" xr:uid="{7071E371-A029-4018-8829-7D9AB018A84D}"/>
    <cellStyle name="Millares 8 35" xfId="50016" xr:uid="{D6A47E51-97F7-4E66-AC9F-6A824AF45BA9}"/>
    <cellStyle name="Millares 8 36" xfId="18201" xr:uid="{51EC24E7-C4E6-4383-97DA-93A3F2728642}"/>
    <cellStyle name="Millares 8 4" xfId="18263" xr:uid="{C7ECA8B0-CB8A-4A13-B50F-8F22021A688C}"/>
    <cellStyle name="Millares 8 4 10" xfId="18264" xr:uid="{017EF6AE-2B4A-46C0-8B1A-1976D61FB0C2}"/>
    <cellStyle name="Millares 8 4 11" xfId="18265" xr:uid="{0F909D32-E29A-4328-BFCE-EA23CF614DD8}"/>
    <cellStyle name="Millares 8 4 12" xfId="18266" xr:uid="{D912247B-E73A-4D1F-8E19-1CD6477F5D9A}"/>
    <cellStyle name="Millares 8 4 13" xfId="18267" xr:uid="{BB28ED02-A5AB-4051-9B4C-B48F67382ECD}"/>
    <cellStyle name="Millares 8 4 14" xfId="18268" xr:uid="{600E2369-68EF-4A33-946F-7CEEC1425162}"/>
    <cellStyle name="Millares 8 4 15" xfId="18269" xr:uid="{BBA65740-F2DB-484E-B582-0184C35FB6A0}"/>
    <cellStyle name="Millares 8 4 16" xfId="50023" xr:uid="{6508A0CB-01AA-44FB-9D83-7CAEE89668F1}"/>
    <cellStyle name="Millares 8 4 2" xfId="18270" xr:uid="{F075CB16-A362-48D0-A96B-B5B6EB181DCB}"/>
    <cellStyle name="Millares 8 4 2 2" xfId="53260" xr:uid="{A9F77216-0358-49E9-860E-02F2B47F7E26}"/>
    <cellStyle name="Millares 8 4 2 3" xfId="52537" xr:uid="{0B28891C-4E15-49CD-9CC6-01DDE5AFE90C}"/>
    <cellStyle name="Millares 8 4 2 4" xfId="50024" xr:uid="{CBA84F33-16F8-4BA0-892B-38E4FE07703E}"/>
    <cellStyle name="Millares 8 4 3" xfId="18271" xr:uid="{9234E6E7-523F-4A34-A601-71934F62321D}"/>
    <cellStyle name="Millares 8 4 3 2" xfId="53422" xr:uid="{402AF4AD-F77B-4F16-BF9C-D3C76DDA5EBA}"/>
    <cellStyle name="Millares 8 4 3 3" xfId="52700" xr:uid="{29247E69-B5FD-4C53-91B4-ED37C79544B0}"/>
    <cellStyle name="Millares 8 4 3 4" xfId="50729" xr:uid="{F1CA5B9E-6D93-45A3-BB08-69AE08EAD2D4}"/>
    <cellStyle name="Millares 8 4 4" xfId="18272" xr:uid="{913D4EDA-DEF1-4A71-A166-1F5530CB0BB2}"/>
    <cellStyle name="Millares 8 4 4 2" xfId="53259" xr:uid="{CA118771-2F28-4B44-A780-D8DD0FB76DF2}"/>
    <cellStyle name="Millares 8 4 5" xfId="18273" xr:uid="{330CA3D4-DE20-409D-AA60-E991E26C07CA}"/>
    <cellStyle name="Millares 8 4 5 2" xfId="52536" xr:uid="{CE254454-CE2A-4C79-83F5-82864A2F1BA9}"/>
    <cellStyle name="Millares 8 4 6" xfId="18274" xr:uid="{F4B069FE-4017-4E10-9B09-6C210C3BBDE5}"/>
    <cellStyle name="Millares 8 4 7" xfId="18275" xr:uid="{1CFBB667-A53F-419A-9329-BC4490DFA263}"/>
    <cellStyle name="Millares 8 4 8" xfId="18276" xr:uid="{A6BEB439-694E-494A-AB8C-26597B31AB3D}"/>
    <cellStyle name="Millares 8 4 9" xfId="18277" xr:uid="{C68C95B1-BD96-4A81-BF65-12C1FF8FD52B}"/>
    <cellStyle name="Millares 8 4_Margen" xfId="40484" xr:uid="{BA4B7756-CF39-42A6-A3B0-E123ACB0DA69}"/>
    <cellStyle name="Millares 8 5" xfId="18278" xr:uid="{589A7E61-1650-424D-AF55-FE851B84AFE0}"/>
    <cellStyle name="Millares 8 5 10" xfId="18279" xr:uid="{88CD800F-5A18-4D13-8014-70D2CB1E1B16}"/>
    <cellStyle name="Millares 8 5 11" xfId="18280" xr:uid="{A772D0DE-83BD-4CAD-8FF3-02A7BC6FC6E8}"/>
    <cellStyle name="Millares 8 5 12" xfId="18281" xr:uid="{17655F7E-BFC0-46E1-B3F6-374208C5D4B7}"/>
    <cellStyle name="Millares 8 5 13" xfId="18282" xr:uid="{A13189CD-49D0-4AF9-AFB9-CC1750DAD3A8}"/>
    <cellStyle name="Millares 8 5 14" xfId="18283" xr:uid="{CDE52193-CBB8-486F-B70F-55298EE787FE}"/>
    <cellStyle name="Millares 8 5 15" xfId="18284" xr:uid="{73B9A4AC-C6B2-49ED-9CB8-FA492880F584}"/>
    <cellStyle name="Millares 8 5 16" xfId="18285" xr:uid="{2B1E9074-E5F1-4FB8-B53B-1530069045EE}"/>
    <cellStyle name="Millares 8 5 17" xfId="18286" xr:uid="{C40BA3D9-5AA0-4554-AF1A-C07FAB631E58}"/>
    <cellStyle name="Millares 8 5 18" xfId="50025" xr:uid="{BCDCD3C9-BEB0-4D06-A950-3500B1FCEE3B}"/>
    <cellStyle name="Millares 8 5 2" xfId="18287" xr:uid="{425B480B-5C03-4C78-BB13-7F28D5C8C771}"/>
    <cellStyle name="Millares 8 5 2 2" xfId="53261" xr:uid="{FF4AC6E4-D99F-47E5-8A54-870E06FB7E5D}"/>
    <cellStyle name="Millares 8 5 3" xfId="18288" xr:uid="{991CFAF6-DC9E-41E9-A2BC-8698323D6D71}"/>
    <cellStyle name="Millares 8 5 3 2" xfId="52538" xr:uid="{3E041967-EBFC-4141-8498-442B7F79B7C3}"/>
    <cellStyle name="Millares 8 5 4" xfId="18289" xr:uid="{398503A8-2567-4308-9D99-6603FE33251A}"/>
    <cellStyle name="Millares 8 5 5" xfId="18290" xr:uid="{E973E1E2-5C66-41A1-AE83-BD1D4BE8D9EF}"/>
    <cellStyle name="Millares 8 5 6" xfId="18291" xr:uid="{1F2399D9-B483-4B68-B443-340DD46EEB8E}"/>
    <cellStyle name="Millares 8 5 7" xfId="18292" xr:uid="{209B78A9-2187-4946-8ED5-5435C2A75D70}"/>
    <cellStyle name="Millares 8 5 8" xfId="18293" xr:uid="{3525FCA6-6F71-4640-9BBB-CB11475FBBF5}"/>
    <cellStyle name="Millares 8 5 9" xfId="18294" xr:uid="{87D3AF12-EE0E-4756-B4B2-4C792C2315FF}"/>
    <cellStyle name="Millares 8 5_Margen" xfId="40485" xr:uid="{4B1FA31B-EFE0-4E1A-83A3-6C82B19A9C96}"/>
    <cellStyle name="Millares 8 6" xfId="18295" xr:uid="{8C945A18-E2CF-4A2F-B7C5-FEC07441D86D}"/>
    <cellStyle name="Millares 8 6 10" xfId="18296" xr:uid="{06574E63-8775-432E-939F-99890EA85AAC}"/>
    <cellStyle name="Millares 8 6 11" xfId="18297" xr:uid="{30F0EB4D-E566-4D2A-B7C6-ED25C9F31449}"/>
    <cellStyle name="Millares 8 6 12" xfId="18298" xr:uid="{E3C4E4EF-26CB-47EE-92B1-DCF4FF715324}"/>
    <cellStyle name="Millares 8 6 13" xfId="18299" xr:uid="{592EF854-3640-4D50-81DF-6E1793865552}"/>
    <cellStyle name="Millares 8 6 14" xfId="18300" xr:uid="{AAE97506-D46D-4560-A513-BD74AB78C73E}"/>
    <cellStyle name="Millares 8 6 15" xfId="18301" xr:uid="{1079CF82-083D-4C2D-9434-35667CA692E8}"/>
    <cellStyle name="Millares 8 6 16" xfId="18302" xr:uid="{EC592F72-BACF-4E1B-91B7-A18A3E2F3AA5}"/>
    <cellStyle name="Millares 8 6 17" xfId="18303" xr:uid="{B3D01B6E-6302-4077-A27F-95F39D1F4EC2}"/>
    <cellStyle name="Millares 8 6 18" xfId="50026" xr:uid="{8E69C92E-831D-4F8D-A1B3-912CF1218E4C}"/>
    <cellStyle name="Millares 8 6 2" xfId="18304" xr:uid="{AA5A749D-F8AE-4CDE-B5B0-71EF60F7FD78}"/>
    <cellStyle name="Millares 8 6 2 2" xfId="53263" xr:uid="{C2FA934D-DE43-469B-8194-C80430E97696}"/>
    <cellStyle name="Millares 8 6 2 3" xfId="52540" xr:uid="{E68BDC56-3741-4CB8-B36F-65700D176643}"/>
    <cellStyle name="Millares 8 6 2 4" xfId="50027" xr:uid="{A39BA3F1-8947-4965-B4F8-B72D2BDB5ED1}"/>
    <cellStyle name="Millares 8 6 3" xfId="18305" xr:uid="{E6F169D9-BE5A-4314-8B43-668E5A471093}"/>
    <cellStyle name="Millares 8 6 3 2" xfId="53262" xr:uid="{E5BDC087-9FF3-4A92-A322-BC46CA042049}"/>
    <cellStyle name="Millares 8 6 4" xfId="18306" xr:uid="{0FC6DAA5-FA8A-4A5F-A5E4-521ECD4B8878}"/>
    <cellStyle name="Millares 8 6 4 2" xfId="52539" xr:uid="{772BDCEC-DF72-41E7-BDD2-E4E4D783DE98}"/>
    <cellStyle name="Millares 8 6 5" xfId="18307" xr:uid="{EC98CE54-EC58-46E4-96EB-F0D57F99546C}"/>
    <cellStyle name="Millares 8 6 6" xfId="18308" xr:uid="{B1EC1000-D63E-44E4-90AD-8D240E9A49A7}"/>
    <cellStyle name="Millares 8 6 7" xfId="18309" xr:uid="{F10E075D-9942-4A05-8E93-C2BE718A3590}"/>
    <cellStyle name="Millares 8 6 8" xfId="18310" xr:uid="{468948D6-B8BD-4381-92FB-027546C363A6}"/>
    <cellStyle name="Millares 8 6 9" xfId="18311" xr:uid="{E31DB525-6131-45D9-A690-4A40F0B1C580}"/>
    <cellStyle name="Millares 8 6_Margen" xfId="40486" xr:uid="{BC7A85F0-B524-4EC2-92ED-A085BDCBAC9F}"/>
    <cellStyle name="Millares 8 7" xfId="18312" xr:uid="{31E5723F-EC1F-4902-8516-BF36F4C50040}"/>
    <cellStyle name="Millares 8 7 10" xfId="18313" xr:uid="{331CED6B-57E1-452C-94E8-ED6FAAE0963C}"/>
    <cellStyle name="Millares 8 7 11" xfId="18314" xr:uid="{DAF92DE1-7D4F-46D8-8D53-1A2AF27789AE}"/>
    <cellStyle name="Millares 8 7 12" xfId="18315" xr:uid="{7F43DE34-558B-4627-8A08-DEDA7318CB75}"/>
    <cellStyle name="Millares 8 7 13" xfId="18316" xr:uid="{75534419-5357-4BDB-8919-8A41D2497D2D}"/>
    <cellStyle name="Millares 8 7 14" xfId="18317" xr:uid="{95938C4C-1D46-4586-9381-648468C3783E}"/>
    <cellStyle name="Millares 8 7 15" xfId="18318" xr:uid="{151C49CE-0F26-41B5-9AAD-293D56AE8568}"/>
    <cellStyle name="Millares 8 7 16" xfId="18319" xr:uid="{79509778-EB80-43FC-AE84-1AD8EC34F5CF}"/>
    <cellStyle name="Millares 8 7 17" xfId="18320" xr:uid="{A831017F-E635-4851-A04D-174C0961D31D}"/>
    <cellStyle name="Millares 8 7 18" xfId="50028" xr:uid="{320A2A4E-88A0-4022-AAF6-51688C2B3ACB}"/>
    <cellStyle name="Millares 8 7 2" xfId="18321" xr:uid="{75D379DC-3042-4049-A945-448A6EA35A8E}"/>
    <cellStyle name="Millares 8 7 2 2" xfId="53264" xr:uid="{27494D32-7A09-4A7E-B527-CB8F505A404B}"/>
    <cellStyle name="Millares 8 7 3" xfId="18322" xr:uid="{F899782C-D934-4734-9C30-97532E13FBB0}"/>
    <cellStyle name="Millares 8 7 3 2" xfId="52541" xr:uid="{58918C17-1520-491D-B652-7053B0DAA4A9}"/>
    <cellStyle name="Millares 8 7 4" xfId="18323" xr:uid="{06691490-74E5-45EC-A84B-E1B103F1B234}"/>
    <cellStyle name="Millares 8 7 5" xfId="18324" xr:uid="{E5985A37-A396-404A-9162-8E169598BFAC}"/>
    <cellStyle name="Millares 8 7 6" xfId="18325" xr:uid="{D2EE49A2-6542-4FE6-B074-66132E14B4D2}"/>
    <cellStyle name="Millares 8 7 7" xfId="18326" xr:uid="{68EFA595-CBDB-4C6E-BC13-258AF2F0D45F}"/>
    <cellStyle name="Millares 8 7 8" xfId="18327" xr:uid="{EAAA6060-5883-49E1-9DC3-7457EF9DBC85}"/>
    <cellStyle name="Millares 8 7 9" xfId="18328" xr:uid="{58FB6D28-643F-4C8D-9EEF-82E37373B209}"/>
    <cellStyle name="Millares 8 7_Margen" xfId="40487" xr:uid="{D5C8EC5B-CCAB-4B7B-9A93-604EC490F45D}"/>
    <cellStyle name="Millares 8 8" xfId="18329" xr:uid="{9736837B-D031-4F3A-BFB4-4D0730BCAD1A}"/>
    <cellStyle name="Millares 8 8 10" xfId="18330" xr:uid="{1DE0ADC9-79A3-4DB3-8A29-FA1A26F4C140}"/>
    <cellStyle name="Millares 8 8 11" xfId="18331" xr:uid="{D014CC3E-236E-4763-996C-BBE3096A1FE4}"/>
    <cellStyle name="Millares 8 8 12" xfId="18332" xr:uid="{5930A13E-7870-4E3E-AB5D-1302910C585E}"/>
    <cellStyle name="Millares 8 8 13" xfId="18333" xr:uid="{FE4830E3-3235-43E8-AEE8-03382C90DA58}"/>
    <cellStyle name="Millares 8 8 14" xfId="18334" xr:uid="{D0067A3F-CAEF-44E3-9865-77484457DCE2}"/>
    <cellStyle name="Millares 8 8 15" xfId="18335" xr:uid="{DD41E332-6B7D-4B99-ABCB-A6EF1DE20364}"/>
    <cellStyle name="Millares 8 8 16" xfId="18336" xr:uid="{DD3548F8-50B9-4BB2-877B-5CA6C5A6BAFF}"/>
    <cellStyle name="Millares 8 8 17" xfId="18337" xr:uid="{7AF8ABDE-6A3F-4BA4-9AA2-CF96D50998BA}"/>
    <cellStyle name="Millares 8 8 18" xfId="50726" xr:uid="{2F987347-C6CF-4E8A-9D56-81DA9D771C06}"/>
    <cellStyle name="Millares 8 8 2" xfId="18338" xr:uid="{FE51CC71-7699-400A-B471-1F227FAFA214}"/>
    <cellStyle name="Millares 8 8 2 2" xfId="53417" xr:uid="{D6809C5B-831F-494E-B671-D865AB63183D}"/>
    <cellStyle name="Millares 8 8 3" xfId="18339" xr:uid="{55E7ACB7-49B1-408E-86F2-E0AAE412EEBC}"/>
    <cellStyle name="Millares 8 8 3 2" xfId="52695" xr:uid="{4EAF39A2-7C92-46C3-BD7E-889C59018E9E}"/>
    <cellStyle name="Millares 8 8 4" xfId="18340" xr:uid="{D20BE36E-920E-4E3B-8B0A-26CB3A895FF2}"/>
    <cellStyle name="Millares 8 8 5" xfId="18341" xr:uid="{776064AC-F9A5-4EAF-AF18-081DB505D746}"/>
    <cellStyle name="Millares 8 8 6" xfId="18342" xr:uid="{3D3F933F-CEDF-4518-9870-1201A930E2F3}"/>
    <cellStyle name="Millares 8 8 7" xfId="18343" xr:uid="{1D9A4110-9A58-4F68-9B43-A2BA3F948623}"/>
    <cellStyle name="Millares 8 8 8" xfId="18344" xr:uid="{A993DDF5-82D0-4E34-89DA-C209E0125A12}"/>
    <cellStyle name="Millares 8 8 9" xfId="18345" xr:uid="{9D70F017-B4BF-470A-A861-8BA8D8BA2345}"/>
    <cellStyle name="Millares 8 8_Margen" xfId="40488" xr:uid="{7DBB5157-E030-4F6C-BF7E-4DB3F4D42330}"/>
    <cellStyle name="Millares 8 9" xfId="18346" xr:uid="{40254B7B-1784-486B-AE45-F971557513BD}"/>
    <cellStyle name="Millares 8 9 2" xfId="18347" xr:uid="{AFEB82D7-C168-47F7-A48B-75567C55C9AF}"/>
    <cellStyle name="Millares 8 9 3" xfId="53250" xr:uid="{CED449E6-D3C5-4184-9999-35A13F40B6C4}"/>
    <cellStyle name="Millares 8 9_Margen" xfId="40489" xr:uid="{D9477D42-648C-4FF6-AD93-CDFB86FE92C2}"/>
    <cellStyle name="Millares 8_Margen" xfId="40490" xr:uid="{89DFD4D9-6768-477E-B5A0-CE1A9841A00D}"/>
    <cellStyle name="Millares 80" xfId="18348" xr:uid="{7A261B4D-7739-45B1-A80E-629BAC3F6705}"/>
    <cellStyle name="Millares 80 2" xfId="18349" xr:uid="{B2CD78DD-1361-45D1-AF46-402082FF7157}"/>
    <cellStyle name="Millares 80 2 2" xfId="53266" xr:uid="{2EBD1CAD-B8E2-4259-B5F3-96C2B0E8B4DE}"/>
    <cellStyle name="Millares 80 2 3" xfId="52543" xr:uid="{743A4A13-CD9F-439D-9A77-3CB5E3130278}"/>
    <cellStyle name="Millares 80 3" xfId="18350" xr:uid="{6F0A953C-FAE0-44A7-8BA4-D5127719F300}"/>
    <cellStyle name="Millares 80 3 2" xfId="53267" xr:uid="{2DC8B9C2-F8F5-4B12-891B-735E676BCEA0}"/>
    <cellStyle name="Millares 80 3 3" xfId="52544" xr:uid="{7D5A8E9B-39C4-4569-BDF1-157A9DF9FAE6}"/>
    <cellStyle name="Millares 80 4" xfId="53265" xr:uid="{89AC759C-1BBC-4D75-9A7C-2B79E9AF162B}"/>
    <cellStyle name="Millares 80 5" xfId="52542" xr:uid="{4341D2DA-91F4-41D8-AC60-09021C4162A4}"/>
    <cellStyle name="Millares 81" xfId="18351" xr:uid="{D7E309B9-8513-49D2-B13C-EB8025DF69E1}"/>
    <cellStyle name="Millares 81 2" xfId="18352" xr:uid="{D5C44CFB-BAB7-47A1-BA7B-858617A51B2E}"/>
    <cellStyle name="Millares 81 2 2" xfId="53269" xr:uid="{4D092990-BD58-40CD-9DEE-5271E09353C1}"/>
    <cellStyle name="Millares 81 2 3" xfId="52546" xr:uid="{408FF5BE-8AC9-4D7B-A83E-6312E5ED196D}"/>
    <cellStyle name="Millares 81 3" xfId="18353" xr:uid="{C540BBA5-4B40-45B9-8F45-A7844D41133D}"/>
    <cellStyle name="Millares 81 3 2" xfId="53270" xr:uid="{BD4EB300-7C3F-4371-B90B-7086445939AC}"/>
    <cellStyle name="Millares 81 3 3" xfId="52547" xr:uid="{CC1A30A1-EF0E-4C41-AE8A-D5ACF646BBA6}"/>
    <cellStyle name="Millares 81 4" xfId="53268" xr:uid="{D7145D56-3D1F-40D6-9C0E-316E51B45C3F}"/>
    <cellStyle name="Millares 81 5" xfId="52545" xr:uid="{5A49A2A3-1915-4B45-9FD5-4A112EF83C64}"/>
    <cellStyle name="Millares 82" xfId="18354" xr:uid="{037D1C25-5BE4-4D0A-9E8A-5BA7D58CFEDC}"/>
    <cellStyle name="Millares 82 2" xfId="18355" xr:uid="{9A2A2F5D-9BB0-43C1-BA42-B01560C2F9E0}"/>
    <cellStyle name="Millares 82 2 2" xfId="53272" xr:uid="{34908DFA-107F-406E-A4F9-1C80F0495B1B}"/>
    <cellStyle name="Millares 82 2 3" xfId="52549" xr:uid="{30B1800D-48FC-4895-A192-2A0929E823F2}"/>
    <cellStyle name="Millares 82 3" xfId="18356" xr:uid="{AF25A04C-5511-4E7B-B0B5-38A2D699D0EA}"/>
    <cellStyle name="Millares 82 3 2" xfId="53273" xr:uid="{46ED1F7E-7A4C-43C4-B2E4-AF62E73D9B36}"/>
    <cellStyle name="Millares 82 3 3" xfId="52550" xr:uid="{72731FC4-5E9E-4FC8-BD51-2EC59CD6A500}"/>
    <cellStyle name="Millares 82 4" xfId="53271" xr:uid="{9E69B2E8-2F43-4F13-A1F5-93F03FF170E4}"/>
    <cellStyle name="Millares 82 5" xfId="52548" xr:uid="{02B93983-F356-4F2D-81E4-5B03CBA104DA}"/>
    <cellStyle name="Millares 83" xfId="18357" xr:uid="{8C4A6F60-5421-4B68-9EED-5D86737A29DF}"/>
    <cellStyle name="Millares 83 2" xfId="18358" xr:uid="{6213DDCE-684A-473A-A719-9E542FCFF1DD}"/>
    <cellStyle name="Millares 83 2 2" xfId="53275" xr:uid="{6A17CAC7-A0BA-4978-A223-CBEE4CC21A38}"/>
    <cellStyle name="Millares 83 2 3" xfId="52552" xr:uid="{8996C502-48D2-470C-A06B-D8F289AD02D7}"/>
    <cellStyle name="Millares 83 3" xfId="18359" xr:uid="{60AEC3F1-97C3-4FF0-B5E8-47BFD442A596}"/>
    <cellStyle name="Millares 83 3 2" xfId="53276" xr:uid="{54E7C0DD-ADFD-44FC-A13D-FD656337796B}"/>
    <cellStyle name="Millares 83 3 3" xfId="52553" xr:uid="{83336512-EC2F-43AD-85CC-1952F4A94EC8}"/>
    <cellStyle name="Millares 83 4" xfId="53274" xr:uid="{CE57D861-38B9-4977-ADB7-D21C8C2E86BC}"/>
    <cellStyle name="Millares 83 5" xfId="52551" xr:uid="{13902458-6B8B-42F4-9E6A-6EDA2510789B}"/>
    <cellStyle name="Millares 84" xfId="18360" xr:uid="{8400B29F-FC1A-4D24-815D-60934D01B203}"/>
    <cellStyle name="Millares 84 2" xfId="18361" xr:uid="{CC30412F-70DF-4383-98A9-64E0DB35F7F3}"/>
    <cellStyle name="Millares 84 2 2" xfId="53278" xr:uid="{FA6AF8D1-1B79-48BE-B7AB-D4188801B11B}"/>
    <cellStyle name="Millares 84 2 3" xfId="52555" xr:uid="{00EC0BDC-18B5-4BDD-9B76-E63D0E170D55}"/>
    <cellStyle name="Millares 84 3" xfId="18362" xr:uid="{4B7CE318-231A-440C-8444-9EACBB7913B3}"/>
    <cellStyle name="Millares 84 3 2" xfId="53279" xr:uid="{3EEC2885-8ACC-410A-A0ED-77D1D1236D98}"/>
    <cellStyle name="Millares 84 3 3" xfId="52556" xr:uid="{C66D553F-0740-45C9-B4BD-F07DA49A7A93}"/>
    <cellStyle name="Millares 84 4" xfId="53277" xr:uid="{74DC7B82-0260-4762-B991-25A5C4B0211A}"/>
    <cellStyle name="Millares 84 5" xfId="52554" xr:uid="{D17E545F-EF26-4797-B6A7-4E1CC104DD50}"/>
    <cellStyle name="Millares 85" xfId="18363" xr:uid="{7350E416-2E7A-41EA-A107-E3204A46F4D8}"/>
    <cellStyle name="Millares 85 2" xfId="18364" xr:uid="{3BD5BF09-46AE-4B36-B7BB-E122FFD7036C}"/>
    <cellStyle name="Millares 85 2 2" xfId="53281" xr:uid="{974E661E-7AE9-4162-A562-3F6B7E884BB5}"/>
    <cellStyle name="Millares 85 2 3" xfId="52558" xr:uid="{D92F0374-5932-4807-9C49-027FC63A0CDE}"/>
    <cellStyle name="Millares 85 3" xfId="18365" xr:uid="{6140B152-DB99-45F5-B50E-219D76C6761D}"/>
    <cellStyle name="Millares 85 3 2" xfId="53282" xr:uid="{00F45305-FDC4-4546-95E9-DA4CDCC1CD71}"/>
    <cellStyle name="Millares 85 3 3" xfId="52559" xr:uid="{D7A697B4-05CF-4C1B-9BF3-38D49C1E0F36}"/>
    <cellStyle name="Millares 85 4" xfId="53280" xr:uid="{E0C49215-F407-4E30-BF2B-08FC32CD2258}"/>
    <cellStyle name="Millares 85 5" xfId="52557" xr:uid="{350BD1AD-EE53-4CF7-AE1E-90DCBEC20A2B}"/>
    <cellStyle name="Millares 86" xfId="18366" xr:uid="{E0B65679-91DB-49FA-AB03-1A32DE14EEB5}"/>
    <cellStyle name="Millares 86 2" xfId="18367" xr:uid="{F7883314-5318-4DC3-BCBD-C4C0C044B4EC}"/>
    <cellStyle name="Millares 86 2 2" xfId="53284" xr:uid="{E84D5A67-D1FE-4372-8E71-EAF466536196}"/>
    <cellStyle name="Millares 86 2 3" xfId="52561" xr:uid="{35193532-6737-4805-B4A0-B3F4676F6667}"/>
    <cellStyle name="Millares 86 3" xfId="18368" xr:uid="{163A07DB-8485-4334-A458-EF4DFF0A8AE6}"/>
    <cellStyle name="Millares 86 3 2" xfId="53285" xr:uid="{DDBE50D3-08E6-4A4A-A112-9F53EA7AE0F2}"/>
    <cellStyle name="Millares 86 3 3" xfId="52562" xr:uid="{CDF68413-3C84-4FD5-911B-EC8CB6178482}"/>
    <cellStyle name="Millares 86 4" xfId="53283" xr:uid="{E68B8B78-A9EF-43C4-8C4B-8B1F80A1D9E7}"/>
    <cellStyle name="Millares 86 5" xfId="52560" xr:uid="{806820CB-D46C-488E-AE2E-895D1CC32285}"/>
    <cellStyle name="Millares 87" xfId="18369" xr:uid="{3576EBE6-1441-4091-9704-FA6E05B1B698}"/>
    <cellStyle name="Millares 87 2" xfId="18370" xr:uid="{DFD9A1CF-15CF-45A5-9FE4-913DBADD621C}"/>
    <cellStyle name="Millares 87 2 2" xfId="53287" xr:uid="{47F0715D-03F0-45AC-9ACD-7A1579E5339E}"/>
    <cellStyle name="Millares 87 2 3" xfId="52564" xr:uid="{CADFB815-6D2A-462C-BE69-E8FAB4848FEA}"/>
    <cellStyle name="Millares 87 3" xfId="18371" xr:uid="{7B1F6336-58E4-40AE-9E92-D3B05C42F2EC}"/>
    <cellStyle name="Millares 87 3 2" xfId="53288" xr:uid="{213C4425-B769-4B05-B9AB-7A0FDEDE93BD}"/>
    <cellStyle name="Millares 87 3 3" xfId="52565" xr:uid="{677010C6-F1D1-43A6-86BF-326BC42ACE6B}"/>
    <cellStyle name="Millares 87 4" xfId="53286" xr:uid="{C38B2E29-7CDE-46C3-B34A-5DA471692EF1}"/>
    <cellStyle name="Millares 87 5" xfId="52563" xr:uid="{0F07D694-852E-4731-B409-6A1662668A2E}"/>
    <cellStyle name="Millares 88" xfId="18372" xr:uid="{BA3F73D8-559D-4F05-AEA2-C421C7CC92ED}"/>
    <cellStyle name="Millares 88 2" xfId="18373" xr:uid="{3E3D6145-97D5-446E-9A31-1CD638711252}"/>
    <cellStyle name="Millares 88 2 2" xfId="53290" xr:uid="{7CA8363A-CB65-4C06-A8AE-0A1E08F21C4F}"/>
    <cellStyle name="Millares 88 2 3" xfId="52567" xr:uid="{131FE6BB-4256-4205-8EFC-A94E4E7630AE}"/>
    <cellStyle name="Millares 88 3" xfId="18374" xr:uid="{A8CBB10C-D925-431F-87CB-9EC0495A54D0}"/>
    <cellStyle name="Millares 88 3 2" xfId="53291" xr:uid="{4CBC0564-308F-414B-88AD-3848D6256148}"/>
    <cellStyle name="Millares 88 3 3" xfId="52568" xr:uid="{C0562FD6-7F43-4AE8-B085-3282A26E6664}"/>
    <cellStyle name="Millares 88 4" xfId="53289" xr:uid="{61461293-0774-4242-88B5-D05C150CE0C3}"/>
    <cellStyle name="Millares 88 5" xfId="52566" xr:uid="{6EB3CEC5-6896-4C07-B43F-6579C295210C}"/>
    <cellStyle name="Millares 89" xfId="18375" xr:uid="{897A5CE3-56A5-4A89-BAFF-1D6765413938}"/>
    <cellStyle name="Millares 89 2" xfId="18376" xr:uid="{552EF9EF-812C-462F-9FFA-5EFA20A441ED}"/>
    <cellStyle name="Millares 89 2 2" xfId="53293" xr:uid="{1696B130-ECDF-4F3C-95B3-418828CC54DF}"/>
    <cellStyle name="Millares 89 2 3" xfId="52570" xr:uid="{F937D28F-FE4B-4DA0-841C-7A07B2B529A0}"/>
    <cellStyle name="Millares 89 3" xfId="18377" xr:uid="{CC3F3293-D7C9-4591-B047-69895964F0B1}"/>
    <cellStyle name="Millares 89 3 2" xfId="53294" xr:uid="{51C15762-4E3C-4870-8DFC-A9F92673AC3E}"/>
    <cellStyle name="Millares 89 3 3" xfId="52571" xr:uid="{D17CBFB9-2780-4404-B3FE-B8A25E96BE1E}"/>
    <cellStyle name="Millares 89 4" xfId="53292" xr:uid="{7CE5C357-1940-4618-AC37-C40ECAB7FD0A}"/>
    <cellStyle name="Millares 89 5" xfId="52569" xr:uid="{76380033-1F8B-4B75-9DD6-BC69AFEE13D3}"/>
    <cellStyle name="Millares 9" xfId="18378" xr:uid="{49009B13-2B0F-473B-B610-489A13ED0F34}"/>
    <cellStyle name="Millares 9 10" xfId="18379" xr:uid="{EB30644C-8469-43E1-97BE-7DCA7CE6469E}"/>
    <cellStyle name="Millares 9 11" xfId="18380" xr:uid="{9C76A199-3FCF-4AAE-B13F-878AD4347D8F}"/>
    <cellStyle name="Millares 9 12" xfId="18381" xr:uid="{D7813D1F-656A-4973-A6AD-A0C669143D3F}"/>
    <cellStyle name="Millares 9 13" xfId="18382" xr:uid="{BA335C93-1922-40D0-A921-72B8E6CAC4EC}"/>
    <cellStyle name="Millares 9 14" xfId="18383" xr:uid="{86E08D3E-9430-4ED1-8083-118572950924}"/>
    <cellStyle name="Millares 9 15" xfId="18384" xr:uid="{52D25621-A1C2-4318-B1C4-F18CD24FF12E}"/>
    <cellStyle name="Millares 9 16" xfId="18385" xr:uid="{C3763A9D-6A0A-4D5A-9369-27726C4D0782}"/>
    <cellStyle name="Millares 9 17" xfId="18386" xr:uid="{85375301-AFEC-4945-BDC6-E46EC32C9618}"/>
    <cellStyle name="Millares 9 18" xfId="18387" xr:uid="{EC739ABB-6B2B-4F94-81C3-AE2EB7AFEF06}"/>
    <cellStyle name="Millares 9 19" xfId="18388" xr:uid="{AAAA092F-2313-4392-A20B-A2F94480DAD8}"/>
    <cellStyle name="Millares 9 2" xfId="18389" xr:uid="{776DEB50-BCA4-42EA-A709-9AE9400A35B5}"/>
    <cellStyle name="Millares 9 2 10" xfId="18390" xr:uid="{F7D0FB5B-E1A4-4878-8DBD-FC3666187DBF}"/>
    <cellStyle name="Millares 9 2 11" xfId="18391" xr:uid="{2FBC131C-11ED-4F06-B7DE-37E8EB20379A}"/>
    <cellStyle name="Millares 9 2 12" xfId="18392" xr:uid="{1E9AB08A-14A3-4B42-9768-59DA89BA7481}"/>
    <cellStyle name="Millares 9 2 13" xfId="18393" xr:uid="{E022A26D-C8DF-49D9-A7CA-7F2633F66E83}"/>
    <cellStyle name="Millares 9 2 14" xfId="18394" xr:uid="{5AF6D4C3-E311-433C-8B39-811F9E333B2A}"/>
    <cellStyle name="Millares 9 2 15" xfId="18395" xr:uid="{DA3534F6-FF75-4E1C-83CD-8E4246DAFFB0}"/>
    <cellStyle name="Millares 9 2 16" xfId="50031" xr:uid="{E4EF5908-12BA-4ACA-8770-4197CE4C4729}"/>
    <cellStyle name="Millares 9 2 2" xfId="18396" xr:uid="{87044C36-D0F9-42EA-B5EE-3DD11E4A919A}"/>
    <cellStyle name="Millares 9 2 2 2" xfId="18397" xr:uid="{78EF0921-EC94-4C71-9DF1-7296592ADF9C}"/>
    <cellStyle name="Millares 9 2 2_Margen" xfId="40491" xr:uid="{B8A6C7D2-28CB-4995-ADBF-6B2112291C17}"/>
    <cellStyle name="Millares 9 2 3" xfId="18398" xr:uid="{5A3F3EAE-A35F-4038-A691-8F6F61596A2B}"/>
    <cellStyle name="Millares 9 2 4" xfId="18399" xr:uid="{23A13095-56AA-4329-9BE4-93020B0B0444}"/>
    <cellStyle name="Millares 9 2 5" xfId="18400" xr:uid="{BCF58B63-9E8B-4685-A2DF-6324AA76FC4C}"/>
    <cellStyle name="Millares 9 2 6" xfId="18401" xr:uid="{6723E0AC-746F-47CC-A7D4-686D0777E6FB}"/>
    <cellStyle name="Millares 9 2 7" xfId="18402" xr:uid="{CA1CA82E-FAE5-47CC-A4D5-383D0E387AF7}"/>
    <cellStyle name="Millares 9 2 8" xfId="18403" xr:uid="{FB1B3016-203F-4D56-8FBE-0BF7C9DEA9B9}"/>
    <cellStyle name="Millares 9 2 9" xfId="18404" xr:uid="{455E6044-D0AC-43EE-B590-1D2032E1EBA9}"/>
    <cellStyle name="Millares 9 2_Margen" xfId="40492" xr:uid="{5B070CFC-26D3-41C5-B5CE-68D588153D15}"/>
    <cellStyle name="Millares 9 20" xfId="18405" xr:uid="{79F31676-525E-4CCC-9865-4770390CFC65}"/>
    <cellStyle name="Millares 9 21" xfId="18406" xr:uid="{5B3071D6-62B2-423C-A031-9805B9881D19}"/>
    <cellStyle name="Millares 9 22" xfId="18407" xr:uid="{C25A5644-C9AA-412F-B482-D29488F62711}"/>
    <cellStyle name="Millares 9 23" xfId="18408" xr:uid="{E03758CE-E5C1-4739-AF6D-3914777F7A8E}"/>
    <cellStyle name="Millares 9 24" xfId="18409" xr:uid="{AA8AF37C-8056-4FF0-9C3B-971617F594A8}"/>
    <cellStyle name="Millares 9 25" xfId="18410" xr:uid="{BC50CB46-6777-4A8F-999F-EA0D5C8754B6}"/>
    <cellStyle name="Millares 9 26" xfId="18411" xr:uid="{E1A2F6BA-F660-45CE-9312-F4DB0BDCDD03}"/>
    <cellStyle name="Millares 9 27" xfId="18412" xr:uid="{63D0E748-C2DE-48E0-969E-760029C59254}"/>
    <cellStyle name="Millares 9 28" xfId="18413" xr:uid="{7825F3DE-A606-4516-A072-21CD27BFC90F}"/>
    <cellStyle name="Millares 9 29" xfId="18414" xr:uid="{D9955A33-186E-47B9-AA0B-CEB64E39FD9C}"/>
    <cellStyle name="Millares 9 3" xfId="18415" xr:uid="{5CDD9776-FF50-4039-8364-209828E6EC7C}"/>
    <cellStyle name="Millares 9 3 10" xfId="18416" xr:uid="{3E0AD455-8DA6-4287-A84C-8831C791237E}"/>
    <cellStyle name="Millares 9 3 11" xfId="18417" xr:uid="{265AFA26-9552-4F99-828C-976A368FB6C7}"/>
    <cellStyle name="Millares 9 3 12" xfId="18418" xr:uid="{8EAB0E30-E18B-4CC0-B639-A517D71E9BFF}"/>
    <cellStyle name="Millares 9 3 13" xfId="18419" xr:uid="{B3D599F7-196A-4F0E-96F7-4FC26C20A899}"/>
    <cellStyle name="Millares 9 3 14" xfId="18420" xr:uid="{48BD1844-D17B-4CEB-82E6-681DABB770BB}"/>
    <cellStyle name="Millares 9 3 15" xfId="18421" xr:uid="{00CE1E98-E555-4C2C-821B-24682B8A727A}"/>
    <cellStyle name="Millares 9 3 16" xfId="50032" xr:uid="{DCDDED04-52FF-473F-BA8C-CAC673F5388D}"/>
    <cellStyle name="Millares 9 3 2" xfId="18422" xr:uid="{35CE748D-9E04-4107-9593-5347BAC0AC16}"/>
    <cellStyle name="Millares 9 3 2 2" xfId="18423" xr:uid="{BCC21F83-0360-41FD-BEBE-5F5D37874454}"/>
    <cellStyle name="Millares 9 3 2_Margen" xfId="40493" xr:uid="{D398D265-BA63-47EA-8B2E-E758E4B93F4A}"/>
    <cellStyle name="Millares 9 3 3" xfId="18424" xr:uid="{D1613E28-2F27-4508-9ACC-0E3ECC088861}"/>
    <cellStyle name="Millares 9 3 4" xfId="18425" xr:uid="{A63DA0E7-9FEC-47F2-8CEC-F5F1C6DBD3E0}"/>
    <cellStyle name="Millares 9 3 5" xfId="18426" xr:uid="{B736347A-390B-4C29-B9F6-9F1A83AEDB12}"/>
    <cellStyle name="Millares 9 3 6" xfId="18427" xr:uid="{6BFED720-16AD-4D6A-915D-4CCB2CC49ADA}"/>
    <cellStyle name="Millares 9 3 7" xfId="18428" xr:uid="{01321A2E-2964-4FCE-845C-1657D39EFB54}"/>
    <cellStyle name="Millares 9 3 8" xfId="18429" xr:uid="{DDB9D0AF-473C-4C87-A060-2AAE47FEBF66}"/>
    <cellStyle name="Millares 9 3 9" xfId="18430" xr:uid="{2B3BEEBD-473F-4820-A527-6692C64FF76C}"/>
    <cellStyle name="Millares 9 3_Margen" xfId="40494" xr:uid="{11288FC6-51FC-40DE-B226-ADC41203B2EE}"/>
    <cellStyle name="Millares 9 30" xfId="18431" xr:uid="{074D242D-D297-47B5-AE87-163D5D6270C7}"/>
    <cellStyle name="Millares 9 31" xfId="18432" xr:uid="{BB80C692-5193-491F-9633-932956CA48D1}"/>
    <cellStyle name="Millares 9 32" xfId="18433" xr:uid="{74040342-0F14-4017-96BA-E44DD6B76A23}"/>
    <cellStyle name="Millares 9 33" xfId="18434" xr:uid="{FF10A061-19EC-4CEB-9A80-CEF27A02F631}"/>
    <cellStyle name="Millares 9 4" xfId="18435" xr:uid="{3E061808-BBEA-4464-9354-6D8239C4F87A}"/>
    <cellStyle name="Millares 9 4 10" xfId="18436" xr:uid="{C652C93B-ABE1-4EAA-AA3C-5E8E1FDC01EA}"/>
    <cellStyle name="Millares 9 4 11" xfId="18437" xr:uid="{A8CEAB4C-F871-4FD7-845F-DF8E0C5A5F77}"/>
    <cellStyle name="Millares 9 4 12" xfId="18438" xr:uid="{DB09B330-B1C8-4F58-B7E0-009C4F5878CA}"/>
    <cellStyle name="Millares 9 4 13" xfId="18439" xr:uid="{6A3FB5D8-F05D-4842-841C-31164F1DD64C}"/>
    <cellStyle name="Millares 9 4 14" xfId="18440" xr:uid="{D84E7BA1-5EF0-4F18-A234-4B14DD212FC9}"/>
    <cellStyle name="Millares 9 4 15" xfId="18441" xr:uid="{A2819840-E7CB-40ED-B17A-C78007F4F9AD}"/>
    <cellStyle name="Millares 9 4 2" xfId="18442" xr:uid="{EC6B6D38-CFC3-4807-8EFC-43980A63192E}"/>
    <cellStyle name="Millares 9 4 3" xfId="18443" xr:uid="{FD4A9AB2-514F-418C-9077-8A36ECAB9D48}"/>
    <cellStyle name="Millares 9 4 4" xfId="18444" xr:uid="{FF77F245-C1CE-4172-9D74-93A563985E53}"/>
    <cellStyle name="Millares 9 4 5" xfId="18445" xr:uid="{0C81F777-FC35-445C-9AC4-3CEAB74D6D4D}"/>
    <cellStyle name="Millares 9 4 6" xfId="18446" xr:uid="{D542D242-1598-4F86-9EEB-8659D18E6D01}"/>
    <cellStyle name="Millares 9 4 7" xfId="18447" xr:uid="{A50F70B6-C263-49E7-B4B9-910B461E222C}"/>
    <cellStyle name="Millares 9 4 8" xfId="18448" xr:uid="{4BC86966-6E3B-44EB-861B-641FD954FB29}"/>
    <cellStyle name="Millares 9 4 9" xfId="18449" xr:uid="{ED9C9E7D-498C-49DB-B0F4-689618F00B1E}"/>
    <cellStyle name="Millares 9 4_Margen" xfId="40495" xr:uid="{81636F70-060E-41A4-AA4A-7030B40112AF}"/>
    <cellStyle name="Millares 9 5" xfId="18450" xr:uid="{DE2536A4-9F82-486D-805C-0C8E879CA89D}"/>
    <cellStyle name="Millares 9 5 10" xfId="18451" xr:uid="{8471FC2A-EA80-489E-BD54-540648333713}"/>
    <cellStyle name="Millares 9 5 11" xfId="18452" xr:uid="{8CAEB010-AC20-4DC0-BEB6-731A05EA0812}"/>
    <cellStyle name="Millares 9 5 12" xfId="18453" xr:uid="{F3F4FE39-9EC8-4BAD-BD6C-C0B1BA38A5C6}"/>
    <cellStyle name="Millares 9 5 13" xfId="18454" xr:uid="{1D49F0B3-C9D7-41AE-9CE2-8917A3E7908C}"/>
    <cellStyle name="Millares 9 5 14" xfId="18455" xr:uid="{3E3E5E90-AE68-40B2-A331-A2792AE3D603}"/>
    <cellStyle name="Millares 9 5 15" xfId="18456" xr:uid="{E6E9606C-DA4B-40AF-99A1-7F0965B78B77}"/>
    <cellStyle name="Millares 9 5 16" xfId="18457" xr:uid="{F090CC48-972B-4DC8-BF9B-399E80E01DBC}"/>
    <cellStyle name="Millares 9 5 17" xfId="18458" xr:uid="{2E0E2358-F8C8-4B2E-B8B6-42A5240CFF81}"/>
    <cellStyle name="Millares 9 5 18" xfId="52572" xr:uid="{BA2214ED-935B-4124-A910-2BEFDA486BFB}"/>
    <cellStyle name="Millares 9 5 2" xfId="18459" xr:uid="{BB5B03E6-4821-497A-87EF-847DAD48F643}"/>
    <cellStyle name="Millares 9 5 3" xfId="18460" xr:uid="{3EA6B7E4-F6E5-456C-814C-BDDACF23054F}"/>
    <cellStyle name="Millares 9 5 4" xfId="18461" xr:uid="{DB089850-973C-473A-868A-2CCE928BC1AA}"/>
    <cellStyle name="Millares 9 5 5" xfId="18462" xr:uid="{EA7DE782-0448-4887-977F-7F3E1A6019DB}"/>
    <cellStyle name="Millares 9 5 6" xfId="18463" xr:uid="{EAA67599-7185-4254-A4BC-9DAAFD4926FA}"/>
    <cellStyle name="Millares 9 5 7" xfId="18464" xr:uid="{0F149888-80D1-4511-959B-22C5C913B40A}"/>
    <cellStyle name="Millares 9 5 8" xfId="18465" xr:uid="{D50ECB47-A5DA-498B-B2D7-F9C164739563}"/>
    <cellStyle name="Millares 9 5 9" xfId="18466" xr:uid="{417CAA08-D30E-4C95-B1FD-9D0E02A63059}"/>
    <cellStyle name="Millares 9 5_Margen" xfId="40496" xr:uid="{6F705EE3-7094-49E0-A176-7B3E58F563EA}"/>
    <cellStyle name="Millares 9 6" xfId="18467" xr:uid="{DCB0E788-70E5-4A10-B43F-07B3D3259FED}"/>
    <cellStyle name="Millares 9 6 10" xfId="18468" xr:uid="{A557C456-39C2-4360-82AA-005E693D9439}"/>
    <cellStyle name="Millares 9 6 11" xfId="18469" xr:uid="{B605D897-069F-4A5C-BFBD-62B3CB2A09EE}"/>
    <cellStyle name="Millares 9 6 12" xfId="18470" xr:uid="{38C44F94-F0A2-4F61-89C1-C0604AA116B4}"/>
    <cellStyle name="Millares 9 6 13" xfId="18471" xr:uid="{84B6A63E-8B8A-40B7-9057-FB02AAC93799}"/>
    <cellStyle name="Millares 9 6 14" xfId="18472" xr:uid="{A4FCD750-7FE9-4644-A6BA-3C9C0938F470}"/>
    <cellStyle name="Millares 9 6 15" xfId="18473" xr:uid="{F8CE34A3-DCA3-4731-8B64-EDE4B69FCFC4}"/>
    <cellStyle name="Millares 9 6 16" xfId="18474" xr:uid="{9267B44A-AF18-474C-9373-4F425412EF6E}"/>
    <cellStyle name="Millares 9 6 17" xfId="18475" xr:uid="{A4E9AA29-C146-4452-8C2B-B753EEB31EB6}"/>
    <cellStyle name="Millares 9 6 2" xfId="18476" xr:uid="{EECDF5C1-DBD2-48BC-ABFB-60DFBD9F40FC}"/>
    <cellStyle name="Millares 9 6 3" xfId="18477" xr:uid="{2AEF74A0-DDD2-4473-8A5D-8206185D820F}"/>
    <cellStyle name="Millares 9 6 4" xfId="18478" xr:uid="{428B579B-AD01-44C7-8AAC-9CF9184543DA}"/>
    <cellStyle name="Millares 9 6 5" xfId="18479" xr:uid="{03C6BC1C-36B9-4060-948A-021D4B1D35E5}"/>
    <cellStyle name="Millares 9 6 6" xfId="18480" xr:uid="{DB19A73F-2B84-4D92-B7D7-274C244EFF5C}"/>
    <cellStyle name="Millares 9 6 7" xfId="18481" xr:uid="{F1C155C3-0E54-4EEE-B333-170AD9996890}"/>
    <cellStyle name="Millares 9 6 8" xfId="18482" xr:uid="{51479B33-F12E-45AB-AF73-2D03A858C744}"/>
    <cellStyle name="Millares 9 6 9" xfId="18483" xr:uid="{E8310611-9142-4E2D-86DE-3552A22EF7AF}"/>
    <cellStyle name="Millares 9 6_Margen" xfId="40497" xr:uid="{E2E22AFC-3A52-4E8B-8E13-6CB6D1F39580}"/>
    <cellStyle name="Millares 9 7" xfId="18484" xr:uid="{4DD52334-12EB-4EEC-ABAB-D6503220D177}"/>
    <cellStyle name="Millares 9 7 10" xfId="18485" xr:uid="{44DDA713-5C4D-4C24-8986-6F79DC6EF272}"/>
    <cellStyle name="Millares 9 7 11" xfId="18486" xr:uid="{EFFF3B89-4B04-4825-B077-86DB12220D6E}"/>
    <cellStyle name="Millares 9 7 12" xfId="18487" xr:uid="{2885406C-386C-4BC4-B53E-9C581A78AF88}"/>
    <cellStyle name="Millares 9 7 13" xfId="18488" xr:uid="{2D2992BE-E7D8-4893-967B-2069C9A074FB}"/>
    <cellStyle name="Millares 9 7 14" xfId="18489" xr:uid="{3D68F918-67BD-437E-AB88-6CC26955A0F0}"/>
    <cellStyle name="Millares 9 7 15" xfId="18490" xr:uid="{B9357422-0648-4057-8BB1-93560FE44510}"/>
    <cellStyle name="Millares 9 7 16" xfId="18491" xr:uid="{6431E993-BB67-4FDB-A020-1641F59CCF2F}"/>
    <cellStyle name="Millares 9 7 17" xfId="18492" xr:uid="{AEE01090-FE28-4473-8ADE-CBDC88E79DEC}"/>
    <cellStyle name="Millares 9 7 2" xfId="18493" xr:uid="{C874F88F-BCCB-4BB2-A155-7C24ED11A1B3}"/>
    <cellStyle name="Millares 9 7 3" xfId="18494" xr:uid="{C56A10BC-C654-44A0-92C2-3F132528C47F}"/>
    <cellStyle name="Millares 9 7 4" xfId="18495" xr:uid="{A8EDED2C-671F-4149-B472-99CE1A4CFFF5}"/>
    <cellStyle name="Millares 9 7 5" xfId="18496" xr:uid="{1B6CC668-2F1F-4DCD-9FAB-712253AA3A5C}"/>
    <cellStyle name="Millares 9 7 6" xfId="18497" xr:uid="{34E63B76-741B-40C4-9586-1EB089FBD345}"/>
    <cellStyle name="Millares 9 7 7" xfId="18498" xr:uid="{86109B09-0760-4FF1-91DA-12BC5CA95A2E}"/>
    <cellStyle name="Millares 9 7 8" xfId="18499" xr:uid="{668BF0CA-72B0-41AE-A18A-1ED92DE585A4}"/>
    <cellStyle name="Millares 9 7 9" xfId="18500" xr:uid="{4B070144-1589-4AD6-A128-F3CF0DBC2544}"/>
    <cellStyle name="Millares 9 7_Margen" xfId="40498" xr:uid="{034C93AD-3816-40FA-BCDF-B09806AADC6D}"/>
    <cellStyle name="Millares 9 8" xfId="18501" xr:uid="{C54A289B-A673-42AA-ACA8-3C640763420F}"/>
    <cellStyle name="Millares 9 8 10" xfId="18502" xr:uid="{5B15CA09-7CC3-4BBA-B6B1-607435F700BF}"/>
    <cellStyle name="Millares 9 8 11" xfId="18503" xr:uid="{6BA642F7-66FB-4B6A-BAB6-294417190C3A}"/>
    <cellStyle name="Millares 9 8 12" xfId="18504" xr:uid="{31DC9C48-51C9-42A1-A61F-87D72C907670}"/>
    <cellStyle name="Millares 9 8 13" xfId="18505" xr:uid="{9D1288F9-C3A1-4D2A-B836-43F6B3778D93}"/>
    <cellStyle name="Millares 9 8 14" xfId="18506" xr:uid="{58C7C6AA-7326-49A3-B66D-F3908EED2148}"/>
    <cellStyle name="Millares 9 8 15" xfId="18507" xr:uid="{5A3FB6D0-C91D-4248-AF80-B8E47C8F76BD}"/>
    <cellStyle name="Millares 9 8 16" xfId="18508" xr:uid="{F51E85F0-308B-4830-A9FE-F32AF9385993}"/>
    <cellStyle name="Millares 9 8 17" xfId="18509" xr:uid="{91A6BD61-50F6-44D5-8514-4CDD9CCAB130}"/>
    <cellStyle name="Millares 9 8 2" xfId="18510" xr:uid="{7E2FB2F9-03CE-45E2-9E6A-E132C6D12C35}"/>
    <cellStyle name="Millares 9 8 3" xfId="18511" xr:uid="{32A3BFA9-6EEC-411C-BE16-C598213065BF}"/>
    <cellStyle name="Millares 9 8 4" xfId="18512" xr:uid="{10726F91-F87F-47A1-8019-085E186C944C}"/>
    <cellStyle name="Millares 9 8 5" xfId="18513" xr:uid="{A1BA0B44-6B80-4AD2-A649-A2F4B4732132}"/>
    <cellStyle name="Millares 9 8 6" xfId="18514" xr:uid="{AA544CDA-AE8F-4CBD-9ADF-877FEC34B69E}"/>
    <cellStyle name="Millares 9 8 7" xfId="18515" xr:uid="{ABFB5A07-0C24-4071-9354-B6685609A26D}"/>
    <cellStyle name="Millares 9 8 8" xfId="18516" xr:uid="{D6705152-8E39-4D1D-A155-E706E8B3C256}"/>
    <cellStyle name="Millares 9 8 9" xfId="18517" xr:uid="{8CA3561B-AA66-4E5B-9FCB-18B000447DC6}"/>
    <cellStyle name="Millares 9 8_Margen" xfId="40499" xr:uid="{24802CDC-A2BD-4438-918A-D1916A8C2EAC}"/>
    <cellStyle name="Millares 9 9" xfId="18518" xr:uid="{CBC1C514-312A-426F-9977-AE00E49EF411}"/>
    <cellStyle name="Millares 9 9 2" xfId="18519" xr:uid="{F5293957-7652-4F0C-AB8E-23263CA20E25}"/>
    <cellStyle name="Millares 9 9_Margen" xfId="40500" xr:uid="{756EB8A2-F39D-4950-9B44-769DDF8D2E00}"/>
    <cellStyle name="Millares 9_Margen" xfId="40501" xr:uid="{18462429-0EE1-48FB-ADD3-A3E9E7E0C114}"/>
    <cellStyle name="Millares 90" xfId="18520" xr:uid="{129CDB17-2C10-42BE-A5AD-4BBC62AC9070}"/>
    <cellStyle name="Millares 90 2" xfId="18521" xr:uid="{399016C5-E68D-46D0-AC65-77D3B84F5300}"/>
    <cellStyle name="Millares 90 2 2" xfId="53296" xr:uid="{37822030-C20A-4F90-BC59-8DB5F392172E}"/>
    <cellStyle name="Millares 90 2 3" xfId="52574" xr:uid="{7553003E-7C57-4B14-B611-33A15BF9D51B}"/>
    <cellStyle name="Millares 90 3" xfId="18522" xr:uid="{0032460C-A502-4FC6-9E1B-B2E2B9906CFF}"/>
    <cellStyle name="Millares 90 3 2" xfId="53297" xr:uid="{D1E71D87-8E58-40D0-8AE2-2D6E264972D5}"/>
    <cellStyle name="Millares 90 3 3" xfId="52575" xr:uid="{FE22EDD0-B3EA-4BE3-88C4-2BA87BB098F9}"/>
    <cellStyle name="Millares 90 4" xfId="53295" xr:uid="{4080ABAF-AEE2-4D25-943D-8F0095B86A8A}"/>
    <cellStyle name="Millares 90 5" xfId="52573" xr:uid="{F500C7A1-254D-4ACE-B5C3-1EDADFF5A9B4}"/>
    <cellStyle name="Millares 91" xfId="18523" xr:uid="{1799C8D8-DA53-427C-A1CA-E2B149A5201F}"/>
    <cellStyle name="Millares 91 2" xfId="18524" xr:uid="{13280C58-EAA2-47AB-BEB2-D449675B34FA}"/>
    <cellStyle name="Millares 91 2 2" xfId="53299" xr:uid="{C33AF5EB-5BC3-4C51-A62C-86166F01DCA8}"/>
    <cellStyle name="Millares 91 2 3" xfId="52577" xr:uid="{11E2C428-1674-468C-8323-3389B2E01424}"/>
    <cellStyle name="Millares 91 3" xfId="18525" xr:uid="{0E668502-E329-41BA-90AB-D2E590CF6B1A}"/>
    <cellStyle name="Millares 91 3 2" xfId="53300" xr:uid="{587725F7-A99C-42EA-AE64-6BA96F9BBCBC}"/>
    <cellStyle name="Millares 91 3 3" xfId="52578" xr:uid="{61D9448B-834D-421A-B9B4-04A978BB8849}"/>
    <cellStyle name="Millares 91 4" xfId="53298" xr:uid="{BE325D80-ED05-4E08-B7CA-0199FF5D717A}"/>
    <cellStyle name="Millares 91 5" xfId="52576" xr:uid="{7EE58123-2003-4A22-B492-973CE6C7E2B5}"/>
    <cellStyle name="Millares 92" xfId="18526" xr:uid="{A32D2171-CADB-4BB2-AB07-B12BBDADB65D}"/>
    <cellStyle name="Millares 92 2" xfId="18527" xr:uid="{A990077A-B800-49B6-9225-463C5829B6B4}"/>
    <cellStyle name="Millares 92 2 2" xfId="53302" xr:uid="{4139410B-7CC7-45B6-AD03-0F5D1264A4C3}"/>
    <cellStyle name="Millares 92 2 3" xfId="52580" xr:uid="{188130EA-BF73-4A28-9E76-540E370152F4}"/>
    <cellStyle name="Millares 92 3" xfId="18528" xr:uid="{4391FC04-52D3-408E-8232-8092FBCC4683}"/>
    <cellStyle name="Millares 92 3 2" xfId="53303" xr:uid="{CF1CC119-ECB4-4BBC-AF0E-33AFAEC16CFA}"/>
    <cellStyle name="Millares 92 3 3" xfId="52581" xr:uid="{A22B366F-288E-4B77-BA8C-EFEDD6911FDF}"/>
    <cellStyle name="Millares 92 4" xfId="53301" xr:uid="{2D671E15-1060-441B-A95A-7A5507E32F1A}"/>
    <cellStyle name="Millares 92 5" xfId="52579" xr:uid="{1E2052E2-D252-4614-9098-65C80C60C931}"/>
    <cellStyle name="Millares 93" xfId="18529" xr:uid="{6534B013-6EB2-4F69-AF72-0B524111A304}"/>
    <cellStyle name="Millares 93 2" xfId="18530" xr:uid="{30192573-8967-40DF-987B-D733A144AA4B}"/>
    <cellStyle name="Millares 93 2 2" xfId="53305" xr:uid="{E2A7232F-AEEB-4C68-A961-BD213F1AA718}"/>
    <cellStyle name="Millares 93 2 3" xfId="52583" xr:uid="{8B2CBD69-E270-41E1-A77F-064E4FA92907}"/>
    <cellStyle name="Millares 93 3" xfId="18531" xr:uid="{174BD730-E86A-418E-8143-62AD8A389F01}"/>
    <cellStyle name="Millares 93 3 2" xfId="53306" xr:uid="{E04781D6-D084-4F3C-B063-1B121D5D8B77}"/>
    <cellStyle name="Millares 93 3 3" xfId="52584" xr:uid="{F40974DA-DE2B-4210-8F38-19572FD759B5}"/>
    <cellStyle name="Millares 93 4" xfId="53304" xr:uid="{E225F532-77A4-4B76-8C86-EC56BD1E0CF5}"/>
    <cellStyle name="Millares 93 5" xfId="52582" xr:uid="{68CEC5F4-B99E-4CFE-ABE2-F3C44668B1D4}"/>
    <cellStyle name="Millares 94" xfId="18532" xr:uid="{76040EBB-C5F4-416F-A858-2449809EC7CD}"/>
    <cellStyle name="Millares 94 2" xfId="18533" xr:uid="{8E83B5B7-57A4-49CE-A4BA-8B836BC98328}"/>
    <cellStyle name="Millares 94 2 2" xfId="53308" xr:uid="{E2B8E773-D065-4345-AF14-D4AF4DF7EBF6}"/>
    <cellStyle name="Millares 94 2 3" xfId="52586" xr:uid="{A82C7D71-8329-4BBE-9ABF-67A0D54B8EF6}"/>
    <cellStyle name="Millares 94 3" xfId="18534" xr:uid="{4CDCEBB9-4974-4765-AB57-B00D2E6ABB4E}"/>
    <cellStyle name="Millares 94 3 2" xfId="53309" xr:uid="{DC85E7F3-D88C-46EC-9BDA-E064B059BCC7}"/>
    <cellStyle name="Millares 94 3 3" xfId="52587" xr:uid="{BEC12F19-5E78-4836-A699-D261F03194F8}"/>
    <cellStyle name="Millares 94 4" xfId="53307" xr:uid="{8B9C2546-6A83-4570-8D65-C5A7F09301DD}"/>
    <cellStyle name="Millares 94 5" xfId="52585" xr:uid="{29F08377-47A7-4A2E-95DF-51F20A27B1FA}"/>
    <cellStyle name="Millares 95" xfId="18535" xr:uid="{5534C95B-84C7-46CF-A3A7-34FFE6BFC9D4}"/>
    <cellStyle name="Millares 95 2" xfId="18536" xr:uid="{52621731-3509-49DE-9C80-A14BAD75BE6F}"/>
    <cellStyle name="Millares 95 2 2" xfId="53311" xr:uid="{FC856671-E414-4DC2-AB74-09CC4004CAD1}"/>
    <cellStyle name="Millares 95 2 3" xfId="52589" xr:uid="{F7C53270-AD49-40E6-BDCE-4D1B838BE8B3}"/>
    <cellStyle name="Millares 95 3" xfId="18537" xr:uid="{8FDB5B4E-65E5-43CE-B8BE-E0A72BE4EFC7}"/>
    <cellStyle name="Millares 95 3 2" xfId="53312" xr:uid="{CB1A5BC0-6815-466F-A872-297C642C1302}"/>
    <cellStyle name="Millares 95 3 3" xfId="52590" xr:uid="{ED8F5507-370C-467D-ACA0-1CF30C14565D}"/>
    <cellStyle name="Millares 95 4" xfId="53310" xr:uid="{F8027947-99DB-43B0-A818-3654FB6E042E}"/>
    <cellStyle name="Millares 95 5" xfId="52588" xr:uid="{A507203B-ACD0-4604-8D98-5C480AC91FD5}"/>
    <cellStyle name="Millares 96" xfId="18538" xr:uid="{03150376-6971-4780-81DC-F3289C55336B}"/>
    <cellStyle name="Millares 96 2" xfId="18539" xr:uid="{DA2653AB-FC52-45E5-9DB0-8AA627F6F84F}"/>
    <cellStyle name="Millares 96 2 2" xfId="53314" xr:uid="{3828FAD7-5685-4C7A-A074-E839A9440A83}"/>
    <cellStyle name="Millares 96 2 3" xfId="52592" xr:uid="{7B226840-0EBA-4F08-B825-8E76DE5CA1FA}"/>
    <cellStyle name="Millares 96 3" xfId="18540" xr:uid="{B19EB60F-ED59-4FF1-A2E9-ED0C0DE29EFF}"/>
    <cellStyle name="Millares 96 3 2" xfId="53315" xr:uid="{29F7C857-905D-40C2-B76F-B41925C22DDE}"/>
    <cellStyle name="Millares 96 3 3" xfId="52593" xr:uid="{CBBB5DDB-FA1D-429C-9792-50CB65A45149}"/>
    <cellStyle name="Millares 96 4" xfId="53313" xr:uid="{84246CB6-41C3-4621-95C4-B7224DB68652}"/>
    <cellStyle name="Millares 96 5" xfId="52591" xr:uid="{9D71913D-B750-44FA-839B-DFB3FA221126}"/>
    <cellStyle name="Millares 97" xfId="18541" xr:uid="{1282C033-6F48-4980-BB27-C307924DB14F}"/>
    <cellStyle name="Millares 97 2" xfId="18542" xr:uid="{286FB0A3-AC9F-49A0-91EC-3C6E3B3F28C1}"/>
    <cellStyle name="Millares 97 2 2" xfId="53317" xr:uid="{576645D2-A7B7-4D04-9B23-ADE119EB0978}"/>
    <cellStyle name="Millares 97 2 3" xfId="52595" xr:uid="{CC808859-3843-4E80-96D0-C3C48E16C154}"/>
    <cellStyle name="Millares 97 3" xfId="18543" xr:uid="{E7A2DC4E-BA6B-4E03-95F6-24831BE00144}"/>
    <cellStyle name="Millares 97 3 2" xfId="53318" xr:uid="{B528E26C-537F-4E64-9B2B-03D6E344B3BA}"/>
    <cellStyle name="Millares 97 3 3" xfId="52596" xr:uid="{70BA018A-DD8E-4CD0-81DD-A7586AF80096}"/>
    <cellStyle name="Millares 97 4" xfId="53316" xr:uid="{67D67BDF-DC9F-42F7-97D7-FC8CF0256EDD}"/>
    <cellStyle name="Millares 97 5" xfId="52594" xr:uid="{459CA7A2-87FB-4144-866F-7EE1D29F34BB}"/>
    <cellStyle name="Millares 98" xfId="18544" xr:uid="{742C7E5D-E224-42E1-938E-F14A9A83D6E9}"/>
    <cellStyle name="Millares 98 2" xfId="18545" xr:uid="{A7F3ECDD-D1E7-46A0-85DC-91A69D8DD939}"/>
    <cellStyle name="Millares 98 2 2" xfId="53320" xr:uid="{7B16A147-0AE5-46DB-8A17-B471CAA4CB76}"/>
    <cellStyle name="Millares 98 2 3" xfId="52598" xr:uid="{0F5C9778-8167-496F-A555-0092C9F520E5}"/>
    <cellStyle name="Millares 98 3" xfId="18546" xr:uid="{5D0CE0A7-F8F0-45CB-9183-3A42F8D11962}"/>
    <cellStyle name="Millares 98 3 2" xfId="53321" xr:uid="{92E0E6F4-93F3-40F1-8071-84E5F2B651DA}"/>
    <cellStyle name="Millares 98 3 3" xfId="52599" xr:uid="{CE8B9486-4112-42A3-849A-9240742DFAF0}"/>
    <cellStyle name="Millares 98 4" xfId="53319" xr:uid="{9C9A2C14-6F72-4D67-A57A-F5E21CF42849}"/>
    <cellStyle name="Millares 98 5" xfId="52597" xr:uid="{2DA2C69E-B900-468A-A503-50283DDECAFF}"/>
    <cellStyle name="Millares 99" xfId="18547" xr:uid="{22FE7295-E938-42C4-A5E6-5D22AACC2D4F}"/>
    <cellStyle name="Millares 99 2" xfId="18548" xr:uid="{D894E4E9-8FF0-4484-BF04-1B3BC9F74CA0}"/>
    <cellStyle name="Millares 99 2 2" xfId="53323" xr:uid="{A3D4BE9D-5A54-4162-B319-6730E43C5016}"/>
    <cellStyle name="Millares 99 2 3" xfId="52601" xr:uid="{B6958BDD-54DB-4262-93F9-4CE9695B9F16}"/>
    <cellStyle name="Millares 99 3" xfId="18549" xr:uid="{A72AF29F-9E6F-4BC8-A79B-807A928B4E14}"/>
    <cellStyle name="Millares 99 3 2" xfId="53324" xr:uid="{B0258BA0-73A7-4FCA-81BB-47E430B3A580}"/>
    <cellStyle name="Millares 99 3 3" xfId="52602" xr:uid="{7EE07490-786D-451A-8025-60B8615AE0C2}"/>
    <cellStyle name="Millares 99 4" xfId="53322" xr:uid="{16D24270-4618-4DE7-9611-851C1C121FFA}"/>
    <cellStyle name="Millares 99 5" xfId="52600" xr:uid="{0DFE071B-7A9F-4BC9-A2C5-0483291006F1}"/>
    <cellStyle name="Milliers [0]_!!!GO" xfId="18550" xr:uid="{8B78ACC0-91C8-4B1A-B6BF-C40CDDA5BDAE}"/>
    <cellStyle name="Milliers_!!!GO" xfId="18551" xr:uid="{BE080E63-79E2-401D-99FB-2728B1B21FDE}"/>
    <cellStyle name="Moneda 2" xfId="18552" xr:uid="{87119D4A-FA1B-4577-A12D-680A3867B804}"/>
    <cellStyle name="Moneda 2 2" xfId="18553" xr:uid="{77E3A29B-7022-4B7D-83DF-886D08CDB546}"/>
    <cellStyle name="Moneda 2 3" xfId="18554" xr:uid="{B3F2A4A6-F312-43B6-ADD5-F6D46F55DDB9}"/>
    <cellStyle name="Moneda 2 3 2" xfId="18555" xr:uid="{A7889DEA-2E50-4D7B-815C-63CF1169418D}"/>
    <cellStyle name="Moneda 2 3_Margen" xfId="40502" xr:uid="{22A1F030-0D23-4793-B95C-84AC8EEF0159}"/>
    <cellStyle name="Moneda 2_Margen" xfId="40503" xr:uid="{1686529F-FCA1-422A-B8C0-68B27E55CA1B}"/>
    <cellStyle name="Moneda 3" xfId="18556" xr:uid="{2EBF802A-6201-4FB8-91C9-56124FCF0FE3}"/>
    <cellStyle name="Moneda 3 2" xfId="18557" xr:uid="{F6046688-F7D3-41A7-A134-2381C68BAA2A}"/>
    <cellStyle name="Moneda 3_Margen" xfId="40504" xr:uid="{8EED9E6C-049A-4634-90C2-FAE175715BEF}"/>
    <cellStyle name="Moneda 4" xfId="18558" xr:uid="{B32571D1-03EC-4B45-B252-F8E360B7BEA9}"/>
    <cellStyle name="Moneda 4 10" xfId="40505" xr:uid="{D1371C98-2C7D-40C0-9D39-2DB46712D4C2}"/>
    <cellStyle name="Moneda 4 2" xfId="18559" xr:uid="{AA36D95B-06B0-4FE0-950D-27F29625B07A}"/>
    <cellStyle name="Moneda 4_Margen" xfId="40506" xr:uid="{28E09C9D-81D4-4481-BA93-3FA7146F5AF1}"/>
    <cellStyle name="Moneda 5" xfId="18560" xr:uid="{317BD72B-0ABE-4DA0-BF17-914A69B6F275}"/>
    <cellStyle name="Monétaire [0]_!!!GO" xfId="18561" xr:uid="{306E725B-8A9E-46D9-B0EC-0899C12C9C01}"/>
    <cellStyle name="Monétaire_!!!GO" xfId="18562" xr:uid="{FFB48559-481D-459B-B619-832110801781}"/>
    <cellStyle name="Monetario" xfId="18563" xr:uid="{300A01C2-0B73-40AD-A4B4-B10387B91F73}"/>
    <cellStyle name="Monetario 2" xfId="18564" xr:uid="{C0E1B22D-F99D-4933-9DC2-6E325C1AEBE1}"/>
    <cellStyle name="Monetario_Margen" xfId="40507" xr:uid="{FADB64C2-408B-4B86-9759-28A12D63CFCC}"/>
    <cellStyle name="Neutral 10" xfId="18565" xr:uid="{14DB35EF-23B4-462D-8044-C1C90F3DE42C}"/>
    <cellStyle name="Neutral 11" xfId="18566" xr:uid="{581A53EF-989D-4CE4-B266-5746D34145A6}"/>
    <cellStyle name="Neutral 11 2" xfId="51772" xr:uid="{9DB47A2C-AAA4-4A0D-8A10-0BC350477C34}"/>
    <cellStyle name="Neutral 12" xfId="18567" xr:uid="{A80C3C30-7569-4A58-BCF3-65D27DF2E037}"/>
    <cellStyle name="Neutral 13" xfId="40508" xr:uid="{F557F16C-13B2-478F-881D-4255E27B04D5}"/>
    <cellStyle name="Neutral 14" xfId="40509" xr:uid="{18902CA8-BB6D-4ADF-84BE-9154FFE3BD08}"/>
    <cellStyle name="Neutral 15" xfId="40510" xr:uid="{3E972863-F232-4B2E-8A37-D8304547F5A4}"/>
    <cellStyle name="Neutral 16" xfId="40511" xr:uid="{65728A8C-EB81-48B2-BDFF-336E33EC8D48}"/>
    <cellStyle name="Neutral 17" xfId="40512" xr:uid="{27F2FB69-86C4-4DDF-BBF2-B382B250D2F3}"/>
    <cellStyle name="Neutral 18" xfId="40513" xr:uid="{2E19AABF-200D-445D-966D-D93F0E4AB5D1}"/>
    <cellStyle name="Neutral 19" xfId="40514" xr:uid="{57A9DE71-E8E0-466C-9A0B-13F4D5E6907A}"/>
    <cellStyle name="Neutral 2" xfId="18568" xr:uid="{60F98BFF-9748-458A-8978-BFB587473D6C}"/>
    <cellStyle name="Neutral 2 2" xfId="18569" xr:uid="{4008013B-BE1B-4544-8807-2D7131B4D67C}"/>
    <cellStyle name="Neutral 2 2 2" xfId="40515" xr:uid="{1FCA2569-EF74-4C48-8974-DE7E2D4E7263}"/>
    <cellStyle name="Neutral 2 2 3" xfId="50035" xr:uid="{23B078DD-101D-4206-9F51-8A5AC1EF3778}"/>
    <cellStyle name="Neutral 2 3" xfId="18570" xr:uid="{44D3F4E2-AE00-4A40-B12A-03AC485FE6E7}"/>
    <cellStyle name="Neutral 2 3 2" xfId="18571" xr:uid="{32E013E9-4ACA-4A43-823A-95980E415EB4}"/>
    <cellStyle name="Neutral 2 3 3" xfId="50036" xr:uid="{7B7542F3-ABAF-4D6E-9140-190238F17361}"/>
    <cellStyle name="Neutral 2 4" xfId="18572" xr:uid="{FE63308C-D247-4EC4-9676-FF48F2FE7F85}"/>
    <cellStyle name="Neutral 2 4 2" xfId="50034" xr:uid="{2DFC117E-0A0F-4D0C-9DA7-750B74CCF8B3}"/>
    <cellStyle name="Neutral 2 5" xfId="18573" xr:uid="{EF93A67E-E9B7-4093-B688-024DF082D0C8}"/>
    <cellStyle name="Neutral 2 6" xfId="49621" xr:uid="{1D9EC4AC-11FF-4CFE-92D3-E1F9CB3FF79E}"/>
    <cellStyle name="Neutral 2_Margen" xfId="40516" xr:uid="{181252F9-3E45-40F4-966F-983B110DF973}"/>
    <cellStyle name="Neutral 20" xfId="40517" xr:uid="{015268D3-2DC3-4CB9-B355-4FC575EE7847}"/>
    <cellStyle name="Neutral 21" xfId="40518" xr:uid="{817974A8-9C70-4E5C-8453-6F15923EA592}"/>
    <cellStyle name="Neutral 22" xfId="40519" xr:uid="{7024509C-59C6-4B8E-B123-54E55676D7CE}"/>
    <cellStyle name="Neutral 23" xfId="40520" xr:uid="{776BD918-2D38-432B-A0CB-623A38B47405}"/>
    <cellStyle name="Neutral 24" xfId="40521" xr:uid="{1139E378-0C5A-4652-A0E2-E0AFBF690A7C}"/>
    <cellStyle name="Neutral 25" xfId="40522" xr:uid="{9104C4D6-6571-442E-B403-EABB18730232}"/>
    <cellStyle name="Neutral 26" xfId="40523" xr:uid="{AECE58AD-15FC-4375-832A-4C6B253850B6}"/>
    <cellStyle name="Neutral 27" xfId="40524" xr:uid="{24CE51B5-AA08-47B9-8F86-0F31A1F4F04A}"/>
    <cellStyle name="Neutral 28" xfId="40525" xr:uid="{254D3CB8-8991-4012-9AB5-594A3B64AC36}"/>
    <cellStyle name="Neutral 29" xfId="40526" xr:uid="{06BABB54-7DB3-4399-90FE-7E9AB642C33B}"/>
    <cellStyle name="Neutral 3" xfId="18574" xr:uid="{116290B5-9DFD-44D1-A7EA-492461C5AC63}"/>
    <cellStyle name="Neutral 3 2" xfId="18575" xr:uid="{32B4DDA6-67E2-4A65-8F7D-AD63783826F8}"/>
    <cellStyle name="Neutral 3 2 2" xfId="50038" xr:uid="{46ADEBBA-BB62-4E89-9B82-80E16859CE56}"/>
    <cellStyle name="Neutral 3 3" xfId="18576" xr:uid="{1B477623-BDA9-401D-9D36-ED21EBB61347}"/>
    <cellStyle name="Neutral 3 3 2" xfId="18577" xr:uid="{8CFFE6A4-CD43-44E5-86B5-4FEB93FDFB76}"/>
    <cellStyle name="Neutral 3 3 3" xfId="18578" xr:uid="{4BF6A2F6-B88D-4A03-ACE8-345E5B4F90B5}"/>
    <cellStyle name="Neutral 3 3 4" xfId="18579" xr:uid="{D6692E16-74BE-467E-82ED-F2841502A203}"/>
    <cellStyle name="Neutral 3 4" xfId="50037" xr:uid="{6F3572B5-02C1-4718-BBC2-DA90BADBDD20}"/>
    <cellStyle name="Neutral 3_Margen" xfId="40527" xr:uid="{29A06F34-08AA-4484-BC6A-B07153DDA66B}"/>
    <cellStyle name="Neutral 30" xfId="40528" xr:uid="{6E2CBFD8-B5A5-421C-91D5-4ACF9969A875}"/>
    <cellStyle name="Neutral 31" xfId="40529" xr:uid="{51325770-B863-44B2-A71B-14EB87BF6701}"/>
    <cellStyle name="Neutral 32" xfId="40530" xr:uid="{325A0681-D54F-4B4A-ABFD-6EE034D9A96F}"/>
    <cellStyle name="Neutral 33" xfId="40531" xr:uid="{C0EA011D-0344-493A-883D-2F7E96991D40}"/>
    <cellStyle name="Neutral 34" xfId="40532" xr:uid="{AB9ADF64-9F2E-46C9-87BD-1CE5283E5256}"/>
    <cellStyle name="Neutral 35" xfId="40533" xr:uid="{D94E5ED0-2676-4B28-ACFF-BCF5D20D338E}"/>
    <cellStyle name="Neutral 36" xfId="40534" xr:uid="{C50B0ABB-BAC6-4F64-B9DF-32536DB88FA4}"/>
    <cellStyle name="Neutral 37" xfId="40535" xr:uid="{1317DAD8-3651-40F2-8D1D-CC9D83063098}"/>
    <cellStyle name="Neutral 38" xfId="40536" xr:uid="{9E16ED64-18F4-4E22-8717-5F41C4DD8A80}"/>
    <cellStyle name="Neutral 39" xfId="40537" xr:uid="{C2130054-326A-4D02-B51F-C7C496169F41}"/>
    <cellStyle name="Neutral 4" xfId="18580" xr:uid="{12A4CB22-5C54-4B00-A26F-A23A78F4129D}"/>
    <cellStyle name="Neutral 4 2" xfId="18581" xr:uid="{8D51EE93-124A-45A1-88DF-F95FC347F042}"/>
    <cellStyle name="Neutral 4 2 2" xfId="51771" xr:uid="{47E4B04B-551D-4346-86A6-59E499F3BFBD}"/>
    <cellStyle name="Neutral 4 3" xfId="50039" xr:uid="{FCF94BB3-93D3-4993-B0AD-169EBDD94530}"/>
    <cellStyle name="Neutral 40" xfId="40538" xr:uid="{52131C0A-AFF1-4F2F-AFBE-5914B816B9B3}"/>
    <cellStyle name="Neutral 41" xfId="40539" xr:uid="{DF37B72E-DF7E-4BBC-A718-C29912421F56}"/>
    <cellStyle name="Neutral 42" xfId="40540" xr:uid="{305298BD-7DF9-460C-87EE-9607EA28EC5A}"/>
    <cellStyle name="Neutral 43" xfId="40541" xr:uid="{A7CAEB96-3A5A-488E-90D3-0F2AF5326604}"/>
    <cellStyle name="Neutral 44" xfId="40542" xr:uid="{D5F8BE9E-43C1-4B7A-BF72-8F0D79289768}"/>
    <cellStyle name="Neutral 45" xfId="40543" xr:uid="{900BB87D-FDE4-4FC9-8717-8A28D0AF1793}"/>
    <cellStyle name="Neutral 46" xfId="40544" xr:uid="{97E019BC-A05B-4729-9AEC-4290B8396570}"/>
    <cellStyle name="Neutral 47" xfId="40545" xr:uid="{352AFA30-BBEE-40B0-934C-EA5229C60A79}"/>
    <cellStyle name="Neutral 48" xfId="40546" xr:uid="{F4E661FE-AC87-4020-BFE1-9477F70B4D93}"/>
    <cellStyle name="Neutral 49" xfId="40547" xr:uid="{245B7BCE-38C8-4C68-88B9-6001AF4C8E29}"/>
    <cellStyle name="Neutral 5" xfId="18582" xr:uid="{176392A2-27BE-4812-8909-A611826FD62C}"/>
    <cellStyle name="Neutral 5 2" xfId="18583" xr:uid="{086C7E0E-5345-4172-B769-3568724F3AF2}"/>
    <cellStyle name="Neutral 5 2 2" xfId="51770" xr:uid="{45D81C3F-D73A-45AA-862A-06084C476E06}"/>
    <cellStyle name="Neutral 5 3" xfId="50040" xr:uid="{9517212B-334A-48EC-829C-AE5A69A17E9D}"/>
    <cellStyle name="Neutral 50" xfId="40548" xr:uid="{025201C0-4AAE-4EDF-9C29-D3248E147E7E}"/>
    <cellStyle name="Neutral 6" xfId="18584" xr:uid="{1B227947-CF00-4585-A36D-2C7D6DC6F723}"/>
    <cellStyle name="Neutral 6 2" xfId="18585" xr:uid="{22D108A6-3765-46A1-9AB1-BAC2F8BD26D8}"/>
    <cellStyle name="Neutral 6 3" xfId="50041" xr:uid="{6CCE19E4-1784-4E2B-81D5-F4E2B3CF2B5D}"/>
    <cellStyle name="Neutral 7" xfId="18586" xr:uid="{0D6D9372-38B7-428F-9D43-53126EC22789}"/>
    <cellStyle name="Neutral 7 2" xfId="18587" xr:uid="{A9C2B238-9F7D-4F21-BA36-D754E708A881}"/>
    <cellStyle name="Neutral 7 3" xfId="50042" xr:uid="{6EB3C041-E3FB-4261-BEF7-E95453ACC8B0}"/>
    <cellStyle name="Neutral 8" xfId="18588" xr:uid="{E7A223ED-BC20-4345-9C56-805CDBCA0525}"/>
    <cellStyle name="Neutral 8 2" xfId="18589" xr:uid="{E4804E58-8CD6-4347-B1DD-451C92186A93}"/>
    <cellStyle name="Neutral 8 3" xfId="50043" xr:uid="{5C0B1867-C747-491F-8AF1-F1D9B58C7437}"/>
    <cellStyle name="Neutral 9" xfId="18590" xr:uid="{38503DC9-6A5C-4542-A6CC-404BA40277FA}"/>
    <cellStyle name="Neutral 9 2" xfId="18591" xr:uid="{5F4C28D7-AA23-46FC-8A12-530C39760728}"/>
    <cellStyle name="Neutral 9 3" xfId="50033" xr:uid="{350BA6CD-451E-4A50-9B70-50BC439F26B7}"/>
    <cellStyle name="no dec" xfId="18592" xr:uid="{B059BDA5-5648-424E-836F-C51F62F4FF65}"/>
    <cellStyle name="Normal" xfId="0" builtinId="0"/>
    <cellStyle name="Normal - Style1" xfId="18593" xr:uid="{900ECDCA-C722-4C94-866F-C018C2260618}"/>
    <cellStyle name="Normal - Style1 10" xfId="18594" xr:uid="{1BD8BAA6-F1A0-4124-8BE3-B269B046B234}"/>
    <cellStyle name="Normal - Style1 11" xfId="18595" xr:uid="{E7226BD3-AD6F-404C-BC77-A5041F9ABD29}"/>
    <cellStyle name="Normal - Style1 12" xfId="18596" xr:uid="{9B74ED71-2C3F-41EA-9EB5-7BEA9FF63AD1}"/>
    <cellStyle name="Normal - Style1 13" xfId="18597" xr:uid="{1EF15ABE-5570-4F73-99ED-4353779517EC}"/>
    <cellStyle name="Normal - Style1 14" xfId="18598" xr:uid="{3CCF397F-7DEE-4E55-811E-B0B53C234011}"/>
    <cellStyle name="Normal - Style1 15" xfId="18599" xr:uid="{41ED851C-43B0-4253-99A9-90FF4120C952}"/>
    <cellStyle name="Normal - Style1 16" xfId="18600" xr:uid="{B336198A-DEC7-4F00-A1C3-7BF2351D8BDC}"/>
    <cellStyle name="Normal - Style1 17" xfId="18601" xr:uid="{B80953B4-97C8-427D-A904-1F13658D1F8B}"/>
    <cellStyle name="Normal - Style1 18" xfId="18602" xr:uid="{C00243AF-6C08-4157-881B-E16F9CDF61B9}"/>
    <cellStyle name="Normal - Style1 19" xfId="18603" xr:uid="{CB01459F-BFDD-4B9A-A39A-900374164CE9}"/>
    <cellStyle name="Normal - Style1 2" xfId="18604" xr:uid="{3C3EDAAD-DC8D-49A3-9F32-3B9952DB6945}"/>
    <cellStyle name="Normal - Style1 2 2" xfId="18605" xr:uid="{0AB89719-627D-4E31-8702-01FA57DAC1AD}"/>
    <cellStyle name="Normal - Style1 20" xfId="18606" xr:uid="{084888AF-50F3-4FFC-8983-4902E5E0B399}"/>
    <cellStyle name="Normal - Style1 21" xfId="18607" xr:uid="{E4951564-5CB4-4BFF-B5A0-362025A422FA}"/>
    <cellStyle name="Normal - Style1 22" xfId="18608" xr:uid="{2AF1B161-EACB-41C0-814D-E234FFA95C5A}"/>
    <cellStyle name="Normal - Style1 23" xfId="18609" xr:uid="{1EE230C7-86A1-49D4-BD5B-D638AB582705}"/>
    <cellStyle name="Normal - Style1 24" xfId="18610" xr:uid="{92FAAFE5-82A3-4AE3-8D6B-5FA2660248CA}"/>
    <cellStyle name="Normal - Style1 25" xfId="18611" xr:uid="{2EC0C285-A0D4-4C3E-8287-576C9DC112EE}"/>
    <cellStyle name="Normal - Style1 26" xfId="18612" xr:uid="{8A259125-06BF-4B17-B849-200E45A4CF8D}"/>
    <cellStyle name="Normal - Style1 27" xfId="18613" xr:uid="{77DAFDEA-1B19-4FB6-873F-BC0ACD025FDD}"/>
    <cellStyle name="Normal - Style1 28" xfId="18614" xr:uid="{F7FA31B0-2EC2-4F32-8D95-BBFC59D80FE1}"/>
    <cellStyle name="Normal - Style1 29" xfId="18615" xr:uid="{37740398-5D29-4E96-91E4-4E54C33BEF28}"/>
    <cellStyle name="Normal - Style1 29 2" xfId="18616" xr:uid="{2ED9B18C-1946-41BF-BE31-9C796E36BA3D}"/>
    <cellStyle name="Normal - Style1 3" xfId="18617" xr:uid="{06B1E570-2692-4AEC-9FAB-BB3030ABD895}"/>
    <cellStyle name="Normal - Style1 3 2" xfId="18618" xr:uid="{56018598-6094-4DEB-9465-48836AD95373}"/>
    <cellStyle name="Normal - Style1 30" xfId="18619" xr:uid="{27FB3DB2-BB98-41F8-98BB-96F5EF98298B}"/>
    <cellStyle name="Normal - Style1 31" xfId="18620" xr:uid="{87567EF1-DCDB-4129-9154-FE5B3FC986D8}"/>
    <cellStyle name="Normal - Style1 32" xfId="18621" xr:uid="{2BC35B93-3F1A-431C-A4DC-4361F166328B}"/>
    <cellStyle name="Normal - Style1 33" xfId="18622" xr:uid="{980D3076-6A02-4B29-8DF9-DE0C0FC6287E}"/>
    <cellStyle name="Normal - Style1 34" xfId="18623" xr:uid="{C1FC2383-D005-46A8-ADDC-BC5A83454493}"/>
    <cellStyle name="Normal - Style1 35" xfId="18624" xr:uid="{0829EDEB-491C-45CF-97A7-C98282F9C834}"/>
    <cellStyle name="Normal - Style1 36" xfId="18625" xr:uid="{83F5316B-E182-453A-BD37-444E04A52270}"/>
    <cellStyle name="Normal - Style1 37" xfId="18626" xr:uid="{BA1AF1D6-CC0C-47E3-9C69-C94CB33DA9B1}"/>
    <cellStyle name="Normal - Style1 38" xfId="18627" xr:uid="{792ADBF6-7D9E-4F9B-848E-F347BB000BF9}"/>
    <cellStyle name="Normal - Style1 39" xfId="18628" xr:uid="{89270FB3-754E-42AC-929F-223D52C4E351}"/>
    <cellStyle name="Normal - Style1 4" xfId="18629" xr:uid="{4F0906A6-D419-4C69-9F94-96D8C6B871B0}"/>
    <cellStyle name="Normal - Style1 4 2" xfId="18630" xr:uid="{12349DDB-2270-4968-878B-2707669CE602}"/>
    <cellStyle name="Normal - Style1 40" xfId="18631" xr:uid="{ACF825CA-75C0-42C0-93FC-795698CB7352}"/>
    <cellStyle name="Normal - Style1 41" xfId="18632" xr:uid="{71A45C35-CC8C-4479-9432-26AFFAE80491}"/>
    <cellStyle name="Normal - Style1 42" xfId="18633" xr:uid="{59866429-E8CF-496D-AAAB-78EF4446F2FE}"/>
    <cellStyle name="Normal - Style1 43" xfId="18634" xr:uid="{DBCF7F93-9115-4EE2-A8BB-D40BC246A7A9}"/>
    <cellStyle name="Normal - Style1 44" xfId="18635" xr:uid="{3C1A1896-2549-4FA3-9C2B-792C07EC1F3F}"/>
    <cellStyle name="Normal - Style1 45" xfId="18636" xr:uid="{9326FE72-7F56-4ED2-A146-95B920B768C8}"/>
    <cellStyle name="Normal - Style1 46" xfId="18637" xr:uid="{BE0468AC-FA47-4676-9BC5-1C7CE9BF19FE}"/>
    <cellStyle name="Normal - Style1 47" xfId="18638" xr:uid="{EE27201A-6C35-46B7-8811-8E42087A1A89}"/>
    <cellStyle name="Normal - Style1 48" xfId="18639" xr:uid="{66C4C4A4-EE8A-4ACD-A2BF-D1BCAEB449DA}"/>
    <cellStyle name="Normal - Style1 49" xfId="18640" xr:uid="{B5CFA193-E10B-458C-95C7-AC198CD5A57E}"/>
    <cellStyle name="Normal - Style1 5" xfId="18641" xr:uid="{DAD2A6C2-CB05-42F7-8964-889B8CA30CC2}"/>
    <cellStyle name="Normal - Style1 50" xfId="18642" xr:uid="{9474A16D-5D53-4218-820C-F71046E8E4A4}"/>
    <cellStyle name="Normal - Style1 51" xfId="18643" xr:uid="{7FBAB989-AC79-47FB-999A-723FCB02DA29}"/>
    <cellStyle name="Normal - Style1 52" xfId="18644" xr:uid="{A800523A-87A2-4820-AE27-65E939AEEC74}"/>
    <cellStyle name="Normal - Style1 53" xfId="18645" xr:uid="{BFA3B605-F86A-4134-8BCD-E290EF8CD8DD}"/>
    <cellStyle name="Normal - Style1 54" xfId="18646" xr:uid="{1ECF64D3-E3CF-4C3C-8BC7-C69A54652B89}"/>
    <cellStyle name="Normal - Style1 55" xfId="18647" xr:uid="{4758793B-A7CC-4DF5-9C0E-D4C92EDAF94E}"/>
    <cellStyle name="Normal - Style1 56" xfId="18648" xr:uid="{E115B66E-4ADD-460F-9142-A88A52EF2120}"/>
    <cellStyle name="Normal - Style1 57" xfId="18649" xr:uid="{0D13B47C-C2A7-4C5C-8699-BD10ABCFC1F2}"/>
    <cellStyle name="Normal - Style1 58" xfId="18650" xr:uid="{93AC3A83-717C-4031-A5B3-965A64F51532}"/>
    <cellStyle name="Normal - Style1 6" xfId="18651" xr:uid="{15C9C7E0-646C-4270-99AC-56E912816F99}"/>
    <cellStyle name="Normal - Style1 7" xfId="18652" xr:uid="{7310B4B3-ECA2-486B-B5F4-AF544126033F}"/>
    <cellStyle name="Normal - Style1 8" xfId="18653" xr:uid="{948E7C83-2F1F-467F-9EAF-4AE72CFE2D72}"/>
    <cellStyle name="Normal - Style1 9" xfId="18654" xr:uid="{43D237F0-634C-4799-A042-8518E42FA38D}"/>
    <cellStyle name="Normal 10" xfId="7" xr:uid="{986AD9E1-8EF7-3443-B01C-81B4BF2BAC0E}"/>
    <cellStyle name="Normal 10 10" xfId="18656" xr:uid="{43EF915D-E384-40C2-B860-47E56A927C9D}"/>
    <cellStyle name="Normal 10 11" xfId="18657" xr:uid="{7E72A2A3-A0CC-494B-A023-9C50B7302824}"/>
    <cellStyle name="Normal 10 12" xfId="18658" xr:uid="{52621337-52F0-4B55-96DF-617BD756D596}"/>
    <cellStyle name="Normal 10 12 2" xfId="18659" xr:uid="{E97E7BE0-E9D8-424D-9C95-684F5BFEF3CE}"/>
    <cellStyle name="Normal 10 12_Margen" xfId="40549" xr:uid="{2A96C864-5C04-4465-9E41-C4DC565D128A}"/>
    <cellStyle name="Normal 10 13" xfId="18660" xr:uid="{B8A0CF7A-4BB2-4B24-833C-B32E680187C7}"/>
    <cellStyle name="Normal 10 14" xfId="18661" xr:uid="{14DDE4E0-34B2-4D71-AFE1-949C47233311}"/>
    <cellStyle name="Normal 10 15" xfId="18662" xr:uid="{57F84456-BA38-4133-B93C-22AC2258E131}"/>
    <cellStyle name="Normal 10 15 2" xfId="18663" xr:uid="{C08F846A-9ABF-4C14-B9E6-D2F4F5386029}"/>
    <cellStyle name="Normal 10 15_Margen" xfId="40550" xr:uid="{6EA9DE65-9F2A-48DE-9C4B-B407B05BD8EC}"/>
    <cellStyle name="Normal 10 16" xfId="18664" xr:uid="{6410B0A8-2AAD-46D5-A68B-A0DB47BA17ED}"/>
    <cellStyle name="Normal 10 17" xfId="18665" xr:uid="{D50239E4-03F5-4B67-9F0F-15EA25C67F88}"/>
    <cellStyle name="Normal 10 18" xfId="18666" xr:uid="{7949D5B3-6541-4DED-878C-518C58484353}"/>
    <cellStyle name="Normal 10 19" xfId="18667" xr:uid="{8EA5990C-F437-4FB5-8062-A3F7C402E932}"/>
    <cellStyle name="Normal 10 2" xfId="18668" xr:uid="{18AAF5A5-FD84-421C-9FDB-42D4753EF603}"/>
    <cellStyle name="Normal 10 2 2" xfId="18669" xr:uid="{7936DEAF-1A45-409E-8EFC-75D7CF56A7B4}"/>
    <cellStyle name="Normal 10 2 2 2" xfId="18670" xr:uid="{B2883F0C-17E5-41AD-88DE-47AA229CB318}"/>
    <cellStyle name="Normal 10 2 2 2 2" xfId="18671" xr:uid="{56431F21-7355-4245-8FC7-7B19088C8BD3}"/>
    <cellStyle name="Normal 10 2 2 2_Margen" xfId="40551" xr:uid="{E9CD17FD-9DA7-4E34-9063-2FF045055E84}"/>
    <cellStyle name="Normal 10 2 2_Margen" xfId="40552" xr:uid="{38D46C18-481A-4873-A5EB-A3343722EC38}"/>
    <cellStyle name="Normal 10 2 3" xfId="18672" xr:uid="{606F57D6-BA5E-4D2C-B4A7-2CAE4CB63344}"/>
    <cellStyle name="Normal 10 2 4" xfId="18673" xr:uid="{40B35596-C222-4921-964B-88AF99E55CB8}"/>
    <cellStyle name="Normal 10 2 5" xfId="50045" xr:uid="{224E179D-C973-4805-A6DD-C2EF54325255}"/>
    <cellStyle name="Normal 10 2 6" xfId="49940" xr:uid="{1BB5EBE3-E328-43B1-8B1A-BA3CF70F5046}"/>
    <cellStyle name="Normal 10 2 7" xfId="53461" xr:uid="{73C18F1F-D1FB-4C89-B5EE-AA27239A27AE}"/>
    <cellStyle name="Normal 10 2_Margen" xfId="40553" xr:uid="{B58B2249-5F60-4049-812F-F49DC4CC04EB}"/>
    <cellStyle name="Normal 10 20" xfId="18674" xr:uid="{7986AC41-7DCD-4CBF-86C5-6A525A5CF850}"/>
    <cellStyle name="Normal 10 21" xfId="18675" xr:uid="{F04943F8-8F6C-4FA7-AB3D-9FBED78D0A2F}"/>
    <cellStyle name="Normal 10 22" xfId="18676" xr:uid="{EF9A95C7-5D9A-4C62-9D2B-21755F366093}"/>
    <cellStyle name="Normal 10 23" xfId="18677" xr:uid="{D7D93353-E63B-4574-8A76-B8DC81D7057F}"/>
    <cellStyle name="Normal 10 24" xfId="18678" xr:uid="{61F014B2-E3A2-4748-B2B6-C4F98F05B5CB}"/>
    <cellStyle name="Normal 10 25" xfId="18679" xr:uid="{E2241737-0A89-4B88-BCA6-3CECD7D2ADBE}"/>
    <cellStyle name="Normal 10 26" xfId="18680" xr:uid="{1FC4EE88-369D-4F86-81D2-693E6F569EDE}"/>
    <cellStyle name="Normal 10 27" xfId="18681" xr:uid="{CA0DE530-17A2-4FC3-B5A4-59888D4F770C}"/>
    <cellStyle name="Normal 10 28" xfId="18682" xr:uid="{979717AD-81DA-4CE0-9CBB-445F8BB32772}"/>
    <cellStyle name="Normal 10 29" xfId="18683" xr:uid="{A31E4AAE-0A43-4DA2-9011-273063FC00C4}"/>
    <cellStyle name="Normal 10 3" xfId="18684" xr:uid="{93ED7EDB-5BF8-4EE9-9A91-9AEB82B061DA}"/>
    <cellStyle name="Normal 10 3 2" xfId="18685" xr:uid="{AF8830F8-BBE4-4A7B-8D07-54149BA39FC2}"/>
    <cellStyle name="Normal 10 3 2 2" xfId="40554" xr:uid="{4CF2C4AB-3A33-4F45-B987-2987E955FD36}"/>
    <cellStyle name="Normal 10 3 2 2 2" xfId="40555" xr:uid="{656B3648-07FC-4DD6-AB45-4A3034E9A2C2}"/>
    <cellStyle name="Normal 10 3 2 3" xfId="40556" xr:uid="{8D55D531-2182-48DE-9745-ECBEAC697EA1}"/>
    <cellStyle name="Normal 10 3 3" xfId="18686" xr:uid="{8CC5BCF4-5160-43CA-9759-7126E3A92441}"/>
    <cellStyle name="Normal 10 3 3 2" xfId="40557" xr:uid="{007B93E2-279E-4550-B71F-CEE646FC676A}"/>
    <cellStyle name="Normal 10 3 4" xfId="40558" xr:uid="{A1470732-0315-4707-BA19-75A674F5AF84}"/>
    <cellStyle name="Normal 10 3 5" xfId="50046" xr:uid="{621FC8C9-F982-4E81-BCD5-B435B8F2ED31}"/>
    <cellStyle name="Normal 10 3_Margen" xfId="40559" xr:uid="{1D8CEF47-EEA6-40B8-8595-D5ED60C56F8B}"/>
    <cellStyle name="Normal 10 30" xfId="18687" xr:uid="{67648588-BC1D-4451-85F9-207A32FE110D}"/>
    <cellStyle name="Normal 10 30 2" xfId="18688" xr:uid="{ED524176-816E-4CF0-A305-734A29DA2AE9}"/>
    <cellStyle name="Normal 10 30 3" xfId="18689" xr:uid="{E2618330-A485-440A-97D1-8B36615FDF64}"/>
    <cellStyle name="Normal 10 30 3 2" xfId="18690" xr:uid="{E310CB31-5209-4AB3-A3CB-128EA5665810}"/>
    <cellStyle name="Normal 10 30 4" xfId="18691" xr:uid="{AA961975-C2EA-46C5-A0D6-C31E76B91EAB}"/>
    <cellStyle name="Normal 10 31" xfId="50044" xr:uid="{E1116D00-399F-412B-A71B-5952AFAA9F25}"/>
    <cellStyle name="Normal 10 32" xfId="49941" xr:uid="{D96BA894-1131-4E3A-AB25-0CC1AF2B9AA7}"/>
    <cellStyle name="Normal 10 33" xfId="53460" xr:uid="{836E9DCA-7458-4543-9C43-4CAA5318DD4A}"/>
    <cellStyle name="Normal 10 34" xfId="18655" xr:uid="{91FCEC42-6D2C-4F12-A5F0-092E2482CEC4}"/>
    <cellStyle name="Normal 10 4" xfId="18692" xr:uid="{559D4A02-A7A5-4FED-91E7-7FD2D6AEA9A4}"/>
    <cellStyle name="Normal 10 4 2" xfId="18693" xr:uid="{6FAC00B8-909B-495C-A36B-2A3D98FA2FFE}"/>
    <cellStyle name="Normal 10 4 3" xfId="18694" xr:uid="{D925B722-15A1-4414-8E50-0296A15728D4}"/>
    <cellStyle name="Normal 10 4_Margen" xfId="40560" xr:uid="{BFF8D64B-F966-4638-BC60-0568F8B2AFFA}"/>
    <cellStyle name="Normal 10 5" xfId="18695" xr:uid="{BB7F2D67-ECA2-446A-8C9D-E8AA6B494A80}"/>
    <cellStyle name="Normal 10 5 2" xfId="15" xr:uid="{A971D4C0-D550-A04A-B427-3EF34D457558}"/>
    <cellStyle name="Normal 10 5 2 2" xfId="18696" xr:uid="{11A5824B-02D4-4F8D-BAB6-2455F4D30987}"/>
    <cellStyle name="Normal 10 5 3" xfId="18697" xr:uid="{79CD6E98-3FEE-41D6-993B-34FC4421253A}"/>
    <cellStyle name="Normal 10 5_Margen" xfId="40561" xr:uid="{8C42BD8F-5EE8-4AF3-9805-0F8C65E7FE91}"/>
    <cellStyle name="Normal 10 6" xfId="18698" xr:uid="{F10AF35F-63F0-4DEF-A025-EEEEA58FCA68}"/>
    <cellStyle name="Normal 10 6 2" xfId="40562" xr:uid="{E8E5895B-13AA-4D5E-B41F-468D079D21A0}"/>
    <cellStyle name="Normal 10 6 2 2" xfId="40563" xr:uid="{18C22B77-7F12-4E40-97BD-95A301973DE3}"/>
    <cellStyle name="Normal 10 6 3" xfId="40564" xr:uid="{25BEBE4A-24C9-4499-861C-BC7BDB7EAFA4}"/>
    <cellStyle name="Normal 10 7" xfId="18699" xr:uid="{B14468DD-33CE-46C0-8B74-2374B20B7C61}"/>
    <cellStyle name="Normal 10 7 2" xfId="40565" xr:uid="{2E509738-D55B-4C3C-A465-0B027A9183C0}"/>
    <cellStyle name="Normal 10 8" xfId="18700" xr:uid="{52047DC4-8306-4289-9592-1584AED92E46}"/>
    <cellStyle name="Normal 10 9" xfId="18701" xr:uid="{53CA78E7-9B9E-4FB2-9EFE-935B4CF90595}"/>
    <cellStyle name="Normal 10_Hoja1" xfId="18702" xr:uid="{A785B663-C2F8-4829-B79A-E8FD30C93415}"/>
    <cellStyle name="Normal 100" xfId="18703" xr:uid="{6561018D-FB4D-407A-B03B-A709FCD91BD7}"/>
    <cellStyle name="Normal 100 2" xfId="18704" xr:uid="{BB789612-FB0C-4FD0-8888-99C1C201E6B4}"/>
    <cellStyle name="Normal 100 2 2" xfId="50048" xr:uid="{34AA837F-2294-4058-A497-7EC404A6286C}"/>
    <cellStyle name="Normal 100 3" xfId="50047" xr:uid="{5A5E1294-C608-4443-9CF6-19D82FB7650C}"/>
    <cellStyle name="Normal 100_Margen" xfId="40566" xr:uid="{F7317244-42D6-4CC5-B82C-CF3E1A862AE6}"/>
    <cellStyle name="Normal 101" xfId="18705" xr:uid="{7CA050C1-4A5C-410C-9F42-175743EB0429}"/>
    <cellStyle name="Normal 101 2" xfId="48" xr:uid="{53E76253-2D64-4B02-B020-90A7CFE71A08}"/>
    <cellStyle name="Normal 101 2 2" xfId="50050" xr:uid="{986D5AF5-F260-4368-93F0-AF739CF2FC87}"/>
    <cellStyle name="Normal 101 2 3" xfId="18706" xr:uid="{54CCA1C0-62BE-497D-8235-923899B57C1A}"/>
    <cellStyle name="Normal 101 3" xfId="50049" xr:uid="{DA34B649-B4AF-4137-A9BE-9F976B84A8CC}"/>
    <cellStyle name="Normal 101_Margen" xfId="40567" xr:uid="{32C77310-C7FF-4D6D-AF43-7D89E4FD3C8C}"/>
    <cellStyle name="Normal 102" xfId="18707" xr:uid="{6380E647-F4B6-480F-96D5-9D10C380F3EA}"/>
    <cellStyle name="Normal 102 2" xfId="18708" xr:uid="{E7CB7034-4C9F-41C3-9BD1-12E04738EF08}"/>
    <cellStyle name="Normal 102 2 2" xfId="50052" xr:uid="{BB529F34-362D-4263-9D61-9D6DB281D2A9}"/>
    <cellStyle name="Normal 102 3" xfId="50051" xr:uid="{94EB1C86-4139-4226-8953-599E705CA232}"/>
    <cellStyle name="Normal 102_Margen" xfId="40568" xr:uid="{B53B7FDF-F864-4EDB-8928-DC0D94A596EF}"/>
    <cellStyle name="Normal 103" xfId="18709" xr:uid="{DA85B4E7-700C-429D-8761-84466073512D}"/>
    <cellStyle name="Normal 103 10" xfId="18710" xr:uid="{8C37203D-9668-4E4F-B7C7-B5E6C6B3878C}"/>
    <cellStyle name="Normal 103 11" xfId="18711" xr:uid="{1D05EA67-DC73-4077-9959-3F120571E79A}"/>
    <cellStyle name="Normal 103 12" xfId="18712" xr:uid="{6837108A-2966-4080-8823-4642DDAC55C8}"/>
    <cellStyle name="Normal 103 13" xfId="18713" xr:uid="{BBC965F8-7847-44FF-B0C2-397C61D935FC}"/>
    <cellStyle name="Normal 103 14" xfId="18714" xr:uid="{51EED18F-DF68-4F52-950C-00C8EEB4295F}"/>
    <cellStyle name="Normal 103 15" xfId="18715" xr:uid="{95A9FEE3-A497-47F8-BC47-223FE8F02476}"/>
    <cellStyle name="Normal 103 16" xfId="18716" xr:uid="{C01473D8-8549-43C3-8B95-FBEC4F8AC92B}"/>
    <cellStyle name="Normal 103 17" xfId="18717" xr:uid="{D1AE03C9-7E21-4765-A1B3-151F734DEE21}"/>
    <cellStyle name="Normal 103 18" xfId="18718" xr:uid="{6C062F05-D3C0-4B00-BA8A-BE4E22F1E96C}"/>
    <cellStyle name="Normal 103 19" xfId="50053" xr:uid="{AF3C6440-005C-411F-95C5-2CE7556EB127}"/>
    <cellStyle name="Normal 103 2" xfId="18719" xr:uid="{A5B6E34A-79EE-4598-BCE5-FDD725A62E6F}"/>
    <cellStyle name="Normal 103 2 2" xfId="50054" xr:uid="{8612A681-BD09-422E-8F89-8166DA568BFB}"/>
    <cellStyle name="Normal 103 3" xfId="18720" xr:uid="{EA62243A-82FB-4424-8AC8-1B633E996F2F}"/>
    <cellStyle name="Normal 103 4" xfId="18721" xr:uid="{5C3A0F4D-F0C3-4370-96EE-ED89595C3790}"/>
    <cellStyle name="Normal 103 5" xfId="18722" xr:uid="{7D72F86A-1E72-4098-9331-E05D5D1984B9}"/>
    <cellStyle name="Normal 103 6" xfId="18723" xr:uid="{A2B1AE0D-D039-4652-B660-E4E6AFBD635A}"/>
    <cellStyle name="Normal 103 7" xfId="18724" xr:uid="{BBE0AE24-126A-4AD7-B125-9B9CEAF2AD1F}"/>
    <cellStyle name="Normal 103 8" xfId="18725" xr:uid="{2D4155B8-06BD-48A8-8983-667DE706D5C7}"/>
    <cellStyle name="Normal 103 9" xfId="18726" xr:uid="{90EFE6F8-0BF4-4FF9-9E6E-2BE8EBA01374}"/>
    <cellStyle name="Normal 103_Margen" xfId="40569" xr:uid="{E687462D-5551-4837-AB96-988F3DCE9FD3}"/>
    <cellStyle name="Normal 104" xfId="18727" xr:uid="{BCBD4FB6-637F-485E-A378-6BE95747C71B}"/>
    <cellStyle name="Normal 104 10" xfId="18728" xr:uid="{784A1BC4-AEA2-48F4-B07B-BB40158288B6}"/>
    <cellStyle name="Normal 104 11" xfId="18729" xr:uid="{9238F15A-E643-4A7B-B08D-AB295B608F91}"/>
    <cellStyle name="Normal 104 12" xfId="18730" xr:uid="{FFD0304C-EF3F-4488-84A1-2FD38526E28C}"/>
    <cellStyle name="Normal 104 13" xfId="18731" xr:uid="{7146EB4F-A225-4CA2-B350-0411C23EECC8}"/>
    <cellStyle name="Normal 104 14" xfId="18732" xr:uid="{C9B984C8-894A-4077-9E3F-707C0C908AFE}"/>
    <cellStyle name="Normal 104 15" xfId="18733" xr:uid="{72171104-24A0-452F-AA72-3D4D5DE6ED33}"/>
    <cellStyle name="Normal 104 16" xfId="18734" xr:uid="{86327593-E66F-4354-9C39-67BEEB9CDB57}"/>
    <cellStyle name="Normal 104 17" xfId="18735" xr:uid="{5B63C510-1CC4-4A73-ABB7-FBB858798BCB}"/>
    <cellStyle name="Normal 104 18" xfId="18736" xr:uid="{8AEA29B5-5853-49E2-87CB-6F8AFFB8C8EF}"/>
    <cellStyle name="Normal 104 2" xfId="18737" xr:uid="{0C589C59-F248-4022-A0BE-0DDE4261AE08}"/>
    <cellStyle name="Normal 104 2 2" xfId="50055" xr:uid="{24DFD74B-1C28-429F-A760-00B16C7067FD}"/>
    <cellStyle name="Normal 104 3" xfId="18738" xr:uid="{1BC6D2E7-8482-410C-A21D-99DB5396C190}"/>
    <cellStyle name="Normal 104 4" xfId="18739" xr:uid="{DAEEA3F5-014E-4511-8753-4F446F2667E2}"/>
    <cellStyle name="Normal 104 5" xfId="18740" xr:uid="{0401F7BE-C207-41F2-B7CF-82FD7B7C1981}"/>
    <cellStyle name="Normal 104 6" xfId="18741" xr:uid="{EB176F96-566E-42F5-9253-48306985B4F5}"/>
    <cellStyle name="Normal 104 7" xfId="18742" xr:uid="{0E4BE85C-1987-4482-B517-4A72FDC2722D}"/>
    <cellStyle name="Normal 104 8" xfId="18743" xr:uid="{870F27C7-56E2-47D5-93CA-DA492C45F068}"/>
    <cellStyle name="Normal 104 9" xfId="18744" xr:uid="{F8D78441-36FB-470A-B937-A28EFEEF9F09}"/>
    <cellStyle name="Normal 104_Margen" xfId="40570" xr:uid="{51759DD8-5838-4A31-879E-05D65DD57C01}"/>
    <cellStyle name="Normal 105" xfId="18745" xr:uid="{E0A04E07-7767-4A5C-B17A-68804DADC47A}"/>
    <cellStyle name="Normal 105 10" xfId="18746" xr:uid="{42B377D6-4F59-4245-9F93-292401F9FC56}"/>
    <cellStyle name="Normal 105 11" xfId="18747" xr:uid="{B6A58CFC-B20B-48EE-A938-62E1A4C671F7}"/>
    <cellStyle name="Normal 105 12" xfId="18748" xr:uid="{BEE439A2-2945-46B5-A8A9-A8FE9B9CB76E}"/>
    <cellStyle name="Normal 105 13" xfId="18749" xr:uid="{3D31DA58-E3C1-4CD6-B4D7-B210FF4F0532}"/>
    <cellStyle name="Normal 105 14" xfId="18750" xr:uid="{F06C117C-E3BE-402A-B061-35D7BD1FCB01}"/>
    <cellStyle name="Normal 105 15" xfId="18751" xr:uid="{151FED51-4C8C-4E33-B471-BDDE5ACD0F0C}"/>
    <cellStyle name="Normal 105 16" xfId="18752" xr:uid="{F7F154E1-2F84-402D-80FA-E0B33C8F47BF}"/>
    <cellStyle name="Normal 105 17" xfId="18753" xr:uid="{F5A1C71A-B490-4E31-A137-542F8339A3D2}"/>
    <cellStyle name="Normal 105 18" xfId="18754" xr:uid="{18F1F99A-22A7-4C8F-A12C-62E69BC7FCEB}"/>
    <cellStyle name="Normal 105 19" xfId="18755" xr:uid="{909A2CA1-5A50-4D20-9835-04B65A057510}"/>
    <cellStyle name="Normal 105 2" xfId="18756" xr:uid="{612019C3-2670-435F-80F1-CB31F0045DB7}"/>
    <cellStyle name="Normal 105 2 2" xfId="50056" xr:uid="{D7839CFF-6FDC-4BBA-AF89-DF1D9D573D3C}"/>
    <cellStyle name="Normal 105 3" xfId="18757" xr:uid="{D6D14BF0-091E-4249-8D6C-18BED3B47895}"/>
    <cellStyle name="Normal 105 4" xfId="18758" xr:uid="{D3AF17F1-44B2-44D1-8384-B77465B5A176}"/>
    <cellStyle name="Normal 105 5" xfId="18759" xr:uid="{88157384-9477-4724-A5A6-8833178381F2}"/>
    <cellStyle name="Normal 105 6" xfId="18760" xr:uid="{1635D3FC-3AB3-4CA3-AD8D-F003D61DDC3B}"/>
    <cellStyle name="Normal 105 7" xfId="18761" xr:uid="{A634225C-A0C6-4F26-8C9E-511D7A340A04}"/>
    <cellStyle name="Normal 105 8" xfId="18762" xr:uid="{74E426FC-C4CF-47AB-AD5A-51AA06D54981}"/>
    <cellStyle name="Normal 105 9" xfId="18763" xr:uid="{818DE68E-46ED-40EB-B87E-8F2D4DD359E4}"/>
    <cellStyle name="Normal 105_Margen" xfId="40571" xr:uid="{8FFA3DBC-34CB-454C-ABE3-4B9514AF681B}"/>
    <cellStyle name="Normal 106" xfId="18764" xr:uid="{D3EB831D-D398-4FCC-9501-4B3F8C274968}"/>
    <cellStyle name="Normal 106 10" xfId="18765" xr:uid="{B69F01CC-BD1E-4BA3-BDA1-B4A055B7CC84}"/>
    <cellStyle name="Normal 106 11" xfId="18766" xr:uid="{318FB164-A5F6-4A93-BCB6-6BA1039FD94A}"/>
    <cellStyle name="Normal 106 12" xfId="18767" xr:uid="{948E00F1-BFA9-46FF-B2A3-CADCC3B42078}"/>
    <cellStyle name="Normal 106 13" xfId="18768" xr:uid="{B5A0D869-FA4F-4291-A88B-29982E804924}"/>
    <cellStyle name="Normal 106 14" xfId="18769" xr:uid="{0D195C56-986B-4CFB-A014-EA9C1C31E82E}"/>
    <cellStyle name="Normal 106 15" xfId="18770" xr:uid="{AFD9CCCF-F5BE-4176-89EA-752FD0E1E6FD}"/>
    <cellStyle name="Normal 106 16" xfId="18771" xr:uid="{EDB264CD-C649-4DF3-B1D0-E77716A74E24}"/>
    <cellStyle name="Normal 106 17" xfId="18772" xr:uid="{C23F0612-2A5D-4F9D-A0A3-2FF0F896D34B}"/>
    <cellStyle name="Normal 106 18" xfId="18773" xr:uid="{D507E768-0B37-4685-809F-66F2AAAF2859}"/>
    <cellStyle name="Normal 106 19" xfId="18774" xr:uid="{6E0718A1-4DAC-454A-AD35-DCCE33E363A9}"/>
    <cellStyle name="Normal 106 2" xfId="18775" xr:uid="{E07AAB5C-1C63-4555-B817-685A00E13E07}"/>
    <cellStyle name="Normal 106 2 2" xfId="50057" xr:uid="{02E3F2BD-1625-4C04-8104-B0A9598ED4D8}"/>
    <cellStyle name="Normal 106 3" xfId="18776" xr:uid="{B3E05CC7-0197-4DD7-87C9-8F0FFC8ECE40}"/>
    <cellStyle name="Normal 106 4" xfId="18777" xr:uid="{BEBF2319-6684-4409-B1DF-BC4819C09072}"/>
    <cellStyle name="Normal 106 5" xfId="18778" xr:uid="{D4356D51-3406-4CD2-B3A1-405D836E01DA}"/>
    <cellStyle name="Normal 106 6" xfId="18779" xr:uid="{283E7ECA-302C-4A5F-9A84-DABEDCBB2982}"/>
    <cellStyle name="Normal 106 7" xfId="18780" xr:uid="{9BCD232A-F7EE-4A61-B3CF-DA264FF72861}"/>
    <cellStyle name="Normal 106 8" xfId="18781" xr:uid="{76DEBC8F-84AF-48F7-B7B6-0D1C159C0B9D}"/>
    <cellStyle name="Normal 106 9" xfId="18782" xr:uid="{D2879E63-0EE8-47E2-9061-AEC189ADCF84}"/>
    <cellStyle name="Normal 106_Margen" xfId="40572" xr:uid="{318D3026-D055-467D-AFF8-50DFE24853ED}"/>
    <cellStyle name="Normal 107" xfId="18783" xr:uid="{E32B42EC-E132-46AE-91A9-C43200E54BB9}"/>
    <cellStyle name="Normal 107 2" xfId="18784" xr:uid="{D9A808CA-7B43-4C0B-9AFC-E8768486A2E4}"/>
    <cellStyle name="Normal 107 2 2" xfId="50058" xr:uid="{EA7A4BC3-D1DB-46D0-B253-D3334E7D636E}"/>
    <cellStyle name="Normal 107 3" xfId="18785" xr:uid="{A761F512-51DB-4414-950B-9E93FC8EB5DE}"/>
    <cellStyle name="Normal 107_Margen" xfId="40573" xr:uid="{9730264B-4763-474D-8201-DF997AA164B6}"/>
    <cellStyle name="Normal 108" xfId="18786" xr:uid="{1F995BF0-A736-47A2-A7BE-6DA41CF10964}"/>
    <cellStyle name="Normal 108 2" xfId="18787" xr:uid="{00B05661-21B6-4871-A841-A039BC48802A}"/>
    <cellStyle name="Normal 108 2 2" xfId="50059" xr:uid="{E7E5FE97-E57C-459D-9C18-BC693581A9C7}"/>
    <cellStyle name="Normal 108 3" xfId="18788" xr:uid="{12B463A8-452F-47CE-98B8-0F64C1C232AB}"/>
    <cellStyle name="Normal 108_Margen" xfId="40574" xr:uid="{AD69A342-03E2-47B5-B25E-F5D103C3340F}"/>
    <cellStyle name="Normal 109" xfId="18789" xr:uid="{A5CA971D-E9E3-433F-A3EA-B70703E2FC63}"/>
    <cellStyle name="Normal 109 2" xfId="18790" xr:uid="{F44CA665-78D2-4900-BBC5-94F91F913ADB}"/>
    <cellStyle name="Normal 109 2 2" xfId="50060" xr:uid="{C0A530CB-A0D6-4EF2-AF37-67DF54AAD9A5}"/>
    <cellStyle name="Normal 109 3" xfId="18791" xr:uid="{6683A43C-D184-44CB-9820-B9DF41A1C68C}"/>
    <cellStyle name="Normal 109_Margen" xfId="40575" xr:uid="{98744B26-0CAC-4AE9-929F-0C8729A34B96}"/>
    <cellStyle name="Normal 11" xfId="18792" xr:uid="{82785A2E-71EA-428A-AF99-52DB5B48FDDC}"/>
    <cellStyle name="Normal 11 10" xfId="18793" xr:uid="{09D34E21-8C49-4CE8-8DB2-A7062EFB5466}"/>
    <cellStyle name="Normal 11 10 2" xfId="40576" xr:uid="{2EF4EA52-0110-4C03-8901-95223505FF8A}"/>
    <cellStyle name="Normal 11 10 2 2" xfId="40577" xr:uid="{5A3E7B45-778F-4696-A4F1-AF66A120A12D}"/>
    <cellStyle name="Normal 11 10 2 2 2" xfId="40578" xr:uid="{974FCC9A-F171-4E40-B1B4-A561ED0E1B87}"/>
    <cellStyle name="Normal 11 10 2 2 2 2" xfId="40579" xr:uid="{A79BC1A3-2DD2-4AEA-B9B1-775E1AF78CD5}"/>
    <cellStyle name="Normal 11 10 2 2 3" xfId="40580" xr:uid="{825E0088-4A7A-4DE9-8E9D-D9874A8D9CF2}"/>
    <cellStyle name="Normal 11 10 2 3" xfId="40581" xr:uid="{A2AEF8A0-A359-4960-BC47-AF0FA5182937}"/>
    <cellStyle name="Normal 11 10 2 3 2" xfId="40582" xr:uid="{CDF270AE-E81C-40B7-98E0-0EF3FB365E7E}"/>
    <cellStyle name="Normal 11 10 2 4" xfId="40583" xr:uid="{769EE3DA-7F93-4E01-9F8E-C34896ECCE47}"/>
    <cellStyle name="Normal 11 10 3" xfId="40584" xr:uid="{067A1A1E-97A6-4BDB-BF22-DC6F37AF07C9}"/>
    <cellStyle name="Normal 11 10 3 2" xfId="40585" xr:uid="{DCD786F2-5609-4E99-97E3-E596BB70BFC6}"/>
    <cellStyle name="Normal 11 10 3 2 2" xfId="40586" xr:uid="{5E74ACCE-CEA1-48F4-98C9-1F40F0E6D47E}"/>
    <cellStyle name="Normal 11 10 3 2 2 2" xfId="40587" xr:uid="{023C9C94-402E-43BF-B507-1B39D6319EC3}"/>
    <cellStyle name="Normal 11 10 3 2 3" xfId="40588" xr:uid="{1ED9397F-689B-41CF-BB95-70FA6007594C}"/>
    <cellStyle name="Normal 11 10 3 3" xfId="40589" xr:uid="{C9E90C7B-8ACF-4588-B032-8D53B249EF7F}"/>
    <cellStyle name="Normal 11 10 3 3 2" xfId="40590" xr:uid="{3CD705D8-3F19-40AC-91E8-577E2E996CF2}"/>
    <cellStyle name="Normal 11 10 3 4" xfId="40591" xr:uid="{2126798B-7218-4954-B154-CFC851144C0E}"/>
    <cellStyle name="Normal 11 10 4" xfId="40592" xr:uid="{63C20E90-4900-4F18-8018-77C933784FD2}"/>
    <cellStyle name="Normal 11 10 4 2" xfId="40593" xr:uid="{B770171E-1196-4716-BC53-C8F58E2F3DE4}"/>
    <cellStyle name="Normal 11 10 4 2 2" xfId="40594" xr:uid="{EBC6E2FA-88B9-480B-BD46-A55881E6E07A}"/>
    <cellStyle name="Normal 11 10 4 2 2 2" xfId="40595" xr:uid="{211B11BD-2316-4E5D-9C56-67863AA72F77}"/>
    <cellStyle name="Normal 11 10 4 2 3" xfId="40596" xr:uid="{BAD3335C-DDD2-4ED7-99C7-503B890121CC}"/>
    <cellStyle name="Normal 11 10 4 3" xfId="40597" xr:uid="{C80F9492-2CF4-4F1E-884A-A7616560200A}"/>
    <cellStyle name="Normal 11 10 4 3 2" xfId="40598" xr:uid="{FC3BE8AA-FC78-4187-80EB-4DC4FD09AA0A}"/>
    <cellStyle name="Normal 11 10 4 4" xfId="40599" xr:uid="{696B0191-BDA0-4540-B33F-602EFF0E33EF}"/>
    <cellStyle name="Normal 11 10 5" xfId="40600" xr:uid="{9B8CBE77-4CAA-4A09-8DB2-B949371F7746}"/>
    <cellStyle name="Normal 11 10 5 2" xfId="40601" xr:uid="{E402BF9D-9FF8-4206-8A22-56779A60D2A2}"/>
    <cellStyle name="Normal 11 10 5 2 2" xfId="40602" xr:uid="{6E9ED9AA-B493-44DF-AA4F-F164926C5DE6}"/>
    <cellStyle name="Normal 11 10 5 3" xfId="40603" xr:uid="{6A6ABD01-BEA8-404D-8A4D-C8870F475406}"/>
    <cellStyle name="Normal 11 10 6" xfId="40604" xr:uid="{6A924313-765F-42C2-9B03-10977B9785E3}"/>
    <cellStyle name="Normal 11 10 6 2" xfId="40605" xr:uid="{A313904A-A689-4C43-B38A-7E759F7857A8}"/>
    <cellStyle name="Normal 11 10 7" xfId="40606" xr:uid="{F1205E85-AC14-4604-9833-736FF29530A4}"/>
    <cellStyle name="Normal 11 11" xfId="18794" xr:uid="{4E148C08-FAC2-40A8-94A4-EAC9140BC302}"/>
    <cellStyle name="Normal 11 11 2" xfId="40607" xr:uid="{370CCB01-74C1-44E9-A9A7-B0173C985C34}"/>
    <cellStyle name="Normal 11 11 2 2" xfId="40608" xr:uid="{A8A6BCE5-126D-451B-A882-17DD9A0796B9}"/>
    <cellStyle name="Normal 11 11 2 2 2" xfId="40609" xr:uid="{42EFEE16-C7A7-42C2-A11C-29733A23ACD3}"/>
    <cellStyle name="Normal 11 11 2 2 2 2" xfId="40610" xr:uid="{96131EE1-6C91-466E-879E-8DBED0D853C7}"/>
    <cellStyle name="Normal 11 11 2 2 3" xfId="40611" xr:uid="{1ADCFCC8-D467-40C3-B898-1A2469E4D6CC}"/>
    <cellStyle name="Normal 11 11 2 3" xfId="40612" xr:uid="{B067B489-4EDD-4B59-B402-CC80F90C9EC2}"/>
    <cellStyle name="Normal 11 11 2 3 2" xfId="40613" xr:uid="{1E836A70-2115-4198-A2B0-3E725AC3C560}"/>
    <cellStyle name="Normal 11 11 2 4" xfId="40614" xr:uid="{54965A65-F6C5-43E1-8A2D-CAFFBFB94067}"/>
    <cellStyle name="Normal 11 11 3" xfId="40615" xr:uid="{879CB067-0642-4677-B1A4-698E46B0AF31}"/>
    <cellStyle name="Normal 11 11 3 2" xfId="40616" xr:uid="{FF52EB6D-80FF-4CF8-B23E-B1B8FD20398C}"/>
    <cellStyle name="Normal 11 11 3 2 2" xfId="40617" xr:uid="{DAE22606-96D0-4C0F-988F-29DA1F5432AA}"/>
    <cellStyle name="Normal 11 11 3 2 2 2" xfId="40618" xr:uid="{F02FA6C3-0B95-435B-81A4-ADAC729ACAFE}"/>
    <cellStyle name="Normal 11 11 3 2 3" xfId="40619" xr:uid="{DE3C2F3A-720C-4A13-BB33-386495BC73F7}"/>
    <cellStyle name="Normal 11 11 3 3" xfId="40620" xr:uid="{236F4E55-4CC1-4D8A-8538-199BBF17697E}"/>
    <cellStyle name="Normal 11 11 3 3 2" xfId="40621" xr:uid="{AF3DF0F2-238C-46D3-B559-438CAE121499}"/>
    <cellStyle name="Normal 11 11 3 4" xfId="40622" xr:uid="{F4CF14E1-6191-42EB-AACB-0EC7146C2A2F}"/>
    <cellStyle name="Normal 11 11 4" xfId="40623" xr:uid="{3C9CAB4B-C2AF-4F46-9F0B-3489EA215E67}"/>
    <cellStyle name="Normal 11 11 4 2" xfId="40624" xr:uid="{8B553FB7-EB9F-4EF7-A0C9-64858A302C2A}"/>
    <cellStyle name="Normal 11 11 4 2 2" xfId="40625" xr:uid="{DF1A70AB-A6D1-4EC2-B790-A1E0D73BC378}"/>
    <cellStyle name="Normal 11 11 4 2 2 2" xfId="40626" xr:uid="{88D1D4FE-9504-4BE7-BF42-95D8C034B032}"/>
    <cellStyle name="Normal 11 11 4 2 3" xfId="40627" xr:uid="{2740C600-22E1-40E0-B145-A911F975B7C9}"/>
    <cellStyle name="Normal 11 11 4 3" xfId="40628" xr:uid="{59568435-5464-4CC3-84AB-D6EA44CA31C8}"/>
    <cellStyle name="Normal 11 11 4 3 2" xfId="40629" xr:uid="{CA13C353-F23B-4FE2-9F60-8A2D4E58B3A3}"/>
    <cellStyle name="Normal 11 11 4 4" xfId="40630" xr:uid="{DB96CAC4-091B-4C16-9D7A-8AF35C83429D}"/>
    <cellStyle name="Normal 11 11 5" xfId="40631" xr:uid="{39C091BF-31DD-4A32-964A-E3D98FAA4CA0}"/>
    <cellStyle name="Normal 11 11 5 2" xfId="40632" xr:uid="{89AF4364-F2E9-446A-AA80-CBF2B97931DE}"/>
    <cellStyle name="Normal 11 11 5 2 2" xfId="40633" xr:uid="{74B1D3FE-7548-465C-99ED-6CC1A67AB7CA}"/>
    <cellStyle name="Normal 11 11 5 3" xfId="40634" xr:uid="{5B538298-460E-4DB3-8002-7F48412C7424}"/>
    <cellStyle name="Normal 11 11 6" xfId="40635" xr:uid="{38D7B304-3789-4B58-8151-CD0889143CAA}"/>
    <cellStyle name="Normal 11 11 6 2" xfId="40636" xr:uid="{628868B8-3094-4D05-9C57-AC0FCCF6AAF6}"/>
    <cellStyle name="Normal 11 11 7" xfId="40637" xr:uid="{E8D8FBA6-3AA6-43E3-84E7-B19372B00699}"/>
    <cellStyle name="Normal 11 12" xfId="18795" xr:uid="{245A73BC-E5A8-4EF3-8D17-13FCD770D81B}"/>
    <cellStyle name="Normal 11 12 2" xfId="18796" xr:uid="{01240124-69A5-4DF9-B167-BE8AAE40D7EE}"/>
    <cellStyle name="Normal 11 12 2 2" xfId="40638" xr:uid="{205D8333-C0CF-4FB3-ACB3-934A0ED594A2}"/>
    <cellStyle name="Normal 11 12 2 2 2" xfId="40639" xr:uid="{AA8161C0-56A4-4FDC-A13A-B0BD65272871}"/>
    <cellStyle name="Normal 11 12 2 2 2 2" xfId="40640" xr:uid="{32982DC3-7707-4960-89B1-6032E4FEA1D8}"/>
    <cellStyle name="Normal 11 12 2 2 3" xfId="40641" xr:uid="{CA116739-688E-4D61-BC68-82C923E1A628}"/>
    <cellStyle name="Normal 11 12 2 3" xfId="40642" xr:uid="{4D3AA8C6-EB36-4AEA-955E-2EC669667854}"/>
    <cellStyle name="Normal 11 12 2 3 2" xfId="40643" xr:uid="{0849FCBB-22F8-4230-8E29-5B708EB82DF9}"/>
    <cellStyle name="Normal 11 12 2 4" xfId="40644" xr:uid="{039F3D6D-CF6B-4057-B939-3869DF858059}"/>
    <cellStyle name="Normal 11 12 3" xfId="40645" xr:uid="{4CC9192B-D318-4150-8932-B329FA8CA34F}"/>
    <cellStyle name="Normal 11 12 3 2" xfId="40646" xr:uid="{53E6EC47-EB74-4413-9A8D-E70DC16DC2B0}"/>
    <cellStyle name="Normal 11 12 3 2 2" xfId="40647" xr:uid="{74C71F3E-8DBA-4412-8F50-5B1485C51C9A}"/>
    <cellStyle name="Normal 11 12 3 2 2 2" xfId="40648" xr:uid="{14BC5B8A-FD13-4F1B-BCC9-D0E17F2A5B57}"/>
    <cellStyle name="Normal 11 12 3 2 3" xfId="40649" xr:uid="{44850690-FAA5-413C-A12D-D3CD520B723F}"/>
    <cellStyle name="Normal 11 12 3 3" xfId="40650" xr:uid="{6EF18BF3-CD3E-47F2-8FA5-0DC03761510F}"/>
    <cellStyle name="Normal 11 12 3 3 2" xfId="40651" xr:uid="{0800942D-12CB-4E1C-B885-92B05D16ABBC}"/>
    <cellStyle name="Normal 11 12 3 4" xfId="40652" xr:uid="{61D13845-F507-40CF-AC93-979084F68FFF}"/>
    <cellStyle name="Normal 11 12 4" xfId="40653" xr:uid="{35A3EE8F-68E3-477E-81B2-F4C18FFFBEF6}"/>
    <cellStyle name="Normal 11 12 4 2" xfId="40654" xr:uid="{52C7A1FF-1865-43E4-9EE8-957FCB3D52E2}"/>
    <cellStyle name="Normal 11 12 4 2 2" xfId="40655" xr:uid="{A03508CF-D8FD-4BDD-94FB-9CA0F97D9AC2}"/>
    <cellStyle name="Normal 11 12 4 2 2 2" xfId="40656" xr:uid="{C9745115-9918-47DC-9AF0-AB75EE4F46E8}"/>
    <cellStyle name="Normal 11 12 4 2 3" xfId="40657" xr:uid="{745628DA-B3FE-4748-A22F-D914D66125DA}"/>
    <cellStyle name="Normal 11 12 4 3" xfId="40658" xr:uid="{2F4F0426-38CC-4A88-8F53-88333DCBFD2B}"/>
    <cellStyle name="Normal 11 12 4 3 2" xfId="40659" xr:uid="{8FDBDD82-80B6-45AA-80D4-E5B46547E795}"/>
    <cellStyle name="Normal 11 12 4 4" xfId="40660" xr:uid="{9D9F027F-F92C-4E7F-9EAF-D77770F5BB26}"/>
    <cellStyle name="Normal 11 12 5" xfId="40661" xr:uid="{079D5FEC-6EB0-45B9-ADB9-B11954E8F53C}"/>
    <cellStyle name="Normal 11 12 5 2" xfId="40662" xr:uid="{2B7269CD-9ACA-4CDE-BF12-6A4E8BCB51C2}"/>
    <cellStyle name="Normal 11 12 5 2 2" xfId="40663" xr:uid="{F25E3B38-9393-4B42-8A6B-3D9E7399288E}"/>
    <cellStyle name="Normal 11 12 5 3" xfId="40664" xr:uid="{F1A80C10-1D58-458C-B73A-46003B62B03E}"/>
    <cellStyle name="Normal 11 12 6" xfId="40665" xr:uid="{467F3BD4-24DD-48C9-848E-F6C90C222F09}"/>
    <cellStyle name="Normal 11 12 6 2" xfId="40666" xr:uid="{A5BC7BD3-AC2A-4DFA-937D-320F31ED270B}"/>
    <cellStyle name="Normal 11 12 7" xfId="40667" xr:uid="{3CB8B7F3-915A-4B23-B96E-640F9F19ACA6}"/>
    <cellStyle name="Normal 11 12_Margen" xfId="40668" xr:uid="{382F8EEC-938F-43CD-A4B4-E818B9956B40}"/>
    <cellStyle name="Normal 11 13" xfId="18797" xr:uid="{03DC966F-5DBE-4BE3-A189-B669247C40B9}"/>
    <cellStyle name="Normal 11 13 2" xfId="40669" xr:uid="{9C58C3FA-3322-4794-9F05-A4B2FC6B07A8}"/>
    <cellStyle name="Normal 11 13 2 2" xfId="40670" xr:uid="{CC85DDAD-F336-4D29-8632-E9EED7CC2BA1}"/>
    <cellStyle name="Normal 11 13 2 2 2" xfId="40671" xr:uid="{3922441E-95DF-4E18-808C-8F1D6341E22D}"/>
    <cellStyle name="Normal 11 13 2 2 2 2" xfId="40672" xr:uid="{9AABBCF9-13FA-451D-8650-413763588A4F}"/>
    <cellStyle name="Normal 11 13 2 2 3" xfId="40673" xr:uid="{03B4CCEF-7727-433E-ADA4-ECB83E754C40}"/>
    <cellStyle name="Normal 11 13 2 3" xfId="40674" xr:uid="{49350AD7-CB7A-49C7-9FE4-18A74A82C9FA}"/>
    <cellStyle name="Normal 11 13 2 3 2" xfId="40675" xr:uid="{0052B4C8-6F00-4803-A048-3F497AD268DA}"/>
    <cellStyle name="Normal 11 13 2 4" xfId="40676" xr:uid="{B9E86526-0E4E-41CF-969D-DD79B788D26D}"/>
    <cellStyle name="Normal 11 13 3" xfId="40677" xr:uid="{2F0A8EA0-DEAF-43A5-95EF-38F01B29D31F}"/>
    <cellStyle name="Normal 11 13 3 2" xfId="40678" xr:uid="{F4EB1B2F-B670-41C4-909F-4838305138CF}"/>
    <cellStyle name="Normal 11 13 3 2 2" xfId="40679" xr:uid="{87C3C097-FD6F-4D2B-A3CC-1592053D152D}"/>
    <cellStyle name="Normal 11 13 3 2 2 2" xfId="40680" xr:uid="{28F4E6FF-7EC9-4E48-822D-BE06CEB3CF07}"/>
    <cellStyle name="Normal 11 13 3 2 3" xfId="40681" xr:uid="{C57E1C16-3334-40D5-9745-0F2074BF1299}"/>
    <cellStyle name="Normal 11 13 3 3" xfId="40682" xr:uid="{DA74A5A1-0BBF-491D-9518-E99BE8965D02}"/>
    <cellStyle name="Normal 11 13 3 3 2" xfId="40683" xr:uid="{1B062602-E8D5-4FAA-9C28-BC61D4D75DC6}"/>
    <cellStyle name="Normal 11 13 3 4" xfId="40684" xr:uid="{BB3781EF-1CA5-4FD2-8306-EFE086C41CFE}"/>
    <cellStyle name="Normal 11 13 4" xfId="40685" xr:uid="{A276437B-C7C1-40F1-8843-9C0810BB14EA}"/>
    <cellStyle name="Normal 11 13 4 2" xfId="40686" xr:uid="{0CC91722-8260-4C2F-83F9-6DC230D1D305}"/>
    <cellStyle name="Normal 11 13 4 2 2" xfId="40687" xr:uid="{65EA7CCF-0C10-428E-9D5D-BB9FC5EFDAE8}"/>
    <cellStyle name="Normal 11 13 4 2 2 2" xfId="40688" xr:uid="{B482185B-3727-4914-A4B2-4B9821F4AC3B}"/>
    <cellStyle name="Normal 11 13 4 2 3" xfId="40689" xr:uid="{15749A9D-1689-49E8-9E4E-F4CF0C9F3C61}"/>
    <cellStyle name="Normal 11 13 4 3" xfId="40690" xr:uid="{6AEC1985-0F85-4BFF-AEBA-9C9F09F9B2BB}"/>
    <cellStyle name="Normal 11 13 4 3 2" xfId="40691" xr:uid="{DF0A9206-6FA9-4B1D-B41C-D42668263E6C}"/>
    <cellStyle name="Normal 11 13 4 4" xfId="40692" xr:uid="{29159C8D-C4BA-40B5-B644-3B6943ED2EEE}"/>
    <cellStyle name="Normal 11 13 5" xfId="40693" xr:uid="{48429F84-05CF-41B3-BADE-C8E52F0C9CA0}"/>
    <cellStyle name="Normal 11 13 5 2" xfId="40694" xr:uid="{FE5FBF11-8927-4733-9286-3FDF5E4569C1}"/>
    <cellStyle name="Normal 11 13 5 2 2" xfId="40695" xr:uid="{0F6EC106-BFF8-455B-8EC9-912F4CC36677}"/>
    <cellStyle name="Normal 11 13 5 3" xfId="40696" xr:uid="{BF040997-2557-4C43-A7A4-54CD38D701EE}"/>
    <cellStyle name="Normal 11 13 6" xfId="40697" xr:uid="{C63E212A-47D0-48DD-A230-60880F48C78A}"/>
    <cellStyle name="Normal 11 13 6 2" xfId="40698" xr:uid="{AAA17965-088E-48A5-9B66-2737A884D057}"/>
    <cellStyle name="Normal 11 13 7" xfId="40699" xr:uid="{BFED65C9-C06A-48C0-A61A-367EF236A56F}"/>
    <cellStyle name="Normal 11 14" xfId="18798" xr:uid="{F7405F82-138A-4879-A23C-4727CF2116C2}"/>
    <cellStyle name="Normal 11 14 2" xfId="40700" xr:uid="{04F107E3-6849-4E79-8957-51B958651496}"/>
    <cellStyle name="Normal 11 14 2 2" xfId="40701" xr:uid="{773F0B81-EAD3-4080-BDD2-283BCF57AC3F}"/>
    <cellStyle name="Normal 11 14 2 2 2" xfId="40702" xr:uid="{B7D936CD-4683-4C6F-A943-A653D52ACB55}"/>
    <cellStyle name="Normal 11 14 2 2 2 2" xfId="40703" xr:uid="{88CB63F1-02CA-46E1-B929-D63C93B68804}"/>
    <cellStyle name="Normal 11 14 2 2 3" xfId="40704" xr:uid="{BF5B57FC-5712-48CA-828B-006476369335}"/>
    <cellStyle name="Normal 11 14 2 3" xfId="40705" xr:uid="{E50A787E-A2E8-4281-AC24-63282521573D}"/>
    <cellStyle name="Normal 11 14 2 3 2" xfId="40706" xr:uid="{5301FD54-0D17-4EBA-9C95-2445EB411A51}"/>
    <cellStyle name="Normal 11 14 2 4" xfId="40707" xr:uid="{2A9DBDA0-BC08-4106-BCE1-03CEF600C6DD}"/>
    <cellStyle name="Normal 11 14 3" xfId="40708" xr:uid="{232235EA-26BD-42A5-961E-E37F96E43E38}"/>
    <cellStyle name="Normal 11 14 3 2" xfId="40709" xr:uid="{AEB57101-474E-477A-B340-F4972B09E191}"/>
    <cellStyle name="Normal 11 14 3 2 2" xfId="40710" xr:uid="{F78D06EB-DCE8-473D-822C-1B4A1620DFCE}"/>
    <cellStyle name="Normal 11 14 3 2 2 2" xfId="40711" xr:uid="{D7297936-3AD4-481A-AC53-EA31937EB80D}"/>
    <cellStyle name="Normal 11 14 3 2 3" xfId="40712" xr:uid="{D5F99138-68F9-4B64-BBFA-A49B530C3B2D}"/>
    <cellStyle name="Normal 11 14 3 3" xfId="40713" xr:uid="{2D1EF07C-2A98-47A9-BBA9-A53C89CAA314}"/>
    <cellStyle name="Normal 11 14 3 3 2" xfId="40714" xr:uid="{0B3F394D-6C8E-4A9F-BDEA-07373720FAA8}"/>
    <cellStyle name="Normal 11 14 3 4" xfId="40715" xr:uid="{FE648861-A441-425C-8A95-D37B8DD664E2}"/>
    <cellStyle name="Normal 11 14 4" xfId="40716" xr:uid="{493F1E90-DC2B-4F68-BBC5-C848A69C7858}"/>
    <cellStyle name="Normal 11 14 4 2" xfId="40717" xr:uid="{7B46D255-AE44-4FA7-86B5-590FDA88F078}"/>
    <cellStyle name="Normal 11 14 4 2 2" xfId="40718" xr:uid="{64D62B26-B89B-4E83-8893-6BF1D9DBF011}"/>
    <cellStyle name="Normal 11 14 4 2 2 2" xfId="40719" xr:uid="{8E536B39-6E67-45A3-B791-0246E1C675CE}"/>
    <cellStyle name="Normal 11 14 4 2 3" xfId="40720" xr:uid="{50000D8D-33CC-4606-ABBD-66426DFD8FCC}"/>
    <cellStyle name="Normal 11 14 4 3" xfId="40721" xr:uid="{2607B8DD-4B6B-4DC6-A6AA-A54784770CCF}"/>
    <cellStyle name="Normal 11 14 4 3 2" xfId="40722" xr:uid="{93C9F162-935B-482A-BEFD-F4D17AE43364}"/>
    <cellStyle name="Normal 11 14 4 4" xfId="40723" xr:uid="{2FBA8E92-25D2-4FDA-83B4-F617E8561124}"/>
    <cellStyle name="Normal 11 14 5" xfId="40724" xr:uid="{C00FAF86-5963-4F8F-A474-FDEA81DCF78D}"/>
    <cellStyle name="Normal 11 14 5 2" xfId="40725" xr:uid="{5F83188A-9242-49A1-AD9D-0F34A2691AC4}"/>
    <cellStyle name="Normal 11 14 5 2 2" xfId="40726" xr:uid="{131C0BD0-1D93-4979-9371-DBE6AE6C10A9}"/>
    <cellStyle name="Normal 11 14 5 3" xfId="40727" xr:uid="{D6807877-C720-4FF0-B9C1-653D45D62358}"/>
    <cellStyle name="Normal 11 14 6" xfId="40728" xr:uid="{1D4ABE96-877F-4B1F-BFFF-1409D6DA7733}"/>
    <cellStyle name="Normal 11 14 6 2" xfId="40729" xr:uid="{AEF11B0B-13DB-4347-A199-1EC7829B1868}"/>
    <cellStyle name="Normal 11 14 7" xfId="40730" xr:uid="{5DBE0D90-7BB4-409B-B6DD-11156CE53694}"/>
    <cellStyle name="Normal 11 15" xfId="18799" xr:uid="{ABCA7F32-2C7D-4068-9709-F234E841B732}"/>
    <cellStyle name="Normal 11 15 2" xfId="40731" xr:uid="{FF45A6E3-EC36-48C2-8371-C1C7EE4C9921}"/>
    <cellStyle name="Normal 11 15 2 2" xfId="40732" xr:uid="{4FBFA527-A0D5-46AB-A15B-0AD231C99E38}"/>
    <cellStyle name="Normal 11 15 2 2 2" xfId="40733" xr:uid="{2A98E903-BCC1-4AA3-A604-DA51F61B14BF}"/>
    <cellStyle name="Normal 11 15 2 3" xfId="40734" xr:uid="{8A014FF6-CDEB-4808-82C0-6A389D63C9D1}"/>
    <cellStyle name="Normal 11 15 3" xfId="40735" xr:uid="{4DAF5D19-CC4D-440C-B4CA-DC5F071C5D6A}"/>
    <cellStyle name="Normal 11 15 3 2" xfId="40736" xr:uid="{73E20FB4-49F2-477B-9A8B-48688F4ACD61}"/>
    <cellStyle name="Normal 11 15 4" xfId="40737" xr:uid="{F5E493FC-164A-46E6-8796-09AF727C70C1}"/>
    <cellStyle name="Normal 11 16" xfId="18800" xr:uid="{BE381CE3-D9DB-47BE-A8F8-484AB3CD7D75}"/>
    <cellStyle name="Normal 11 16 2" xfId="40738" xr:uid="{5B0A114A-D32B-4CFA-BB0A-12A8660FAE6B}"/>
    <cellStyle name="Normal 11 16 2 2" xfId="40739" xr:uid="{02B36FE8-48A3-4B96-B2B3-BE743F0E637C}"/>
    <cellStyle name="Normal 11 16 2 2 2" xfId="40740" xr:uid="{BFF15801-FA0D-42B6-B0F8-41FE84C0B981}"/>
    <cellStyle name="Normal 11 16 2 3" xfId="40741" xr:uid="{E97315BE-BDCE-4A3A-B6F6-CBD86D11D38B}"/>
    <cellStyle name="Normal 11 16 3" xfId="40742" xr:uid="{AF52A91B-68AE-4ED4-B844-EAABA6827AF1}"/>
    <cellStyle name="Normal 11 16 3 2" xfId="40743" xr:uid="{808AD0AE-5469-4295-8BFB-95795497EDA2}"/>
    <cellStyle name="Normal 11 16 4" xfId="40744" xr:uid="{BDCF57DC-853A-4C7F-BD3A-AB8F63EC0F66}"/>
    <cellStyle name="Normal 11 17" xfId="18801" xr:uid="{28DECDA8-06C0-41CC-B272-7167C2713024}"/>
    <cellStyle name="Normal 11 17 2" xfId="40745" xr:uid="{EF3E90EB-CA94-4796-87B0-1DFEC2540681}"/>
    <cellStyle name="Normal 11 17 2 2" xfId="40746" xr:uid="{90DF2BD4-BCF5-473B-88B1-64A57570ECFB}"/>
    <cellStyle name="Normal 11 17 2 2 2" xfId="40747" xr:uid="{43E461B2-2967-4B3F-94E9-CBAC66DFCC46}"/>
    <cellStyle name="Normal 11 17 2 3" xfId="40748" xr:uid="{C5982817-62A6-4093-950D-AE08AC7939D5}"/>
    <cellStyle name="Normal 11 17 3" xfId="40749" xr:uid="{19C1D9F7-7EAE-43F2-B62A-19A8213EF4B3}"/>
    <cellStyle name="Normal 11 17 3 2" xfId="40750" xr:uid="{3CE3E23B-9ED7-4413-A4FE-05D6F32450C3}"/>
    <cellStyle name="Normal 11 17 4" xfId="40751" xr:uid="{66FA14E8-8B68-4AEA-8108-4B3E47A1934A}"/>
    <cellStyle name="Normal 11 18" xfId="18802" xr:uid="{3CF70746-AF1A-4C7E-9DC4-950FC5C71A62}"/>
    <cellStyle name="Normal 11 18 2" xfId="40752" xr:uid="{2C696D5C-07D8-4E3A-BC84-542A9EEF7FA9}"/>
    <cellStyle name="Normal 11 18 2 2" xfId="40753" xr:uid="{8793EDB7-F17F-4C9D-92B8-2337CF4C39D0}"/>
    <cellStyle name="Normal 11 18 2 2 2" xfId="40754" xr:uid="{F1D1E581-3008-4E4D-A56D-1D5310B14B3B}"/>
    <cellStyle name="Normal 11 18 2 3" xfId="40755" xr:uid="{896A9C9A-CC23-491F-BE1E-26D208EC10ED}"/>
    <cellStyle name="Normal 11 18 3" xfId="40756" xr:uid="{EE77992B-44AD-4F33-B8E7-296213C55E20}"/>
    <cellStyle name="Normal 11 18 3 2" xfId="40757" xr:uid="{E4A03E48-124B-4A16-9ECD-5554A5151D4F}"/>
    <cellStyle name="Normal 11 18 4" xfId="40758" xr:uid="{8C86AF18-8FB2-426E-9BD6-9C65377710FC}"/>
    <cellStyle name="Normal 11 19" xfId="18803" xr:uid="{9BB88D44-0FF5-4E00-A904-8E531E40E644}"/>
    <cellStyle name="Normal 11 19 2" xfId="40759" xr:uid="{4BA4A36D-E5B5-4FA1-9D39-FCAF18DFD791}"/>
    <cellStyle name="Normal 11 19 2 2" xfId="40760" xr:uid="{0DC10704-4A2F-47D0-AB5C-E370D931F3E8}"/>
    <cellStyle name="Normal 11 19 2 2 2" xfId="40761" xr:uid="{64B13371-18D1-4DEC-BD61-09C2DC0E6064}"/>
    <cellStyle name="Normal 11 19 2 3" xfId="40762" xr:uid="{29B19AA2-ADA6-479D-831A-DB5B16EE53EA}"/>
    <cellStyle name="Normal 11 19 3" xfId="40763" xr:uid="{E85F4458-EF94-4106-ACE7-BA2B72C91931}"/>
    <cellStyle name="Normal 11 19 3 2" xfId="40764" xr:uid="{387054B9-A00C-4E84-9915-9FF6F23EE1C6}"/>
    <cellStyle name="Normal 11 19 4" xfId="40765" xr:uid="{B9451D01-C64A-49D1-A28F-962177980946}"/>
    <cellStyle name="Normal 11 2" xfId="18804" xr:uid="{36595B14-F405-411B-9CE2-DAF075F6AA39}"/>
    <cellStyle name="Normal 11 2 10" xfId="18805" xr:uid="{7B21E274-E6AE-4435-A44A-DCB214E95818}"/>
    <cellStyle name="Normal 11 2 11" xfId="50062" xr:uid="{29336580-5179-484E-A84D-680D91E91A52}"/>
    <cellStyle name="Normal 11 2 2" xfId="18806" xr:uid="{C1A86EB0-281A-43B5-8E4E-D6648866EB7F}"/>
    <cellStyle name="Normal 11 2 2 2" xfId="18807" xr:uid="{993E158C-34C2-4C2B-81E2-7275EDF70430}"/>
    <cellStyle name="Normal 11 2 2 2 2" xfId="18808" xr:uid="{2ABCC100-26F4-425F-B85F-C6B17033E22B}"/>
    <cellStyle name="Normal 11 2 2 2 2 2" xfId="18809" xr:uid="{9826B7CA-CB38-4C35-B2DC-4A9D73353BDE}"/>
    <cellStyle name="Normal 11 2 2 2 2 2 2" xfId="18810" xr:uid="{26615FF5-9CD2-482E-A5FA-5F6B9BBA1FDC}"/>
    <cellStyle name="Normal 11 2 2 2 2 2_Margen" xfId="40766" xr:uid="{E2A69760-8F6D-4020-B5F7-1090C41D9037}"/>
    <cellStyle name="Normal 11 2 2 2 2 3" xfId="18811" xr:uid="{0FA5D808-48B8-4D0E-A2EE-CFA736B6FBE1}"/>
    <cellStyle name="Normal 11 2 2 2 2 4" xfId="18812" xr:uid="{B0ACC8F9-7B04-43CD-A141-A83AF83C6E6D}"/>
    <cellStyle name="Normal 11 2 2 2 2_Hoja1" xfId="18813" xr:uid="{0E150D7A-DAF0-4447-9F01-A75F5B3C4068}"/>
    <cellStyle name="Normal 11 2 2 2 3" xfId="18814" xr:uid="{F5A58DE0-30DC-409E-87E4-CA2D5B0C1679}"/>
    <cellStyle name="Normal 11 2 2 2 3 2" xfId="18815" xr:uid="{0DE87EC5-4C6D-45DB-A123-797F59B450A3}"/>
    <cellStyle name="Normal 11 2 2 2 3_Margen" xfId="40767" xr:uid="{A9E116F4-A0A8-4F72-8877-6001FBA244DB}"/>
    <cellStyle name="Normal 11 2 2 2 4" xfId="18816" xr:uid="{BD320EBF-3BA1-4386-86CD-38AFACD0A308}"/>
    <cellStyle name="Normal 11 2 2 2 5" xfId="18817" xr:uid="{6D82BCEC-9EA3-4545-9FC4-0319CFFBABA0}"/>
    <cellStyle name="Normal 11 2 2 2 6" xfId="18818" xr:uid="{5475B9E5-1060-4E43-9229-F8DFE66158E4}"/>
    <cellStyle name="Normal 11 2 2 2_Hoja1" xfId="18819" xr:uid="{D4B4685D-F20A-4C6A-A4F7-C71677D2EAA8}"/>
    <cellStyle name="Normal 11 2 2 3" xfId="40768" xr:uid="{E45EC7B1-33F3-4153-991D-BB6819460431}"/>
    <cellStyle name="Normal 11 2 2 3 2" xfId="40769" xr:uid="{9CE7AE02-8CEA-4741-B56F-0012E0F1239A}"/>
    <cellStyle name="Normal 11 2 2 4" xfId="40770" xr:uid="{FDE7F6D2-B1CB-4A28-B7AC-DB24E0B57909}"/>
    <cellStyle name="Normal 11 2 2 5" xfId="50063" xr:uid="{7D7011D5-C2C2-4C3F-A5A2-9AB6658432C0}"/>
    <cellStyle name="Normal 11 2 2 6" xfId="49935" xr:uid="{3A73972D-C4D8-4D97-8909-BFF42A0922C8}"/>
    <cellStyle name="Normal 11 2 2 7" xfId="49743" xr:uid="{124BCC02-AFE2-456B-BD80-152B891CCDB8}"/>
    <cellStyle name="Normal 11 2 2_Margen" xfId="40771" xr:uid="{2492AF34-85A8-4C1D-8B05-AB34A2A21837}"/>
    <cellStyle name="Normal 11 2 3" xfId="18820" xr:uid="{2898BEDE-022C-4825-B793-A4CA2D6E58BA}"/>
    <cellStyle name="Normal 11 2 3 2" xfId="40772" xr:uid="{B39496EE-0B13-440E-95C9-51FFD807A18C}"/>
    <cellStyle name="Normal 11 2 3 2 2" xfId="40773" xr:uid="{3B239839-4868-4553-B944-7036BCD296ED}"/>
    <cellStyle name="Normal 11 2 3 2 2 2" xfId="40774" xr:uid="{3AA290D1-8027-4E86-98B5-18C5A97C2DA2}"/>
    <cellStyle name="Normal 11 2 3 2 3" xfId="40775" xr:uid="{FEA70A7B-38FB-4F37-8796-8FFBA9405BD7}"/>
    <cellStyle name="Normal 11 2 3 3" xfId="40776" xr:uid="{43A2A0BF-832F-4C09-8F5A-75980C29DD87}"/>
    <cellStyle name="Normal 11 2 3 3 2" xfId="40777" xr:uid="{C3E79B0B-AA82-497B-9717-CC5B9629A3AA}"/>
    <cellStyle name="Normal 11 2 3 4" xfId="40778" xr:uid="{F2E4EB8B-1600-44D8-89E7-51D4C6C22CF2}"/>
    <cellStyle name="Normal 11 2 3 5" xfId="50064" xr:uid="{27C6DB76-1CB2-4D00-88DC-10B7C2C3BCB0}"/>
    <cellStyle name="Normal 11 2 4" xfId="18821" xr:uid="{1A6D9212-967F-43E4-88EE-B6FE002407D1}"/>
    <cellStyle name="Normal 11 2 4 2" xfId="40779" xr:uid="{6FD0D267-C3BC-4790-A6E4-474778F90A14}"/>
    <cellStyle name="Normal 11 2 4 2 2" xfId="40780" xr:uid="{993216C4-FFA9-484A-801C-B97D567D1E5E}"/>
    <cellStyle name="Normal 11 2 4 2 2 2" xfId="40781" xr:uid="{5CCAFD94-6546-47CB-8EE9-87EA59B53466}"/>
    <cellStyle name="Normal 11 2 4 2 3" xfId="40782" xr:uid="{66E64DE7-883A-4E8D-AB6F-1EADD50420E4}"/>
    <cellStyle name="Normal 11 2 4 3" xfId="40783" xr:uid="{C78A0281-D003-45C1-8437-79351908C69F}"/>
    <cellStyle name="Normal 11 2 4 3 2" xfId="40784" xr:uid="{90BB535F-7FAE-485F-98E2-235946BDD0B7}"/>
    <cellStyle name="Normal 11 2 4 4" xfId="40785" xr:uid="{DC9E85D0-35D4-4ACF-A804-3FE17CCE5A6A}"/>
    <cellStyle name="Normal 11 2 5" xfId="18822" xr:uid="{6D9B15F7-C196-4DE8-87D2-20BDBFCCCD41}"/>
    <cellStyle name="Normal 11 2 5 2" xfId="40786" xr:uid="{D262D1F6-E530-4C37-99E2-125371750277}"/>
    <cellStyle name="Normal 11 2 5 2 2" xfId="40787" xr:uid="{41806075-8389-4CA4-8332-403EF0228317}"/>
    <cellStyle name="Normal 11 2 5 2 2 2" xfId="40788" xr:uid="{A5835E54-0E37-4462-BD89-4FFBB8152102}"/>
    <cellStyle name="Normal 11 2 5 2 3" xfId="40789" xr:uid="{510E4309-DA09-4F0D-B17F-12FCFBF6B15B}"/>
    <cellStyle name="Normal 11 2 5 3" xfId="40790" xr:uid="{BBEF1A9D-27A2-446D-B2F8-091412EDA0BA}"/>
    <cellStyle name="Normal 11 2 5 3 2" xfId="40791" xr:uid="{82AD2082-200E-43AB-84BD-5A4133266A78}"/>
    <cellStyle name="Normal 11 2 5 4" xfId="40792" xr:uid="{D922C59A-E4CC-40D4-9982-B80EA15B8E62}"/>
    <cellStyle name="Normal 11 2 6" xfId="18823" xr:uid="{C162093B-6AB8-4743-B51D-240F463DE183}"/>
    <cellStyle name="Normal 11 2 7" xfId="18824" xr:uid="{36183FDC-6099-4D58-B1CD-F3096FF6E494}"/>
    <cellStyle name="Normal 11 2 8" xfId="18825" xr:uid="{935D9A9D-1B21-4CA8-A71A-092625164237}"/>
    <cellStyle name="Normal 11 2 9" xfId="18826" xr:uid="{EDE39A28-0482-49B1-89C7-C10A7BEED60A}"/>
    <cellStyle name="Normal 11 2_Margen" xfId="40793" xr:uid="{4532C49B-3FCA-49A2-8A01-C4C93D3145B3}"/>
    <cellStyle name="Normal 11 20" xfId="18827" xr:uid="{BE0DA53A-3A34-4438-938B-19F66744E40C}"/>
    <cellStyle name="Normal 11 21" xfId="18828" xr:uid="{1C3C5B0B-4E6C-481B-B8E8-740C9F6BF299}"/>
    <cellStyle name="Normal 11 22" xfId="18829" xr:uid="{7A4F7E89-E27C-44C3-A572-0BC9A356E123}"/>
    <cellStyle name="Normal 11 23" xfId="18830" xr:uid="{2A84A5E9-A8EE-49A0-B15A-FEE7E42EDABA}"/>
    <cellStyle name="Normal 11 24" xfId="18831" xr:uid="{B7FA8FF3-4FFF-4FEE-9D23-A43D9AC75AE6}"/>
    <cellStyle name="Normal 11 25" xfId="18832" xr:uid="{DDBD629B-6414-4B85-AB40-9AD92EAAF825}"/>
    <cellStyle name="Normal 11 26" xfId="18833" xr:uid="{20CD5A8C-BCCB-4944-9D5D-7AF890F3EF8E}"/>
    <cellStyle name="Normal 11 27" xfId="18834" xr:uid="{CD9CDB79-9AFA-4067-91BF-746890236F2D}"/>
    <cellStyle name="Normal 11 28" xfId="18835" xr:uid="{90DB7AF0-8F59-48B2-AE3C-3BA37149B0AC}"/>
    <cellStyle name="Normal 11 29" xfId="18836" xr:uid="{A1C0B4A1-6040-48C4-BDBE-0960BF17A944}"/>
    <cellStyle name="Normal 11 29 2" xfId="18837" xr:uid="{25BBE0C8-FDCA-4F08-9B98-72C82B5E6246}"/>
    <cellStyle name="Normal 11 29 3" xfId="18838" xr:uid="{DACD9F35-C6BD-4B2B-A6B6-F06E90F7240A}"/>
    <cellStyle name="Normal 11 29 3 2" xfId="18839" xr:uid="{C808C44D-8633-4A7A-ACFF-CE5C0A67D340}"/>
    <cellStyle name="Normal 11 29 4" xfId="18840" xr:uid="{B055A05B-7BDF-438E-960B-B7C6180CCC4A}"/>
    <cellStyle name="Normal 11 3" xfId="18841" xr:uid="{39AAFD0F-187B-43AE-824D-49F63573B2D8}"/>
    <cellStyle name="Normal 11 3 2" xfId="40794" xr:uid="{FAD7C88E-6A48-4010-AD62-AB5FD112498C}"/>
    <cellStyle name="Normal 11 3 2 2" xfId="40795" xr:uid="{48428DDC-21AA-46A8-AFC7-AC80EDC3076E}"/>
    <cellStyle name="Normal 11 3 2 2 2" xfId="40796" xr:uid="{A267A444-58DF-45E5-B816-FB273E55B2E6}"/>
    <cellStyle name="Normal 11 3 2 2 2 2" xfId="40797" xr:uid="{93A86EEC-5DAD-4630-ADC0-537C3AC51EF0}"/>
    <cellStyle name="Normal 11 3 2 2 3" xfId="40798" xr:uid="{18D8E48D-0250-4679-BD2D-6D5C0EFC8AB9}"/>
    <cellStyle name="Normal 11 3 2 3" xfId="40799" xr:uid="{FB131F58-1799-4CD5-AE7F-6DF5947AFB60}"/>
    <cellStyle name="Normal 11 3 2 3 2" xfId="40800" xr:uid="{77E46024-113B-4996-9400-906276777ACC}"/>
    <cellStyle name="Normal 11 3 2 4" xfId="40801" xr:uid="{8990B8CD-69FF-4588-98FE-A9FA7C51DC41}"/>
    <cellStyle name="Normal 11 3 3" xfId="40802" xr:uid="{7EB36A9D-DC43-4130-B1C2-D8736EA63044}"/>
    <cellStyle name="Normal 11 3 3 2" xfId="40803" xr:uid="{C6BA48C1-8C4D-43FE-BF68-D781B7FF680B}"/>
    <cellStyle name="Normal 11 3 3 2 2" xfId="40804" xr:uid="{55A1BE60-9E45-4F2E-8EE8-A961F6DE1031}"/>
    <cellStyle name="Normal 11 3 3 2 2 2" xfId="40805" xr:uid="{02297C95-8DF6-41EF-99E0-DF0749E95E37}"/>
    <cellStyle name="Normal 11 3 3 2 3" xfId="40806" xr:uid="{B3D5EA8F-5564-4500-89FB-946307266A97}"/>
    <cellStyle name="Normal 11 3 3 3" xfId="40807" xr:uid="{D2C34792-109E-4BA1-A081-EDD68AE312DB}"/>
    <cellStyle name="Normal 11 3 3 3 2" xfId="40808" xr:uid="{A5976B74-AEBD-4FB7-B14D-4489D3E33F8E}"/>
    <cellStyle name="Normal 11 3 3 4" xfId="40809" xr:uid="{77C3A598-C48A-4218-86DF-0A32133EC540}"/>
    <cellStyle name="Normal 11 3 4" xfId="40810" xr:uid="{ACFD351C-FA8C-4896-AFD5-C472C4C6B17F}"/>
    <cellStyle name="Normal 11 3 4 2" xfId="40811" xr:uid="{F1CEAC87-F8E2-424E-9FD3-8246EAA0653D}"/>
    <cellStyle name="Normal 11 3 4 2 2" xfId="40812" xr:uid="{B41BE73E-5DA0-4FBC-9D57-75D5CDE38C2D}"/>
    <cellStyle name="Normal 11 3 4 2 2 2" xfId="40813" xr:uid="{12AC944C-A1B0-4D94-9552-9124DDB9F962}"/>
    <cellStyle name="Normal 11 3 4 2 3" xfId="40814" xr:uid="{ABF4F3A2-B4D2-423A-A251-CA12ABF51B95}"/>
    <cellStyle name="Normal 11 3 4 3" xfId="40815" xr:uid="{78BCD9E2-AAB8-4551-B279-6F451870D3E5}"/>
    <cellStyle name="Normal 11 3 4 3 2" xfId="40816" xr:uid="{1A5C4313-744B-46C1-A997-DB3E95717CE8}"/>
    <cellStyle name="Normal 11 3 4 4" xfId="40817" xr:uid="{D0B24546-9E52-494B-BAD0-FF83DC408747}"/>
    <cellStyle name="Normal 11 3 5" xfId="40818" xr:uid="{31417B5A-4F6B-4192-A63F-85BED9C074F8}"/>
    <cellStyle name="Normal 11 3 5 2" xfId="40819" xr:uid="{2ED4314A-E039-4EB1-98A5-CE89A17F132B}"/>
    <cellStyle name="Normal 11 3 5 2 2" xfId="40820" xr:uid="{3C1318E7-0C0E-493A-9D8C-25FC5387323F}"/>
    <cellStyle name="Normal 11 3 5 2 2 2" xfId="40821" xr:uid="{2C4DB125-2202-4A15-B8DA-5D079197277F}"/>
    <cellStyle name="Normal 11 3 5 2 3" xfId="40822" xr:uid="{D974E02E-C5A8-4887-9D86-C98927EA3460}"/>
    <cellStyle name="Normal 11 3 5 3" xfId="40823" xr:uid="{5AF3AB5B-9DEC-45FC-A759-8430425970C3}"/>
    <cellStyle name="Normal 11 3 5 3 2" xfId="40824" xr:uid="{D9ECE8F2-1D95-44D7-AF36-949304D5C500}"/>
    <cellStyle name="Normal 11 3 5 4" xfId="40825" xr:uid="{3D09EF03-6252-4807-8C79-066273BCAF05}"/>
    <cellStyle name="Normal 11 30" xfId="40826" xr:uid="{909D90BC-4854-4770-ABB2-751D33663A48}"/>
    <cellStyle name="Normal 11 31" xfId="50061" xr:uid="{EF4E4B4A-58C7-4167-8CFB-38D717EBF42B}"/>
    <cellStyle name="Normal 11 32" xfId="49936" xr:uid="{DC8E5FED-F317-4C44-9932-A0410B27285F}"/>
    <cellStyle name="Normal 11 33" xfId="53462" xr:uid="{DB4DF6D4-5ECB-47B2-BF2E-ECF3BA1437F0}"/>
    <cellStyle name="Normal 11 4" xfId="18842" xr:uid="{1F552FCF-8C31-4DBC-A285-DA32F101E2C9}"/>
    <cellStyle name="Normal 11 4 2" xfId="40827" xr:uid="{A309F866-1160-4266-A6A4-109E3569C978}"/>
    <cellStyle name="Normal 11 4 2 2" xfId="40828" xr:uid="{EDEBD39E-40D0-4593-9A4A-465986C69A5A}"/>
    <cellStyle name="Normal 11 4 2 2 2" xfId="40829" xr:uid="{048B7AEC-0D71-4893-9F2D-5A9FA2871D72}"/>
    <cellStyle name="Normal 11 4 2 2 2 2" xfId="40830" xr:uid="{F7992361-12BD-4258-9895-746C8A2CAD47}"/>
    <cellStyle name="Normal 11 4 2 2 3" xfId="40831" xr:uid="{6007A30D-94DB-479C-A87D-2A3C526A5046}"/>
    <cellStyle name="Normal 11 4 2 3" xfId="40832" xr:uid="{3DA9EC34-1297-433B-B153-BC15706A3933}"/>
    <cellStyle name="Normal 11 4 2 3 2" xfId="40833" xr:uid="{0C7EA3C5-1584-4F4F-A3F2-FF8ECA35F96B}"/>
    <cellStyle name="Normal 11 4 2 4" xfId="40834" xr:uid="{24685268-7128-45C8-9043-8D285D7F49AC}"/>
    <cellStyle name="Normal 11 4 3" xfId="40835" xr:uid="{8DF2282D-29A1-445B-BA74-68324ABB17B5}"/>
    <cellStyle name="Normal 11 4 3 2" xfId="40836" xr:uid="{1A6B8ECF-59A4-4AD4-94B2-BDB41CB971AF}"/>
    <cellStyle name="Normal 11 4 3 2 2" xfId="40837" xr:uid="{09888122-7BCE-41BB-9236-EF058E7F4F13}"/>
    <cellStyle name="Normal 11 4 3 2 2 2" xfId="40838" xr:uid="{5E189488-A1EC-4F04-9215-04A60BD6267F}"/>
    <cellStyle name="Normal 11 4 3 2 3" xfId="40839" xr:uid="{CE848700-A631-4263-9A13-B70B92D89593}"/>
    <cellStyle name="Normal 11 4 3 3" xfId="40840" xr:uid="{9BB076A9-E02A-4CCB-B559-8802A760583A}"/>
    <cellStyle name="Normal 11 4 3 3 2" xfId="40841" xr:uid="{6A03D93D-F0A6-4913-A5CE-CC1231134990}"/>
    <cellStyle name="Normal 11 4 3 4" xfId="40842" xr:uid="{6F6178D0-5CD4-4A9D-8DC6-2E925827AD98}"/>
    <cellStyle name="Normal 11 4 4" xfId="40843" xr:uid="{9784F2D4-AA73-43B0-94C2-FB62962BD5D6}"/>
    <cellStyle name="Normal 11 4 4 2" xfId="40844" xr:uid="{F30CB758-E62D-4FFA-9744-75F793D4B0EE}"/>
    <cellStyle name="Normal 11 4 4 2 2" xfId="40845" xr:uid="{73F04E17-0A67-4951-912B-A652E28031E8}"/>
    <cellStyle name="Normal 11 4 4 2 2 2" xfId="40846" xr:uid="{ABDAC61F-D27A-43F8-9BB0-5B38217B62E1}"/>
    <cellStyle name="Normal 11 4 4 2 3" xfId="40847" xr:uid="{D8D99303-5968-4181-84B2-AB4F9E62B846}"/>
    <cellStyle name="Normal 11 4 4 3" xfId="40848" xr:uid="{6C6D0819-BF63-4232-9B69-F2C90C28EA36}"/>
    <cellStyle name="Normal 11 4 4 3 2" xfId="40849" xr:uid="{6A25E751-347F-4484-963F-DA5EA86E1E67}"/>
    <cellStyle name="Normal 11 4 4 4" xfId="40850" xr:uid="{AD62F0CC-26D8-4FF0-99FF-8C678E0A46E9}"/>
    <cellStyle name="Normal 11 4 5" xfId="40851" xr:uid="{CAAC3F1D-2BC0-4F03-80C9-D48B303140F7}"/>
    <cellStyle name="Normal 11 4 5 2" xfId="40852" xr:uid="{88CA63EA-1702-424E-BD79-12D748E4E0B7}"/>
    <cellStyle name="Normal 11 4 5 2 2" xfId="40853" xr:uid="{2853310B-E9C0-4BCC-A04B-8210D204BB2D}"/>
    <cellStyle name="Normal 11 4 5 3" xfId="40854" xr:uid="{F3013550-73D1-41F7-953D-ADC419851BAF}"/>
    <cellStyle name="Normal 11 4 6" xfId="40855" xr:uid="{A0C05596-BE43-472B-945D-E04F2D740A9B}"/>
    <cellStyle name="Normal 11 4 6 2" xfId="40856" xr:uid="{A75CB0DF-0934-4606-BAD1-C86427A40FD0}"/>
    <cellStyle name="Normal 11 4 7" xfId="40857" xr:uid="{7181328F-A97F-4297-B15E-7CC90E74DD16}"/>
    <cellStyle name="Normal 11 5" xfId="18843" xr:uid="{0560CAD6-D8DC-4528-B4C5-BC68912A4CBF}"/>
    <cellStyle name="Normal 11 5 2" xfId="40858" xr:uid="{D27DB6F2-A066-4760-914D-6627793714E3}"/>
    <cellStyle name="Normal 11 5 2 2" xfId="40859" xr:uid="{6C6CC540-2F87-41FE-B039-99EE6F832E10}"/>
    <cellStyle name="Normal 11 5 2 2 2" xfId="40860" xr:uid="{43C87B61-9D33-4DF2-918A-CDA52750F899}"/>
    <cellStyle name="Normal 11 5 2 2 2 2" xfId="40861" xr:uid="{E8728EB8-96A6-43AE-8B12-F93FA05C3E41}"/>
    <cellStyle name="Normal 11 5 2 2 3" xfId="40862" xr:uid="{88832281-016B-425B-A870-48070AF3B75D}"/>
    <cellStyle name="Normal 11 5 2 3" xfId="40863" xr:uid="{2948EFB5-9412-4E52-A410-8F533AB20ED4}"/>
    <cellStyle name="Normal 11 5 2 3 2" xfId="40864" xr:uid="{8B1D4795-C99C-4CB7-935E-B57946640FE2}"/>
    <cellStyle name="Normal 11 5 2 4" xfId="40865" xr:uid="{DF56FA9E-E39A-4AEF-9F43-6FB019CF8A1A}"/>
    <cellStyle name="Normal 11 5 3" xfId="40866" xr:uid="{9F11615A-1368-495B-841E-803B6715A4A7}"/>
    <cellStyle name="Normal 11 5 3 2" xfId="40867" xr:uid="{52E2A9E6-45AD-4B57-8A99-094B78F53CDB}"/>
    <cellStyle name="Normal 11 5 3 2 2" xfId="40868" xr:uid="{659A2A4C-7019-4274-865D-518C69D44FCB}"/>
    <cellStyle name="Normal 11 5 3 2 2 2" xfId="40869" xr:uid="{50139E7F-0AC8-40B6-BEFC-DEF75FEC76AD}"/>
    <cellStyle name="Normal 11 5 3 2 3" xfId="40870" xr:uid="{88294D4B-8722-4468-8BF8-4E54840E7A27}"/>
    <cellStyle name="Normal 11 5 3 3" xfId="40871" xr:uid="{2EB1ADF0-0851-485F-8984-954C943AB099}"/>
    <cellStyle name="Normal 11 5 3 3 2" xfId="40872" xr:uid="{B674B23B-D9F8-4193-9505-20ADFD14E2A5}"/>
    <cellStyle name="Normal 11 5 3 4" xfId="40873" xr:uid="{E30B3D2B-3455-4835-B79E-815B3E5B0EA6}"/>
    <cellStyle name="Normal 11 5 4" xfId="40874" xr:uid="{ED5A039D-ADEC-48BC-9CF2-93312058D765}"/>
    <cellStyle name="Normal 11 5 4 2" xfId="40875" xr:uid="{40F1BEE7-529A-43F7-81E3-FCCBDEAB0D25}"/>
    <cellStyle name="Normal 11 5 4 2 2" xfId="40876" xr:uid="{B190B572-DF29-4E0B-BD24-52536908E497}"/>
    <cellStyle name="Normal 11 5 4 2 2 2" xfId="40877" xr:uid="{F80365AE-DCF9-41F1-9528-766163A14428}"/>
    <cellStyle name="Normal 11 5 4 2 3" xfId="40878" xr:uid="{BD9ECE28-676C-4394-8D03-7F0A4D9A3631}"/>
    <cellStyle name="Normal 11 5 4 3" xfId="40879" xr:uid="{F9B3EE30-FEFD-48D6-8D89-40C6B1C3007A}"/>
    <cellStyle name="Normal 11 5 4 3 2" xfId="40880" xr:uid="{BB614751-9F80-4C09-92D2-B9303848DF88}"/>
    <cellStyle name="Normal 11 5 4 4" xfId="40881" xr:uid="{063DD0C4-E97F-4AB8-91A6-0DFD7A0471B4}"/>
    <cellStyle name="Normal 11 5 5" xfId="40882" xr:uid="{0E3C6CA0-B45E-48C8-96C6-2E90E550E297}"/>
    <cellStyle name="Normal 11 5 5 2" xfId="40883" xr:uid="{E6779A63-2D39-46A3-A9E7-9573AB5CF868}"/>
    <cellStyle name="Normal 11 5 5 2 2" xfId="40884" xr:uid="{0F2F1CA1-1118-4A46-BDCD-7509598F12C2}"/>
    <cellStyle name="Normal 11 5 5 3" xfId="40885" xr:uid="{3CC6C0BD-0119-485D-A6C9-C31FC345B25B}"/>
    <cellStyle name="Normal 11 5 6" xfId="40886" xr:uid="{045D70C9-5B6C-4D52-9DE2-2BEA346FFEC6}"/>
    <cellStyle name="Normal 11 5 6 2" xfId="40887" xr:uid="{F4E73F23-EAE2-490A-92B4-63F45015F9BD}"/>
    <cellStyle name="Normal 11 5 7" xfId="40888" xr:uid="{9161B200-E24E-4E9D-A5DC-0C8A5E6ACD06}"/>
    <cellStyle name="Normal 11 6" xfId="18844" xr:uid="{F9171546-C54B-45A3-A58F-77AAB98AA9BD}"/>
    <cellStyle name="Normal 11 6 2" xfId="40889" xr:uid="{94501982-8199-4A8D-BCF1-AA0E2D89487E}"/>
    <cellStyle name="Normal 11 6 2 2" xfId="40890" xr:uid="{7382350E-BD2D-4F28-9EFE-424CDC9AB021}"/>
    <cellStyle name="Normal 11 6 2 2 2" xfId="40891" xr:uid="{611580BA-AF74-4619-8AE1-6EEC4DF0CEFE}"/>
    <cellStyle name="Normal 11 6 2 2 2 2" xfId="40892" xr:uid="{A363747A-5F30-4242-8D34-AEC3DE142809}"/>
    <cellStyle name="Normal 11 6 2 2 3" xfId="40893" xr:uid="{18C17E36-0D8C-41AB-8178-D116C8B469FC}"/>
    <cellStyle name="Normal 11 6 2 3" xfId="40894" xr:uid="{C8807D58-F59E-49D7-9E5A-97FB6DE92F1A}"/>
    <cellStyle name="Normal 11 6 2 3 2" xfId="40895" xr:uid="{E5CFF8D5-5B48-40B9-A38C-3D7136049FB0}"/>
    <cellStyle name="Normal 11 6 2 4" xfId="40896" xr:uid="{B76EBF3D-D000-4CA0-AD4B-BEAE2152B204}"/>
    <cellStyle name="Normal 11 6 3" xfId="40897" xr:uid="{F4E1EFE0-7C10-43E5-89C3-E26FF282E122}"/>
    <cellStyle name="Normal 11 6 3 2" xfId="40898" xr:uid="{42231A48-D211-4651-8769-A5366D7A9099}"/>
    <cellStyle name="Normal 11 6 3 2 2" xfId="40899" xr:uid="{7473B603-3CB3-4021-BBA2-F957DFB3F2D7}"/>
    <cellStyle name="Normal 11 6 3 2 2 2" xfId="40900" xr:uid="{444A5C4D-FF1E-4149-A5D4-3AB03F7DD030}"/>
    <cellStyle name="Normal 11 6 3 2 3" xfId="40901" xr:uid="{54452163-41CB-44F5-AB8A-2AE30B12314C}"/>
    <cellStyle name="Normal 11 6 3 3" xfId="40902" xr:uid="{BB411F37-ED64-4023-BC47-DB4B64B901CA}"/>
    <cellStyle name="Normal 11 6 3 3 2" xfId="40903" xr:uid="{D821C993-A02F-4237-8846-2E78DEBC9ED6}"/>
    <cellStyle name="Normal 11 6 3 4" xfId="40904" xr:uid="{325BF324-4DBB-4BF0-BF00-D71F24FE1443}"/>
    <cellStyle name="Normal 11 6 4" xfId="40905" xr:uid="{8D56F809-5B54-4F44-9F38-FDBA1D8C22C2}"/>
    <cellStyle name="Normal 11 6 4 2" xfId="40906" xr:uid="{A5E8B332-B030-41E9-973C-A483A1166FDD}"/>
    <cellStyle name="Normal 11 6 4 2 2" xfId="40907" xr:uid="{C3CEA1D4-9D12-46BF-A92A-FB725A700107}"/>
    <cellStyle name="Normal 11 6 4 2 2 2" xfId="40908" xr:uid="{B8F527CA-FBF2-4BD3-B2C5-72F3C0AC08F6}"/>
    <cellStyle name="Normal 11 6 4 2 3" xfId="40909" xr:uid="{F201BF8E-7B60-4418-ACDA-50C5FD194D96}"/>
    <cellStyle name="Normal 11 6 4 3" xfId="40910" xr:uid="{A7570C94-6199-4E59-AE37-0A2939FF198C}"/>
    <cellStyle name="Normal 11 6 4 3 2" xfId="40911" xr:uid="{FADB66C8-379A-4E48-9432-714CFF1E40DE}"/>
    <cellStyle name="Normal 11 6 4 4" xfId="40912" xr:uid="{3B796EC2-A018-4DCD-8A95-DD3F12911DE7}"/>
    <cellStyle name="Normal 11 6 5" xfId="40913" xr:uid="{898AE33D-75D4-4DE9-9D65-829202349364}"/>
    <cellStyle name="Normal 11 6 5 2" xfId="40914" xr:uid="{B365BB82-0A11-4AFF-BC9A-A23F4A336AAF}"/>
    <cellStyle name="Normal 11 6 5 2 2" xfId="40915" xr:uid="{58E7DF06-50CC-4248-AB74-7BDB3CB7F74B}"/>
    <cellStyle name="Normal 11 6 5 3" xfId="40916" xr:uid="{F61DD3A4-3887-444C-B387-E8F39E68BFD2}"/>
    <cellStyle name="Normal 11 6 6" xfId="40917" xr:uid="{FB99E916-A8F2-4BA8-8230-9903961F9304}"/>
    <cellStyle name="Normal 11 6 6 2" xfId="40918" xr:uid="{BAC6B0A3-6285-4509-A97C-2BEA396636A7}"/>
    <cellStyle name="Normal 11 6 7" xfId="40919" xr:uid="{2D3D0214-8E9E-4164-910F-5BE0073F4CB6}"/>
    <cellStyle name="Normal 11 7" xfId="18845" xr:uid="{6ED62FBE-E270-48CA-8F06-2CB8638FC4CB}"/>
    <cellStyle name="Normal 11 7 2" xfId="40920" xr:uid="{158B6E60-7FE0-4464-8892-5D3FEC8DE856}"/>
    <cellStyle name="Normal 11 7 2 2" xfId="40921" xr:uid="{42BBB21E-8EFF-45FB-9BC6-A2F0CF046721}"/>
    <cellStyle name="Normal 11 7 2 2 2" xfId="40922" xr:uid="{2A7154C8-A326-4A72-8584-165C34B9DEE0}"/>
    <cellStyle name="Normal 11 7 2 2 2 2" xfId="40923" xr:uid="{41DAA39D-762E-48C7-AEC9-47BCBFD0E2BA}"/>
    <cellStyle name="Normal 11 7 2 2 3" xfId="40924" xr:uid="{87ED4F74-8DF9-421B-BEBF-95A7D85E4D2E}"/>
    <cellStyle name="Normal 11 7 2 3" xfId="40925" xr:uid="{313A4EDA-0F9D-4404-A934-790E7BD25052}"/>
    <cellStyle name="Normal 11 7 2 3 2" xfId="40926" xr:uid="{8F926A93-772C-43A1-B0C6-8D444EF5D1E3}"/>
    <cellStyle name="Normal 11 7 2 4" xfId="40927" xr:uid="{670810D5-6FA9-4A19-B1FD-6FB6070E92ED}"/>
    <cellStyle name="Normal 11 7 3" xfId="40928" xr:uid="{C80F1FD1-E327-4523-9B01-E42E291A9B31}"/>
    <cellStyle name="Normal 11 7 3 2" xfId="40929" xr:uid="{B26B2EE3-50D2-4CD7-BCF1-157E4FA94173}"/>
    <cellStyle name="Normal 11 7 3 2 2" xfId="40930" xr:uid="{91168FA2-92BD-4404-B165-050ED54815BA}"/>
    <cellStyle name="Normal 11 7 3 2 2 2" xfId="40931" xr:uid="{2E796BB9-5B83-47F7-9296-2A2D496DD5F1}"/>
    <cellStyle name="Normal 11 7 3 2 3" xfId="40932" xr:uid="{154BE065-0B27-45C6-AB8B-22512DD69EB3}"/>
    <cellStyle name="Normal 11 7 3 3" xfId="40933" xr:uid="{683B98A9-D9E0-41FA-A7ED-B15EC89690A2}"/>
    <cellStyle name="Normal 11 7 3 3 2" xfId="40934" xr:uid="{21ABDCB6-CC48-4291-9F8C-2FD28F9D58C9}"/>
    <cellStyle name="Normal 11 7 3 4" xfId="40935" xr:uid="{84C78A61-220A-4A57-921E-75F79B274C53}"/>
    <cellStyle name="Normal 11 7 4" xfId="40936" xr:uid="{DF435168-B8EC-4747-96E3-5A86AA4C533E}"/>
    <cellStyle name="Normal 11 7 4 2" xfId="40937" xr:uid="{445B7D9F-D9B5-4143-BF3E-25645971496C}"/>
    <cellStyle name="Normal 11 7 4 2 2" xfId="40938" xr:uid="{4897EC42-ABAB-41FB-8BD2-FF74EBF75E61}"/>
    <cellStyle name="Normal 11 7 4 2 2 2" xfId="40939" xr:uid="{C3DAD236-9CDB-4573-B85D-E97EE1CBDA47}"/>
    <cellStyle name="Normal 11 7 4 2 3" xfId="40940" xr:uid="{4119A68F-96EA-4D0A-B26D-BB23C1666E48}"/>
    <cellStyle name="Normal 11 7 4 3" xfId="40941" xr:uid="{BC722B4B-A7FB-4402-B620-6876F10826A9}"/>
    <cellStyle name="Normal 11 7 4 3 2" xfId="40942" xr:uid="{6373515D-0179-4911-B358-06DB5A10D46B}"/>
    <cellStyle name="Normal 11 7 4 4" xfId="40943" xr:uid="{78CF4E99-7C23-43CA-BFD6-845BFA8982FD}"/>
    <cellStyle name="Normal 11 7 5" xfId="40944" xr:uid="{509095B8-0BD8-41A3-92F0-A8C78CF840E9}"/>
    <cellStyle name="Normal 11 7 5 2" xfId="40945" xr:uid="{31EBA2DF-1FEB-4288-A419-647787D15EC3}"/>
    <cellStyle name="Normal 11 7 5 2 2" xfId="40946" xr:uid="{F746AD64-D009-431F-8999-D7DC4438D98D}"/>
    <cellStyle name="Normal 11 7 5 3" xfId="40947" xr:uid="{AFE7E60E-6222-4075-8690-7E2D14A3B1AC}"/>
    <cellStyle name="Normal 11 7 6" xfId="40948" xr:uid="{B4431BBA-56AA-430C-A417-47CFF5A904E8}"/>
    <cellStyle name="Normal 11 7 6 2" xfId="40949" xr:uid="{3CD781C4-908A-4DFC-A6C8-4BF7802905AD}"/>
    <cellStyle name="Normal 11 7 7" xfId="40950" xr:uid="{DF5DBAE4-15FD-4444-B99A-9C16FA8D95CB}"/>
    <cellStyle name="Normal 11 8" xfId="18846" xr:uid="{7D80CF56-4CB5-4E4E-8287-BE8852EA129D}"/>
    <cellStyle name="Normal 11 8 2" xfId="40951" xr:uid="{72774292-6D18-4DD5-83D0-7570E1077CEB}"/>
    <cellStyle name="Normal 11 8 2 2" xfId="40952" xr:uid="{22408DF7-467E-4495-A142-43D4C553F746}"/>
    <cellStyle name="Normal 11 8 2 2 2" xfId="40953" xr:uid="{00604ADF-EF46-41A2-A154-183A4ACF8AC6}"/>
    <cellStyle name="Normal 11 8 2 2 2 2" xfId="40954" xr:uid="{7D9DE973-3F05-4F22-A47C-11B6BBFA4ADD}"/>
    <cellStyle name="Normal 11 8 2 2 3" xfId="40955" xr:uid="{5297069C-C315-4A87-815C-E6D5071ADE6C}"/>
    <cellStyle name="Normal 11 8 2 3" xfId="40956" xr:uid="{F4486E09-60BA-48B1-8CBB-A0345B7E9E35}"/>
    <cellStyle name="Normal 11 8 2 3 2" xfId="40957" xr:uid="{32061F9F-268E-40ED-A094-9FC1429A50B2}"/>
    <cellStyle name="Normal 11 8 2 4" xfId="40958" xr:uid="{3999D2E3-9A22-42B2-9FEF-F9EC91BE8E42}"/>
    <cellStyle name="Normal 11 8 3" xfId="40959" xr:uid="{918821A4-C41A-4BE3-987B-9D1F2F35BE89}"/>
    <cellStyle name="Normal 11 8 3 2" xfId="40960" xr:uid="{9829C9CC-0FE5-4897-B6B1-2929465AC3D4}"/>
    <cellStyle name="Normal 11 8 3 2 2" xfId="40961" xr:uid="{395CB30C-5A52-4322-87DB-0C13670F8733}"/>
    <cellStyle name="Normal 11 8 3 2 2 2" xfId="40962" xr:uid="{82C066CB-EE1B-42AB-9A86-7A592F0A74AB}"/>
    <cellStyle name="Normal 11 8 3 2 3" xfId="40963" xr:uid="{1E0567CD-810C-4D45-B96D-3A04912ECF24}"/>
    <cellStyle name="Normal 11 8 3 3" xfId="40964" xr:uid="{816811C0-D9B2-42B2-A747-C7DC1E1DBE19}"/>
    <cellStyle name="Normal 11 8 3 3 2" xfId="40965" xr:uid="{4EFE198A-8339-4579-86C5-D5245D65A469}"/>
    <cellStyle name="Normal 11 8 3 4" xfId="40966" xr:uid="{F3A4341D-583E-4CAF-8FAB-194D197A700F}"/>
    <cellStyle name="Normal 11 8 4" xfId="40967" xr:uid="{705572A6-CA41-4E25-AFC5-ADC53A797D68}"/>
    <cellStyle name="Normal 11 8 4 2" xfId="40968" xr:uid="{3BAA7E3D-9C91-44F3-A523-05DCB1C98B9A}"/>
    <cellStyle name="Normal 11 8 4 2 2" xfId="40969" xr:uid="{1B342BAB-01C1-4F86-A7A2-6B381A4903B7}"/>
    <cellStyle name="Normal 11 8 4 2 2 2" xfId="40970" xr:uid="{96AA882F-C6AF-4858-9E0C-CC9F73829DE3}"/>
    <cellStyle name="Normal 11 8 4 2 3" xfId="40971" xr:uid="{EA19E65A-C534-4DE6-B0CB-F69489DD4CAE}"/>
    <cellStyle name="Normal 11 8 4 3" xfId="40972" xr:uid="{5C80399E-4205-4CB5-A97E-45B038C148F9}"/>
    <cellStyle name="Normal 11 8 4 3 2" xfId="40973" xr:uid="{7011B3C2-E67B-4D72-8932-27C442918851}"/>
    <cellStyle name="Normal 11 8 4 4" xfId="40974" xr:uid="{62BFD79C-AE58-4D38-8639-C8F136169407}"/>
    <cellStyle name="Normal 11 8 5" xfId="40975" xr:uid="{734E5270-97B1-4C30-8DA5-06415EA8FBED}"/>
    <cellStyle name="Normal 11 8 5 2" xfId="40976" xr:uid="{5C6560B8-D5AD-49FC-81B1-3D6CCBA33D19}"/>
    <cellStyle name="Normal 11 8 5 2 2" xfId="40977" xr:uid="{8210CCD5-1C3B-44F6-9AC8-ACDF4B1625D0}"/>
    <cellStyle name="Normal 11 8 5 3" xfId="40978" xr:uid="{B707EC5A-8466-420D-9935-2D71C9D721E2}"/>
    <cellStyle name="Normal 11 8 6" xfId="40979" xr:uid="{9B9415BC-1E9F-4AD9-BF5C-8DB9D0DCD0D6}"/>
    <cellStyle name="Normal 11 8 6 2" xfId="40980" xr:uid="{C40BA4FB-3F26-48CC-B016-911F9A30221F}"/>
    <cellStyle name="Normal 11 8 7" xfId="40981" xr:uid="{59DA075F-F864-47AA-A7BE-D5D543932BB8}"/>
    <cellStyle name="Normal 11 9" xfId="18847" xr:uid="{2939E538-09BE-419F-8683-3921E619B84E}"/>
    <cellStyle name="Normal 11 9 2" xfId="40982" xr:uid="{453AFCC8-3E0A-442E-8008-D3F3302DF976}"/>
    <cellStyle name="Normal 11 9 2 2" xfId="40983" xr:uid="{7079D205-84E3-4451-8366-6B0B8222BC43}"/>
    <cellStyle name="Normal 11 9 2 2 2" xfId="40984" xr:uid="{17989039-DCD9-429B-B78D-71B4F4CDBDC9}"/>
    <cellStyle name="Normal 11 9 2 2 2 2" xfId="40985" xr:uid="{E2D7D3D9-1E1B-4CCB-98EF-6F30B78E27DB}"/>
    <cellStyle name="Normal 11 9 2 2 3" xfId="40986" xr:uid="{89890D44-9D41-4530-B108-00B65A81F7B8}"/>
    <cellStyle name="Normal 11 9 2 3" xfId="40987" xr:uid="{34905A99-7C54-4926-963D-72E8DDFE03CD}"/>
    <cellStyle name="Normal 11 9 2 3 2" xfId="40988" xr:uid="{52CDEAFB-4F11-48F9-8BB7-D09D28FAB84F}"/>
    <cellStyle name="Normal 11 9 2 4" xfId="40989" xr:uid="{C115A167-AA5F-4A19-8047-8581F70EC99A}"/>
    <cellStyle name="Normal 11 9 3" xfId="40990" xr:uid="{D369F965-3882-4900-A744-99C03F39BC40}"/>
    <cellStyle name="Normal 11 9 3 2" xfId="40991" xr:uid="{0BE01A74-9ECD-4F4A-AA02-9EE06D8869E5}"/>
    <cellStyle name="Normal 11 9 3 2 2" xfId="40992" xr:uid="{0A00C45B-CB59-41D2-8EF4-628123866D27}"/>
    <cellStyle name="Normal 11 9 3 2 2 2" xfId="40993" xr:uid="{C7F9ECF7-C111-4C88-B600-ACFDC4F5DBC9}"/>
    <cellStyle name="Normal 11 9 3 2 3" xfId="40994" xr:uid="{2BE25BA2-0254-4452-BF9B-A18D6863DC47}"/>
    <cellStyle name="Normal 11 9 3 3" xfId="40995" xr:uid="{7F8E3AC1-AF24-4192-9C72-38D2A9C8B654}"/>
    <cellStyle name="Normal 11 9 3 3 2" xfId="40996" xr:uid="{355EE942-0CDD-4B37-AB25-39F980F7F93B}"/>
    <cellStyle name="Normal 11 9 3 4" xfId="40997" xr:uid="{18E18F1D-B3DF-4921-9A16-94AA91420840}"/>
    <cellStyle name="Normal 11 9 4" xfId="40998" xr:uid="{6236965D-A5B9-4551-9564-113B97B8678F}"/>
    <cellStyle name="Normal 11 9 4 2" xfId="40999" xr:uid="{0D454A53-A9DE-46AA-9D40-B980474EE6FC}"/>
    <cellStyle name="Normal 11 9 4 2 2" xfId="41000" xr:uid="{6E56F642-0944-41BD-A925-46508B462276}"/>
    <cellStyle name="Normal 11 9 4 2 2 2" xfId="41001" xr:uid="{2E999C3D-982B-4C0E-B8EA-4C248D8FFEE3}"/>
    <cellStyle name="Normal 11 9 4 2 3" xfId="41002" xr:uid="{4B549D1E-7F98-4ACD-BCD7-4DB10884C3F2}"/>
    <cellStyle name="Normal 11 9 4 3" xfId="41003" xr:uid="{C7B17D90-0A81-44D7-8CAA-8002BEC2EAF6}"/>
    <cellStyle name="Normal 11 9 4 3 2" xfId="41004" xr:uid="{C1D8527D-EAC3-4C1F-820E-F8E5CB889561}"/>
    <cellStyle name="Normal 11 9 4 4" xfId="41005" xr:uid="{6FD55EFD-C231-458B-9393-9A50BB034C69}"/>
    <cellStyle name="Normal 11 9 5" xfId="41006" xr:uid="{0E9F78EE-07D5-46B5-9952-C24EBA59476B}"/>
    <cellStyle name="Normal 11 9 5 2" xfId="41007" xr:uid="{587E6E98-5FBA-4346-92DB-8E451CFCD84D}"/>
    <cellStyle name="Normal 11 9 5 2 2" xfId="41008" xr:uid="{466AEE45-25E7-44CF-8F67-816F71CB0A54}"/>
    <cellStyle name="Normal 11 9 5 3" xfId="41009" xr:uid="{416B281A-DBC9-4A2D-AB0D-2C68EDB0B6E2}"/>
    <cellStyle name="Normal 11 9 6" xfId="41010" xr:uid="{0ADF57B5-9D1C-4D0C-81AA-09DE7D5E16DB}"/>
    <cellStyle name="Normal 11 9 6 2" xfId="41011" xr:uid="{45C0E0FA-71ED-4B00-962F-596642B339E8}"/>
    <cellStyle name="Normal 11 9 7" xfId="41012" xr:uid="{44F77ADE-74B4-46C5-A279-1576AFB15087}"/>
    <cellStyle name="Normal 11_Hoja1" xfId="18848" xr:uid="{51B7059B-0F03-4E05-A0D3-BB9E01D5D31E}"/>
    <cellStyle name="Normal 110" xfId="18849" xr:uid="{51793C65-4B6D-4587-9F07-2C832459F4F0}"/>
    <cellStyle name="Normal 110 2" xfId="18850" xr:uid="{BC2CB6BC-94F6-46A4-9A35-8B1AB1E44FB5}"/>
    <cellStyle name="Normal 110 2 2" xfId="50065" xr:uid="{BFE79DDF-21D8-443C-A174-E9A76A61A014}"/>
    <cellStyle name="Normal 110 3" xfId="18851" xr:uid="{27A0266A-7ED6-42D7-A937-3409EF0016E1}"/>
    <cellStyle name="Normal 110_Margen" xfId="41013" xr:uid="{FFE04353-4083-45A3-824C-8EBE08CDB9CD}"/>
    <cellStyle name="Normal 111" xfId="18852" xr:uid="{6D84E7C2-C41B-491F-A24C-0A472942CA1C}"/>
    <cellStyle name="Normal 111 2" xfId="18853" xr:uid="{0DD73F48-56D7-46F5-A5DB-EDEFBEB5E7CD}"/>
    <cellStyle name="Normal 111 2 2" xfId="50066" xr:uid="{AED915F7-A9B2-4907-AAAF-5FACC7851DBB}"/>
    <cellStyle name="Normal 111 3" xfId="18854" xr:uid="{EBF7C6FE-F5D9-4A35-A987-98DF4F411B71}"/>
    <cellStyle name="Normal 111_Margen" xfId="41014" xr:uid="{20146FBB-D15B-4030-8635-8E1195757376}"/>
    <cellStyle name="Normal 112" xfId="18855" xr:uid="{7A829F7F-D63A-470C-89CF-F8FB19A4F628}"/>
    <cellStyle name="Normal 112 2" xfId="18856" xr:uid="{0510008E-DBAE-483B-B92D-0F9EA478842B}"/>
    <cellStyle name="Normal 112 2 2" xfId="50067" xr:uid="{11A41DC3-99F6-4E34-A811-0F56F7EC84C8}"/>
    <cellStyle name="Normal 112 3" xfId="18857" xr:uid="{D8C2AEA0-4474-4BB6-A955-F978090442C1}"/>
    <cellStyle name="Normal 112_Margen" xfId="41015" xr:uid="{7C39E72F-FC4F-4248-86D3-620095DECD6F}"/>
    <cellStyle name="Normal 113" xfId="18858" xr:uid="{FBFFE313-0750-4445-ABE6-41C3F4E35876}"/>
    <cellStyle name="Normal 113 2" xfId="18859" xr:uid="{913989E3-7998-46AE-9FF9-B5739898F53A}"/>
    <cellStyle name="Normal 113 2 2" xfId="50069" xr:uid="{18661293-AD4D-4F22-B40D-15BD835320E8}"/>
    <cellStyle name="Normal 113 3" xfId="18860" xr:uid="{A38700D8-ED9A-455B-B518-8767718AE7BC}"/>
    <cellStyle name="Normal 113_Margen" xfId="41016" xr:uid="{6BB1ED08-A0D3-4290-8043-ADF7F0A58F00}"/>
    <cellStyle name="Normal 114" xfId="18861" xr:uid="{41702A54-3D59-4E86-8D7F-DB49FF9A81E7}"/>
    <cellStyle name="Normal 114 2" xfId="18862" xr:uid="{F7476D86-B0A4-4171-9CB6-58B17002D851}"/>
    <cellStyle name="Normal 114 2 2" xfId="50070" xr:uid="{B9B257B9-8667-4D7E-8DCC-43423973E26D}"/>
    <cellStyle name="Normal 114 3" xfId="18863" xr:uid="{1007AB6A-37F6-472F-8D8F-C61030A808FD}"/>
    <cellStyle name="Normal 114_Margen" xfId="41017" xr:uid="{58A5EC2E-4559-4CEC-B02A-FD313D8871D4}"/>
    <cellStyle name="Normal 115" xfId="18864" xr:uid="{4C71E68E-DA34-4F0C-A30A-BD7C41D80CC2}"/>
    <cellStyle name="Normal 115 2" xfId="18865" xr:uid="{E063CE97-1EB7-4753-9094-AA6814E135DC}"/>
    <cellStyle name="Normal 115 2 2" xfId="50071" xr:uid="{E580CE0A-673F-4040-A547-513A763E78CC}"/>
    <cellStyle name="Normal 115 3" xfId="18866" xr:uid="{85A4DE63-4FF3-412A-A553-A76DCA80CF77}"/>
    <cellStyle name="Normal 115_Margen" xfId="41018" xr:uid="{FBB145ED-C12F-4D9A-9EFE-8C3E42161D65}"/>
    <cellStyle name="Normal 116" xfId="18867" xr:uid="{F57931FB-352B-4E21-9D7F-159BDA1F9FA5}"/>
    <cellStyle name="Normal 116 2" xfId="18868" xr:uid="{C6680D74-00E6-4809-92EB-B00DB51653DC}"/>
    <cellStyle name="Normal 116 2 2" xfId="50072" xr:uid="{70ECA5BB-8622-46EB-A1CF-CD93BECCECDD}"/>
    <cellStyle name="Normal 116 3" xfId="18869" xr:uid="{0B6066DC-CCE1-4971-ADEE-5F7A438C1756}"/>
    <cellStyle name="Normal 116_Margen" xfId="41019" xr:uid="{AB6A7C3E-8DCA-444B-B154-B94F16AB8A13}"/>
    <cellStyle name="Normal 117" xfId="18870" xr:uid="{7513D8AF-6DCD-4745-8C91-E19776B3515D}"/>
    <cellStyle name="Normal 117 2" xfId="18871" xr:uid="{6876F104-FD25-45A6-B7CB-30B8D2BA206F}"/>
    <cellStyle name="Normal 117 2 2" xfId="50073" xr:uid="{7686F4A9-18DE-47E2-9D2A-DA9ABD57ED87}"/>
    <cellStyle name="Normal 117 3" xfId="18872" xr:uid="{5E47636A-257D-466B-B8FF-A5906BE7144A}"/>
    <cellStyle name="Normal 117_Margen" xfId="41020" xr:uid="{D7ECC694-6BDB-4487-AD08-0457F1492C42}"/>
    <cellStyle name="Normal 118" xfId="18873" xr:uid="{820BDDCC-6DAA-4E83-9BB1-572F2251EC85}"/>
    <cellStyle name="Normal 118 2" xfId="18874" xr:uid="{2D963538-D320-4D54-8ED6-191481075051}"/>
    <cellStyle name="Normal 118 2 2" xfId="50074" xr:uid="{53789D16-6979-4EEC-B88C-72D76A88C207}"/>
    <cellStyle name="Normal 118 3" xfId="18875" xr:uid="{974876C9-42EF-4060-BCE2-DC29BFFA83F9}"/>
    <cellStyle name="Normal 118_Margen" xfId="41021" xr:uid="{D6CB8DA8-8598-4B97-9FDE-7E91EC60DAB6}"/>
    <cellStyle name="Normal 119" xfId="18876" xr:uid="{DEADE745-73EB-4672-B376-CD34C7DAB75B}"/>
    <cellStyle name="Normal 119 2" xfId="18877" xr:uid="{56703455-8A88-45A6-A5B5-72885FDFC808}"/>
    <cellStyle name="Normal 119 2 2" xfId="50075" xr:uid="{16942FF7-AF7C-434B-BE89-90CD933222A3}"/>
    <cellStyle name="Normal 119 3" xfId="18878" xr:uid="{4B6B72D8-B9BA-4261-958D-B9AAE9D27969}"/>
    <cellStyle name="Normal 119_Margen" xfId="41022" xr:uid="{BEBA52AE-1ADC-4504-B595-322C2768D1DD}"/>
    <cellStyle name="Normal 12" xfId="18879" xr:uid="{F2F54BE8-3DE3-4078-BB1A-4161F6765434}"/>
    <cellStyle name="Normal 12 10" xfId="18880" xr:uid="{A2AF6E14-1FFC-44D1-A27C-06C054CFE9EE}"/>
    <cellStyle name="Normal 12 10 2" xfId="41023" xr:uid="{5B1BA0B3-0B44-4069-AE67-9B0328D33304}"/>
    <cellStyle name="Normal 12 10_Margen" xfId="41024" xr:uid="{EBD9134A-64BF-443D-BCE4-1210B066A02A}"/>
    <cellStyle name="Normal 12 11" xfId="18881" xr:uid="{CB0C6514-FD3C-45FD-8DD8-05A7BE1242DC}"/>
    <cellStyle name="Normal 12 11 2" xfId="41025" xr:uid="{4CBFE8C1-ADCF-4C0B-9D00-C63743F93311}"/>
    <cellStyle name="Normal 12 11_Margen" xfId="41026" xr:uid="{94B2F38A-8867-4975-8989-128081FCAF71}"/>
    <cellStyle name="Normal 12 12" xfId="18882" xr:uid="{1FE5D9DC-96EC-4C62-BCBE-1CE44D902A1F}"/>
    <cellStyle name="Normal 12 12 2" xfId="18883" xr:uid="{97B76F49-9BB1-469A-9E3A-AAF4955A951D}"/>
    <cellStyle name="Normal 12 12_Margen" xfId="41027" xr:uid="{75425E7D-B560-45B7-BE18-46E20CB21309}"/>
    <cellStyle name="Normal 12 13" xfId="18884" xr:uid="{63C1999C-B225-462E-A0FF-301ED7904BD5}"/>
    <cellStyle name="Normal 12 13 2" xfId="41028" xr:uid="{F8DDAF53-4CD5-4C0A-8106-032AD6749405}"/>
    <cellStyle name="Normal 12 13 3" xfId="41029" xr:uid="{D8D046A4-8780-46C6-A441-2663CCDEB7A9}"/>
    <cellStyle name="Normal 12 13 3 2" xfId="41030" xr:uid="{D54B83DF-EB84-45C1-A7CD-14D3C0822C6B}"/>
    <cellStyle name="Normal 12 13 3_Margen" xfId="41031" xr:uid="{D7A1D88D-6DF4-40D6-B5B2-DEBA12A35D3B}"/>
    <cellStyle name="Normal 12 13_Margen" xfId="41032" xr:uid="{9A6877A0-3996-41E1-AC4D-2FFD549D607F}"/>
    <cellStyle name="Normal 12 14" xfId="18885" xr:uid="{54E7E1A3-4B73-4D0F-8B60-BDB772BBBF9D}"/>
    <cellStyle name="Normal 12 15" xfId="18886" xr:uid="{58B2EE41-B8FE-4AA4-BC6E-F544F9940E30}"/>
    <cellStyle name="Normal 12 16" xfId="18887" xr:uid="{C49902C4-A546-40B9-B63E-E68D3F5C4F3F}"/>
    <cellStyle name="Normal 12 17" xfId="18888" xr:uid="{54A26335-5F3F-440F-B3E0-55F358A11CD4}"/>
    <cellStyle name="Normal 12 18" xfId="18889" xr:uid="{20D3484D-FAFC-4567-9073-0319A082D8E8}"/>
    <cellStyle name="Normal 12 19" xfId="18890" xr:uid="{035A1FFE-ED8D-4673-91B7-69CA697798FC}"/>
    <cellStyle name="Normal 12 2" xfId="18891" xr:uid="{FFA198A1-60F6-46DC-A7D9-38EE0C0EC3D7}"/>
    <cellStyle name="Normal 12 2 2" xfId="18892" xr:uid="{51A72F47-99BE-41A4-99F0-CAAB1F89E80D}"/>
    <cellStyle name="Normal 12 2 2 2" xfId="18893" xr:uid="{A2645864-0775-41FD-B3BB-F4BCB2DE4DAA}"/>
    <cellStyle name="Normal 12 2 2 2 2" xfId="18894" xr:uid="{6C05A5B1-A09C-47E2-A897-542AF73AB576}"/>
    <cellStyle name="Normal 12 2 2 2_Margen" xfId="41033" xr:uid="{A06A2B7E-B327-492A-8DCF-3B8927493F38}"/>
    <cellStyle name="Normal 12 2 2_Margen" xfId="41034" xr:uid="{7E334803-26F7-4109-9F07-4780358D3DB7}"/>
    <cellStyle name="Normal 12 2 3" xfId="18895" xr:uid="{66C93325-B430-41C8-B0D4-DA9409EB331A}"/>
    <cellStyle name="Normal 12 2 4" xfId="18896" xr:uid="{209F67A7-2C2C-4E42-AA34-E6B00A643094}"/>
    <cellStyle name="Normal 12 2 5" xfId="50077" xr:uid="{77CD52C7-554B-48A3-BB6F-E1E14AC6458B}"/>
    <cellStyle name="Normal 12 2 6" xfId="49933" xr:uid="{A7F11BBD-E780-4A86-9DB5-8083A0462043}"/>
    <cellStyle name="Normal 12 2 7" xfId="49745" xr:uid="{3C000E32-6205-4576-BEDE-66D9E57B6281}"/>
    <cellStyle name="Normal 12 2_Margen" xfId="41035" xr:uid="{BA6D7309-9E9C-4006-8348-153C0344E7D9}"/>
    <cellStyle name="Normal 12 20" xfId="18897" xr:uid="{FF2E9103-5F5F-4ECC-98D1-65944CF13486}"/>
    <cellStyle name="Normal 12 21" xfId="18898" xr:uid="{E141A23B-0267-49C1-A2B0-F102CA81F121}"/>
    <cellStyle name="Normal 12 22" xfId="18899" xr:uid="{EE7A7967-4F04-4DD8-BD6A-65C6BD2C7568}"/>
    <cellStyle name="Normal 12 23" xfId="18900" xr:uid="{1F52936B-3921-4E3F-947B-F5831635D40E}"/>
    <cellStyle name="Normal 12 24" xfId="18901" xr:uid="{43EFD12E-528C-458E-9D6D-E89602105459}"/>
    <cellStyle name="Normal 12 25" xfId="18902" xr:uid="{11FB8292-5166-4F6C-BD5F-C7AAE1FDA66A}"/>
    <cellStyle name="Normal 12 26" xfId="18903" xr:uid="{F03E11C2-5E85-4065-9536-8BDC0C5FBB07}"/>
    <cellStyle name="Normal 12 27" xfId="18904" xr:uid="{DFE860D6-243F-4985-ACA0-3FE2201FA190}"/>
    <cellStyle name="Normal 12 28" xfId="18905" xr:uid="{93798DD1-B09C-40EB-846D-8D6E9837ABF4}"/>
    <cellStyle name="Normal 12 29" xfId="18906" xr:uid="{09FDD830-93CE-44EC-B5BF-CB64F2C1CB45}"/>
    <cellStyle name="Normal 12 29 2" xfId="18907" xr:uid="{3B681F60-2C6C-48BB-B976-21F0116B7C10}"/>
    <cellStyle name="Normal 12 3" xfId="18908" xr:uid="{F31005EA-E884-4617-896A-CA9A0FC5F039}"/>
    <cellStyle name="Normal 12 3 2" xfId="18909" xr:uid="{25658004-6EF0-495B-9529-5A7124843ADB}"/>
    <cellStyle name="Normal 12 3_Margen" xfId="41036" xr:uid="{CB6296B0-2D50-4E51-9F74-59C2817974CA}"/>
    <cellStyle name="Normal 12 30" xfId="50076" xr:uid="{84E97EDF-960C-48F5-9142-3A4CFD6C2468}"/>
    <cellStyle name="Normal 12 31" xfId="49934" xr:uid="{3B8DBC3E-156F-4C86-BC0C-CEA7AFFC937C}"/>
    <cellStyle name="Normal 12 32" xfId="51870" xr:uid="{F8759DC5-175D-4094-9FC2-692AB033BD1A}"/>
    <cellStyle name="Normal 12 4" xfId="18910" xr:uid="{E34AB750-552F-4C04-9BCF-AB92A200886D}"/>
    <cellStyle name="Normal 12 4 2" xfId="41037" xr:uid="{26C443BE-5B0A-4679-A284-F75593DE7912}"/>
    <cellStyle name="Normal 12 4 2 2" xfId="41038" xr:uid="{3A773A65-1FE4-481E-807F-BF2FA15BFA01}"/>
    <cellStyle name="Normal 12 4 2 2 2" xfId="41039" xr:uid="{4E495E68-332A-4D91-893E-9778482E02D7}"/>
    <cellStyle name="Normal 12 4 2 3" xfId="41040" xr:uid="{218A22DA-D93C-4CC5-90E3-87E656F44D23}"/>
    <cellStyle name="Normal 12 4 3" xfId="41041" xr:uid="{F911FAE6-EBDF-4D82-83C4-116145034A3B}"/>
    <cellStyle name="Normal 12 4 3 2" xfId="41042" xr:uid="{2CB9CB14-DFE5-449B-94C4-1E55AB35C076}"/>
    <cellStyle name="Normal 12 4 4" xfId="41043" xr:uid="{BA7BD040-BC41-4444-85B1-831351887734}"/>
    <cellStyle name="Normal 12 4 5" xfId="51879" xr:uid="{7481F5F4-8554-40B0-8CD7-172AA5BF25CD}"/>
    <cellStyle name="Normal 12 4_Margen" xfId="41044" xr:uid="{3899140B-C0E7-4D1B-9E7D-8D3D7B143EDE}"/>
    <cellStyle name="Normal 12 5" xfId="18911" xr:uid="{531D3BBF-3501-4898-9A2D-81E69732F194}"/>
    <cellStyle name="Normal 12 5 2" xfId="41045" xr:uid="{72EEDAAF-8F54-42BB-B466-DDBD6E9D3E49}"/>
    <cellStyle name="Normal 12 5 2 2" xfId="41046" xr:uid="{A953F700-3B3B-4D34-A607-952F2607E2F4}"/>
    <cellStyle name="Normal 12 5 2 2 2" xfId="41047" xr:uid="{9E679D87-77F8-4B30-8890-46E482F940E8}"/>
    <cellStyle name="Normal 12 5 2 3" xfId="41048" xr:uid="{22D0BEE6-19B9-4936-963D-F78E4C37CD28}"/>
    <cellStyle name="Normal 12 5 2_Margen" xfId="41049" xr:uid="{A638E139-1F89-4892-B3E7-94C295676981}"/>
    <cellStyle name="Normal 12 5 3" xfId="41050" xr:uid="{F2E30F54-6625-4AAF-BD5F-3EE6F5F5D541}"/>
    <cellStyle name="Normal 12 5 3 2" xfId="41051" xr:uid="{16071A47-415F-402F-BF40-032649AA9F4D}"/>
    <cellStyle name="Normal 12 5 3_Margen" xfId="41052" xr:uid="{38F7E328-3FCC-456B-9F5C-B9BEECB898C6}"/>
    <cellStyle name="Normal 12 5 4" xfId="41053" xr:uid="{1382F01F-8F19-424D-A80C-4E14CF3350EF}"/>
    <cellStyle name="Normal 12 5 4 2" xfId="41054" xr:uid="{6817D018-09CA-41F8-99CC-3582C19318A9}"/>
    <cellStyle name="Normal 12 5 4 2 2" xfId="41055" xr:uid="{05FD5B15-EA4D-441F-9CAF-26C9DFA03485}"/>
    <cellStyle name="Normal 12 5 4 2_Margen" xfId="41056" xr:uid="{966CF6B5-EE5A-4F32-93EE-89986AAE5C40}"/>
    <cellStyle name="Normal 12 5 4 3" xfId="41057" xr:uid="{BC3A1E66-6560-4614-B7C8-0396B40B76DE}"/>
    <cellStyle name="Normal 12 5 4 3 2" xfId="41058" xr:uid="{4ADD4585-F9BF-4E9F-9E8F-E71EBC01DC08}"/>
    <cellStyle name="Normal 12 5 4 3_Margen" xfId="41059" xr:uid="{0E856E18-2693-4B03-BC30-114A79802581}"/>
    <cellStyle name="Normal 12 5 4 4" xfId="41060" xr:uid="{2C8E43A7-6449-419F-B933-135B5A22E357}"/>
    <cellStyle name="Normal 12 5 4 4 2" xfId="41061" xr:uid="{B102E1D1-53B4-4621-9264-19B47D9B934D}"/>
    <cellStyle name="Normal 12 5 4 4_Margen" xfId="41062" xr:uid="{23187B17-AC7E-4AA6-9BC9-12418CFCB777}"/>
    <cellStyle name="Normal 12 5 4 5" xfId="41063" xr:uid="{339E2B07-4BDB-4883-839B-73641C294653}"/>
    <cellStyle name="Normal 12 5 4 5 2" xfId="41064" xr:uid="{0AA4C5AD-F619-49AD-957E-FBB4C00D80A0}"/>
    <cellStyle name="Normal 12 5 4 5_Margen" xfId="41065" xr:uid="{B3EA8686-8AA1-481C-8312-B16514DF30A3}"/>
    <cellStyle name="Normal 12 5 4 6" xfId="41066" xr:uid="{CECAD423-569C-49BB-80E8-94E44D1BA434}"/>
    <cellStyle name="Normal 12 5 4 6 2" xfId="41067" xr:uid="{47050966-7BB1-4FF0-B4A0-5537765D31AB}"/>
    <cellStyle name="Normal 12 5 4 6_Margen" xfId="41068" xr:uid="{52E543FE-417F-4853-AD56-B20EBEA1538F}"/>
    <cellStyle name="Normal 12 5 4 7" xfId="41069" xr:uid="{9A86A045-84EB-4999-A30E-2888E4AF749D}"/>
    <cellStyle name="Normal 12 5 4 7 2" xfId="41070" xr:uid="{255FCCF6-0356-43AF-B5DA-2658483FFDCE}"/>
    <cellStyle name="Normal 12 5 4 7_Margen" xfId="41071" xr:uid="{254C3711-2A86-4A74-A8DE-4244BDEC06F7}"/>
    <cellStyle name="Normal 12 5 4 8" xfId="41072" xr:uid="{9BF90D66-8309-467C-B585-5317F4110337}"/>
    <cellStyle name="Normal 12 5 4_Margen" xfId="41073" xr:uid="{8D1037DF-2131-4263-9A39-5B4F43811F70}"/>
    <cellStyle name="Normal 12 5 5" xfId="41074" xr:uid="{ED1975CB-5972-495E-803D-91CC6C388788}"/>
    <cellStyle name="Normal 12 5_Margen" xfId="41075" xr:uid="{A8DFBFE0-FB3A-4645-A015-87E5AC250400}"/>
    <cellStyle name="Normal 12 6" xfId="18912" xr:uid="{53C40E4F-E7D7-43A4-9B93-E6B318FE0705}"/>
    <cellStyle name="Normal 12 6 2" xfId="41076" xr:uid="{525B508F-12A2-401F-833C-F70425C7B199}"/>
    <cellStyle name="Normal 12 6 2 2" xfId="41077" xr:uid="{7F171507-A821-47CE-A66B-164589456F68}"/>
    <cellStyle name="Normal 12 6 2 2 2" xfId="41078" xr:uid="{F958D824-B52C-4DA5-AFF5-49C392440F92}"/>
    <cellStyle name="Normal 12 6 2 3" xfId="41079" xr:uid="{3F308C88-793A-4A05-81BE-085F1913C113}"/>
    <cellStyle name="Normal 12 6 3" xfId="41080" xr:uid="{AEC683D8-D962-43DA-9F4D-F8B5B8441F45}"/>
    <cellStyle name="Normal 12 6 3 2" xfId="41081" xr:uid="{E1DA352F-6FE0-4C64-AB4B-DEE7FA0C13A3}"/>
    <cellStyle name="Normal 12 6 4" xfId="41082" xr:uid="{6C844DB2-2EB6-4A65-B567-CAF09C3AD402}"/>
    <cellStyle name="Normal 12 6_Margen" xfId="41083" xr:uid="{9CC89965-B7BE-4963-B494-27A5B517F324}"/>
    <cellStyle name="Normal 12 7" xfId="18913" xr:uid="{0A104D88-9D68-419C-B4E6-3700B393DFF9}"/>
    <cellStyle name="Normal 12 7 2" xfId="41084" xr:uid="{4DB2E203-BDDF-4649-B340-8143AF7F0F48}"/>
    <cellStyle name="Normal 12 7_Margen" xfId="41085" xr:uid="{BB844F5F-04E5-495B-8680-84FCD7BC2523}"/>
    <cellStyle name="Normal 12 8" xfId="18914" xr:uid="{0D0870D0-0F54-4135-98F8-4BF4A796410B}"/>
    <cellStyle name="Normal 12 8 2" xfId="41086" xr:uid="{6D0A72CB-8972-45C5-BDBC-75F4A8842570}"/>
    <cellStyle name="Normal 12 8 2 2" xfId="41087" xr:uid="{2C73E474-01D8-42BC-8501-2BBB443B9938}"/>
    <cellStyle name="Normal 12 8 2 2 2" xfId="41088" xr:uid="{73E58E27-A7D2-4646-9711-EB2BDC1972B6}"/>
    <cellStyle name="Normal 12 8 2 3" xfId="41089" xr:uid="{8BCD108A-6548-4B72-8432-FD911EC49FA4}"/>
    <cellStyle name="Normal 12 8 3" xfId="41090" xr:uid="{0979C39F-A364-42A3-A303-0CE3F75CA96B}"/>
    <cellStyle name="Normal 12 8 3 2" xfId="41091" xr:uid="{ADD497DD-1AA6-490A-BF44-C2E984CC1541}"/>
    <cellStyle name="Normal 12 8 4" xfId="41092" xr:uid="{7CCCAD9D-7755-4414-83CB-6B85BE659E64}"/>
    <cellStyle name="Normal 12 8_Margen" xfId="41093" xr:uid="{5F40AD6D-3B6E-4151-9985-F07A97F1787F}"/>
    <cellStyle name="Normal 12 9" xfId="18915" xr:uid="{42B1FBC1-AC76-49FE-AAAB-B76CE2EDD8B7}"/>
    <cellStyle name="Normal 12 9 2" xfId="41094" xr:uid="{DA1B952B-6031-4DE3-A095-9D9FECD71729}"/>
    <cellStyle name="Normal 12 9_Margen" xfId="41095" xr:uid="{C72E4A71-4BD4-49A2-B42A-74BED2FC0566}"/>
    <cellStyle name="Normal 12_Hoja1" xfId="18916" xr:uid="{A105CF7F-7D62-463A-A6D6-7C4C292AD63D}"/>
    <cellStyle name="Normal 120" xfId="18917" xr:uid="{980BCD41-BE88-45FD-87F1-76D215615559}"/>
    <cellStyle name="Normal 120 2" xfId="18918" xr:uid="{AC63EF0D-72AE-4B9B-AB1E-BDADCAA47232}"/>
    <cellStyle name="Normal 120 2 2" xfId="50078" xr:uid="{4518D608-4AE0-41D7-B347-0238900C0F10}"/>
    <cellStyle name="Normal 120 3" xfId="18919" xr:uid="{A2533F4D-B6E8-4A23-A679-3EAC026248BA}"/>
    <cellStyle name="Normal 120_Margen" xfId="41096" xr:uid="{F3755743-5F39-410C-99E2-250BE0B804E4}"/>
    <cellStyle name="Normal 121" xfId="18920" xr:uid="{73086AF6-307A-4A35-943F-F5D3938CAC16}"/>
    <cellStyle name="Normal 121 2" xfId="18921" xr:uid="{0CEABA17-9172-46B5-BA22-3A335E561846}"/>
    <cellStyle name="Normal 121 2 2" xfId="50079" xr:uid="{2E95A8F1-4108-4A29-9388-9FA30CCDE653}"/>
    <cellStyle name="Normal 121 3" xfId="18922" xr:uid="{BF25F9C8-0085-45F2-976A-0E2BEA16DDB2}"/>
    <cellStyle name="Normal 121_Margen" xfId="41097" xr:uid="{DC7EA430-75E5-4800-9114-85969787933C}"/>
    <cellStyle name="Normal 122" xfId="18923" xr:uid="{C6B4F90C-D14D-45D7-A60B-2620FD0D24C0}"/>
    <cellStyle name="Normal 122 2" xfId="18924" xr:uid="{D8883002-F01A-48DB-AF41-A2606873C505}"/>
    <cellStyle name="Normal 122 2 2" xfId="50080" xr:uid="{F38154EB-68D3-46BB-AE4A-1166D9A82F56}"/>
    <cellStyle name="Normal 122 3" xfId="18925" xr:uid="{027D142E-99D9-445B-84B1-47F8CF193DB5}"/>
    <cellStyle name="Normal 122_Margen" xfId="41098" xr:uid="{57EC7232-4B1D-4996-AAA7-9F474CE03439}"/>
    <cellStyle name="Normal 123" xfId="18926" xr:uid="{2FC4ED0B-8F88-4C86-A5F2-2F90616DA70E}"/>
    <cellStyle name="Normal 123 2" xfId="18927" xr:uid="{8607AC8C-82EB-4541-89C7-38A345D8EE6A}"/>
    <cellStyle name="Normal 123 2 2" xfId="50081" xr:uid="{3C511E4D-2BA3-4EE7-B2E9-7FF8C96EB3DC}"/>
    <cellStyle name="Normal 123 3" xfId="18928" xr:uid="{58D44B82-BB00-46FF-86B9-3FD2B0AAA3C7}"/>
    <cellStyle name="Normal 123_Margen" xfId="41099" xr:uid="{F25D099C-5E8C-4CF3-BF99-4B1DB9A4A5DA}"/>
    <cellStyle name="Normal 124" xfId="18929" xr:uid="{2D482D37-FECD-48FA-BCD8-9B3BEDA18B9D}"/>
    <cellStyle name="Normal 124 2" xfId="18930" xr:uid="{4B630C2A-6D79-42A9-AF62-A19D37C8F942}"/>
    <cellStyle name="Normal 124 2 2" xfId="50082" xr:uid="{41B8826E-6DC8-4224-BC98-C74D7D7EB611}"/>
    <cellStyle name="Normal 124 3" xfId="18931" xr:uid="{D6485AB3-56AE-4A0A-81FE-B124A8B25DB9}"/>
    <cellStyle name="Normal 124_Margen" xfId="41100" xr:uid="{1CD77936-BA95-487C-BC97-47A6C72F8DA2}"/>
    <cellStyle name="Normal 125" xfId="18932" xr:uid="{356A169A-8698-410B-BB8C-EBDF07F301DA}"/>
    <cellStyle name="Normal 125 2" xfId="18933" xr:uid="{2125FE8E-85CE-4FA2-BC66-DF49388B5882}"/>
    <cellStyle name="Normal 125 2 2" xfId="50083" xr:uid="{6E3A9393-5549-4713-8853-5C626FD79193}"/>
    <cellStyle name="Normal 125 3" xfId="18934" xr:uid="{12D404BC-9851-4E3A-84C7-300AA749BE11}"/>
    <cellStyle name="Normal 125_Margen" xfId="41101" xr:uid="{65A98213-D24E-4DB8-ADA1-50CFA65B3F18}"/>
    <cellStyle name="Normal 126" xfId="18935" xr:uid="{7A116633-42D7-494F-B507-AB3D011687FB}"/>
    <cellStyle name="Normal 126 2" xfId="18936" xr:uid="{7522C61D-4B11-4FC3-AF6C-DD1376BF7B2E}"/>
    <cellStyle name="Normal 126 2 2" xfId="50084" xr:uid="{643050C0-9FF0-4964-8CB3-B262CE388D82}"/>
    <cellStyle name="Normal 126 3" xfId="18937" xr:uid="{D1AAB79E-F0E8-4163-BCED-EE94DA49D172}"/>
    <cellStyle name="Normal 126_Margen" xfId="41102" xr:uid="{CE51C7FA-9DF2-4443-A34A-AA20A3E8345F}"/>
    <cellStyle name="Normal 127" xfId="18938" xr:uid="{551F85EF-0F77-4E56-BA90-303289C5D88A}"/>
    <cellStyle name="Normal 127 2" xfId="18939" xr:uid="{CEDC7ACF-1A1C-4EB4-AD44-F2C6471E91F9}"/>
    <cellStyle name="Normal 127 2 2" xfId="50085" xr:uid="{0D3C5C22-457C-4DF4-BAA5-D7D073A22129}"/>
    <cellStyle name="Normal 127 3" xfId="18940" xr:uid="{276AD3DE-3424-4C33-829D-352D8DBD88D7}"/>
    <cellStyle name="Normal 127_Margen" xfId="41103" xr:uid="{28C36721-FB6A-4041-9C1B-10EF23AB010F}"/>
    <cellStyle name="Normal 128" xfId="18941" xr:uid="{295DAF44-6D8A-4154-BB77-3239410E5620}"/>
    <cellStyle name="Normal 128 2" xfId="18942" xr:uid="{90498819-E0A2-4A7C-8D58-5763EE59EBE0}"/>
    <cellStyle name="Normal 128 2 2" xfId="50086" xr:uid="{5CC28576-B2D8-4C72-930F-ECD4C0F11E60}"/>
    <cellStyle name="Normal 128 3" xfId="18943" xr:uid="{4D1275C2-B12A-4D18-8D7D-3F0C6CF27339}"/>
    <cellStyle name="Normal 128_Margen" xfId="41104" xr:uid="{8FD7ABBD-DD5A-44C1-B2A3-6AA4A336FB71}"/>
    <cellStyle name="Normal 129" xfId="18944" xr:uid="{C6A41E56-A73E-4B2B-862B-B1B42B84A246}"/>
    <cellStyle name="Normal 129 2" xfId="18945" xr:uid="{37E9C2B1-BDD7-46D6-82AB-DED378876A68}"/>
    <cellStyle name="Normal 129 2 2" xfId="50087" xr:uid="{EDCF54E2-8C0C-4F9E-AA26-D04E45A9A669}"/>
    <cellStyle name="Normal 129 3" xfId="18946" xr:uid="{8FD4373E-FB6B-46BD-841D-D0EAB8F44A39}"/>
    <cellStyle name="Normal 129_Margen" xfId="41105" xr:uid="{C3362D8C-D63A-4C5B-83F1-68C7BA58F62D}"/>
    <cellStyle name="Normal 13" xfId="18947" xr:uid="{5715FCDF-83AA-4CC7-A649-47118BC74E8F}"/>
    <cellStyle name="Normal 13 10" xfId="18948" xr:uid="{9EEAC539-DC03-4600-8017-95674E4FD3EC}"/>
    <cellStyle name="Normal 13 11" xfId="18949" xr:uid="{4C188944-E123-4CFE-A7F7-0EE9B104DFB8}"/>
    <cellStyle name="Normal 13 12" xfId="18950" xr:uid="{BAE23411-B3DC-421E-8351-9F8D6803BD54}"/>
    <cellStyle name="Normal 13 12 2" xfId="18951" xr:uid="{1573B89B-C2CE-407D-AF57-8BDF85D24E15}"/>
    <cellStyle name="Normal 13 12_Margen" xfId="41106" xr:uid="{5B8D0AE3-D275-408A-A6EE-E1348D86D286}"/>
    <cellStyle name="Normal 13 13" xfId="18952" xr:uid="{BCADFA7B-122E-4641-B254-678FB4289C92}"/>
    <cellStyle name="Normal 13 14" xfId="18953" xr:uid="{6AC7A837-6172-4C91-A040-148C9A9DD6BE}"/>
    <cellStyle name="Normal 13 15" xfId="18954" xr:uid="{591D2F29-C151-4B76-AC85-3916C55C6382}"/>
    <cellStyle name="Normal 13 16" xfId="18955" xr:uid="{0C63738E-6483-4338-B816-00D96F1494B6}"/>
    <cellStyle name="Normal 13 17" xfId="18956" xr:uid="{0B460C36-5C20-4483-9792-C7793950BD13}"/>
    <cellStyle name="Normal 13 18" xfId="18957" xr:uid="{53620FFB-307D-4437-B34A-5D5BB6357120}"/>
    <cellStyle name="Normal 13 19" xfId="18958" xr:uid="{F4E1DA49-1C76-48A9-BB8B-BD635ECDDCA1}"/>
    <cellStyle name="Normal 13 2" xfId="18959" xr:uid="{FB017F7E-5ADD-4C2A-ADD2-7D96C9BC838F}"/>
    <cellStyle name="Normal 13 2 10" xfId="18960" xr:uid="{F5502751-1794-437B-A259-41996712D962}"/>
    <cellStyle name="Normal 13 2 11" xfId="18961" xr:uid="{917CDFA7-EDDC-436F-A8CB-D6093488C2DC}"/>
    <cellStyle name="Normal 13 2 12" xfId="18962" xr:uid="{0EEDF116-5A14-4540-8B29-2BFDA1F5E53B}"/>
    <cellStyle name="Normal 13 2 13" xfId="18963" xr:uid="{4F0F9E68-6681-42F5-945B-E51BBAE8E772}"/>
    <cellStyle name="Normal 13 2 14" xfId="18964" xr:uid="{B8543008-DD48-4CA1-A91D-B3C193FE54FF}"/>
    <cellStyle name="Normal 13 2 15" xfId="18965" xr:uid="{86DB0A4A-92ED-4D2C-95DE-EAD670378D53}"/>
    <cellStyle name="Normal 13 2 16" xfId="18966" xr:uid="{253815C2-BA74-4802-B3DD-90A1570BEDCD}"/>
    <cellStyle name="Normal 13 2 17" xfId="18967" xr:uid="{F4DA2779-85FE-44A7-A80C-2A390335FF3A}"/>
    <cellStyle name="Normal 13 2 18" xfId="18968" xr:uid="{DD06660A-47AD-4A7B-9494-46D3601A25C8}"/>
    <cellStyle name="Normal 13 2 19" xfId="18969" xr:uid="{B440AF8D-6C24-41F0-A0BD-FCAD1CD869F4}"/>
    <cellStyle name="Normal 13 2 2" xfId="18970" xr:uid="{0015B97D-F947-42AB-B53C-F8AC0C0A362C}"/>
    <cellStyle name="Normal 13 2 2 10" xfId="18971" xr:uid="{46E7B7D8-1E8C-48CB-BEB3-504E506D028F}"/>
    <cellStyle name="Normal 13 2 2 11" xfId="18972" xr:uid="{9EC9D7B5-0532-416F-8E34-0FC46C73AC5C}"/>
    <cellStyle name="Normal 13 2 2 12" xfId="18973" xr:uid="{8B803BE7-514D-479F-A033-1F2503D3B24D}"/>
    <cellStyle name="Normal 13 2 2 13" xfId="18974" xr:uid="{7909267D-3609-4678-A33F-C59C31102C8C}"/>
    <cellStyle name="Normal 13 2 2 14" xfId="18975" xr:uid="{5FB5747C-7F16-47C0-ABFC-C255BDE45DF9}"/>
    <cellStyle name="Normal 13 2 2 15" xfId="18976" xr:uid="{D3072619-FC96-4389-B816-14882179D299}"/>
    <cellStyle name="Normal 13 2 2 16" xfId="18977" xr:uid="{22EE60B2-BC3A-48C8-9855-1D6D135C3B7D}"/>
    <cellStyle name="Normal 13 2 2 17" xfId="18978" xr:uid="{3FC6078B-5419-4A80-89E6-92D155350C26}"/>
    <cellStyle name="Normal 13 2 2 18" xfId="18979" xr:uid="{400379E6-B81D-4A03-9002-8E40C1965999}"/>
    <cellStyle name="Normal 13 2 2 19" xfId="18980" xr:uid="{8746CC7B-767F-444D-B205-06107A91D569}"/>
    <cellStyle name="Normal 13 2 2 2" xfId="18981" xr:uid="{4E3301AA-C263-4C80-9E15-3FDC712B3AE4}"/>
    <cellStyle name="Normal 13 2 2 2 10" xfId="18982" xr:uid="{7C31BBC5-294D-4194-9C4B-0F5D54E33E56}"/>
    <cellStyle name="Normal 13 2 2 2 11" xfId="18983" xr:uid="{9F420359-45A9-4F81-A49B-E4ADBE4A9F4A}"/>
    <cellStyle name="Normal 13 2 2 2 12" xfId="18984" xr:uid="{CBFDBDA0-C8D0-43F3-863E-74DF5C239FCE}"/>
    <cellStyle name="Normal 13 2 2 2 13" xfId="18985" xr:uid="{0C35538D-A3B0-4A09-BB5C-9AD379EF8FC0}"/>
    <cellStyle name="Normal 13 2 2 2 14" xfId="18986" xr:uid="{A7956FBF-1799-4C89-A86B-93244A14858A}"/>
    <cellStyle name="Normal 13 2 2 2 15" xfId="18987" xr:uid="{F9735B43-6B06-41FD-9FA2-E7886A030299}"/>
    <cellStyle name="Normal 13 2 2 2 16" xfId="18988" xr:uid="{B84A9B0C-EDD7-4D49-88F0-7901DE488885}"/>
    <cellStyle name="Normal 13 2 2 2 17" xfId="18989" xr:uid="{9BEFD754-8E30-4CAF-9CDC-515D02429F2B}"/>
    <cellStyle name="Normal 13 2 2 2 18" xfId="18990" xr:uid="{0086C4DC-6DBE-4F81-A8B9-3DAEBCF1020B}"/>
    <cellStyle name="Normal 13 2 2 2 19" xfId="18991" xr:uid="{B53FF1A0-EF7F-45A4-8EDA-CFF5D02D9AD8}"/>
    <cellStyle name="Normal 13 2 2 2 2" xfId="18992" xr:uid="{A96A65D8-8DC4-4B56-AA2E-04F60F41C863}"/>
    <cellStyle name="Normal 13 2 2 2 2 2" xfId="18993" xr:uid="{9F329501-F614-47DA-A64C-9AEFFECFB060}"/>
    <cellStyle name="Normal 13 2 2 2 2 3" xfId="18994" xr:uid="{2FBFC843-3209-4B30-99A5-4D9D948BB23B}"/>
    <cellStyle name="Normal 13 2 2 2 20" xfId="18995" xr:uid="{C3AE121A-E6E8-4E6A-A0CA-F72D2BFEFBC3}"/>
    <cellStyle name="Normal 13 2 2 2 21" xfId="18996" xr:uid="{36E9E98A-228B-403A-AD25-8B102DDAC019}"/>
    <cellStyle name="Normal 13 2 2 2 22" xfId="18997" xr:uid="{DD0F0ED4-06DB-4958-917B-0ECD9D1F0770}"/>
    <cellStyle name="Normal 13 2 2 2 3" xfId="18998" xr:uid="{2FF603D7-95EB-4050-8502-9B140923CEFB}"/>
    <cellStyle name="Normal 13 2 2 2 4" xfId="18999" xr:uid="{40801E40-6EAA-4520-BB88-830068FCDA16}"/>
    <cellStyle name="Normal 13 2 2 2 5" xfId="19000" xr:uid="{13AEFD99-AEFD-4CF0-A8FD-C47621225BAB}"/>
    <cellStyle name="Normal 13 2 2 2 6" xfId="19001" xr:uid="{E57EA813-2C18-4A18-BCF2-A046E2C044B0}"/>
    <cellStyle name="Normal 13 2 2 2 7" xfId="19002" xr:uid="{3BDE07ED-4318-42D1-978A-D883DDDBDC33}"/>
    <cellStyle name="Normal 13 2 2 2 8" xfId="19003" xr:uid="{1E1ABEDD-359D-4A3F-9426-2646F84852AA}"/>
    <cellStyle name="Normal 13 2 2 2 9" xfId="19004" xr:uid="{F2109317-AFE4-43E0-AFBF-607F3DBE27AE}"/>
    <cellStyle name="Normal 13 2 2 2_Margen" xfId="41107" xr:uid="{1FABE1A0-3F1E-4E65-9F0E-162EE051AD1C}"/>
    <cellStyle name="Normal 13 2 2 20" xfId="19005" xr:uid="{68D66AC9-1CE6-45EE-9EE6-9AA852C5C810}"/>
    <cellStyle name="Normal 13 2 2 21" xfId="19006" xr:uid="{09F4DD5A-CBCB-4273-B800-A58F59635EF5}"/>
    <cellStyle name="Normal 13 2 2 22" xfId="19007" xr:uid="{8E23A4EF-6244-4724-BFDD-32F3859AE5BF}"/>
    <cellStyle name="Normal 13 2 2 3" xfId="19008" xr:uid="{30BD450D-5ED5-49A3-B834-26150BF19C14}"/>
    <cellStyle name="Normal 13 2 2 3 2" xfId="19009" xr:uid="{2DF61865-C46E-4D72-96D4-FA9BAF3D3C0C}"/>
    <cellStyle name="Normal 13 2 2 3 3" xfId="19010" xr:uid="{3DFFFAFA-68A4-45C4-B083-F3C1D2264FE1}"/>
    <cellStyle name="Normal 13 2 2 4" xfId="19011" xr:uid="{88CB620F-9ECB-4DA0-8F2B-223FBAAC17C0}"/>
    <cellStyle name="Normal 13 2 2 5" xfId="19012" xr:uid="{5F7DCD58-CA19-459C-8514-AE45ED6D980A}"/>
    <cellStyle name="Normal 13 2 2 6" xfId="19013" xr:uid="{25A1223F-E3B3-4504-8E8D-E792825B30C9}"/>
    <cellStyle name="Normal 13 2 2 7" xfId="19014" xr:uid="{1774B737-99B5-4808-8FC3-ACD277BDC6EE}"/>
    <cellStyle name="Normal 13 2 2 8" xfId="19015" xr:uid="{654F4424-F874-43BE-9929-A4D419601514}"/>
    <cellStyle name="Normal 13 2 2 9" xfId="19016" xr:uid="{BD407DA2-E137-425B-A8EC-C788CF9B3166}"/>
    <cellStyle name="Normal 13 2 2_Margen" xfId="41108" xr:uid="{D2FBE102-8165-44B9-BF52-292CE05F32B5}"/>
    <cellStyle name="Normal 13 2 20" xfId="19017" xr:uid="{5375851C-653F-4CDB-B5A6-2B67E8BB8209}"/>
    <cellStyle name="Normal 13 2 21" xfId="19018" xr:uid="{C2805334-3E84-4223-8389-8559B7D47E3E}"/>
    <cellStyle name="Normal 13 2 22" xfId="19019" xr:uid="{B8B0A428-D94E-4C10-8346-D31BD10F3929}"/>
    <cellStyle name="Normal 13 2 23" xfId="19020" xr:uid="{1B99FB2C-0DE5-4959-B2CF-7D07AE26DD36}"/>
    <cellStyle name="Normal 13 2 24" xfId="19021" xr:uid="{F0C76C21-F06D-471F-AC12-B981BC104470}"/>
    <cellStyle name="Normal 13 2 25" xfId="19022" xr:uid="{72600309-BA80-4321-9BBB-CED9AA73E5A0}"/>
    <cellStyle name="Normal 13 2 26" xfId="19023" xr:uid="{AB6CE072-2BDB-4393-BC5F-4F34558461B0}"/>
    <cellStyle name="Normal 13 2 27" xfId="19024" xr:uid="{509FA185-09FD-4829-9EAB-3CC9C9E734A2}"/>
    <cellStyle name="Normal 13 2 28" xfId="19025" xr:uid="{AC5B43BE-E04D-455A-B30A-8D5BA99C370D}"/>
    <cellStyle name="Normal 13 2 29" xfId="50089" xr:uid="{711EA4BD-9A86-4B22-909C-345BCFF67FAC}"/>
    <cellStyle name="Normal 13 2 3" xfId="19026" xr:uid="{5AC26E7E-AC53-40D0-95C6-17E8C44A1C33}"/>
    <cellStyle name="Normal 13 2 3 2" xfId="41109" xr:uid="{1AA5EC43-7463-4D75-A14D-0EC837F4E868}"/>
    <cellStyle name="Normal 13 2 30" xfId="49923" xr:uid="{59140DAB-38C4-452B-99E2-66BD2EFAD349}"/>
    <cellStyle name="Normal 13 2 31" xfId="49748" xr:uid="{E31768E4-755C-44D2-9CA0-D1D4283623F1}"/>
    <cellStyle name="Normal 13 2 4" xfId="19027" xr:uid="{685A4E64-F149-4A0E-A1C9-1187A77A15E4}"/>
    <cellStyle name="Normal 13 2 5" xfId="19028" xr:uid="{8C8CCCED-9D2F-4B0F-B757-E56B17DC7FCA}"/>
    <cellStyle name="Normal 13 2 6" xfId="19029" xr:uid="{6937246E-4A2C-43B9-9886-4EDA65559CFA}"/>
    <cellStyle name="Normal 13 2 7" xfId="19030" xr:uid="{13BC3859-3CC3-463B-BEA5-4E2BB98D50E4}"/>
    <cellStyle name="Normal 13 2 8" xfId="19031" xr:uid="{D77BAAF4-3B41-431C-AAC9-6A16C48893FA}"/>
    <cellStyle name="Normal 13 2 8 2" xfId="19032" xr:uid="{77E4C6BF-B969-47F0-8DA4-B61F19112083}"/>
    <cellStyle name="Normal 13 2 8 3" xfId="19033" xr:uid="{8C829500-BD71-49B2-8240-AF9BBFC6087A}"/>
    <cellStyle name="Normal 13 2 9" xfId="19034" xr:uid="{A792C01E-71BC-4FBD-9B9D-A3F300A17CFE}"/>
    <cellStyle name="Normal 13 2_Margen" xfId="41110" xr:uid="{0DDAE6A0-35AD-4ED8-B1C5-C3B12B274974}"/>
    <cellStyle name="Normal 13 20" xfId="19035" xr:uid="{589AF708-30B8-4E69-A566-CF1C64DB898F}"/>
    <cellStyle name="Normal 13 21" xfId="19036" xr:uid="{BB66F2D6-E4BC-4F38-A1CC-5BAD87B675CE}"/>
    <cellStyle name="Normal 13 22" xfId="19037" xr:uid="{E433957D-9B00-42C8-8D1A-82D1942C4CB8}"/>
    <cellStyle name="Normal 13 23" xfId="19038" xr:uid="{1D45B845-768C-4C7A-8884-B04986B90D63}"/>
    <cellStyle name="Normal 13 24" xfId="19039" xr:uid="{B6B82A52-4434-470F-880B-308A765E0BEA}"/>
    <cellStyle name="Normal 13 25" xfId="19040" xr:uid="{7B836B85-8077-4FE5-97C1-06D6B18510B5}"/>
    <cellStyle name="Normal 13 26" xfId="19041" xr:uid="{FE183245-81DA-47B9-88DB-2765F73843B5}"/>
    <cellStyle name="Normal 13 27" xfId="19042" xr:uid="{8D4F7744-755D-4696-AE67-2684C161B62D}"/>
    <cellStyle name="Normal 13 28" xfId="19043" xr:uid="{30EAF68F-271C-48E6-8F44-58126CC6112E}"/>
    <cellStyle name="Normal 13 29" xfId="19044" xr:uid="{D98F64F4-7208-49B2-9FC7-7EF5E09D0AD2}"/>
    <cellStyle name="Normal 13 3" xfId="19045" xr:uid="{0C9BF33D-DC1F-432F-8437-56C1DA4AAE2F}"/>
    <cellStyle name="Normal 13 3 2" xfId="19046" xr:uid="{E3B5A9C9-9988-4331-9102-99295ED61724}"/>
    <cellStyle name="Normal 13 3 2 2" xfId="41111" xr:uid="{E6675FEA-2D27-43FE-8FC2-F69D660527D4}"/>
    <cellStyle name="Normal 13 3 2 2 2" xfId="41112" xr:uid="{B0B9A099-E8FB-40CB-9102-5F0177A5EA08}"/>
    <cellStyle name="Normal 13 3 2 3" xfId="41113" xr:uid="{058C1E33-5A16-490A-A54F-57502835D148}"/>
    <cellStyle name="Normal 13 3 3" xfId="41114" xr:uid="{4305A76C-5D08-4961-AE5A-7C6C8A78128C}"/>
    <cellStyle name="Normal 13 3 3 2" xfId="41115" xr:uid="{6D9905AC-E595-4593-9561-5CEBEE05E636}"/>
    <cellStyle name="Normal 13 3 4" xfId="41116" xr:uid="{2AAE497B-16C8-49B1-BFA5-9DDC3915058D}"/>
    <cellStyle name="Normal 13 30" xfId="19047" xr:uid="{9338DBE7-593F-4D15-B445-0E9152655B9D}"/>
    <cellStyle name="Normal 13 31" xfId="19048" xr:uid="{A3DAC0C1-0BFA-4E24-B974-8B31BCCB0109}"/>
    <cellStyle name="Normal 13 32" xfId="19049" xr:uid="{E92FC39C-D9E1-4D1B-860E-3B50572E08C7}"/>
    <cellStyle name="Normal 13 33" xfId="19050" xr:uid="{DE447040-EB09-403E-A9F4-4C0175835FDF}"/>
    <cellStyle name="Normal 13 34" xfId="19051" xr:uid="{68F349D2-D8F6-4AF7-970A-8249E935035B}"/>
    <cellStyle name="Normal 13 35" xfId="50088" xr:uid="{1796D30A-EEF9-40CE-AB52-847B68FF982A}"/>
    <cellStyle name="Normal 13 36" xfId="49924" xr:uid="{DF721D27-02F5-42DB-9882-9F9B2C6E0538}"/>
    <cellStyle name="Normal 13 37" xfId="51869" xr:uid="{10D040DE-DF12-49A8-B144-3F796171E822}"/>
    <cellStyle name="Normal 13 4" xfId="19052" xr:uid="{A5AF9067-A80D-4D37-833D-1C5B082BB086}"/>
    <cellStyle name="Normal 13 4 2" xfId="41117" xr:uid="{52B078F2-5C0F-4B10-93C0-638489DEB096}"/>
    <cellStyle name="Normal 13 4 2 2" xfId="41118" xr:uid="{3A7F7230-4B87-41D0-B414-CA10062C1DE4}"/>
    <cellStyle name="Normal 13 4 2 2 2" xfId="41119" xr:uid="{3E66A9A7-F2C7-4E8C-9C59-6F0357FBA786}"/>
    <cellStyle name="Normal 13 4 2 3" xfId="41120" xr:uid="{EEE899D7-52F3-4374-9FC9-01AA0B0B3364}"/>
    <cellStyle name="Normal 13 4 3" xfId="41121" xr:uid="{A1DBAF8B-56E1-4BCB-A5FB-33EB250E941C}"/>
    <cellStyle name="Normal 13 4 3 2" xfId="41122" xr:uid="{97293228-5A73-4F22-9127-DD3714684C41}"/>
    <cellStyle name="Normal 13 4 4" xfId="41123" xr:uid="{C3AE5769-CF93-41C6-951D-E932CA69556F}"/>
    <cellStyle name="Normal 13 5" xfId="19053" xr:uid="{A990CA18-C469-452D-B56D-F5A75C5507CC}"/>
    <cellStyle name="Normal 13 6" xfId="19054" xr:uid="{6233587E-0CBD-4641-B463-68A738F6DC10}"/>
    <cellStyle name="Normal 13 6 2" xfId="41124" xr:uid="{52DF0946-A166-43F8-BD48-24B1606FA4BB}"/>
    <cellStyle name="Normal 13 6 2 2" xfId="41125" xr:uid="{135AAB62-B468-4508-94F2-EABA2BB08B38}"/>
    <cellStyle name="Normal 13 6 2 2 2" xfId="41126" xr:uid="{1273550C-6016-40A2-B0C5-642B1A348BE0}"/>
    <cellStyle name="Normal 13 6 2 3" xfId="41127" xr:uid="{10A69271-478D-4809-9BE6-BB62B2703551}"/>
    <cellStyle name="Normal 13 6 3" xfId="41128" xr:uid="{11CA79C8-96CA-46AD-9E54-C1CE65AAF1D5}"/>
    <cellStyle name="Normal 13 6 3 2" xfId="41129" xr:uid="{96E83616-5DA5-4781-9CFC-AC6CA12B4C21}"/>
    <cellStyle name="Normal 13 6 4" xfId="41130" xr:uid="{66432C06-3CA9-4EDF-9D40-7709D748AA7F}"/>
    <cellStyle name="Normal 13 7" xfId="19055" xr:uid="{77AF37A6-26BC-43FC-8139-9580C70E3639}"/>
    <cellStyle name="Normal 13 8" xfId="19056" xr:uid="{64AB1806-8E49-4752-AEE5-FE15CF49426F}"/>
    <cellStyle name="Normal 13 9" xfId="19057" xr:uid="{ED95B9BC-3EEE-4D71-9796-C148BB46E87F}"/>
    <cellStyle name="Normal 13_Hoja1" xfId="19058" xr:uid="{E31722D0-40A3-4C6F-AB13-E0E3A9B72AB1}"/>
    <cellStyle name="Normal 130" xfId="19059" xr:uid="{B39173A7-C253-4EAD-8950-C2D865582364}"/>
    <cellStyle name="Normal 130 2" xfId="19060" xr:uid="{2D93AF9E-26DA-4E63-B6F9-EF572034AB1E}"/>
    <cellStyle name="Normal 130 2 2" xfId="50090" xr:uid="{D0125D34-E51B-4922-B05C-3F659C00E0B6}"/>
    <cellStyle name="Normal 130 3" xfId="19061" xr:uid="{01EA86F9-0DC6-416D-BFAC-A389768336C7}"/>
    <cellStyle name="Normal 130_Margen" xfId="41131" xr:uid="{D3012A7A-807C-4EBA-9809-33B21AD5239D}"/>
    <cellStyle name="Normal 131" xfId="19062" xr:uid="{17A3323F-0CE1-401E-A072-0A9EA1283A2F}"/>
    <cellStyle name="Normal 131 2" xfId="19063" xr:uid="{344696DF-7FD8-4C1D-9722-497FBE4757D9}"/>
    <cellStyle name="Normal 131 2 2" xfId="50091" xr:uid="{28772B00-D27C-4F18-B125-148894F5A5D6}"/>
    <cellStyle name="Normal 131 3" xfId="19064" xr:uid="{FA1D9EB6-7577-4A3A-92B3-92D17CC03CDA}"/>
    <cellStyle name="Normal 131_Margen" xfId="41132" xr:uid="{9CB9B1E3-4A75-4CED-AC85-39B69A5855E0}"/>
    <cellStyle name="Normal 132" xfId="19065" xr:uid="{A53393D8-9988-48F5-8182-2DDFC01C2DC9}"/>
    <cellStyle name="Normal 132 2" xfId="19066" xr:uid="{85AC6AE4-B9AF-4384-810C-40BAA52AB6A5}"/>
    <cellStyle name="Normal 132 2 2" xfId="50092" xr:uid="{8F598BAA-BAAD-4319-B7D0-CF332EF83CA0}"/>
    <cellStyle name="Normal 132 3" xfId="19067" xr:uid="{4D0BA997-895D-4D08-940E-2ABD7E0DEF58}"/>
    <cellStyle name="Normal 132_Margen" xfId="41133" xr:uid="{B26FCD30-9253-4999-B1E6-908219182184}"/>
    <cellStyle name="Normal 133" xfId="19068" xr:uid="{A8A33970-1E22-4194-9012-A8042139FB61}"/>
    <cellStyle name="Normal 133 2" xfId="19069" xr:uid="{29969E85-0084-487E-8387-E4180B2C04F5}"/>
    <cellStyle name="Normal 133 2 2" xfId="50093" xr:uid="{BA9D9B4E-E6DB-471C-ABC7-3D4461D3612B}"/>
    <cellStyle name="Normal 133 3" xfId="19070" xr:uid="{9B09C6B6-AA9C-4BFE-BD96-D48E8AB47998}"/>
    <cellStyle name="Normal 133_Margen" xfId="41134" xr:uid="{81F770BA-649F-4106-9CEA-9638EEFAD658}"/>
    <cellStyle name="Normal 134" xfId="19071" xr:uid="{E99413C4-7A61-4B29-A439-F300E54CF159}"/>
    <cellStyle name="Normal 134 2" xfId="19072" xr:uid="{DC580262-67C5-4334-8B3C-DACABBC416F3}"/>
    <cellStyle name="Normal 134 2 2" xfId="50094" xr:uid="{7C447813-9A5E-4BEF-9F9D-DC0B41C7B149}"/>
    <cellStyle name="Normal 134 3" xfId="19073" xr:uid="{94DB6D57-4563-44A7-9550-52A72284348E}"/>
    <cellStyle name="Normal 134_Margen" xfId="41135" xr:uid="{B221BA83-F182-4E36-8ECE-6CA5F65AE978}"/>
    <cellStyle name="Normal 135" xfId="19074" xr:uid="{7F9BBF13-024B-42AF-94D1-242FAC8B3B80}"/>
    <cellStyle name="Normal 135 2" xfId="19075" xr:uid="{82321E36-7BC3-40C0-8CE9-43EA0AF4F611}"/>
    <cellStyle name="Normal 135 2 2" xfId="50095" xr:uid="{D05FEBDA-AD56-4FD0-B081-4920919F657B}"/>
    <cellStyle name="Normal 135 3" xfId="19076" xr:uid="{D265BA7B-5EDD-4A11-B978-43B365FF6624}"/>
    <cellStyle name="Normal 135_Margen" xfId="41136" xr:uid="{47DB8DBB-287D-492F-8A10-A05A21C0CCE6}"/>
    <cellStyle name="Normal 136" xfId="19077" xr:uid="{2E6680B0-C2A3-4A50-AE3A-FBC4E4EF6837}"/>
    <cellStyle name="Normal 136 2" xfId="19078" xr:uid="{FC3FB8B0-7770-40DD-AFCA-4577D21B47B0}"/>
    <cellStyle name="Normal 136 2 2" xfId="50096" xr:uid="{B38BDBBF-AB38-4EB0-B8EF-0F2018F75E2E}"/>
    <cellStyle name="Normal 136 3" xfId="19079" xr:uid="{19853FE7-E8ED-4E17-9601-58DF733B88BC}"/>
    <cellStyle name="Normal 136_Margen" xfId="41137" xr:uid="{D72C070E-23C9-4682-92C8-2DC8AB0495E9}"/>
    <cellStyle name="Normal 137" xfId="19080" xr:uid="{4ECCBE86-3B4F-404C-ADD5-EDC315E67E71}"/>
    <cellStyle name="Normal 137 2" xfId="19081" xr:uid="{D5984694-DA78-4003-8DA9-42ABCB95E8AD}"/>
    <cellStyle name="Normal 137 2 2" xfId="50097" xr:uid="{27799A50-160A-4EB6-A702-64BEC33272A9}"/>
    <cellStyle name="Normal 137 3" xfId="19082" xr:uid="{06C51FFB-F68C-40BE-A97C-046121500B06}"/>
    <cellStyle name="Normal 137_Margen" xfId="41138" xr:uid="{6B22D068-1C01-49E5-A1F4-9C3785ED417E}"/>
    <cellStyle name="Normal 138" xfId="19083" xr:uid="{81FE0C65-8799-4077-865B-43044FB8EEDE}"/>
    <cellStyle name="Normal 138 2" xfId="19084" xr:uid="{D237C0DD-8BDE-40EF-989B-8032859E5FA7}"/>
    <cellStyle name="Normal 138 2 2" xfId="50098" xr:uid="{CAEBCACD-A2C0-46D5-BA79-E9097E337DBE}"/>
    <cellStyle name="Normal 138 3" xfId="19085" xr:uid="{2E1BA7BA-40E2-4720-B117-5E8A9558C705}"/>
    <cellStyle name="Normal 138_Margen" xfId="41139" xr:uid="{F0C7CA91-901E-4303-8A36-E925E90D47BC}"/>
    <cellStyle name="Normal 139" xfId="19086" xr:uid="{9901DD44-EFAE-440F-AF9E-C56EC60F6F8D}"/>
    <cellStyle name="Normal 139 2" xfId="19087" xr:uid="{18F153B6-139D-42FF-A167-A7B4FF3CA39D}"/>
    <cellStyle name="Normal 139 2 2" xfId="50099" xr:uid="{3C66ABBE-D360-42B8-BA1F-0C0845D659E2}"/>
    <cellStyle name="Normal 139 3" xfId="19088" xr:uid="{F81E261F-5302-4D29-BE0B-7C784E71DB03}"/>
    <cellStyle name="Normal 139_Margen" xfId="41140" xr:uid="{1A4BCB22-DB2D-4D1D-A5FA-7BCEB942CC66}"/>
    <cellStyle name="Normal 14" xfId="19089" xr:uid="{7A7B57B5-32FE-421D-A4F5-C576C08451FE}"/>
    <cellStyle name="Normal 14 10" xfId="19090" xr:uid="{7D1066F9-BD78-46C2-9D8C-D0AD4835C6F3}"/>
    <cellStyle name="Normal 14 11" xfId="19091" xr:uid="{7586E6F0-3436-44E3-BD8F-30B440B7B64F}"/>
    <cellStyle name="Normal 14 12" xfId="19092" xr:uid="{EAD50CD5-C9AC-4F0B-9950-7DFDB44CEB6F}"/>
    <cellStyle name="Normal 14 13" xfId="19093" xr:uid="{E4F4B6C6-3B0B-4266-BB45-59765337EABF}"/>
    <cellStyle name="Normal 14 14" xfId="19094" xr:uid="{77160F8A-015F-4A09-AAD8-38AE9313125A}"/>
    <cellStyle name="Normal 14 15" xfId="19095" xr:uid="{11A38D5F-4765-4CA6-9B1F-9EF22915CD6D}"/>
    <cellStyle name="Normal 14 16" xfId="19096" xr:uid="{586C3B9F-8209-4F39-8D77-6E337F58BA09}"/>
    <cellStyle name="Normal 14 17" xfId="19097" xr:uid="{2ED12970-A44A-4DF1-82B7-326DF947956C}"/>
    <cellStyle name="Normal 14 18" xfId="19098" xr:uid="{7EB7B6A2-8B19-46E0-B444-C9B036285B25}"/>
    <cellStyle name="Normal 14 19" xfId="19099" xr:uid="{1CFD8E59-E765-4405-9C31-1B1293FA8B1C}"/>
    <cellStyle name="Normal 14 2" xfId="19100" xr:uid="{C059B4FF-82D7-4CDF-BAFB-BEBD6C39E45C}"/>
    <cellStyle name="Normal 14 2 10" xfId="19101" xr:uid="{483D0F33-D4BA-4543-999A-4C67BF122892}"/>
    <cellStyle name="Normal 14 2 11" xfId="19102" xr:uid="{4E79493D-C72B-48E1-B02C-7E47667E0635}"/>
    <cellStyle name="Normal 14 2 12" xfId="19103" xr:uid="{5CEA1F29-D83F-4503-AB34-8F7DE61BCCDB}"/>
    <cellStyle name="Normal 14 2 13" xfId="19104" xr:uid="{BF94BA79-1B64-403D-9F27-0620F61CBF72}"/>
    <cellStyle name="Normal 14 2 14" xfId="19105" xr:uid="{D32EE6A6-0695-4AD3-BDF8-17386AA8284E}"/>
    <cellStyle name="Normal 14 2 15" xfId="19106" xr:uid="{B9BA49FF-6DAD-42D3-8BE3-13312A746742}"/>
    <cellStyle name="Normal 14 2 16" xfId="19107" xr:uid="{3503AE47-35B2-4BA8-A84A-0DB5C3C1C52F}"/>
    <cellStyle name="Normal 14 2 17" xfId="19108" xr:uid="{7B22E934-D6D4-4345-AB5C-6C26D73987B9}"/>
    <cellStyle name="Normal 14 2 18" xfId="50101" xr:uid="{D33BD5DF-C0AA-4067-BC76-3CD33D3CFD08}"/>
    <cellStyle name="Normal 14 2 2" xfId="19109" xr:uid="{DFC9DA39-D329-4133-BE20-C4B2594BF59F}"/>
    <cellStyle name="Normal 14 2 2 2" xfId="19110" xr:uid="{460075CA-8447-4E04-A96B-CB9640A8DFE7}"/>
    <cellStyle name="Normal 14 2 2 2 2" xfId="41141" xr:uid="{1DA82342-3712-4E84-81D0-A14AA9C6E183}"/>
    <cellStyle name="Normal 14 2 2 3" xfId="41142" xr:uid="{0847768C-DD0E-432D-B9B5-033B9A6CDEBB}"/>
    <cellStyle name="Normal 14 2 2 4" xfId="50102" xr:uid="{81A8F6B3-5F00-4D90-B5E1-8998515B8EAA}"/>
    <cellStyle name="Normal 14 2 2_Margen" xfId="41143" xr:uid="{B5FC58C4-141B-4A7F-A589-F9132D5850AF}"/>
    <cellStyle name="Normal 14 2 3" xfId="19111" xr:uid="{E57610C1-92DA-4674-B841-5878CB339DEC}"/>
    <cellStyle name="Normal 14 2 3 2" xfId="41144" xr:uid="{24272213-01C7-4061-B93A-AD6C11954974}"/>
    <cellStyle name="Normal 14 2 3 3" xfId="50103" xr:uid="{FDE13EEA-E6B8-4837-980B-F52F93F921D1}"/>
    <cellStyle name="Normal 14 2 4" xfId="19112" xr:uid="{6D247B7F-84A2-4C40-B81D-C2F51EC32517}"/>
    <cellStyle name="Normal 14 2 5" xfId="19113" xr:uid="{72B51F52-88CC-4AEB-AF79-7AED7CEB0C50}"/>
    <cellStyle name="Normal 14 2 6" xfId="19114" xr:uid="{BCF28C09-5AA0-44B0-8AC4-EBB7F05C06F2}"/>
    <cellStyle name="Normal 14 2 7" xfId="19115" xr:uid="{1E7515A0-A76C-4714-AAD4-882DA03F30F2}"/>
    <cellStyle name="Normal 14 2 8" xfId="19116" xr:uid="{C3299653-24A2-4B7D-B477-BE007D8528A9}"/>
    <cellStyle name="Normal 14 2 9" xfId="19117" xr:uid="{6288C609-2129-46F2-8CFB-D57CBAED00EF}"/>
    <cellStyle name="Normal 14 2_Margen" xfId="41145" xr:uid="{B808084B-E039-445B-9AA8-02AF4A68018D}"/>
    <cellStyle name="Normal 14 20" xfId="19118" xr:uid="{6104AED2-F980-4943-9911-019776E979E0}"/>
    <cellStyle name="Normal 14 21" xfId="19119" xr:uid="{4B595CE6-986A-4853-B6C0-9B1C6E46AC8B}"/>
    <cellStyle name="Normal 14 22" xfId="19120" xr:uid="{D3382136-495C-4A4A-8739-574A9122B36D}"/>
    <cellStyle name="Normal 14 23" xfId="19121" xr:uid="{0E1C4279-789E-4229-8545-02B32963D88C}"/>
    <cellStyle name="Normal 14 24" xfId="19122" xr:uid="{6AD447A5-355A-4E8E-8182-417D7AF03E82}"/>
    <cellStyle name="Normal 14 25" xfId="19123" xr:uid="{376B2D61-5D98-4DC7-BE15-2CC215561660}"/>
    <cellStyle name="Normal 14 26" xfId="19124" xr:uid="{E26C80D7-FB5B-4F55-B179-31190C9CEE1F}"/>
    <cellStyle name="Normal 14 27" xfId="19125" xr:uid="{7AE28491-00EC-4D43-AABD-E21F9DBD15F7}"/>
    <cellStyle name="Normal 14 28" xfId="19126" xr:uid="{E7FAFC3B-9BDE-4471-9AC8-EDC73E7A25F5}"/>
    <cellStyle name="Normal 14 29" xfId="19127" xr:uid="{CB2ED93B-C7E0-44FA-BAE3-7DCC137FACDF}"/>
    <cellStyle name="Normal 14 3" xfId="19128" xr:uid="{FE8D75BE-90DD-4F25-9586-DB609FDFF857}"/>
    <cellStyle name="Normal 14 3 2" xfId="41146" xr:uid="{4F184651-5349-4F91-8334-0D40339AB2BA}"/>
    <cellStyle name="Normal 14 3 2 2" xfId="41147" xr:uid="{6EF22993-58D1-4A7D-B967-09E3F9BC59EC}"/>
    <cellStyle name="Normal 14 3 2 2 2" xfId="41148" xr:uid="{9A14E212-121D-4B1E-BF5F-ADA465AF51BD}"/>
    <cellStyle name="Normal 14 3 2 3" xfId="41149" xr:uid="{79505687-587F-46EE-930E-BBC9922793BF}"/>
    <cellStyle name="Normal 14 3 3" xfId="41150" xr:uid="{ED7F21E2-50E0-4C6A-AC2F-80EB95B50089}"/>
    <cellStyle name="Normal 14 3 3 2" xfId="41151" xr:uid="{2361C668-CE6D-4BBC-AA8F-2CCDDEC67905}"/>
    <cellStyle name="Normal 14 3 4" xfId="41152" xr:uid="{5E195284-7404-4BAF-9DA2-D6B68836B73A}"/>
    <cellStyle name="Normal 14 30" xfId="19129" xr:uid="{0393C37A-F417-46B0-AE09-96F4924BB43C}"/>
    <cellStyle name="Normal 14 31" xfId="19130" xr:uid="{10137250-A805-4CE6-B4D5-25073AB67FA9}"/>
    <cellStyle name="Normal 14 32" xfId="19131" xr:uid="{D030D3B2-20A9-4B3B-AFFE-DCFB343E222F}"/>
    <cellStyle name="Normal 14 33" xfId="19132" xr:uid="{3787D8B8-E4F2-45CF-A93C-3B5155C08DC6}"/>
    <cellStyle name="Normal 14 34" xfId="50100" xr:uid="{EDE45C5A-BD1D-486C-857F-BCE72453206F}"/>
    <cellStyle name="Normal 14 35" xfId="49902" xr:uid="{B28AEFBE-A34E-4B6C-A8ED-77207070BD2E}"/>
    <cellStyle name="Normal 14 36" xfId="49612" xr:uid="{9B52D8A0-655B-47D9-A354-3C781383350F}"/>
    <cellStyle name="Normal 14 4" xfId="19133" xr:uid="{86AA0E8D-F593-44EB-AA50-B39B82CD1012}"/>
    <cellStyle name="Normal 14 4 2" xfId="41153" xr:uid="{F30AABC1-0FDA-4366-BDA2-D6500E1157ED}"/>
    <cellStyle name="Normal 14 4 2 2" xfId="41154" xr:uid="{E48B2FE7-74B5-466C-91FE-FA0FD1240B96}"/>
    <cellStyle name="Normal 14 4 2 2 2" xfId="41155" xr:uid="{D53848D8-5BCD-4001-83A4-D271CA94BF2C}"/>
    <cellStyle name="Normal 14 4 2 3" xfId="41156" xr:uid="{9950DB05-83AF-4CF5-8DEC-CFF074433AA6}"/>
    <cellStyle name="Normal 14 4 3" xfId="41157" xr:uid="{2A13F902-F309-4374-B98D-95DE893AA015}"/>
    <cellStyle name="Normal 14 4 3 2" xfId="41158" xr:uid="{149CC4AB-98C6-453A-9FBC-B34D06E0474D}"/>
    <cellStyle name="Normal 14 4 4" xfId="41159" xr:uid="{54AC736E-009A-4B49-9FED-EFD2DCBBE7C8}"/>
    <cellStyle name="Normal 14 5" xfId="19134" xr:uid="{C8CD259B-3E8E-482E-9543-F5A1296C4D14}"/>
    <cellStyle name="Normal 14 5 2" xfId="41160" xr:uid="{75F2CAF8-B708-4C9A-8456-6D316A05DAD4}"/>
    <cellStyle name="Normal 14 5 2 2" xfId="41161" xr:uid="{5395D7A2-A3D0-4BF8-AE98-6326E248DF83}"/>
    <cellStyle name="Normal 14 5 2 2 2" xfId="41162" xr:uid="{AF56EC5B-A016-40BF-AD0A-670D5077E5A9}"/>
    <cellStyle name="Normal 14 5 2 3" xfId="41163" xr:uid="{52406ABD-4EF4-4CFE-B3F1-B31F582E9D80}"/>
    <cellStyle name="Normal 14 5 3" xfId="41164" xr:uid="{F3889093-6CE9-48D5-B2D5-892648FCBE85}"/>
    <cellStyle name="Normal 14 5 3 2" xfId="41165" xr:uid="{5EB768E4-1020-4B30-8B68-A51915AB8625}"/>
    <cellStyle name="Normal 14 5 4" xfId="41166" xr:uid="{4FC1A965-B8D4-4907-9854-3907683DCE91}"/>
    <cellStyle name="Normal 14 6" xfId="19135" xr:uid="{71423B99-0C58-4464-8EB4-0F1D959D64B9}"/>
    <cellStyle name="Normal 14 7" xfId="19136" xr:uid="{F6E4C5A7-7A39-46EF-8DAB-FAF85CD8E1D3}"/>
    <cellStyle name="Normal 14 8" xfId="19137" xr:uid="{B1873527-DCF3-4AFF-A058-88305648DFA5}"/>
    <cellStyle name="Normal 14 9" xfId="19138" xr:uid="{EEEBE2C8-0837-4218-8E7B-4F01C5F7F65F}"/>
    <cellStyle name="Normal 14_Hoja1" xfId="19139" xr:uid="{2DC2D52C-DEE4-442D-A522-C7EB111D5F54}"/>
    <cellStyle name="Normal 140" xfId="19140" xr:uid="{AAE7D093-A1EF-46B7-92ED-4F774CC63DD1}"/>
    <cellStyle name="Normal 140 2" xfId="19141" xr:uid="{47D940B3-1ADC-40BF-B155-4E5902BA1F30}"/>
    <cellStyle name="Normal 140 2 2" xfId="50104" xr:uid="{2305897F-E24D-4A32-907A-556D6B5FE70B}"/>
    <cellStyle name="Normal 140 3" xfId="19142" xr:uid="{90722CFD-BA9C-436C-8CD0-256A50423087}"/>
    <cellStyle name="Normal 140_Margen" xfId="41167" xr:uid="{DBA298F3-C6AA-48EE-B1C2-41DCF6115A63}"/>
    <cellStyle name="Normal 141" xfId="19143" xr:uid="{BA214D9E-84C2-4578-B25E-863CFE9E85BE}"/>
    <cellStyle name="Normal 141 2" xfId="19144" xr:uid="{8B711546-0C3D-4874-BFAA-9B46A5A70290}"/>
    <cellStyle name="Normal 141 2 2" xfId="50105" xr:uid="{2A04A4D1-AB05-4834-8A0D-E2DF5A3C2995}"/>
    <cellStyle name="Normal 141 3" xfId="19145" xr:uid="{2EFC7FD0-081F-47E1-ACB7-256C35045833}"/>
    <cellStyle name="Normal 141_Margen" xfId="41168" xr:uid="{85E226D4-37F5-40EB-BC12-B1B688CE2AF2}"/>
    <cellStyle name="Normal 142" xfId="19146" xr:uid="{041A5EF8-1B3B-4A55-BDEA-035643E19F6B}"/>
    <cellStyle name="Normal 142 2" xfId="19147" xr:uid="{CA435240-E891-42AA-9FCC-2C51CD94DC71}"/>
    <cellStyle name="Normal 142 2 2" xfId="50106" xr:uid="{C9D12855-6123-4047-ACBB-FC1899A0BF95}"/>
    <cellStyle name="Normal 142 3" xfId="19148" xr:uid="{58B0ADBF-4B16-45A7-9C7B-89C4B8D7DAE2}"/>
    <cellStyle name="Normal 142_Margen" xfId="41169" xr:uid="{756B9BE0-F3B5-4EDF-8296-8C97E686F7DC}"/>
    <cellStyle name="Normal 143" xfId="19149" xr:uid="{57DDA0B5-9A32-41BE-8B28-C95749C0A869}"/>
    <cellStyle name="Normal 143 2" xfId="19150" xr:uid="{4E11FBB3-79AA-4415-BD41-FD6C5D230EFE}"/>
    <cellStyle name="Normal 143 2 2" xfId="50108" xr:uid="{AD5CC6EF-199B-43BF-BC5A-8CEA44B64210}"/>
    <cellStyle name="Normal 143 3" xfId="19151" xr:uid="{B21942CD-A188-440C-AF87-997A3CA19025}"/>
    <cellStyle name="Normal 143_Margen" xfId="41170" xr:uid="{BED8ED45-E8F7-48F5-91A7-C59464FB6F10}"/>
    <cellStyle name="Normal 144" xfId="19152" xr:uid="{DCAE838B-3352-4A26-AAE7-4400CF9E0CCC}"/>
    <cellStyle name="Normal 144 2" xfId="19153" xr:uid="{CFD6D6DB-412C-4946-9D53-01CBE6E256B0}"/>
    <cellStyle name="Normal 144 2 2" xfId="50111" xr:uid="{4F457904-6CCA-4B11-86F1-113775BADADE}"/>
    <cellStyle name="Normal 144 3" xfId="19154" xr:uid="{E3B8E1BE-80F5-4527-928D-172A8B57F8D0}"/>
    <cellStyle name="Normal 144 4" xfId="19155" xr:uid="{2C7B00A8-16B9-4DEC-85AF-036E5E0A4972}"/>
    <cellStyle name="Normal 144_Margen" xfId="41171" xr:uid="{38CCD21F-4F52-482B-80AB-1328C8F68257}"/>
    <cellStyle name="Normal 145" xfId="19156" xr:uid="{CA54B641-A897-4D2A-A2C6-B1D89ED40CFD}"/>
    <cellStyle name="Normal 145 2" xfId="19157" xr:uid="{BC896275-1244-4348-8A49-D522A2D02760}"/>
    <cellStyle name="Normal 145 2 2" xfId="50113" xr:uid="{1EE41834-50DD-4006-9923-DF2B7E90CB69}"/>
    <cellStyle name="Normal 145 3" xfId="19158" xr:uid="{87FE947F-B021-4050-9E7B-D95257AF55BF}"/>
    <cellStyle name="Normal 145 4" xfId="19159" xr:uid="{FC895C83-9AB3-4945-8B7D-B593C84A05B8}"/>
    <cellStyle name="Normal 145_Margen" xfId="41172" xr:uid="{3434796D-8C7C-480A-9276-B2D996C7E46F}"/>
    <cellStyle name="Normal 146" xfId="19160" xr:uid="{74639C76-DE80-4BE2-808A-960B58EBFCFE}"/>
    <cellStyle name="Normal 146 2" xfId="19161" xr:uid="{2F08A6CA-0693-4C39-8266-39802126CEBB}"/>
    <cellStyle name="Normal 146 2 2" xfId="50114" xr:uid="{9F7C802B-BE31-4E8F-984C-C389E0F58E7C}"/>
    <cellStyle name="Normal 146 3" xfId="19162" xr:uid="{62566120-1436-494A-9AB9-74B58E0F6F98}"/>
    <cellStyle name="Normal 146_Margen" xfId="41173" xr:uid="{C3D08475-D341-4DA4-99D5-D9B6D7363C0D}"/>
    <cellStyle name="Normal 147" xfId="19163" xr:uid="{671B931A-558E-4A23-AFA9-CC6098A722AE}"/>
    <cellStyle name="Normal 147 2" xfId="19164" xr:uid="{C67D2F95-835E-4025-A07C-FDD71267861B}"/>
    <cellStyle name="Normal 147 2 2" xfId="50115" xr:uid="{F662D144-98D0-426A-945A-EE7E347FC175}"/>
    <cellStyle name="Normal 147 3" xfId="19165" xr:uid="{B0659B1F-7D7A-4838-88FF-AD5ACC731317}"/>
    <cellStyle name="Normal 147_Margen" xfId="41174" xr:uid="{1C5DFE11-A996-4CC7-99CF-6E50C50F17D5}"/>
    <cellStyle name="Normal 148" xfId="19166" xr:uid="{3FF213FA-49BF-4180-845B-C093F1245469}"/>
    <cellStyle name="Normal 148 2" xfId="19167" xr:uid="{B232BE4D-BE64-4B7A-A670-58AF8A103FC5}"/>
    <cellStyle name="Normal 148 2 2" xfId="50116" xr:uid="{C092C6CB-ACFA-4CFB-A085-42FA3762F28A}"/>
    <cellStyle name="Normal 148 3" xfId="19168" xr:uid="{94A2D413-5BDE-4BD7-8EAD-69270C9CBC25}"/>
    <cellStyle name="Normal 148_Margen" xfId="41175" xr:uid="{62A3CD74-27AD-4FF6-A60F-5AEB12E01F8C}"/>
    <cellStyle name="Normal 149" xfId="19169" xr:uid="{E504FE57-5824-45E6-A17E-C0B207304341}"/>
    <cellStyle name="Normal 149 2" xfId="19170" xr:uid="{6F88A5C8-0A07-4169-9985-9CC8547132A5}"/>
    <cellStyle name="Normal 149 2 2" xfId="50117" xr:uid="{4FC593CE-4BCE-4D04-83CC-9A4420D709EB}"/>
    <cellStyle name="Normal 149 3" xfId="19171" xr:uid="{B37764DA-0072-40DB-9F6E-329F77FE340F}"/>
    <cellStyle name="Normal 149_Margen" xfId="41176" xr:uid="{A6395F44-4E80-41C3-AB26-475BCE80EEB6}"/>
    <cellStyle name="Normal 15" xfId="19172" xr:uid="{2A2FA0D6-FF23-4378-AE96-004D00EAA94D}"/>
    <cellStyle name="Normal 15 10" xfId="19173" xr:uid="{3DEEE6B4-B67C-4B33-A6F0-1295F3F1EB75}"/>
    <cellStyle name="Normal 15 11" xfId="19174" xr:uid="{37107DC1-3F09-4419-9BFE-00A1F63D1DD6}"/>
    <cellStyle name="Normal 15 12" xfId="19175" xr:uid="{A549AD42-FF4C-4FE7-AE3B-52D17372B2EB}"/>
    <cellStyle name="Normal 15 12 2" xfId="19176" xr:uid="{41AB8B6D-DE1B-4925-9FD6-ED6FF641094C}"/>
    <cellStyle name="Normal 15 12_Margen" xfId="41177" xr:uid="{167C754A-B0A7-4D0D-A226-5310417B0CF3}"/>
    <cellStyle name="Normal 15 13" xfId="19177" xr:uid="{88B3ABDE-DE66-45DD-A069-BE37A92508F5}"/>
    <cellStyle name="Normal 15 14" xfId="19178" xr:uid="{1D9105E9-F62C-4A2D-A18B-04707F45444E}"/>
    <cellStyle name="Normal 15 15" xfId="19179" xr:uid="{73E8BB86-5BE3-4C1E-8DA4-39529826517B}"/>
    <cellStyle name="Normal 15 16" xfId="19180" xr:uid="{3298B65D-5A35-4B3B-9936-C8052B8B820D}"/>
    <cellStyle name="Normal 15 17" xfId="19181" xr:uid="{0E67009F-D545-4720-8366-7B6047C1564D}"/>
    <cellStyle name="Normal 15 18" xfId="19182" xr:uid="{DC65FE1C-4B5E-4E9F-8D09-7380360C8952}"/>
    <cellStyle name="Normal 15 19" xfId="19183" xr:uid="{C5184571-74CE-42DC-BA1B-B50FFDD9986D}"/>
    <cellStyle name="Normal 15 2" xfId="19184" xr:uid="{7B2FDF60-5BE9-40BC-AB2A-E9CF53AAA36E}"/>
    <cellStyle name="Normal 15 2 2" xfId="19185" xr:uid="{221D0FD1-0D12-4167-A967-75A168758FFA}"/>
    <cellStyle name="Normal 15 2 2 2" xfId="19186" xr:uid="{F5294FCF-9332-4737-A9E0-B15E3B0FD4A6}"/>
    <cellStyle name="Normal 15 2 2 2 2" xfId="19187" xr:uid="{4B13A830-E082-402C-9A0A-130E4C2AD9C0}"/>
    <cellStyle name="Normal 15 2 2 2_Margen" xfId="41178" xr:uid="{FAC4F906-52BB-49CE-93D9-768E944EC961}"/>
    <cellStyle name="Normal 15 2 2 3" xfId="41179" xr:uid="{EFE4F012-51F9-4285-A361-A9B486C4BAD9}"/>
    <cellStyle name="Normal 15 2 2_Margen" xfId="41180" xr:uid="{4E78E831-C953-4795-818B-864EDD12D0C2}"/>
    <cellStyle name="Normal 15 2 3" xfId="19188" xr:uid="{F6638A3A-1EB5-4FB3-B00E-89FAAD620BA3}"/>
    <cellStyle name="Normal 15 2 3 2" xfId="41181" xr:uid="{05D807E0-85AC-474A-812F-BED52292B111}"/>
    <cellStyle name="Normal 15 2 4" xfId="19189" xr:uid="{0B82F3C9-8F8A-482D-8F9D-FD44FEBC222B}"/>
    <cellStyle name="Normal 15 2 5" xfId="19190" xr:uid="{7DFCF6D6-D000-48AD-8AD5-60C232242526}"/>
    <cellStyle name="Normal 15 2_Margen" xfId="41182" xr:uid="{AECD170E-CD68-42B1-9B38-042E41438D0B}"/>
    <cellStyle name="Normal 15 20" xfId="19191" xr:uid="{6B6CB1C5-8265-4E7C-BB16-027835E4733D}"/>
    <cellStyle name="Normal 15 21" xfId="19192" xr:uid="{3BEFA04C-DBD4-417E-8686-F5775993B663}"/>
    <cellStyle name="Normal 15 22" xfId="19193" xr:uid="{6347E754-A8AF-4512-BC05-EE6151227DF7}"/>
    <cellStyle name="Normal 15 23" xfId="19194" xr:uid="{8126B20D-1EEA-47DD-A8F5-F4A8C288C064}"/>
    <cellStyle name="Normal 15 24" xfId="19195" xr:uid="{78487A5D-842F-46D0-BCA3-03F105503150}"/>
    <cellStyle name="Normal 15 25" xfId="19196" xr:uid="{920BEFAB-F163-43A3-8E8B-FE2B32CCF013}"/>
    <cellStyle name="Normal 15 26" xfId="19197" xr:uid="{9EFB0980-C8F8-4252-9695-3D968B853696}"/>
    <cellStyle name="Normal 15 27" xfId="19198" xr:uid="{66D71111-1815-451F-80F2-DA42DD4BAB7F}"/>
    <cellStyle name="Normal 15 28" xfId="19199" xr:uid="{365240A3-418F-479A-9EAB-DDB3B7161FD9}"/>
    <cellStyle name="Normal 15 29" xfId="19200" xr:uid="{783F9CFE-0AEE-486A-9FB8-830A11582C93}"/>
    <cellStyle name="Normal 15 3" xfId="19201" xr:uid="{666D17B6-C0BB-4A34-A136-F490707219DC}"/>
    <cellStyle name="Normal 15 3 2" xfId="41183" xr:uid="{DE6F591B-3E96-4919-B29F-857EAB42D641}"/>
    <cellStyle name="Normal 15 3 2 2" xfId="41184" xr:uid="{F3EF6C20-CAB6-4F21-8F0D-A913DFB4FC4F}"/>
    <cellStyle name="Normal 15 3 2 2 2" xfId="41185" xr:uid="{3742153C-26A9-44B1-B341-8295197D59F8}"/>
    <cellStyle name="Normal 15 3 2 3" xfId="41186" xr:uid="{4DDA7971-413D-4E90-8718-080B069E420F}"/>
    <cellStyle name="Normal 15 3 3" xfId="41187" xr:uid="{48ACAC4B-BA1B-488A-A088-811BDE6A8BE6}"/>
    <cellStyle name="Normal 15 3 3 2" xfId="41188" xr:uid="{35CB6E7F-B57E-4E47-8C5E-088C6ADE1ED4}"/>
    <cellStyle name="Normal 15 3 4" xfId="41189" xr:uid="{22562778-CD3E-41E1-A32B-DA52E865EE66}"/>
    <cellStyle name="Normal 15 30" xfId="19202" xr:uid="{221907CE-2DCB-4B21-9980-9E6FF03A751A}"/>
    <cellStyle name="Normal 15 31" xfId="19203" xr:uid="{C649CABA-F3C3-487C-8C7C-1EC3C782B50F}"/>
    <cellStyle name="Normal 15 32" xfId="19204" xr:uid="{DE8ECB0B-EA31-46F1-9E63-E70439666904}"/>
    <cellStyle name="Normal 15 33" xfId="50118" xr:uid="{5FE366C0-FAA1-4C65-B823-05E47A531EEC}"/>
    <cellStyle name="Normal 15 34" xfId="49889" xr:uid="{87EC0DFF-9958-417D-A201-DC1AE9FE1133}"/>
    <cellStyle name="Normal 15 35" xfId="51868" xr:uid="{41A1608F-3F1D-49AD-93BE-04F9751AB498}"/>
    <cellStyle name="Normal 15 4" xfId="19205" xr:uid="{19401BC2-6333-4601-9445-336D9D103C45}"/>
    <cellStyle name="Normal 15 4 2" xfId="41190" xr:uid="{2228ACC0-D06C-4F64-812A-087AF375C98D}"/>
    <cellStyle name="Normal 15 4 2 2" xfId="41191" xr:uid="{ED925142-22A7-490C-8C7A-6E7F9210450C}"/>
    <cellStyle name="Normal 15 4 2 2 2" xfId="41192" xr:uid="{AC5561AA-CDBB-4160-8880-670A706468C6}"/>
    <cellStyle name="Normal 15 4 2 3" xfId="41193" xr:uid="{95C4BC4E-2D5D-46FB-81E9-CFB940F0F5BE}"/>
    <cellStyle name="Normal 15 4 3" xfId="41194" xr:uid="{4F920FD3-9E7C-488C-A803-7BF1B7772DC5}"/>
    <cellStyle name="Normal 15 4 3 2" xfId="41195" xr:uid="{514AC555-A4D4-4F9C-BA2A-FA8FC1F519DA}"/>
    <cellStyle name="Normal 15 4 4" xfId="41196" xr:uid="{48E4200A-ABBD-4367-BD6B-D876FA400E6A}"/>
    <cellStyle name="Normal 15 5" xfId="19206" xr:uid="{365B88D9-1E9C-4D54-9845-C9349A19FE0D}"/>
    <cellStyle name="Normal 15 5 2" xfId="41197" xr:uid="{8353AF90-F87E-4978-BA3A-88842A0FC2C0}"/>
    <cellStyle name="Normal 15 5 2 2" xfId="41198" xr:uid="{BD64E9C9-2E42-44DA-9205-9958043B342E}"/>
    <cellStyle name="Normal 15 5 2 2 2" xfId="41199" xr:uid="{19755274-0708-4CA8-82F3-554B82D02E45}"/>
    <cellStyle name="Normal 15 5 2 3" xfId="41200" xr:uid="{8EB41B5A-A28B-48DE-8967-3BA81F6B1AEA}"/>
    <cellStyle name="Normal 15 5 3" xfId="41201" xr:uid="{6A367E18-40C5-4275-B564-E014AFB5F9F9}"/>
    <cellStyle name="Normal 15 5 3 2" xfId="41202" xr:uid="{D85AC34A-E8A8-4D40-BBC3-F519DB52AB28}"/>
    <cellStyle name="Normal 15 5 4" xfId="41203" xr:uid="{84D3A901-1240-4002-B94C-115C554CD9E2}"/>
    <cellStyle name="Normal 15 6" xfId="19207" xr:uid="{ECD10DE2-863D-43DC-9F45-98C54611EFD0}"/>
    <cellStyle name="Normal 15 7" xfId="19208" xr:uid="{1400DD8D-4166-468E-9C34-F2304D11D4D4}"/>
    <cellStyle name="Normal 15 8" xfId="19209" xr:uid="{2C1F9997-72A3-4793-849B-F6DE531D7EEF}"/>
    <cellStyle name="Normal 15 9" xfId="19210" xr:uid="{9ECE256F-5070-4F9E-A062-8E1D61AEAD0C}"/>
    <cellStyle name="Normal 15_Hoja1" xfId="19211" xr:uid="{2A6FD850-DBF5-4300-BA69-BC0418F81335}"/>
    <cellStyle name="Normal 150" xfId="19212" xr:uid="{84CB34DE-6DFB-4F6C-98DA-1A9833D6B487}"/>
    <cellStyle name="Normal 150 2" xfId="19213" xr:uid="{CCEF5832-3B81-46ED-A01E-39F89EEC89A3}"/>
    <cellStyle name="Normal 150 2 2" xfId="50119" xr:uid="{4D7C1A82-8D60-48C9-A4C1-1160FDA550B2}"/>
    <cellStyle name="Normal 150 3" xfId="19214" xr:uid="{831977B8-F2D9-4BD8-97BA-E4FC41313F4A}"/>
    <cellStyle name="Normal 150 4" xfId="19215" xr:uid="{884A65C9-951F-4EE3-A794-C6B952F34F91}"/>
    <cellStyle name="Normal 150 5" xfId="19216" xr:uid="{89D5BA18-3624-4D45-8744-FE671F13BEC0}"/>
    <cellStyle name="Normal 150 6" xfId="19217" xr:uid="{4AE5DF22-3F21-4E2D-9998-A3EC8E52029F}"/>
    <cellStyle name="Normal 150 7" xfId="19218" xr:uid="{948B0C01-6ABE-40DE-9661-EF44BD8B8B85}"/>
    <cellStyle name="Normal 150 8" xfId="19219" xr:uid="{B54F01FE-B5DB-4641-94BC-88AFE61CC134}"/>
    <cellStyle name="Normal 150_Margen" xfId="41204" xr:uid="{1AEC7A1B-7C46-4640-824F-E5F067BEE571}"/>
    <cellStyle name="Normal 151" xfId="19220" xr:uid="{7651F82E-E62B-4BF4-9A54-1AD5D8772534}"/>
    <cellStyle name="Normal 151 2" xfId="19221" xr:uid="{D8B6B1C6-A7F1-428C-8A91-BE7D8E2669B2}"/>
    <cellStyle name="Normal 151 2 2" xfId="50120" xr:uid="{55D96E61-FD19-463A-A3D4-B4AB85D15F43}"/>
    <cellStyle name="Normal 151 3" xfId="19222" xr:uid="{50C3F830-C35D-4B01-8B5B-6D8B152A28BB}"/>
    <cellStyle name="Normal 151_Margen" xfId="41205" xr:uid="{C8395158-8859-4535-87AA-34F01E2D2990}"/>
    <cellStyle name="Normal 152" xfId="19223" xr:uid="{762F535F-1162-441A-9A6C-346A526F2201}"/>
    <cellStyle name="Normal 152 2" xfId="19224" xr:uid="{406199BA-92BF-47B7-971C-3FC231194A1E}"/>
    <cellStyle name="Normal 152 2 2" xfId="50121" xr:uid="{F2CAF695-1D83-4BB3-9147-5F118A16C4CB}"/>
    <cellStyle name="Normal 152 3" xfId="19225" xr:uid="{77612BC0-5A53-4507-B3CF-72DC3A625694}"/>
    <cellStyle name="Normal 152_Margen" xfId="41206" xr:uid="{D85FC7BC-AE97-4011-BE0D-826A1DB78FE0}"/>
    <cellStyle name="Normal 153" xfId="19226" xr:uid="{A3CA0A1A-79F4-486B-9232-AB2C7DB55065}"/>
    <cellStyle name="Normal 153 2" xfId="19227" xr:uid="{EB42CA98-762D-4E84-B639-6196ED476474}"/>
    <cellStyle name="Normal 153 2 2" xfId="50122" xr:uid="{62FC7AEC-F246-41B5-B8DD-8383A461B747}"/>
    <cellStyle name="Normal 153 3" xfId="19228" xr:uid="{BCDD5A8F-85CC-47D7-858B-C05CAC09BD91}"/>
    <cellStyle name="Normal 153_Margen" xfId="41207" xr:uid="{D0F7ED0F-081E-4B9B-AAAB-F14721F1D826}"/>
    <cellStyle name="Normal 154" xfId="19229" xr:uid="{03C8B98F-3F8A-4241-B297-368D4780E300}"/>
    <cellStyle name="Normal 154 10" xfId="19230" xr:uid="{43133AC5-0853-41DA-B8B6-B0A0F26F8E94}"/>
    <cellStyle name="Normal 154 11" xfId="19231" xr:uid="{58BD8010-D418-44B4-8CDD-F636DD065338}"/>
    <cellStyle name="Normal 154 12" xfId="19232" xr:uid="{E9066DB5-B87E-4BBE-956A-6DDE26135B8F}"/>
    <cellStyle name="Normal 154 13" xfId="19233" xr:uid="{02E8515A-E6E4-423C-AC22-F9FF16C9EE82}"/>
    <cellStyle name="Normal 154 14" xfId="19234" xr:uid="{708D79B8-4A9B-4605-8592-85E26E5FD881}"/>
    <cellStyle name="Normal 154 15" xfId="19235" xr:uid="{180A33EC-208A-461B-ADDE-E837202D2A3C}"/>
    <cellStyle name="Normal 154 16" xfId="19236" xr:uid="{51CD4FCE-9425-47D7-A279-D0DF38AADDEE}"/>
    <cellStyle name="Normal 154 17" xfId="19237" xr:uid="{E09B10A4-948B-4011-8E4D-3ECA8D3A3D08}"/>
    <cellStyle name="Normal 154 18" xfId="19238" xr:uid="{6F671D4A-0F22-43A6-BE6D-BFA0E4250356}"/>
    <cellStyle name="Normal 154 19" xfId="19239" xr:uid="{3882B76D-23FD-472D-949C-2D30DE43FAC4}"/>
    <cellStyle name="Normal 154 2" xfId="19240" xr:uid="{4E11A51D-3BE2-4102-9623-19AA9C68D631}"/>
    <cellStyle name="Normal 154 2 2" xfId="50123" xr:uid="{58D5131A-FAFD-4328-86AA-9DD91A1F5105}"/>
    <cellStyle name="Normal 154 20" xfId="19241" xr:uid="{BE8A89EC-21E6-4D89-8DC9-0C1A9E15E058}"/>
    <cellStyle name="Normal 154 21" xfId="19242" xr:uid="{76EEC67A-A645-49E7-87AA-476A6A59CFEB}"/>
    <cellStyle name="Normal 154 22" xfId="19243" xr:uid="{9E584596-1DB8-46AB-91EB-0F412E516EDE}"/>
    <cellStyle name="Normal 154 23" xfId="19244" xr:uid="{8E58127D-2E01-4423-8E26-41C6481B4964}"/>
    <cellStyle name="Normal 154 24" xfId="19245" xr:uid="{4DDD4F06-6008-41E0-B087-D3E2ED31B7DE}"/>
    <cellStyle name="Normal 154 25" xfId="19246" xr:uid="{0033B20F-5007-4E21-9400-061ABB76A879}"/>
    <cellStyle name="Normal 154 26" xfId="19247" xr:uid="{6BA47B2E-2DF8-49BA-9292-B4E49F5B9C7F}"/>
    <cellStyle name="Normal 154 27" xfId="19248" xr:uid="{865E72FD-CDF1-4240-8085-EAAE70A77854}"/>
    <cellStyle name="Normal 154 3" xfId="19249" xr:uid="{B9940B85-5BFB-4E1A-A083-1E090EBFD9FD}"/>
    <cellStyle name="Normal 154 4" xfId="19250" xr:uid="{1C9A2CA9-0B08-4932-8D78-0CBF4B72B3C1}"/>
    <cellStyle name="Normal 154 5" xfId="19251" xr:uid="{9CF68DCE-E521-4FE2-943C-FCACAEDF4541}"/>
    <cellStyle name="Normal 154 6" xfId="19252" xr:uid="{A02F50F8-F47A-4ABA-8CD7-277FFE112E92}"/>
    <cellStyle name="Normal 154 7" xfId="19253" xr:uid="{9B80E33C-301D-4A2D-B506-25F68B933EF7}"/>
    <cellStyle name="Normal 154 8" xfId="19254" xr:uid="{017EDD0E-465C-4436-9A00-6D792AAECEEE}"/>
    <cellStyle name="Normal 154 9" xfId="19255" xr:uid="{9B423EF5-F40A-48C1-A4AB-40C85B8BBBAE}"/>
    <cellStyle name="Normal 154_Margen" xfId="41208" xr:uid="{E7A8575F-DC52-4F7D-980F-0B0DAF2EA16C}"/>
    <cellStyle name="Normal 155" xfId="19256" xr:uid="{8F2F6113-BB8A-4127-B4EB-C36076E965C8}"/>
    <cellStyle name="Normal 155 10" xfId="19257" xr:uid="{E98CAF9A-FD35-43C7-B401-B97051192AB0}"/>
    <cellStyle name="Normal 155 11" xfId="19258" xr:uid="{0BDCE508-ED9E-4428-A803-50E412366EB2}"/>
    <cellStyle name="Normal 155 12" xfId="19259" xr:uid="{83D3D520-191C-4A44-B082-089D0F3E5C63}"/>
    <cellStyle name="Normal 155 13" xfId="19260" xr:uid="{7B615147-9308-45B1-AD27-CECD8E230306}"/>
    <cellStyle name="Normal 155 14" xfId="19261" xr:uid="{75BEFFD4-A43C-4084-B2CC-05FC4DCBFD61}"/>
    <cellStyle name="Normal 155 15" xfId="19262" xr:uid="{354524B8-CDF0-409B-A63F-B64DABBE4BA5}"/>
    <cellStyle name="Normal 155 16" xfId="19263" xr:uid="{A00948AD-B079-4A87-B3E3-5BB2BAAB0855}"/>
    <cellStyle name="Normal 155 17" xfId="19264" xr:uid="{E5B287A9-9904-49DB-AB73-0BA3143F8CC4}"/>
    <cellStyle name="Normal 155 18" xfId="19265" xr:uid="{997E0E0D-A6E9-453B-AAEB-6F47716CA17D}"/>
    <cellStyle name="Normal 155 19" xfId="19266" xr:uid="{2968BC0E-89A9-4C1A-9F80-E90ACEBFF0DD}"/>
    <cellStyle name="Normal 155 2" xfId="19267" xr:uid="{C99DABED-CB64-4A84-81C5-7793F88F425C}"/>
    <cellStyle name="Normal 155 2 2" xfId="50124" xr:uid="{BF83EA9E-0F98-4177-A711-17E765E32D8E}"/>
    <cellStyle name="Normal 155 20" xfId="19268" xr:uid="{2CDF560B-DD64-4BFB-87E2-236F16EB6AC0}"/>
    <cellStyle name="Normal 155 21" xfId="19269" xr:uid="{0C52380B-2620-451D-AC5C-3A9C74E13397}"/>
    <cellStyle name="Normal 155 22" xfId="19270" xr:uid="{DF09CE19-2A2F-4175-B81A-C4C4F4417B11}"/>
    <cellStyle name="Normal 155 23" xfId="19271" xr:uid="{E2D14282-526F-4A26-B86B-B033DD8B7B60}"/>
    <cellStyle name="Normal 155 24" xfId="19272" xr:uid="{45A0E63A-6D12-4CAD-9A56-23008BE95C6B}"/>
    <cellStyle name="Normal 155 25" xfId="19273" xr:uid="{F13018F1-1175-4447-A27E-616F2CA867EF}"/>
    <cellStyle name="Normal 155 26" xfId="19274" xr:uid="{630AE928-FBE5-4D27-B0A2-3DB6F733EBA2}"/>
    <cellStyle name="Normal 155 27" xfId="19275" xr:uid="{86129E3D-0641-4AE7-BC58-2089BA2285C6}"/>
    <cellStyle name="Normal 155 3" xfId="19276" xr:uid="{8B446D3C-DEBB-493F-B64D-DA95568ED627}"/>
    <cellStyle name="Normal 155 4" xfId="19277" xr:uid="{C244FACE-B213-49D6-AE44-529265BDA120}"/>
    <cellStyle name="Normal 155 5" xfId="19278" xr:uid="{6EA20BFC-066D-4FC0-BF31-E83B399E4624}"/>
    <cellStyle name="Normal 155 6" xfId="19279" xr:uid="{3A3527FE-4614-446F-83B3-3809563BECCE}"/>
    <cellStyle name="Normal 155 7" xfId="19280" xr:uid="{1C0B7C7D-519C-4FCF-A5C7-2A96590A5E0C}"/>
    <cellStyle name="Normal 155 8" xfId="19281" xr:uid="{7DA89947-8478-4785-A391-7D1A683DA0D6}"/>
    <cellStyle name="Normal 155 9" xfId="19282" xr:uid="{585AEEC2-FFBA-4E5C-8E40-8F55471D8287}"/>
    <cellStyle name="Normal 155_Margen" xfId="41209" xr:uid="{440D254A-1E13-4FBD-BDA9-4B93C8006686}"/>
    <cellStyle name="Normal 156" xfId="19283" xr:uid="{76006977-09B0-4707-908C-614CC4ADB53F}"/>
    <cellStyle name="Normal 156 2" xfId="19284" xr:uid="{7E56F7B8-4013-4A19-9BEC-C68687ABE204}"/>
    <cellStyle name="Normal 156 2 2" xfId="50125" xr:uid="{13A0042F-88A6-460A-9FEA-CEBBB782FCBB}"/>
    <cellStyle name="Normal 156 3" xfId="19285" xr:uid="{F9FB4773-F7CC-4896-A634-50187B68F3D0}"/>
    <cellStyle name="Normal 156_Margen" xfId="41210" xr:uid="{9588F5E8-6703-4803-84E1-2E756FFED996}"/>
    <cellStyle name="Normal 157" xfId="19286" xr:uid="{3758484B-41B3-49D8-92E4-8B6493729EF3}"/>
    <cellStyle name="Normal 157 2" xfId="19287" xr:uid="{0502DE4C-832E-4E24-9E07-FDA133F5192E}"/>
    <cellStyle name="Normal 157 2 2" xfId="50126" xr:uid="{44D16877-5577-4DED-BD21-E3A63646CF91}"/>
    <cellStyle name="Normal 157 3" xfId="19288" xr:uid="{8772FA57-05BD-4A44-B625-88072BCB9356}"/>
    <cellStyle name="Normal 157_Margen" xfId="41211" xr:uid="{72A4F8A6-7E34-41AA-A424-455804E51475}"/>
    <cellStyle name="Normal 158" xfId="19289" xr:uid="{8A1FAE14-7DA7-4693-9303-2B55B780434A}"/>
    <cellStyle name="Normal 158 2" xfId="19290" xr:uid="{EF51D67A-66ED-4B81-8BBB-F809D785AF98}"/>
    <cellStyle name="Normal 158 2 2" xfId="50127" xr:uid="{70397342-4711-4AE3-83DB-42E707D017D8}"/>
    <cellStyle name="Normal 158 3" xfId="19291" xr:uid="{F57308CC-6967-4FBA-9704-4F7A444393FA}"/>
    <cellStyle name="Normal 158_Margen" xfId="41212" xr:uid="{B988D9BF-68F9-45A8-A6D9-AEEACC4D0865}"/>
    <cellStyle name="Normal 159" xfId="19292" xr:uid="{18557C95-955F-4C62-AF70-F1D5C4A980A5}"/>
    <cellStyle name="Normal 159 2" xfId="19293" xr:uid="{B90696F8-C6FC-44C0-9C59-CAF924052E85}"/>
    <cellStyle name="Normal 159 2 2" xfId="50128" xr:uid="{D92BDE26-05B7-446F-9C97-5FADD6AD2422}"/>
    <cellStyle name="Normal 159 3" xfId="19294" xr:uid="{2BC1622C-E83D-41FD-A73B-9EF985CFA165}"/>
    <cellStyle name="Normal 159_Margen" xfId="41213" xr:uid="{A693A96A-970B-4199-906B-CDA9E4B4D472}"/>
    <cellStyle name="Normal 16" xfId="19295" xr:uid="{9BF4F9C6-EC77-4DAF-A5E1-A48C9A4AB7C9}"/>
    <cellStyle name="Normal 16 10" xfId="19296" xr:uid="{1E2A4C76-8A9D-4A2F-9401-5E61AAAB7EBD}"/>
    <cellStyle name="Normal 16 11" xfId="19297" xr:uid="{EEDD0BD3-E04C-4C36-A0D9-3ACECAB37C64}"/>
    <cellStyle name="Normal 16 12" xfId="19298" xr:uid="{3FE14DFE-31B6-4ACB-BD63-4703CF633334}"/>
    <cellStyle name="Normal 16 13" xfId="19299" xr:uid="{F147AE3E-74B8-44C6-8E5F-5DA0752AC540}"/>
    <cellStyle name="Normal 16 14" xfId="19300" xr:uid="{CAE7F639-638F-4C26-A41C-709F989E3711}"/>
    <cellStyle name="Normal 16 15" xfId="19301" xr:uid="{44F2C503-7238-49B2-847D-4FF86D795612}"/>
    <cellStyle name="Normal 16 16" xfId="19302" xr:uid="{087B1B2D-67A4-4C80-974A-D16F6A78F1B7}"/>
    <cellStyle name="Normal 16 17" xfId="19303" xr:uid="{A6044E7A-703B-4DE8-AB97-4EC28AC3BC36}"/>
    <cellStyle name="Normal 16 18" xfId="19304" xr:uid="{35CC08F4-2A8F-4016-80FC-CE8BE27BB23D}"/>
    <cellStyle name="Normal 16 19" xfId="19305" xr:uid="{3E1BD5E7-7880-4E50-B8CA-0CA0DF050D2C}"/>
    <cellStyle name="Normal 16 2" xfId="19306" xr:uid="{F23E4BB5-717F-471B-B516-3DB25B56C66C}"/>
    <cellStyle name="Normal 16 2 2" xfId="19307" xr:uid="{D8B9AE48-D2B4-46D5-BD17-FCB6F989D925}"/>
    <cellStyle name="Normal 16 2 2 2" xfId="41214" xr:uid="{F3A7F08B-3D2C-4C18-8137-017E83A5B784}"/>
    <cellStyle name="Normal 16 2 2 2 2" xfId="41215" xr:uid="{C26CAAB4-0C70-40BE-A509-5BEA3B4F7870}"/>
    <cellStyle name="Normal 16 2 2 2 2 2" xfId="41216" xr:uid="{7E909CA3-7F4B-42F0-9DF6-DCF0686BD724}"/>
    <cellStyle name="Normal 16 2 2 2 3" xfId="41217" xr:uid="{8F4E23DB-C0D4-4499-A999-E5B2AEF6D215}"/>
    <cellStyle name="Normal 16 2 2 3" xfId="41218" xr:uid="{A7BC05FB-3915-49BB-BFC6-CF36E5E4DEE3}"/>
    <cellStyle name="Normal 16 2 2 3 2" xfId="41219" xr:uid="{E4ED73B1-52B7-4F5B-A78C-246393D0C352}"/>
    <cellStyle name="Normal 16 2 2 4" xfId="41220" xr:uid="{63EE31FD-1A60-4C55-96E7-448399207B03}"/>
    <cellStyle name="Normal 16 2 3" xfId="19308" xr:uid="{ED88ECF9-586E-4C55-9C8E-3BD2FFB86B6C}"/>
    <cellStyle name="Normal 16 2 3 2" xfId="41221" xr:uid="{1DA518B0-819B-491C-A0EE-AD72A80E34F1}"/>
    <cellStyle name="Normal 16 2 3 2 2" xfId="41222" xr:uid="{D512C83E-B121-424D-B33D-0872F77E9AD4}"/>
    <cellStyle name="Normal 16 2 3 2 2 2" xfId="41223" xr:uid="{1EB3A55B-D02D-4D44-BAEF-7A64CA6F5C00}"/>
    <cellStyle name="Normal 16 2 3 2 3" xfId="41224" xr:uid="{4599D35C-4496-4B96-9AB0-EFA02C4D0BCC}"/>
    <cellStyle name="Normal 16 2 3 3" xfId="41225" xr:uid="{0143440B-3FE2-4607-8BF5-7398AD98C119}"/>
    <cellStyle name="Normal 16 2 3 3 2" xfId="41226" xr:uid="{7F818662-3F17-4A62-8ABF-F30C35272618}"/>
    <cellStyle name="Normal 16 2 3 4" xfId="41227" xr:uid="{EB6AFD12-04A5-4210-B159-168027F3A645}"/>
    <cellStyle name="Normal 16 2 4" xfId="41228" xr:uid="{4921A281-AADE-4AAA-81FC-D01B5250FB25}"/>
    <cellStyle name="Normal 16 2 4 2" xfId="41229" xr:uid="{D4CB36DC-FF14-4BD6-9198-3F9D18E2A192}"/>
    <cellStyle name="Normal 16 2 4 2 2" xfId="41230" xr:uid="{51F0E2E6-B4FF-4EB4-A7FD-565CB94353D1}"/>
    <cellStyle name="Normal 16 2 4 3" xfId="41231" xr:uid="{AD02717E-9E4D-4608-B74A-F6BB0E51C8B4}"/>
    <cellStyle name="Normal 16 2 5" xfId="41232" xr:uid="{0CC21185-C59D-419D-8351-A999A29C7B55}"/>
    <cellStyle name="Normal 16 2 5 2" xfId="41233" xr:uid="{BB6FBDCF-EE5E-4919-8403-27C0DA769DDC}"/>
    <cellStyle name="Normal 16 2 6" xfId="41234" xr:uid="{1D552A48-AEEE-460F-BE20-A7305B5D2777}"/>
    <cellStyle name="Normal 16 2_Margen" xfId="41235" xr:uid="{FB535F8D-B0B1-40FD-AEB0-CADFC52652CA}"/>
    <cellStyle name="Normal 16 20" xfId="19309" xr:uid="{737F4206-2348-4DE1-B17C-0EAEF462CE4A}"/>
    <cellStyle name="Normal 16 21" xfId="19310" xr:uid="{03D3593C-9BE9-4CFB-BC47-A57F18DDE3CF}"/>
    <cellStyle name="Normal 16 22" xfId="19311" xr:uid="{FD850121-D1C8-493B-AF31-AC81917B9747}"/>
    <cellStyle name="Normal 16 23" xfId="19312" xr:uid="{9756E2FC-A6F3-4F88-AD4E-3E456594A453}"/>
    <cellStyle name="Normal 16 24" xfId="19313" xr:uid="{E954D55E-B6F1-4B15-8E23-5538DFD449BB}"/>
    <cellStyle name="Normal 16 25" xfId="19314" xr:uid="{22A24D8D-FD8F-482B-AF6D-A5BBC43290F3}"/>
    <cellStyle name="Normal 16 26" xfId="19315" xr:uid="{857349EB-8D70-4DCF-8A7A-72AAD91E92AD}"/>
    <cellStyle name="Normal 16 27" xfId="19316" xr:uid="{DE5A6A4B-4D55-440F-B558-804905DFBC0D}"/>
    <cellStyle name="Normal 16 28" xfId="19317" xr:uid="{140B6D5F-B636-45B3-8801-4B5736340741}"/>
    <cellStyle name="Normal 16 29" xfId="19318" xr:uid="{742A9CA2-78F7-4F30-962E-36B0A2396E47}"/>
    <cellStyle name="Normal 16 3" xfId="19319" xr:uid="{DA03452B-CE94-44EE-9AA2-8B861EDB6EC2}"/>
    <cellStyle name="Normal 16 3 2" xfId="41236" xr:uid="{D240AC32-50B3-4B3C-8404-077D9234F8FB}"/>
    <cellStyle name="Normal 16 3 2 2" xfId="41237" xr:uid="{915FBC05-4D34-4854-9423-860C5B462BB7}"/>
    <cellStyle name="Normal 16 3 2 2 2" xfId="41238" xr:uid="{65DCD91B-C045-4F68-A74F-4A864B9B2B02}"/>
    <cellStyle name="Normal 16 3 2 3" xfId="41239" xr:uid="{AD28720D-79A4-4697-BAB7-22C467BB9EF7}"/>
    <cellStyle name="Normal 16 3 3" xfId="41240" xr:uid="{B1969925-C033-4980-8B9D-660E10F89580}"/>
    <cellStyle name="Normal 16 3 3 2" xfId="41241" xr:uid="{40FC24BF-3C89-4D60-9323-1667932AB375}"/>
    <cellStyle name="Normal 16 3 4" xfId="41242" xr:uid="{227C267C-2425-439A-81AA-A5672F4F0F71}"/>
    <cellStyle name="Normal 16 30" xfId="19320" xr:uid="{0F661BCF-7478-4E83-80BD-180AE9EEF12A}"/>
    <cellStyle name="Normal 16 31" xfId="19321" xr:uid="{70F69DAE-6C14-44FB-8066-041BE87ECE9F}"/>
    <cellStyle name="Normal 16 32" xfId="19322" xr:uid="{DFED193F-BC99-48F9-A90D-B91510F9C3A1}"/>
    <cellStyle name="Normal 16 33" xfId="19323" xr:uid="{FC09D9D6-E6F0-4112-98F8-43B79183C2BF}"/>
    <cellStyle name="Normal 16 34" xfId="50129" xr:uid="{525D3943-E4EA-4E5A-A464-6763A4A92361}"/>
    <cellStyle name="Normal 16 35" xfId="49884" xr:uid="{F3F60453-A365-4398-BA83-DA4E81B298EE}"/>
    <cellStyle name="Normal 16 36" xfId="53463" xr:uid="{897007CE-74E4-4D14-881F-03F416ED4D7A}"/>
    <cellStyle name="Normal 16 4" xfId="19324" xr:uid="{642CC678-647D-412A-BEF9-43AF57F749C4}"/>
    <cellStyle name="Normal 16 4 2" xfId="41243" xr:uid="{F0CCD58C-4FA7-4B58-9C73-B6D4D49A401D}"/>
    <cellStyle name="Normal 16 4 2 2" xfId="41244" xr:uid="{AB99DDE5-E6F6-4A15-876E-40B4EECFF886}"/>
    <cellStyle name="Normal 16 4 2 2 2" xfId="41245" xr:uid="{5291CF72-16EE-41C6-A434-70E889F87FD9}"/>
    <cellStyle name="Normal 16 4 2 3" xfId="41246" xr:uid="{0C8544E1-73BE-425C-8D20-79F82DFC0551}"/>
    <cellStyle name="Normal 16 4 3" xfId="41247" xr:uid="{7121D63A-B710-4E8D-8DC3-6BE98BAC154B}"/>
    <cellStyle name="Normal 16 4 3 2" xfId="41248" xr:uid="{99EA12D7-B36C-4A47-912F-9AA8C353B954}"/>
    <cellStyle name="Normal 16 4 4" xfId="41249" xr:uid="{000A2345-9975-4EE1-931E-8ECE1866E981}"/>
    <cellStyle name="Normal 16 5" xfId="19325" xr:uid="{08FA9AB8-27CC-4669-9A76-ECAB995C8B46}"/>
    <cellStyle name="Normal 16 5 2" xfId="41250" xr:uid="{50E4A0D9-F003-41DE-825F-D38481CD12EF}"/>
    <cellStyle name="Normal 16 5 2 2" xfId="41251" xr:uid="{AB19CD5E-1A4F-407E-852F-19ED614B7D5A}"/>
    <cellStyle name="Normal 16 5 2 2 2" xfId="41252" xr:uid="{93E0D6F5-35CC-4807-97BB-ADECEA1B6585}"/>
    <cellStyle name="Normal 16 5 2 3" xfId="41253" xr:uid="{2B3C0D8F-8B20-488B-8159-78619FE37DE5}"/>
    <cellStyle name="Normal 16 5 3" xfId="41254" xr:uid="{98532496-08A3-47B0-B0D6-ABA6F62245DE}"/>
    <cellStyle name="Normal 16 5 3 2" xfId="41255" xr:uid="{74D5C429-C353-4E2B-B3AE-16A5847313AE}"/>
    <cellStyle name="Normal 16 5 4" xfId="41256" xr:uid="{3E5CDAAB-FFCB-467D-BE86-0AD3098FA4F5}"/>
    <cellStyle name="Normal 16 6" xfId="19326" xr:uid="{2710C865-0B51-4AA1-8856-127E361BA469}"/>
    <cellStyle name="Normal 16 7" xfId="19327" xr:uid="{290837A7-1830-4E82-9FB8-E6D7022A9927}"/>
    <cellStyle name="Normal 16 8" xfId="19328" xr:uid="{AB95C532-C0E7-4BD6-AFDE-14E591A0E32A}"/>
    <cellStyle name="Normal 16 9" xfId="19329" xr:uid="{2B0C90EB-EE35-4F17-8D55-811E25B9C08D}"/>
    <cellStyle name="Normal 16_Hoja1" xfId="19330" xr:uid="{1E29F3EB-CE26-41AE-9FF2-7D627743B994}"/>
    <cellStyle name="Normal 160" xfId="19331" xr:uid="{0B875FC5-8160-4E23-8BB2-B37268897BFB}"/>
    <cellStyle name="Normal 160 2" xfId="19332" xr:uid="{80E4015A-1CD7-47EA-BCBC-E5A1CDF7E61B}"/>
    <cellStyle name="Normal 160 2 2" xfId="50130" xr:uid="{AF4978E1-0846-416A-A197-A0127DA067AD}"/>
    <cellStyle name="Normal 160 3" xfId="19333" xr:uid="{2E267200-58FA-4185-A7E6-35AB0FB20EF0}"/>
    <cellStyle name="Normal 160_Margen" xfId="41257" xr:uid="{7785F4A0-5E78-4B22-BA6A-3F8CB9A35B07}"/>
    <cellStyle name="Normal 161" xfId="19334" xr:uid="{BB8FDEDF-767C-4CAE-8946-8F12B76F4AB2}"/>
    <cellStyle name="Normal 161 2" xfId="19335" xr:uid="{0BE32D0F-ACE3-4A7E-8FFA-266F2B139CFF}"/>
    <cellStyle name="Normal 161 2 2" xfId="50131" xr:uid="{F8607ED4-F492-463B-BCAF-BC9B10EE7A79}"/>
    <cellStyle name="Normal 161 3" xfId="19336" xr:uid="{79132118-424F-47F9-9386-293BF69FD40D}"/>
    <cellStyle name="Normal 161_Margen" xfId="41258" xr:uid="{9A3CDEFD-4EFF-44E1-A15E-CEF056221B1A}"/>
    <cellStyle name="Normal 162" xfId="19337" xr:uid="{D598633E-6166-43EA-B4E2-C2E6EAFD4400}"/>
    <cellStyle name="Normal 162 2" xfId="19338" xr:uid="{658C941E-0556-4C82-AE8A-A48B783D504D}"/>
    <cellStyle name="Normal 162 2 2" xfId="50132" xr:uid="{EABD967B-53B7-40ED-88F6-01D8484346BE}"/>
    <cellStyle name="Normal 162 3" xfId="19339" xr:uid="{CBCD06E3-4018-463A-A551-3ED4774A763D}"/>
    <cellStyle name="Normal 162_Margen" xfId="41259" xr:uid="{6FEB58D9-AE2B-42BB-8F79-F7B08F1292A5}"/>
    <cellStyle name="Normal 163" xfId="19340" xr:uid="{E96023F9-67F1-4557-B808-DF5AF50AF21E}"/>
    <cellStyle name="Normal 163 2" xfId="19341" xr:uid="{C3CD757F-A090-4D0B-8CC4-C9EE4AC8AD85}"/>
    <cellStyle name="Normal 163 2 2" xfId="50133" xr:uid="{FFF5B2ED-789C-4439-AD02-3E6772A4E7A7}"/>
    <cellStyle name="Normal 163 3" xfId="19342" xr:uid="{19419D8F-54A0-4721-ADD3-919984EE0F1B}"/>
    <cellStyle name="Normal 163_Margen" xfId="41260" xr:uid="{2A44C60C-F7B4-4278-993D-82F47CAD80F1}"/>
    <cellStyle name="Normal 164" xfId="19343" xr:uid="{BA5DEE62-52F7-4920-BA35-793776B0256E}"/>
    <cellStyle name="Normal 164 10" xfId="19344" xr:uid="{CF988FB8-D8CB-4052-990E-A0DA6F87FFA6}"/>
    <cellStyle name="Normal 164 11" xfId="19345" xr:uid="{BD74FB2D-AF78-4EAC-A7BC-E2C3E12135AD}"/>
    <cellStyle name="Normal 164 12" xfId="19346" xr:uid="{238C75C4-F109-4D16-8ED8-E76B6819883C}"/>
    <cellStyle name="Normal 164 13" xfId="19347" xr:uid="{B027C367-5C52-4C38-91B5-1D9F797A7EBF}"/>
    <cellStyle name="Normal 164 14" xfId="19348" xr:uid="{E7819406-5419-42CB-96D9-A865D65B2607}"/>
    <cellStyle name="Normal 164 15" xfId="19349" xr:uid="{D6426D0A-B433-4A3E-8E36-AEEF573FCCA8}"/>
    <cellStyle name="Normal 164 16" xfId="19350" xr:uid="{4BF68C49-B946-4735-B456-68C5F288329C}"/>
    <cellStyle name="Normal 164 17" xfId="19351" xr:uid="{64F617D7-320D-494D-8A2E-C4B6F431E00E}"/>
    <cellStyle name="Normal 164 18" xfId="19352" xr:uid="{D15ECE4E-065F-41D9-BDB1-9680F74E190E}"/>
    <cellStyle name="Normal 164 19" xfId="19353" xr:uid="{4005F26F-7200-4C33-ACD2-DF040C267F8E}"/>
    <cellStyle name="Normal 164 2" xfId="19354" xr:uid="{60DB442A-BEEB-4E59-A906-97B6085E12EE}"/>
    <cellStyle name="Normal 164 2 2" xfId="50134" xr:uid="{B26E8C24-E9A2-4080-BB35-51E1F5213A3F}"/>
    <cellStyle name="Normal 164 20" xfId="19355" xr:uid="{0EF3DC4E-C1B4-4D64-A5F7-19C2C77C8691}"/>
    <cellStyle name="Normal 164 21" xfId="19356" xr:uid="{43DD8381-BAF6-4999-88C4-84C773CDDE39}"/>
    <cellStyle name="Normal 164 22" xfId="19357" xr:uid="{DA0EC418-0DB0-42BF-825E-2F5457904BF9}"/>
    <cellStyle name="Normal 164 23" xfId="19358" xr:uid="{7860DFE2-5BEA-4F09-A8E5-B0E1A568E830}"/>
    <cellStyle name="Normal 164 24" xfId="19359" xr:uid="{7707C9F1-8E5F-4967-A5BB-1D25FFE5804F}"/>
    <cellStyle name="Normal 164 25" xfId="19360" xr:uid="{904750EB-CC77-42E9-9F10-38E95C1542A8}"/>
    <cellStyle name="Normal 164 26" xfId="19361" xr:uid="{ECA05B52-1DFE-4C6E-AD3A-D697DFD7E2CB}"/>
    <cellStyle name="Normal 164 27" xfId="19362" xr:uid="{BA38263E-4C23-4C91-9728-CD2FE465500C}"/>
    <cellStyle name="Normal 164 28" xfId="19363" xr:uid="{56EB380F-B1D3-4A4B-8E80-B2CBB08BC45F}"/>
    <cellStyle name="Normal 164 29" xfId="19364" xr:uid="{B114CBC6-D6BC-41EF-8C67-EE0C3EF6EEF8}"/>
    <cellStyle name="Normal 164 3" xfId="19365" xr:uid="{33B980E6-5435-4CD6-BB86-0826097F122D}"/>
    <cellStyle name="Normal 164 30" xfId="19366" xr:uid="{B35AB73F-6DD2-4EA6-A94E-A99FF22D5E27}"/>
    <cellStyle name="Normal 164 31" xfId="19367" xr:uid="{51348795-3367-44FB-A870-FB0446B279AE}"/>
    <cellStyle name="Normal 164 4" xfId="19368" xr:uid="{BC835ED8-B8D4-4364-8274-EF2517173D11}"/>
    <cellStyle name="Normal 164 5" xfId="19369" xr:uid="{70641D9E-2F7D-4214-8212-166201426ADD}"/>
    <cellStyle name="Normal 164 6" xfId="19370" xr:uid="{1C95C8B5-144F-412C-9D13-91C7D15F4667}"/>
    <cellStyle name="Normal 164 7" xfId="19371" xr:uid="{56580CBC-769E-4FA9-A2A2-E0681DA608F9}"/>
    <cellStyle name="Normal 164 8" xfId="19372" xr:uid="{77CE8FB5-0183-4657-9D43-6A12E1EABE17}"/>
    <cellStyle name="Normal 164 9" xfId="19373" xr:uid="{506FF859-D6D6-4050-A603-53A7BE93120C}"/>
    <cellStyle name="Normal 164_Margen" xfId="41261" xr:uid="{36302AD2-3252-4694-886A-AFD6ADCC3EA8}"/>
    <cellStyle name="Normal 165" xfId="19374" xr:uid="{E2DC7A97-FA07-4DD8-BFD3-C4C56A687C80}"/>
    <cellStyle name="Normal 165 10" xfId="19375" xr:uid="{F5C95ECE-82E3-47B2-8700-3B6C5CEEC72A}"/>
    <cellStyle name="Normal 165 11" xfId="19376" xr:uid="{579CBB9E-E6E0-4824-83C5-83E7B52F2407}"/>
    <cellStyle name="Normal 165 12" xfId="19377" xr:uid="{563A0648-C469-4449-B351-647E3E947739}"/>
    <cellStyle name="Normal 165 13" xfId="19378" xr:uid="{196E1856-48A0-45F0-B7E3-5CE882A147D7}"/>
    <cellStyle name="Normal 165 14" xfId="19379" xr:uid="{D54EEC6D-6C23-4C7B-A2FD-3B4887776245}"/>
    <cellStyle name="Normal 165 15" xfId="19380" xr:uid="{819B03B1-6B54-4A7B-8E10-15AE24D1C77E}"/>
    <cellStyle name="Normal 165 16" xfId="19381" xr:uid="{80E08BDE-B2C3-4F35-AF24-65740E977957}"/>
    <cellStyle name="Normal 165 17" xfId="19382" xr:uid="{E35EF2A7-6C90-42FC-8723-FC41BA94FE7C}"/>
    <cellStyle name="Normal 165 18" xfId="19383" xr:uid="{C693E896-896D-41F1-9716-6E939D53E68F}"/>
    <cellStyle name="Normal 165 19" xfId="19384" xr:uid="{25E96881-6148-44BD-A4D7-1640B394356F}"/>
    <cellStyle name="Normal 165 2" xfId="19385" xr:uid="{A4DE998A-A4E7-40C0-8C26-F5D8A15F7046}"/>
    <cellStyle name="Normal 165 2 2" xfId="50135" xr:uid="{84C5DBA2-95FC-44AD-8A18-0CBDFA294E6D}"/>
    <cellStyle name="Normal 165 20" xfId="19386" xr:uid="{D3E764AA-3E09-43A3-AFE2-542418576BD0}"/>
    <cellStyle name="Normal 165 21" xfId="19387" xr:uid="{032563A8-E53A-4C44-84FF-C7950A0AE7A2}"/>
    <cellStyle name="Normal 165 22" xfId="19388" xr:uid="{EF781F07-1C57-4B39-B8BC-3BF993B9C6DD}"/>
    <cellStyle name="Normal 165 23" xfId="19389" xr:uid="{0569CD19-5095-4D6A-BFA3-6B6EA5EF0C98}"/>
    <cellStyle name="Normal 165 24" xfId="19390" xr:uid="{FDDB1E57-BE93-4EC6-89FC-41E03EC910AC}"/>
    <cellStyle name="Normal 165 25" xfId="19391" xr:uid="{3AAB0250-4493-4949-B190-0816A88E1F91}"/>
    <cellStyle name="Normal 165 26" xfId="19392" xr:uid="{4C856AB5-D3E7-4465-A89A-CE2707CD74DE}"/>
    <cellStyle name="Normal 165 27" xfId="19393" xr:uid="{2180EDB1-EAD4-4539-B658-17C1023C9B59}"/>
    <cellStyle name="Normal 165 28" xfId="19394" xr:uid="{76321A41-D9DA-4ACB-BD0E-9410D4C3A991}"/>
    <cellStyle name="Normal 165 29" xfId="19395" xr:uid="{0930FA78-F777-4473-833E-233074DC36DB}"/>
    <cellStyle name="Normal 165 3" xfId="19396" xr:uid="{17FEAF63-CEBF-4D76-820C-F60C73D2C647}"/>
    <cellStyle name="Normal 165 30" xfId="19397" xr:uid="{3ACA1E95-CE8C-4297-87B1-AAB0987FBA76}"/>
    <cellStyle name="Normal 165 31" xfId="19398" xr:uid="{2234F5B2-762C-46CB-B7F1-78D65E289B6B}"/>
    <cellStyle name="Normal 165 4" xfId="19399" xr:uid="{52F1DE9A-53AF-48A8-B29C-54CCE8A47498}"/>
    <cellStyle name="Normal 165 5" xfId="19400" xr:uid="{D5903017-ED57-492F-A9D8-8E497BAE09E1}"/>
    <cellStyle name="Normal 165 6" xfId="19401" xr:uid="{E00620FF-6B55-4B93-AE00-E267C5B777CA}"/>
    <cellStyle name="Normal 165 7" xfId="19402" xr:uid="{DE9E4E1E-BEFA-4374-8616-7296A5E106F1}"/>
    <cellStyle name="Normal 165 8" xfId="19403" xr:uid="{9027464C-A3F0-45C2-AE56-8DE8AC32A50B}"/>
    <cellStyle name="Normal 165 9" xfId="19404" xr:uid="{22B6DECD-2891-4F37-A1B0-2EFE713B276A}"/>
    <cellStyle name="Normal 165_Margen" xfId="41262" xr:uid="{F2135AA1-365D-4479-A7C1-A24AFE34AD4E}"/>
    <cellStyle name="Normal 166" xfId="19405" xr:uid="{FB1CFFE2-9F76-4134-9BCA-D3E14A16A510}"/>
    <cellStyle name="Normal 166 2" xfId="19406" xr:uid="{C28F9B72-47E0-4126-87AB-9A36F1728844}"/>
    <cellStyle name="Normal 166 2 2" xfId="50136" xr:uid="{5E60195B-7E50-40BC-92C3-D28FDE1004C8}"/>
    <cellStyle name="Normal 166 3" xfId="19407" xr:uid="{B5B2386F-F2AD-4DFB-9C6C-1D810BEF5136}"/>
    <cellStyle name="Normal 166_Margen" xfId="41263" xr:uid="{4FE92106-91D5-40F1-A77A-D204B0F0D20B}"/>
    <cellStyle name="Normal 167" xfId="19408" xr:uid="{DA753177-F172-4D43-8F16-C8444322712A}"/>
    <cellStyle name="Normal 167 2" xfId="19409" xr:uid="{8BCFC6C1-644A-474B-A034-D06CDD7CD43A}"/>
    <cellStyle name="Normal 167 2 2" xfId="50137" xr:uid="{023A0E03-57D3-4D8C-BF2C-118DDF8F51B9}"/>
    <cellStyle name="Normal 167 3" xfId="19410" xr:uid="{8E0CF6B4-DCF8-4590-B647-EFCEAD88E461}"/>
    <cellStyle name="Normal 167_Margen" xfId="41264" xr:uid="{E4B07D0C-2058-461E-BFA8-C3894D5C7F57}"/>
    <cellStyle name="Normal 168" xfId="19411" xr:uid="{CB7150F5-69DC-46A2-895E-35A0A6342680}"/>
    <cellStyle name="Normal 168 2" xfId="19412" xr:uid="{1AF2B273-C07D-4A71-B1F2-74C4DF3668AF}"/>
    <cellStyle name="Normal 168 2 2" xfId="50138" xr:uid="{DDBD2F02-4009-40F2-8B8A-128F94884708}"/>
    <cellStyle name="Normal 168 3" xfId="19413" xr:uid="{719698F7-46CF-475F-8CCD-8768152099A0}"/>
    <cellStyle name="Normal 168_Margen" xfId="41265" xr:uid="{6C010E06-D685-45FB-B944-79E433D7018B}"/>
    <cellStyle name="Normal 169" xfId="19414" xr:uid="{3439272B-383B-4EFD-BDCE-1CE3C85930A0}"/>
    <cellStyle name="Normal 169 2" xfId="19415" xr:uid="{FD038516-7B55-40C8-A3B7-C2E6E10ED290}"/>
    <cellStyle name="Normal 169 2 2" xfId="50139" xr:uid="{DCCC03BD-DB2B-4B6D-8EB0-AE5D1F39730F}"/>
    <cellStyle name="Normal 169 3" xfId="19416" xr:uid="{C6944B10-A045-4982-A17E-4AC9506FF233}"/>
    <cellStyle name="Normal 169_Margen" xfId="41266" xr:uid="{874FB77A-A1C5-42E0-98A3-2A594650C070}"/>
    <cellStyle name="Normal 17" xfId="19417" xr:uid="{BCD5EAF4-13DB-4E40-9230-0E0C6B35DF05}"/>
    <cellStyle name="Normal 17 10" xfId="19418" xr:uid="{4052F9C1-18D4-4B44-B170-393A362B657B}"/>
    <cellStyle name="Normal 17 11" xfId="19419" xr:uid="{3F736A3A-6B5D-4976-9251-C7845876D146}"/>
    <cellStyle name="Normal 17 12" xfId="19420" xr:uid="{3D1F2C77-4376-480F-A509-AD92F6D34265}"/>
    <cellStyle name="Normal 17 13" xfId="19421" xr:uid="{1A7E2987-2F63-43F5-A4B3-C1BBDE9F7AD2}"/>
    <cellStyle name="Normal 17 14" xfId="19422" xr:uid="{50D6061F-FC02-45E0-989A-C81F6F36118E}"/>
    <cellStyle name="Normal 17 15" xfId="19423" xr:uid="{47216546-BB4D-4EE4-B130-96F7B63344CE}"/>
    <cellStyle name="Normal 17 16" xfId="19424" xr:uid="{F9D2ADE5-0DBE-4B4D-859C-5A88EB41055D}"/>
    <cellStyle name="Normal 17 17" xfId="19425" xr:uid="{69617B35-5D1F-4916-B27A-05A6DAA64BD1}"/>
    <cellStyle name="Normal 17 18" xfId="19426" xr:uid="{13AC52B5-BB09-4FE9-82EF-C6D44F8C2693}"/>
    <cellStyle name="Normal 17 19" xfId="19427" xr:uid="{26FF4796-E314-44F3-A68F-D0F0004479FD}"/>
    <cellStyle name="Normal 17 2" xfId="19428" xr:uid="{3A60CA17-55DA-43C9-8B77-C486207F5FE3}"/>
    <cellStyle name="Normal 17 2 2" xfId="19429" xr:uid="{A7CD4A66-AFC1-4169-AF2D-2DB36CBE3A50}"/>
    <cellStyle name="Normal 17 2 2 2" xfId="41267" xr:uid="{4E412576-D381-418F-927F-AD7A2795BDBD}"/>
    <cellStyle name="Normal 17 2 2 2 2" xfId="41268" xr:uid="{FB25935E-996D-4A5C-84DD-BCADBC2EA474}"/>
    <cellStyle name="Normal 17 2 2 3" xfId="41269" xr:uid="{6B67EAF3-E459-4BDE-9000-A3EBA59D09FD}"/>
    <cellStyle name="Normal 17 2 3" xfId="19430" xr:uid="{E846C193-45CF-4B28-9D13-EE7922EE02F3}"/>
    <cellStyle name="Normal 17 2 3 2" xfId="41270" xr:uid="{503D6916-7055-47D5-BC96-F154E57DC98E}"/>
    <cellStyle name="Normal 17 2 4" xfId="41271" xr:uid="{62A660CE-FC5C-4B97-B8B5-B07E0DF21B43}"/>
    <cellStyle name="Normal 17 2 5" xfId="50141" xr:uid="{5EBDC93E-FBBC-4D19-AE34-660F9065772D}"/>
    <cellStyle name="Normal 17 2_Margen" xfId="41272" xr:uid="{6417DDAE-CFD8-4F97-8CFD-5DDBF9D6F5D7}"/>
    <cellStyle name="Normal 17 20" xfId="19431" xr:uid="{12FD6278-9A70-4877-9C68-374B12FF436C}"/>
    <cellStyle name="Normal 17 21" xfId="19432" xr:uid="{CB45F693-5195-411E-8C96-B1BA796C19A1}"/>
    <cellStyle name="Normal 17 22" xfId="19433" xr:uid="{E6B3FB88-98C7-414E-BE71-6878099254F6}"/>
    <cellStyle name="Normal 17 23" xfId="19434" xr:uid="{473C9A0C-98B2-40EB-B004-3C9840C92A05}"/>
    <cellStyle name="Normal 17 24" xfId="19435" xr:uid="{8C14F2A9-DB81-45EF-9232-585D44E65A78}"/>
    <cellStyle name="Normal 17 25" xfId="19436" xr:uid="{D9EAE1A2-9DE7-45AE-AC7A-0FD362F01DBF}"/>
    <cellStyle name="Normal 17 26" xfId="19437" xr:uid="{BAC3325A-3D6C-4259-A24F-E4868AF916B3}"/>
    <cellStyle name="Normal 17 27" xfId="19438" xr:uid="{22B7A57C-D5FF-43A4-B22E-99196D47AACC}"/>
    <cellStyle name="Normal 17 28" xfId="19439" xr:uid="{543C527A-CB3D-45C2-942D-D77C7AAA791E}"/>
    <cellStyle name="Normal 17 29" xfId="19440" xr:uid="{E92E227E-7CD4-4B5E-BB89-E26D29F5C5EB}"/>
    <cellStyle name="Normal 17 3" xfId="19441" xr:uid="{D90B34A4-3383-446E-85E9-F18FFC2F342E}"/>
    <cellStyle name="Normal 17 3 2" xfId="19442" xr:uid="{F59021CE-93FC-423F-B165-F9270BD60102}"/>
    <cellStyle name="Normal 17 3 2 2" xfId="19443" xr:uid="{712ABF31-1405-448B-93C1-7714F7474ECE}"/>
    <cellStyle name="Normal 17 3 2 2 2" xfId="19444" xr:uid="{AE3D3D9B-B5B7-42D6-AAFC-FE1170970B12}"/>
    <cellStyle name="Normal 17 3 2 3" xfId="19445" xr:uid="{DF9CE24B-B260-4C99-A9FC-4A01F31A97D6}"/>
    <cellStyle name="Normal 17 3 2 3 2" xfId="19446" xr:uid="{14925515-9457-4DB0-951D-F5F53B1C20E4}"/>
    <cellStyle name="Normal 17 3 2 4" xfId="19447" xr:uid="{9DE48ADF-EF27-4436-84F3-812865D52769}"/>
    <cellStyle name="Normal 17 3 3" xfId="19448" xr:uid="{CBECC1C7-7268-445C-95BD-303E7B5E7621}"/>
    <cellStyle name="Normal 17 3 3 2" xfId="19449" xr:uid="{10072D20-E48F-46FE-A22E-AE576AB45070}"/>
    <cellStyle name="Normal 17 3 4" xfId="19450" xr:uid="{C1EE56D7-9456-43AD-9F97-8BBF6E6C3133}"/>
    <cellStyle name="Normal 17 3 4 2" xfId="19451" xr:uid="{C22DA01D-7876-48D8-BE84-F3930368D530}"/>
    <cellStyle name="Normal 17 3 5" xfId="19452" xr:uid="{531F2AA7-8086-4980-BCC6-11F8499FBCA8}"/>
    <cellStyle name="Normal 17 30" xfId="19453" xr:uid="{D678E05E-5E19-44F2-83AC-651E3FAB7603}"/>
    <cellStyle name="Normal 17 31" xfId="19454" xr:uid="{7C2C8984-94BD-44F3-9C6F-B3EAC9809533}"/>
    <cellStyle name="Normal 17 32" xfId="50140" xr:uid="{59DCA087-D373-4EA3-B1A1-A16229A09E1B}"/>
    <cellStyle name="Normal 17 33" xfId="49877" xr:uid="{6421BFA4-156A-4843-A9BC-CA27436809EC}"/>
    <cellStyle name="Normal 17 34" xfId="51867" xr:uid="{5F548040-56FC-4003-83B3-9111C88D9B58}"/>
    <cellStyle name="Normal 17 4" xfId="19455" xr:uid="{C8544D9A-384E-43D6-AF13-8BFC9B73DEE1}"/>
    <cellStyle name="Normal 17 4 2" xfId="19456" xr:uid="{A78161C9-B9E6-440C-8CD3-4929EB6868A4}"/>
    <cellStyle name="Normal 17 4 2 2" xfId="19457" xr:uid="{918146E1-79EE-4BB8-BFEA-C587C3FF538B}"/>
    <cellStyle name="Normal 17 4 2 2 2" xfId="41273" xr:uid="{7CA94A04-3F98-4BB1-8739-4BB41800F002}"/>
    <cellStyle name="Normal 17 4 2 3" xfId="41274" xr:uid="{043A16B8-0511-4026-9269-74B0152E3569}"/>
    <cellStyle name="Normal 17 4 3" xfId="19458" xr:uid="{F958A17A-F82A-439B-BB83-102BD9045318}"/>
    <cellStyle name="Normal 17 4 3 2" xfId="19459" xr:uid="{C9B48B43-E53D-4983-9E6D-5CA2E8546677}"/>
    <cellStyle name="Normal 17 4 4" xfId="19460" xr:uid="{39E4B304-C104-42BB-B496-D0CB89AE5EF4}"/>
    <cellStyle name="Normal 17 5" xfId="19461" xr:uid="{6A336401-71AD-44B9-AF8C-37DC91CE7FD3}"/>
    <cellStyle name="Normal 17 5 2" xfId="19462" xr:uid="{A485775B-214E-4148-9613-512F6F97F31B}"/>
    <cellStyle name="Normal 17 5 2 2" xfId="41275" xr:uid="{86656B7C-2E0B-4130-8E95-1863A3AD01C3}"/>
    <cellStyle name="Normal 17 5 2 2 2" xfId="41276" xr:uid="{1913B5D6-0155-496B-A818-B83BC827C4A1}"/>
    <cellStyle name="Normal 17 5 2 3" xfId="41277" xr:uid="{0E84479C-D911-467A-B7DB-54F5C7CE6914}"/>
    <cellStyle name="Normal 17 5 3" xfId="41278" xr:uid="{5E7A35A6-E0E1-41E2-9859-88BF9D61A8C8}"/>
    <cellStyle name="Normal 17 5 3 2" xfId="41279" xr:uid="{D27E0CE6-7A0E-4106-8925-F7F2EFB26B71}"/>
    <cellStyle name="Normal 17 5 4" xfId="41280" xr:uid="{62C933FB-DC17-46C4-B954-5866CD86723E}"/>
    <cellStyle name="Normal 17 6" xfId="19463" xr:uid="{728E4AD6-4252-4B59-8A32-7603A4A85BDD}"/>
    <cellStyle name="Normal 17 6 2" xfId="19464" xr:uid="{275D546C-B2DA-4EDC-9123-AA88AAE639E1}"/>
    <cellStyle name="Normal 17 7" xfId="19465" xr:uid="{7E620C72-3B69-4F7E-BE50-E6AF5CA1A73C}"/>
    <cellStyle name="Normal 17 7 2" xfId="50142" xr:uid="{21BF6F83-7916-439C-9039-7DCE0A4499AF}"/>
    <cellStyle name="Normal 17 8" xfId="19466" xr:uid="{1C0C4C57-3736-4B7B-A210-0F1A1A697B87}"/>
    <cellStyle name="Normal 17 9" xfId="19467" xr:uid="{293286C0-C9B7-4ACE-B85C-919295AD8E18}"/>
    <cellStyle name="Normal 17_Margen" xfId="41281" xr:uid="{AD24FDF9-B083-48DF-889D-F08A21BD8431}"/>
    <cellStyle name="Normal 170" xfId="19468" xr:uid="{6E1343C7-34C4-4DDB-A1C7-9F8D2FE684F9}"/>
    <cellStyle name="Normal 170 2" xfId="19469" xr:uid="{0EF6975D-C7BA-4D5F-982C-DEA5EF228DDF}"/>
    <cellStyle name="Normal 170 2 2" xfId="50143" xr:uid="{06D2ADAB-D671-4852-9E4C-C5AA88725F87}"/>
    <cellStyle name="Normal 170 3" xfId="19470" xr:uid="{892A9157-92F9-41AE-BD1A-9E08F2EAF2A0}"/>
    <cellStyle name="Normal 170_Margen" xfId="41282" xr:uid="{B085B98A-3BB9-480A-95E0-DDCD4832B4C3}"/>
    <cellStyle name="Normal 171" xfId="19471" xr:uid="{210CDBC1-6B8D-43D7-91FC-0FB1B8AA2875}"/>
    <cellStyle name="Normal 171 2" xfId="19472" xr:uid="{9C852B0F-C813-4CB3-8918-BC6C6A20D673}"/>
    <cellStyle name="Normal 171 2 2" xfId="50145" xr:uid="{56D7C6EF-24CB-4582-A293-6BBCBB027668}"/>
    <cellStyle name="Normal 171 3" xfId="19473" xr:uid="{F575C440-F2DE-4D38-A4AB-07DA71F264B4}"/>
    <cellStyle name="Normal 171_Margen" xfId="41283" xr:uid="{F005C856-A57A-4060-ADF9-A5CED2A177CE}"/>
    <cellStyle name="Normal 172" xfId="19474" xr:uid="{89CC6195-B21B-4889-B789-B3345D808FDF}"/>
    <cellStyle name="Normal 172 2" xfId="19475" xr:uid="{9325B026-3441-4798-A5AB-09DA08CBE3D3}"/>
    <cellStyle name="Normal 172 2 2" xfId="50146" xr:uid="{441E6A2A-C27F-48C3-A32A-463A2C2A22F4}"/>
    <cellStyle name="Normal 172 3" xfId="19476" xr:uid="{661745CF-7395-4190-A631-C01CF97E351C}"/>
    <cellStyle name="Normal 172_Margen" xfId="41284" xr:uid="{3E878D21-EA92-40C6-8949-F809AB638F2A}"/>
    <cellStyle name="Normal 173" xfId="19477" xr:uid="{17921ABB-AA0A-4778-BB1D-C2B065773784}"/>
    <cellStyle name="Normal 173 2" xfId="19478" xr:uid="{0B2783DF-7EC4-4E3B-B4A1-6D0E39D8BFF7}"/>
    <cellStyle name="Normal 173 2 2" xfId="50147" xr:uid="{2E3424E9-81D0-4126-9FDE-34F721C8F462}"/>
    <cellStyle name="Normal 173 3" xfId="19479" xr:uid="{D224AB65-E1B1-4871-8C47-6484A6F8AB78}"/>
    <cellStyle name="Normal 173_Margen" xfId="41285" xr:uid="{84E57459-8BBB-4F8B-B1EB-272C49A4ABF2}"/>
    <cellStyle name="Normal 174" xfId="19480" xr:uid="{979AA107-8E88-4483-A2F1-C36AADB2C4CF}"/>
    <cellStyle name="Normal 174 2" xfId="19481" xr:uid="{1C629630-25BF-461B-A707-6DE94E52FA06}"/>
    <cellStyle name="Normal 174 2 2" xfId="50148" xr:uid="{9AA60FB5-4CC8-4CA2-820F-74B98BE6EAF3}"/>
    <cellStyle name="Normal 174 3" xfId="19482" xr:uid="{5E26724F-F79F-4FBD-AB28-814D41B83367}"/>
    <cellStyle name="Normal 174_Margen" xfId="41286" xr:uid="{8498903B-4B1A-471E-B5FF-185082C7412B}"/>
    <cellStyle name="Normal 175" xfId="19483" xr:uid="{34865914-7AA9-4F8C-B5A1-D1CDE0959865}"/>
    <cellStyle name="Normal 175 2" xfId="19484" xr:uid="{872CCC12-5D7D-4429-9519-FB2810F54395}"/>
    <cellStyle name="Normal 175 2 2" xfId="50149" xr:uid="{243C6926-4987-4BBA-9F8E-236084B72C6F}"/>
    <cellStyle name="Normal 175 3" xfId="19485" xr:uid="{AE69629D-C78A-4EB1-867B-87039A4286AB}"/>
    <cellStyle name="Normal 175_Margen" xfId="41287" xr:uid="{871F0A57-28F8-460F-B02E-F874356D51AD}"/>
    <cellStyle name="Normal 176" xfId="19486" xr:uid="{265D838E-7387-416B-99DF-07BDE2BE7776}"/>
    <cellStyle name="Normal 176 2" xfId="19487" xr:uid="{810BB8F6-9544-43C0-9014-EB44C5D69C51}"/>
    <cellStyle name="Normal 176 2 2" xfId="50150" xr:uid="{D540AC37-9249-4FBC-A21D-A52A3E0AB3F4}"/>
    <cellStyle name="Normal 176 3" xfId="19488" xr:uid="{0D176019-52BD-414F-BCC4-BD45E56779E7}"/>
    <cellStyle name="Normal 176_Margen" xfId="41288" xr:uid="{8E96EAD6-305C-4FB4-B34C-E51C5434C131}"/>
    <cellStyle name="Normal 177" xfId="19489" xr:uid="{15D1DD62-DD99-423B-B834-0081C3E13C80}"/>
    <cellStyle name="Normal 177 2" xfId="19490" xr:uid="{0330B413-26E7-485D-853B-FFB8222C5B5D}"/>
    <cellStyle name="Normal 177 2 2" xfId="50151" xr:uid="{6A911B5F-622F-408A-A060-6A3F50CB1ABB}"/>
    <cellStyle name="Normal 177 3" xfId="19491" xr:uid="{69134045-F93D-470D-9B5B-F36E695D728F}"/>
    <cellStyle name="Normal 177_Margen" xfId="41289" xr:uid="{35DF274A-4F6A-4F5C-BE07-9DF3137E0D9C}"/>
    <cellStyle name="Normal 178" xfId="19492" xr:uid="{3CB77712-A9B1-4C8D-BB9F-A3B53AB40886}"/>
    <cellStyle name="Normal 178 2" xfId="19493" xr:uid="{E5E677B7-D346-477A-97F8-4C3B89830C67}"/>
    <cellStyle name="Normal 178 2 2" xfId="19494" xr:uid="{EA5919A7-C507-43AA-9785-E1BBEF9CA43F}"/>
    <cellStyle name="Normal 178 2 3" xfId="50152" xr:uid="{988FAD63-C32A-4BDF-B55C-63A74E74CA76}"/>
    <cellStyle name="Normal 178 2_Margen" xfId="41290" xr:uid="{58FE28A2-987C-4A21-9311-7D9C546EB29B}"/>
    <cellStyle name="Normal 178 3" xfId="19495" xr:uid="{DBCAA300-7F60-48E8-BE6C-6058FE1689AA}"/>
    <cellStyle name="Normal 178 3 2" xfId="19496" xr:uid="{01F83044-662D-40DC-B43F-29BB05059247}"/>
    <cellStyle name="Normal 178 3 3" xfId="50153" xr:uid="{5CF0A4AA-87E5-46F6-8AA5-07A568BC8800}"/>
    <cellStyle name="Normal 178 3_Margen" xfId="41291" xr:uid="{28F28FB9-0C2A-4E67-83B5-0504B011D11A}"/>
    <cellStyle name="Normal 178 4" xfId="19497" xr:uid="{035AE707-22C0-47A5-89D9-85B1BF9DACC6}"/>
    <cellStyle name="Normal 178_Margen" xfId="41292" xr:uid="{D6EC6A2D-1BDE-4552-86F2-3AB17328B06B}"/>
    <cellStyle name="Normal 179" xfId="19498" xr:uid="{93FBBA77-8B53-4A86-8913-5B6260DF3EBA}"/>
    <cellStyle name="Normal 179 2" xfId="19499" xr:uid="{CE2D5C5A-B48D-4D62-9BCD-779DED451962}"/>
    <cellStyle name="Normal 179 2 2" xfId="50154" xr:uid="{5B9D8937-FB0D-4D51-B1AC-238B05E7D390}"/>
    <cellStyle name="Normal 179 3" xfId="19500" xr:uid="{B58ADE0A-5944-46D7-95A9-7E6956153C08}"/>
    <cellStyle name="Normal 179_Margen" xfId="41293" xr:uid="{B047ED1B-0110-492B-8195-62F827480F5B}"/>
    <cellStyle name="Normal 18" xfId="19501" xr:uid="{612298D9-896A-4CCD-823D-B102BEFF9D4F}"/>
    <cellStyle name="Normal 18 10" xfId="19502" xr:uid="{59D7DAA8-B29D-4E40-9BEF-DE5B8197F238}"/>
    <cellStyle name="Normal 18 11" xfId="19503" xr:uid="{17C9628C-64EA-49CE-BBB3-2A92883BC1D2}"/>
    <cellStyle name="Normal 18 12" xfId="19504" xr:uid="{E642F061-1024-4C52-A28B-81D2FED69869}"/>
    <cellStyle name="Normal 18 13" xfId="19505" xr:uid="{80B34003-0303-4A43-B1A7-121324E15688}"/>
    <cellStyle name="Normal 18 14" xfId="19506" xr:uid="{26CCAB89-4F8E-48CA-A50F-18FC92702FA8}"/>
    <cellStyle name="Normal 18 15" xfId="19507" xr:uid="{3558EB45-1ED4-439F-A41E-1DC4801F9E74}"/>
    <cellStyle name="Normal 18 16" xfId="19508" xr:uid="{D4FAAF33-CDED-45ED-A158-C71DFE58BAC5}"/>
    <cellStyle name="Normal 18 17" xfId="19509" xr:uid="{8D0D9A9A-E0E4-4E71-BA80-68C28F1E3A82}"/>
    <cellStyle name="Normal 18 18" xfId="19510" xr:uid="{3AF5E5F9-73F0-4DC8-8001-ABBFB24633D3}"/>
    <cellStyle name="Normal 18 19" xfId="19511" xr:uid="{0C0529B0-0EF3-4729-BDE5-FDB2E13DE4AD}"/>
    <cellStyle name="Normal 18 2" xfId="19512" xr:uid="{4DD7B20C-533D-4810-92BD-4FE0500DA7BF}"/>
    <cellStyle name="Normal 18 2 2" xfId="19513" xr:uid="{39A1E67B-F733-4F12-A2E0-7582FA9ECC46}"/>
    <cellStyle name="Normal 18 2 3" xfId="19514" xr:uid="{05D148B1-914F-4952-A163-A4644C4D465A}"/>
    <cellStyle name="Normal 18 2 4" xfId="50156" xr:uid="{76715592-AE12-40E2-9CD7-15AC67103600}"/>
    <cellStyle name="Normal 18 2_Margen" xfId="41294" xr:uid="{F463CB6D-FBA8-4CB4-9E9C-3B8246E3CAEC}"/>
    <cellStyle name="Normal 18 20" xfId="19515" xr:uid="{51FC33AB-298E-4ABE-823C-A211B017E4E2}"/>
    <cellStyle name="Normal 18 21" xfId="19516" xr:uid="{D1211B95-6E7C-41DE-A154-D510A193A351}"/>
    <cellStyle name="Normal 18 22" xfId="19517" xr:uid="{CC547909-90E9-4AAD-AF96-1CB87E58AB35}"/>
    <cellStyle name="Normal 18 23" xfId="19518" xr:uid="{401D29BF-5DE6-4127-8338-037C83EB0BE4}"/>
    <cellStyle name="Normal 18 24" xfId="19519" xr:uid="{833D26E7-8F80-43B4-8EC1-C9BA7D3C419B}"/>
    <cellStyle name="Normal 18 25" xfId="19520" xr:uid="{5740C876-E418-4573-BB24-B95D54B081EA}"/>
    <cellStyle name="Normal 18 26" xfId="19521" xr:uid="{694EAABA-359C-4835-A514-7518F2555620}"/>
    <cellStyle name="Normal 18 27" xfId="19522" xr:uid="{E709EBD8-0FA2-4B94-9909-CF5148370DDD}"/>
    <cellStyle name="Normal 18 28" xfId="19523" xr:uid="{831BE04D-E1D9-47D4-A068-F3E430BE65DB}"/>
    <cellStyle name="Normal 18 29" xfId="19524" xr:uid="{AA2041D2-28B0-4F60-9A62-23AF68CCC8FA}"/>
    <cellStyle name="Normal 18 3" xfId="19525" xr:uid="{96238DCC-B3CC-4B43-B67F-EAFF8522D372}"/>
    <cellStyle name="Normal 18 3 2" xfId="19526" xr:uid="{B7F1DF29-8D3D-49EB-BEEE-3B1FB8C2AF5A}"/>
    <cellStyle name="Normal 18 3 2 2" xfId="19527" xr:uid="{E4FAD6A4-507C-40D8-AA59-13BABF522E3B}"/>
    <cellStyle name="Normal 18 3 2 2 2" xfId="19528" xr:uid="{1AC6557B-E9B4-4CBB-A440-240E8E9AFA0B}"/>
    <cellStyle name="Normal 18 3 2 3" xfId="19529" xr:uid="{ABF1BA0B-DBD1-434B-B204-C08A3B8D9C38}"/>
    <cellStyle name="Normal 18 3 2 3 2" xfId="19530" xr:uid="{2973F504-5934-4C45-AF21-FD3A31F20EA3}"/>
    <cellStyle name="Normal 18 3 2 4" xfId="19531" xr:uid="{D1D151DB-3C07-456E-BE08-1735E9FF98C4}"/>
    <cellStyle name="Normal 18 3 3" xfId="19532" xr:uid="{D02C3E3E-F70B-4145-92CD-4B39D3F3809C}"/>
    <cellStyle name="Normal 18 3 3 2" xfId="19533" xr:uid="{7DB0658B-6FA0-4F65-A7BF-B57BD2B51BD3}"/>
    <cellStyle name="Normal 18 3 4" xfId="19534" xr:uid="{833FFE9D-AE54-443B-A983-86699ED69E66}"/>
    <cellStyle name="Normal 18 3 4 2" xfId="19535" xr:uid="{73E63DE4-2646-4BF4-B831-67D29531C36F}"/>
    <cellStyle name="Normal 18 3 5" xfId="19536" xr:uid="{31AC2231-D2DD-41FF-BCD8-D269DFDEA5BB}"/>
    <cellStyle name="Normal 18 30" xfId="19537" xr:uid="{1E9EAB4A-3F32-4AF7-8AF3-A341E3281FEB}"/>
    <cellStyle name="Normal 18 31" xfId="19538" xr:uid="{ED37ADB8-6C37-4AAB-954F-0ECFF57D2B7A}"/>
    <cellStyle name="Normal 18 32" xfId="50155" xr:uid="{D2B63CA5-13B3-4592-B28F-1EF460734072}"/>
    <cellStyle name="Normal 18 33" xfId="49869" xr:uid="{6A73F847-EE55-41D2-986D-405CF5D6D263}"/>
    <cellStyle name="Normal 18 34" xfId="53464" xr:uid="{C6D5FF9D-6449-4603-852D-7397C5FE98CB}"/>
    <cellStyle name="Normal 18 4" xfId="19539" xr:uid="{6546A890-2961-4B11-BD81-B29E76EA88D2}"/>
    <cellStyle name="Normal 18 4 2" xfId="19540" xr:uid="{30E51D3B-071E-41B7-AF68-8101333B1BC0}"/>
    <cellStyle name="Normal 18 4 2 2" xfId="19541" xr:uid="{61FCB282-6D33-4487-A3FA-6B42BBA8497A}"/>
    <cellStyle name="Normal 18 4 3" xfId="19542" xr:uid="{C13BF561-0FE4-4182-9D31-8841D0ABA0DF}"/>
    <cellStyle name="Normal 18 4 3 2" xfId="19543" xr:uid="{CB312E8A-46BD-4DDA-9F66-6EA51855EA9C}"/>
    <cellStyle name="Normal 18 4 4" xfId="19544" xr:uid="{D1DFC27C-0FCA-4A8C-8877-FA800E788541}"/>
    <cellStyle name="Normal 18 5" xfId="19545" xr:uid="{50DB9965-99F1-43F2-9802-B8550E8DADCD}"/>
    <cellStyle name="Normal 18 5 2" xfId="19546" xr:uid="{A2ECEB0D-A5CC-4296-A0F2-08AA6598B873}"/>
    <cellStyle name="Normal 18 5 2 2" xfId="41295" xr:uid="{1FFCF168-51BC-4D40-AFB9-556762EB5F3C}"/>
    <cellStyle name="Normal 18 5 3" xfId="41296" xr:uid="{D00A2885-6892-496E-AD7A-262E98B52435}"/>
    <cellStyle name="Normal 18 6" xfId="19547" xr:uid="{A4F9AAF0-A2D9-4E5F-AF39-96FF25608BD7}"/>
    <cellStyle name="Normal 18 6 2" xfId="19548" xr:uid="{21441D18-689A-4685-97D7-3C59E36DC208}"/>
    <cellStyle name="Normal 18 7" xfId="19549" xr:uid="{AF103E5F-F9FB-43EC-92F0-D2838EB455BE}"/>
    <cellStyle name="Normal 18 7 2" xfId="50157" xr:uid="{CB083897-663F-4453-AC27-A28D9214B763}"/>
    <cellStyle name="Normal 18 8" xfId="19550" xr:uid="{8A72E14F-2A57-4C4B-8292-8D5FB0C727EE}"/>
    <cellStyle name="Normal 18 9" xfId="19551" xr:uid="{A3C4C492-1D0F-421E-AFD5-413BA9DCC1AD}"/>
    <cellStyle name="Normal 18_Margen" xfId="41297" xr:uid="{117A034E-D2DE-4C1F-8F52-E00ABA9C7BEA}"/>
    <cellStyle name="Normal 180" xfId="19552" xr:uid="{5ABF8298-F739-41A5-BB79-70CF410DC411}"/>
    <cellStyle name="Normal 180 2" xfId="19553" xr:uid="{DC2CF141-F8AC-4E50-AFA4-F9A958DD1A97}"/>
    <cellStyle name="Normal 180 2 2" xfId="50158" xr:uid="{C1364772-7D4F-4026-A163-95AC2988EA96}"/>
    <cellStyle name="Normal 180 3" xfId="19554" xr:uid="{8E09B4D7-5EEF-409E-AD59-7CF7326269D9}"/>
    <cellStyle name="Normal 180_Margen" xfId="41298" xr:uid="{49D0D255-20FF-4EC2-97EF-F0BB2CE8A3C4}"/>
    <cellStyle name="Normal 181" xfId="19555" xr:uid="{EC4BB429-E57B-4A76-B1E4-78AD6136A0D6}"/>
    <cellStyle name="Normal 181 2" xfId="19556" xr:uid="{983DDF20-4AD8-41A0-A825-0E9C82976895}"/>
    <cellStyle name="Normal 181 2 2" xfId="50159" xr:uid="{099D164F-289B-40D4-8812-E8796946088A}"/>
    <cellStyle name="Normal 181 3" xfId="19557" xr:uid="{C219B6C5-9806-4AD2-BBA7-19F5ACFBF3DF}"/>
    <cellStyle name="Normal 181_Margen" xfId="41299" xr:uid="{9B7E8912-E7F9-4153-AD6C-C4134013D737}"/>
    <cellStyle name="Normal 182" xfId="19558" xr:uid="{8BD4D996-C2F6-4ED6-BAE8-088911634CEC}"/>
    <cellStyle name="Normal 182 2" xfId="19559" xr:uid="{097D44C2-3112-494F-ADB7-8B03FFEFCA67}"/>
    <cellStyle name="Normal 182 3" xfId="50160" xr:uid="{2104C5AC-387E-4012-9320-D89D700183FE}"/>
    <cellStyle name="Normal 182_Margen" xfId="41300" xr:uid="{2A73D79A-2141-4318-A435-7B0DB57A18A4}"/>
    <cellStyle name="Normal 183" xfId="19560" xr:uid="{FBCF8F48-4A0F-4E12-9522-7B074BC6F830}"/>
    <cellStyle name="Normal 183 2" xfId="19561" xr:uid="{F9862383-9CD6-4F4F-9760-33B10679C0A6}"/>
    <cellStyle name="Normal 183 3" xfId="19562" xr:uid="{5D9A1569-3A2E-4C45-B882-4E3966AE71F0}"/>
    <cellStyle name="Normal 183 4" xfId="19563" xr:uid="{5FABF6C2-6B92-49DE-BE2A-AC2EE1CB711D}"/>
    <cellStyle name="Normal 183 5" xfId="19564" xr:uid="{FC53B56A-86BC-4E2C-8C90-032EA588A6E1}"/>
    <cellStyle name="Normal 183 6" xfId="19565" xr:uid="{9FF02149-9D00-4C75-B9FC-5C293CDF0E11}"/>
    <cellStyle name="Normal 183 7" xfId="19566" xr:uid="{D2060447-3A5E-47FB-8736-EB6D94620A15}"/>
    <cellStyle name="Normal 183 8" xfId="19567" xr:uid="{8FDC3C6A-6435-4E4E-8AAD-9689E0B5F40F}"/>
    <cellStyle name="Normal 183 9" xfId="50161" xr:uid="{39C023AB-70B4-41B9-82CE-82DBD5ED551C}"/>
    <cellStyle name="Normal 183_Margen" xfId="41301" xr:uid="{F356FC5C-ACD5-4C9F-8A74-BC45677871E6}"/>
    <cellStyle name="Normal 184" xfId="19568" xr:uid="{3055731A-4000-4E93-B4B4-32EE9E0B47E6}"/>
    <cellStyle name="Normal 184 2" xfId="19569" xr:uid="{57DA2B64-D0D2-48D1-9585-6E8E7189F35A}"/>
    <cellStyle name="Normal 184 3" xfId="50162" xr:uid="{E40964E2-B713-427D-B2BF-54AC19836730}"/>
    <cellStyle name="Normal 184_Margen" xfId="41302" xr:uid="{9537BBE0-DEBF-4394-9EDC-5B13CF1A8751}"/>
    <cellStyle name="Normal 185" xfId="19570" xr:uid="{541B59A0-4A37-4524-942A-65F385F92607}"/>
    <cellStyle name="Normal 185 2" xfId="19571" xr:uid="{D7A125BA-FDB2-4924-8331-6B3199B25CA5}"/>
    <cellStyle name="Normal 185 3" xfId="50163" xr:uid="{599412D5-5CB7-4683-9424-2C98ED531A63}"/>
    <cellStyle name="Normal 185_Margen" xfId="41303" xr:uid="{EB7C022D-55A5-4CF0-87CF-0D8D0B3FD075}"/>
    <cellStyle name="Normal 186" xfId="19572" xr:uid="{7EC1442C-2A0B-4797-BAC9-1AA9B79EE772}"/>
    <cellStyle name="Normal 186 2" xfId="19573" xr:uid="{89CD9AC8-556E-4AC0-8918-7ED8F33C3A49}"/>
    <cellStyle name="Normal 186 3" xfId="50164" xr:uid="{7BDFAABE-A114-4266-8505-24D65F57E253}"/>
    <cellStyle name="Normal 186_Margen" xfId="41304" xr:uid="{94335D0B-4FDA-450C-A95F-03AA36550CA6}"/>
    <cellStyle name="Normal 187" xfId="19574" xr:uid="{32006958-8D01-47A9-ACB8-40FF7AD944F5}"/>
    <cellStyle name="Normal 187 2" xfId="19575" xr:uid="{3071C238-A6FC-48BA-8945-3B31E2CCBC16}"/>
    <cellStyle name="Normal 187 3" xfId="50165" xr:uid="{0964F9B9-BD7B-4922-96F6-D4FADC423418}"/>
    <cellStyle name="Normal 187_Margen" xfId="41305" xr:uid="{6E6E054D-5749-4CB0-AA9D-1E90859F0664}"/>
    <cellStyle name="Normal 188" xfId="19576" xr:uid="{4A683DE5-2E6B-4758-9EF9-8C8C57831ADA}"/>
    <cellStyle name="Normal 188 2" xfId="19577" xr:uid="{1D4E0512-37BE-487A-B0F1-0A6388E9A27D}"/>
    <cellStyle name="Normal 188 3" xfId="50166" xr:uid="{98F1FB62-3162-4DDC-88D3-086D62F8998C}"/>
    <cellStyle name="Normal 188_Margen" xfId="41306" xr:uid="{9308C204-8CC6-43FB-AEC4-F03CD89280C8}"/>
    <cellStyle name="Normal 189" xfId="19578" xr:uid="{288A9D0C-0244-4AC2-AB87-FEF9A740E922}"/>
    <cellStyle name="Normal 189 2" xfId="19579" xr:uid="{EA281FA4-012F-4FBD-A67B-0B2F1438BBB0}"/>
    <cellStyle name="Normal 189 3" xfId="50167" xr:uid="{9ED3D7BE-FD20-4726-B6E6-D51E242D875C}"/>
    <cellStyle name="Normal 189_Margen" xfId="41307" xr:uid="{4D0EBB9E-958C-4509-90D5-3A856501D7BA}"/>
    <cellStyle name="Normal 19" xfId="19580" xr:uid="{53A5C5AB-F67F-42AD-A62F-A70625FD5C0C}"/>
    <cellStyle name="Normal 19 10" xfId="19581" xr:uid="{4412C2FA-DB43-4D22-A89E-D99771163B22}"/>
    <cellStyle name="Normal 19 11" xfId="19582" xr:uid="{DB596C10-4B03-4776-9E07-C2479F0359DD}"/>
    <cellStyle name="Normal 19 12" xfId="19583" xr:uid="{2FDE6B91-1873-45C9-AB3B-90571D67F0FF}"/>
    <cellStyle name="Normal 19 13" xfId="19584" xr:uid="{0C9AFE83-A2F2-4BDA-B260-536595A58BC7}"/>
    <cellStyle name="Normal 19 14" xfId="19585" xr:uid="{6C2F6F8D-7313-4C10-BC08-2B3255382D99}"/>
    <cellStyle name="Normal 19 15" xfId="19586" xr:uid="{186E34CA-00C6-4DDC-8799-22783E4AD716}"/>
    <cellStyle name="Normal 19 16" xfId="19587" xr:uid="{27256F51-9B61-4272-81EF-A2C7C1C9A5C2}"/>
    <cellStyle name="Normal 19 17" xfId="19588" xr:uid="{0157B56E-6FE0-4097-95AA-34471E8F6081}"/>
    <cellStyle name="Normal 19 18" xfId="19589" xr:uid="{02452146-AADF-4A9A-834E-20CC0CFD979E}"/>
    <cellStyle name="Normal 19 19" xfId="19590" xr:uid="{32909D1F-A407-4699-A708-9C904A8D9187}"/>
    <cellStyle name="Normal 19 2" xfId="19591" xr:uid="{D91142AD-0127-449E-8D39-D94563C1671F}"/>
    <cellStyle name="Normal 19 2 2" xfId="19592" xr:uid="{96FD65C2-6693-40E4-BAAB-1BF8FCD9D61E}"/>
    <cellStyle name="Normal 19 2 2 2" xfId="19593" xr:uid="{09689B5A-DC9D-4CDF-9CFE-6D797B11B48B}"/>
    <cellStyle name="Normal 19 2 2 2 2" xfId="19594" xr:uid="{56F24B9F-5875-4455-AE90-A114C835B800}"/>
    <cellStyle name="Normal 19 2 2 3" xfId="19595" xr:uid="{04BA3F64-9D91-4351-B2C7-5F1F7FE1A08E}"/>
    <cellStyle name="Normal 19 2 2 3 2" xfId="19596" xr:uid="{C48A31F8-DCB6-43E8-86A8-7EF09DFF1EA2}"/>
    <cellStyle name="Normal 19 2 2 4" xfId="19597" xr:uid="{3A3BE655-B63A-441D-B3EF-4E921FD3B1C2}"/>
    <cellStyle name="Normal 19 2 3" xfId="19598" xr:uid="{0C55CD37-1629-49F6-A134-D1FBF1788C29}"/>
    <cellStyle name="Normal 19 2 3 2" xfId="19599" xr:uid="{A0597FCE-0E1B-425B-BDFA-E1223288FAAB}"/>
    <cellStyle name="Normal 19 2 4" xfId="19600" xr:uid="{99D07563-4B97-473A-8BC2-BE1600C17035}"/>
    <cellStyle name="Normal 19 2 4 2" xfId="19601" xr:uid="{4F30CD6A-57DC-4AB9-8424-A39EFF7998E4}"/>
    <cellStyle name="Normal 19 2 5" xfId="19602" xr:uid="{55A966C0-FC00-493E-A4EF-89169719E489}"/>
    <cellStyle name="Normal 19 2_Margen" xfId="41308" xr:uid="{7D5E3A25-3DB4-40EA-9FB8-FA9EBD7138AC}"/>
    <cellStyle name="Normal 19 20" xfId="19603" xr:uid="{824086EB-D3B0-4AA8-92B9-6AD8EF2369FC}"/>
    <cellStyle name="Normal 19 21" xfId="19604" xr:uid="{9EFF90C4-F613-4F9A-AAB3-486BFBDB998F}"/>
    <cellStyle name="Normal 19 22" xfId="19605" xr:uid="{B62D7708-175E-4E8F-89FE-9618636B09AC}"/>
    <cellStyle name="Normal 19 23" xfId="19606" xr:uid="{DD92B5EB-0ACE-497A-B89D-F3C94B723388}"/>
    <cellStyle name="Normal 19 24" xfId="19607" xr:uid="{86A52570-6402-421D-A4BE-44E1DEC917EA}"/>
    <cellStyle name="Normal 19 25" xfId="19608" xr:uid="{74822AFA-A194-4D16-8480-7F4F9AC7FCD0}"/>
    <cellStyle name="Normal 19 26" xfId="19609" xr:uid="{44B7E276-50E9-4F9D-BCD5-7D2DCC3D409E}"/>
    <cellStyle name="Normal 19 27" xfId="19610" xr:uid="{3C563B38-F371-45C3-BD41-F043656C4B8A}"/>
    <cellStyle name="Normal 19 3" xfId="19611" xr:uid="{686CBDF9-82BC-41A9-85CE-FE35176C317B}"/>
    <cellStyle name="Normal 19 3 2" xfId="19612" xr:uid="{55FA1D6E-364E-4862-80B3-C46A586E16DD}"/>
    <cellStyle name="Normal 19 3 2 2" xfId="19613" xr:uid="{CD478C61-C572-4AA6-812C-9454681BA308}"/>
    <cellStyle name="Normal 19 3 2 2 2" xfId="41309" xr:uid="{37EE91AB-DBAF-4623-910C-B4E2EB9FE656}"/>
    <cellStyle name="Normal 19 3 2 3" xfId="41310" xr:uid="{E525DE90-CD96-4CA8-97EB-F99E8EF36AA3}"/>
    <cellStyle name="Normal 19 3 3" xfId="19614" xr:uid="{DFFBC3AC-CC02-49DC-A1D9-483951A0A1C8}"/>
    <cellStyle name="Normal 19 3 3 2" xfId="19615" xr:uid="{E92E96F5-E172-41C7-99C4-08A2B5725408}"/>
    <cellStyle name="Normal 19 3 4" xfId="19616" xr:uid="{B1022649-0D9D-4FEF-8EC3-13A13737A92C}"/>
    <cellStyle name="Normal 19 4" xfId="19617" xr:uid="{18A38730-2EFC-42A8-82E0-89922F38B53A}"/>
    <cellStyle name="Normal 19 4 2" xfId="19618" xr:uid="{880B9343-CBB4-4FA2-ADF3-66A56BF0C743}"/>
    <cellStyle name="Normal 19 4 2 2" xfId="19619" xr:uid="{C6901B54-E6EE-4D65-8D28-ED936FB6CB9D}"/>
    <cellStyle name="Normal 19 4 3" xfId="50168" xr:uid="{01D399C1-F533-4833-A23C-CF1C4D8C39A6}"/>
    <cellStyle name="Normal 19 5" xfId="19620" xr:uid="{9B992505-0F3E-4D3F-AD5E-85E596690D84}"/>
    <cellStyle name="Normal 19 5 2" xfId="19621" xr:uid="{E24E111C-A145-41D7-86F5-5FCC7D55C3E1}"/>
    <cellStyle name="Normal 19 5 2 2" xfId="41311" xr:uid="{409ADFC3-8D08-44E3-8B1D-AC16E284E6D6}"/>
    <cellStyle name="Normal 19 5 3" xfId="41312" xr:uid="{A4D58C4E-1EFA-40A8-9016-99BD7DFED9B7}"/>
    <cellStyle name="Normal 19 6" xfId="19622" xr:uid="{B369837E-DEEC-4926-8F7D-7E488C31640C}"/>
    <cellStyle name="Normal 19 6 2" xfId="41313" xr:uid="{A36FD86A-2699-44CA-93D7-55A1EB3F0329}"/>
    <cellStyle name="Normal 19 6 3" xfId="50169" xr:uid="{46344ADA-BABC-4000-B183-4C8F97B7A7D5}"/>
    <cellStyle name="Normal 19 7" xfId="19623" xr:uid="{4D86B6C2-5B0E-4188-AAF8-21104129A160}"/>
    <cellStyle name="Normal 19 8" xfId="19624" xr:uid="{2363C75C-5241-4910-B3E6-C4BE0EDACF3F}"/>
    <cellStyle name="Normal 19 9" xfId="19625" xr:uid="{7503C555-A469-4A21-8492-75929B8AE74F}"/>
    <cellStyle name="Normal 19_Margen" xfId="41314" xr:uid="{1833A1FB-735D-4E53-89E7-7400B4AB865A}"/>
    <cellStyle name="Normal 190" xfId="19626" xr:uid="{4BA9EE7C-5248-4BF4-A7EB-50FCD2EF176A}"/>
    <cellStyle name="Normal 190 2" xfId="19627" xr:uid="{3E443347-0972-4D9B-B110-0FF477FCB3EB}"/>
    <cellStyle name="Normal 190 3" xfId="50170" xr:uid="{F209F00F-45C3-4CCF-9F9E-4F4BF09FC90A}"/>
    <cellStyle name="Normal 190_Margen" xfId="41315" xr:uid="{45356685-CE8F-49CB-9230-2EA55D1A8DE7}"/>
    <cellStyle name="Normal 191" xfId="19628" xr:uid="{7FB83A89-3CFA-4F5F-827F-C7042BA08117}"/>
    <cellStyle name="Normal 191 2" xfId="19629" xr:uid="{C4EC567C-6C83-484A-9E8F-DE944D98DA5C}"/>
    <cellStyle name="Normal 191 3" xfId="50171" xr:uid="{0203AED0-7250-4452-B740-6165AD19BB17}"/>
    <cellStyle name="Normal 191_Margen" xfId="41316" xr:uid="{02B7027D-F5DE-4103-992A-A8F9F1A30E41}"/>
    <cellStyle name="Normal 192" xfId="19630" xr:uid="{4A50B9F4-7464-4352-9AD8-1A567C3107AA}"/>
    <cellStyle name="Normal 192 2" xfId="19631" xr:uid="{CD430AAE-AD6C-4E4B-ABC2-0319771BCF7C}"/>
    <cellStyle name="Normal 192 3" xfId="50172" xr:uid="{77D72E15-5FAA-49C7-9CC7-F15707091857}"/>
    <cellStyle name="Normal 192_Margen" xfId="41317" xr:uid="{4AD09A27-C88D-4833-93B7-3F38962A41B5}"/>
    <cellStyle name="Normal 193" xfId="19632" xr:uid="{16EF128F-74F6-4B10-A0F5-A7E1D168A8CC}"/>
    <cellStyle name="Normal 193 2" xfId="19633" xr:uid="{0C693BD6-F99B-4B7A-9511-1A760BF94E86}"/>
    <cellStyle name="Normal 193 3" xfId="50173" xr:uid="{C1737123-1468-4F35-9B32-8EAA60726732}"/>
    <cellStyle name="Normal 193_Margen" xfId="41318" xr:uid="{B4F59273-0B4A-473C-991F-3F29C3B9F0E6}"/>
    <cellStyle name="Normal 194" xfId="19634" xr:uid="{1190A5F0-6CCC-4FBB-8DF7-209D17C82299}"/>
    <cellStyle name="Normal 194 2" xfId="19635" xr:uid="{8D939B1F-7372-4263-A42C-395A6349E584}"/>
    <cellStyle name="Normal 194 3" xfId="50174" xr:uid="{30F1975F-2E6D-42A6-90B1-D9A6D944E810}"/>
    <cellStyle name="Normal 194_Margen" xfId="41319" xr:uid="{6F17B0E3-8294-4149-A6C5-392A627CAD6D}"/>
    <cellStyle name="Normal 195" xfId="19636" xr:uid="{891F1782-FAA2-4145-9828-DBBE1EFE1D2A}"/>
    <cellStyle name="Normal 195 2" xfId="19637" xr:uid="{0B8C68F0-3E04-44E8-9A2B-A29243B70CB7}"/>
    <cellStyle name="Normal 195 3" xfId="50175" xr:uid="{FBB35552-4338-4C70-BA72-0BBA1D1AE9DF}"/>
    <cellStyle name="Normal 195_Margen" xfId="41320" xr:uid="{8037B1F6-B9D5-4914-8F87-72CF6A3A472D}"/>
    <cellStyle name="Normal 196" xfId="19638" xr:uid="{5B3BA1C2-48F4-4953-8179-9EACEC52A48C}"/>
    <cellStyle name="Normal 196 2" xfId="19639" xr:uid="{58912BD0-9A84-4111-85E6-AFB5E83A02DD}"/>
    <cellStyle name="Normal 196 3" xfId="50176" xr:uid="{67C54D46-B815-490A-A094-333FBE40EEDB}"/>
    <cellStyle name="Normal 196_Margen" xfId="41321" xr:uid="{B2A660C4-0092-4C56-BF76-8CE1A2F7BD97}"/>
    <cellStyle name="Normal 197" xfId="19640" xr:uid="{752557AE-C297-45E4-837C-2C28FC5B30FB}"/>
    <cellStyle name="Normal 197 2" xfId="19641" xr:uid="{8DDD36B4-5B93-4188-B41F-B0DD95BD953E}"/>
    <cellStyle name="Normal 197 3" xfId="50177" xr:uid="{06B47A46-245C-449C-8296-995F3869C1D1}"/>
    <cellStyle name="Normal 197_Margen" xfId="41322" xr:uid="{9F41D645-ADBE-46BE-99E2-BD56C5D978B6}"/>
    <cellStyle name="Normal 198" xfId="19642" xr:uid="{ED0EEC33-373A-4382-B589-795B5A2595F5}"/>
    <cellStyle name="Normal 198 2" xfId="19643" xr:uid="{63471F87-817A-483A-B551-BF94F68C3133}"/>
    <cellStyle name="Normal 198 3" xfId="50178" xr:uid="{7943CD17-28CF-47A7-9724-A235EE33529D}"/>
    <cellStyle name="Normal 198_Margen" xfId="41323" xr:uid="{0CD52227-59E7-40D5-AEEE-42E6D7E5F5C9}"/>
    <cellStyle name="Normal 199" xfId="19644" xr:uid="{423EFF40-8089-411F-827D-D7B7018F7D03}"/>
    <cellStyle name="Normal 199 2" xfId="19645" xr:uid="{1EE5ED3C-3BDF-48D5-A14E-ADFC6DEB7064}"/>
    <cellStyle name="Normal 199 3" xfId="50179" xr:uid="{6DF668EA-13BA-4A3D-9872-5B5B61B8E52E}"/>
    <cellStyle name="Normal 199_Margen" xfId="41324" xr:uid="{FCAA7359-5A64-4985-9C45-F4B87513648A}"/>
    <cellStyle name="Normal 2" xfId="2" xr:uid="{57C85D6F-C03C-1D4D-9BD4-42CED15AA3F2}"/>
    <cellStyle name="Normal 2 10" xfId="19647" xr:uid="{57FDBD97-07FF-481A-AB4B-E594A0145466}"/>
    <cellStyle name="Normal 2 10 10" xfId="19648" xr:uid="{6695E3FE-4F77-4486-A50F-57EEB3657D4E}"/>
    <cellStyle name="Normal 2 10 11" xfId="19649" xr:uid="{4A59978E-9A03-4005-AD17-EFCBCE3273D3}"/>
    <cellStyle name="Normal 2 10 12" xfId="19650" xr:uid="{EB57E59E-3FE6-4DB5-8E0F-78686B8DFBAC}"/>
    <cellStyle name="Normal 2 10 13" xfId="19651" xr:uid="{84666305-72BE-4382-8E6F-8EB56BDC96D6}"/>
    <cellStyle name="Normal 2 10 14" xfId="19652" xr:uid="{9F68E045-D962-4CB6-A402-0EE9908B6DAC}"/>
    <cellStyle name="Normal 2 10 15" xfId="19653" xr:uid="{E2311635-1E6F-4A84-9C27-85B59C506606}"/>
    <cellStyle name="Normal 2 10 16" xfId="19654" xr:uid="{9BF5E2F6-BFD6-4813-A25A-E4924C908568}"/>
    <cellStyle name="Normal 2 10 17" xfId="19655" xr:uid="{8AB5C31C-A8D9-467A-A0DD-88AD71CF5E57}"/>
    <cellStyle name="Normal 2 10 18" xfId="19656" xr:uid="{7318D02D-480D-4AA8-8BC2-DFA1D89016E2}"/>
    <cellStyle name="Normal 2 10 19" xfId="19657" xr:uid="{C49F34E7-5C19-48EA-B601-AD764CCA0A83}"/>
    <cellStyle name="Normal 2 10 2" xfId="19658" xr:uid="{FB0CC1CC-3E5B-40F5-9C47-94CC311F6756}"/>
    <cellStyle name="Normal 2 10 2 2" xfId="19659" xr:uid="{477245C0-7A5C-41CC-AB29-7DE0DACE99AD}"/>
    <cellStyle name="Normal 2 10 2 3" xfId="19660" xr:uid="{255BA85D-378E-462E-AE31-54FA9D269ACA}"/>
    <cellStyle name="Normal 2 10 2 4" xfId="19661" xr:uid="{12A28D56-8919-46FB-B8EE-DF4EC99B23E0}"/>
    <cellStyle name="Normal 2 10 2 5" xfId="51767" xr:uid="{3DF7B6D4-F1F9-454C-B36F-99F050000479}"/>
    <cellStyle name="Normal 2 10 2_Margen" xfId="41325" xr:uid="{AB682326-F7DD-49E0-B950-C79A2395291F}"/>
    <cellStyle name="Normal 2 10 20" xfId="19662" xr:uid="{4D7B5492-69EE-4CBF-A9F3-ED5AF986950E}"/>
    <cellStyle name="Normal 2 10 21" xfId="19663" xr:uid="{E8D6C39B-62F4-44F2-A57D-6A488BA27A08}"/>
    <cellStyle name="Normal 2 10 22" xfId="19664" xr:uid="{A0F0D711-06A8-45AC-93F5-836799E3C382}"/>
    <cellStyle name="Normal 2 10 23" xfId="19665" xr:uid="{86A976CC-771C-4274-85BA-9BBEF8E60A46}"/>
    <cellStyle name="Normal 2 10 24" xfId="19666" xr:uid="{B8852633-296C-4653-903B-AFA2B8BF2402}"/>
    <cellStyle name="Normal 2 10 25" xfId="19667" xr:uid="{9CB7D5C5-18A5-4321-846B-88B569E36707}"/>
    <cellStyle name="Normal 2 10 26" xfId="19668" xr:uid="{1A5C71F2-731F-4106-9290-9968B5FA14FF}"/>
    <cellStyle name="Normal 2 10 27" xfId="19669" xr:uid="{0DF24403-ACA8-480A-A862-DE5B4A7E56EC}"/>
    <cellStyle name="Normal 2 10 28" xfId="19670" xr:uid="{7B38CF42-44A4-40A9-B3BC-DC67387D35FD}"/>
    <cellStyle name="Normal 2 10 29" xfId="19671" xr:uid="{00D45482-B272-4035-8E64-DF9C2E6E3803}"/>
    <cellStyle name="Normal 2 10 3" xfId="19672" xr:uid="{A072CFBA-F03D-4303-AE8D-E09814510676}"/>
    <cellStyle name="Normal 2 10 30" xfId="19673" xr:uid="{4113FD98-7276-4D3E-B1FF-F7F6FC6D5AE5}"/>
    <cellStyle name="Normal 2 10 31" xfId="19674" xr:uid="{98C8CE23-0FD3-4BFD-A82B-C1ED94E8056E}"/>
    <cellStyle name="Normal 2 10 32" xfId="19675" xr:uid="{1ED257E1-9750-4747-8DE3-A23D827E7282}"/>
    <cellStyle name="Normal 2 10 33" xfId="19676" xr:uid="{8D4B9860-3313-4634-A88E-950219956236}"/>
    <cellStyle name="Normal 2 10 34" xfId="49654" xr:uid="{1B9D8D00-A1F7-47DD-8D2F-4ECC3BB2CA20}"/>
    <cellStyle name="Normal 2 10 35" xfId="51465" xr:uid="{477F46B4-F842-4D4C-B494-062296704035}"/>
    <cellStyle name="Normal 2 10 36" xfId="49611" xr:uid="{5401D6E4-9AD4-474A-AFC6-572579529E30}"/>
    <cellStyle name="Normal 2 10 4" xfId="19677" xr:uid="{9D3E2EB3-F08F-44FF-BE1E-3C29583DBDED}"/>
    <cellStyle name="Normal 2 10 5" xfId="19678" xr:uid="{46CA1C80-50B0-4B93-A1FA-353DEEF26B36}"/>
    <cellStyle name="Normal 2 10 6" xfId="19679" xr:uid="{E8C6698B-1919-4BAB-8DA0-5BB30973C430}"/>
    <cellStyle name="Normal 2 10 7" xfId="19680" xr:uid="{43F5DDA2-B7F3-40C6-B1FF-47C6D9AB13F2}"/>
    <cellStyle name="Normal 2 10 8" xfId="19681" xr:uid="{FCD1287A-F2FE-4F3F-94D4-E728B720ED9F}"/>
    <cellStyle name="Normal 2 10 9" xfId="19682" xr:uid="{CB4BC081-B357-4B14-86F4-4BF586B07B31}"/>
    <cellStyle name="Normal 2 10_Margen" xfId="41326" xr:uid="{B3767E1A-0050-4C73-AB58-A9FBF63BB23F}"/>
    <cellStyle name="Normal 2 11" xfId="19683" xr:uid="{E094E098-AC88-4E17-B349-FFCB5B7B582E}"/>
    <cellStyle name="Normal 2 11 10" xfId="19684" xr:uid="{860846D1-09E2-428D-A75A-A59643D5754B}"/>
    <cellStyle name="Normal 2 11 11" xfId="19685" xr:uid="{14310B10-9636-4D9F-9772-EAF4D83621A2}"/>
    <cellStyle name="Normal 2 11 12" xfId="19686" xr:uid="{A84B3C5C-F4E4-4D7D-BC64-0E787E6FAE2F}"/>
    <cellStyle name="Normal 2 11 13" xfId="19687" xr:uid="{282A5E53-1B77-4C2D-83A5-43B4380CEB4A}"/>
    <cellStyle name="Normal 2 11 14" xfId="19688" xr:uid="{75B716D8-D499-49B1-AD54-E6043A03B09F}"/>
    <cellStyle name="Normal 2 11 15" xfId="19689" xr:uid="{7F0131D5-0426-4939-B750-E3B7C4D90893}"/>
    <cellStyle name="Normal 2 11 16" xfId="19690" xr:uid="{1C442CE8-05E9-40FC-9E24-303C70BCCD68}"/>
    <cellStyle name="Normal 2 11 17" xfId="19691" xr:uid="{8215A373-549A-41C7-B5CD-65204119B53E}"/>
    <cellStyle name="Normal 2 11 18" xfId="19692" xr:uid="{5D3660C4-A5A0-4B0B-85CB-452AE58BFF7E}"/>
    <cellStyle name="Normal 2 11 19" xfId="19693" xr:uid="{41E91048-2E2A-43EA-8DD1-9C1363F2C531}"/>
    <cellStyle name="Normal 2 11 2" xfId="19694" xr:uid="{339AF607-83E1-4B63-910A-DDB8C24A5D98}"/>
    <cellStyle name="Normal 2 11 2 2" xfId="19695" xr:uid="{C1DBBD1E-3E8A-4FA0-85AC-9FC4B9D22F9D}"/>
    <cellStyle name="Normal 2 11 2 3" xfId="19696" xr:uid="{BA4B6979-36F8-41FB-B404-49C40F66AA2B}"/>
    <cellStyle name="Normal 2 11 2 4" xfId="19697" xr:uid="{167BAD25-A779-4AFA-B687-980FA880AA7C}"/>
    <cellStyle name="Normal 2 11 2_Margen" xfId="41327" xr:uid="{D1DD34CA-2F96-4876-B8BF-4F9183965C81}"/>
    <cellStyle name="Normal 2 11 20" xfId="19698" xr:uid="{B1661EB3-6194-4544-BC5B-B0D888D23651}"/>
    <cellStyle name="Normal 2 11 21" xfId="19699" xr:uid="{072053EC-F34D-4F4C-81EA-D34123409153}"/>
    <cellStyle name="Normal 2 11 22" xfId="19700" xr:uid="{07711226-A8F2-423A-A2A2-C5F063BA064C}"/>
    <cellStyle name="Normal 2 11 23" xfId="19701" xr:uid="{AE7C1947-9FC9-4F8C-BF25-C9B5B6108290}"/>
    <cellStyle name="Normal 2 11 24" xfId="19702" xr:uid="{9209D396-71D7-49A3-AC9E-296C90F076A5}"/>
    <cellStyle name="Normal 2 11 25" xfId="19703" xr:uid="{FE2F6AD8-B4F1-4DCF-AB88-096C7364164C}"/>
    <cellStyle name="Normal 2 11 26" xfId="19704" xr:uid="{FDD35C13-C2A0-48DE-B218-516623487EB4}"/>
    <cellStyle name="Normal 2 11 27" xfId="19705" xr:uid="{B30C1972-7589-4AB5-99FE-CFA5325ADEFB}"/>
    <cellStyle name="Normal 2 11 28" xfId="19706" xr:uid="{BDDBAB4C-D107-48A4-A302-14D3CDC48AF6}"/>
    <cellStyle name="Normal 2 11 29" xfId="19707" xr:uid="{526CD0D9-E823-4EF0-B942-E8F478DB93C5}"/>
    <cellStyle name="Normal 2 11 3" xfId="19708" xr:uid="{879E4E92-21BF-402B-83B1-B3048F1E57B7}"/>
    <cellStyle name="Normal 2 11 30" xfId="19709" xr:uid="{BF38B90D-D98A-47AD-AFAE-FCF8155F1FF9}"/>
    <cellStyle name="Normal 2 11 31" xfId="19710" xr:uid="{22E189E7-FC25-4697-A9A4-8BEF00EF21CD}"/>
    <cellStyle name="Normal 2 11 32" xfId="19711" xr:uid="{72781CCB-1199-47C8-8DFE-14EE0F5D5D78}"/>
    <cellStyle name="Normal 2 11 33" xfId="19712" xr:uid="{A4999EF3-8A6D-41ED-A2B3-9FAA295E77A7}"/>
    <cellStyle name="Normal 2 11 4" xfId="19713" xr:uid="{F606A1FC-7386-48F5-9AB6-738CC4C7BE63}"/>
    <cellStyle name="Normal 2 11 5" xfId="19714" xr:uid="{76DA0CEA-7608-4B8B-83F0-93C820FA5855}"/>
    <cellStyle name="Normal 2 11 6" xfId="19715" xr:uid="{60198A7F-7E41-4C97-8BB1-ACC8C9EA05A2}"/>
    <cellStyle name="Normal 2 11 7" xfId="19716" xr:uid="{0A3DB5ED-B8E8-4006-B1B0-808D811E6C68}"/>
    <cellStyle name="Normal 2 11 8" xfId="19717" xr:uid="{949CE9BC-6FD9-4366-9911-E2BB660A3A83}"/>
    <cellStyle name="Normal 2 11 9" xfId="19718" xr:uid="{3C753FA3-DEC2-4D75-9C91-820873D41734}"/>
    <cellStyle name="Normal 2 11_Margen" xfId="41328" xr:uid="{F913C4C3-C98D-4478-AAA5-4FFC15435A1D}"/>
    <cellStyle name="Normal 2 12" xfId="19719" xr:uid="{10B455A6-5FCD-426D-89FD-648ABA95203C}"/>
    <cellStyle name="Normal 2 12 10" xfId="19720" xr:uid="{DEE2D7E3-70A6-4A26-95D5-94F1E645D628}"/>
    <cellStyle name="Normal 2 12 11" xfId="19721" xr:uid="{5AC20AD4-D93D-43CF-BCD5-7E1EB9BF949C}"/>
    <cellStyle name="Normal 2 12 12" xfId="19722" xr:uid="{574CD861-C71A-4ECC-9BC8-1DE43C79B087}"/>
    <cellStyle name="Normal 2 12 13" xfId="19723" xr:uid="{F1B311F9-1C47-47D6-B71E-13EE07C23F36}"/>
    <cellStyle name="Normal 2 12 14" xfId="19724" xr:uid="{F115D885-E2B4-4D4B-9408-CF6B4C2E8BA9}"/>
    <cellStyle name="Normal 2 12 15" xfId="19725" xr:uid="{C91154EF-6CBD-4AB2-956A-5F4EC9EF9041}"/>
    <cellStyle name="Normal 2 12 16" xfId="19726" xr:uid="{006C7813-3419-4C24-9D9E-8D9E5A22ED2D}"/>
    <cellStyle name="Normal 2 12 17" xfId="19727" xr:uid="{28E8AEC3-0BF7-4323-BC5E-659F54789F02}"/>
    <cellStyle name="Normal 2 12 18" xfId="19728" xr:uid="{1C06EA53-AA59-4EF0-990C-1A1EAA38D841}"/>
    <cellStyle name="Normal 2 12 19" xfId="19729" xr:uid="{F1168C1B-2144-42DD-A35E-50FA1BFF2EC7}"/>
    <cellStyle name="Normal 2 12 2" xfId="19730" xr:uid="{FEB628CF-F4FF-4E4F-83A1-E0057C0CB4CC}"/>
    <cellStyle name="Normal 2 12 2 2" xfId="19731" xr:uid="{E58D1D35-7479-4C13-8B69-C9C853C9CC60}"/>
    <cellStyle name="Normal 2 12 2 3" xfId="19732" xr:uid="{0F37D739-6111-45B4-AEE9-066705BB816F}"/>
    <cellStyle name="Normal 2 12 2_Margen" xfId="41329" xr:uid="{FFD5BF91-2D6A-463F-BA22-B5CC22708E40}"/>
    <cellStyle name="Normal 2 12 20" xfId="19733" xr:uid="{6DD915E9-5F6D-41EC-A5DF-54164C1FE696}"/>
    <cellStyle name="Normal 2 12 21" xfId="19734" xr:uid="{A05287E5-B5B8-4A59-B01A-30DAD8CEE69D}"/>
    <cellStyle name="Normal 2 12 22" xfId="19735" xr:uid="{7E693DE2-FDA8-40AF-9491-3471405269F0}"/>
    <cellStyle name="Normal 2 12 23" xfId="19736" xr:uid="{B6BA7745-450A-4FD2-A950-5F74931CA4A9}"/>
    <cellStyle name="Normal 2 12 24" xfId="19737" xr:uid="{10A192C2-E080-43FE-89CD-CC2782149E2A}"/>
    <cellStyle name="Normal 2 12 25" xfId="19738" xr:uid="{0084B652-0C52-4B81-AB5C-0F9A55624A59}"/>
    <cellStyle name="Normal 2 12 26" xfId="19739" xr:uid="{2E120CBD-80B5-49D0-A7C3-A0D8298FD49A}"/>
    <cellStyle name="Normal 2 12 27" xfId="19740" xr:uid="{D550CFA5-B22D-4CC0-AD74-507D6EAA3F6A}"/>
    <cellStyle name="Normal 2 12 28" xfId="19741" xr:uid="{6AF4F3E9-64D1-4C8A-82D9-B1ED6188AC94}"/>
    <cellStyle name="Normal 2 12 29" xfId="19742" xr:uid="{A0C520AC-2BB8-4E6E-9719-55DA0A6E1CEA}"/>
    <cellStyle name="Normal 2 12 3" xfId="19743" xr:uid="{72456D21-C1CD-4610-8CC2-6D09B4FAF97A}"/>
    <cellStyle name="Normal 2 12 30" xfId="19744" xr:uid="{D5F0D79A-C198-48F0-9EB7-B20B51C12236}"/>
    <cellStyle name="Normal 2 12 31" xfId="19745" xr:uid="{363C8338-6AFA-4B7A-94F7-733D92C77C1F}"/>
    <cellStyle name="Normal 2 12 32" xfId="19746" xr:uid="{19AA8CBA-5752-4191-9477-14A1C979ACCA}"/>
    <cellStyle name="Normal 2 12 33" xfId="19747" xr:uid="{79062D8D-9741-460A-8FFC-F80710BD9ACD}"/>
    <cellStyle name="Normal 2 12 34" xfId="19748" xr:uid="{4772240C-76F8-4B83-8200-2BB63A46CAD9}"/>
    <cellStyle name="Normal 2 12 4" xfId="19749" xr:uid="{76EAA4F4-49D3-4BDB-8EEE-4925A22BC063}"/>
    <cellStyle name="Normal 2 12 5" xfId="19750" xr:uid="{5AEFF7F4-5FCC-423D-BBFA-8429AB86FD7B}"/>
    <cellStyle name="Normal 2 12 6" xfId="19751" xr:uid="{45ED4C75-F98F-4A64-BFC7-0EE5FEB51F08}"/>
    <cellStyle name="Normal 2 12 7" xfId="19752" xr:uid="{EAE5795F-0FEE-40C1-BBD4-3514992464C9}"/>
    <cellStyle name="Normal 2 12 7 2" xfId="19753" xr:uid="{25991D0E-F580-4493-9F51-FA92544066E2}"/>
    <cellStyle name="Normal 2 12 7_Margen" xfId="41330" xr:uid="{049301BC-BAFE-4276-BB08-6A8B59AFDCCE}"/>
    <cellStyle name="Normal 2 12 8" xfId="19754" xr:uid="{AB567AE4-EA9D-4C9C-9C12-370CB51CFFB0}"/>
    <cellStyle name="Normal 2 12 9" xfId="19755" xr:uid="{D54D6270-B561-4D44-8068-17E44F735976}"/>
    <cellStyle name="Normal 2 12_Margen" xfId="41331" xr:uid="{DB312851-E3B7-48D0-AFCA-3F5D97142636}"/>
    <cellStyle name="Normal 2 13" xfId="19756" xr:uid="{62391EBD-225C-4F1B-86CD-00721FAE3101}"/>
    <cellStyle name="Normal 2 13 10" xfId="19757" xr:uid="{08298332-96F9-47C5-8085-DF85E0768592}"/>
    <cellStyle name="Normal 2 13 11" xfId="19758" xr:uid="{BE9EF247-E616-414B-98F5-B9F0423F0C55}"/>
    <cellStyle name="Normal 2 13 12" xfId="19759" xr:uid="{77488A01-215B-4C1D-A91D-FDED71A8257B}"/>
    <cellStyle name="Normal 2 13 13" xfId="19760" xr:uid="{14D39FB1-87DB-4F62-8890-4F7044573796}"/>
    <cellStyle name="Normal 2 13 14" xfId="19761" xr:uid="{ADF326F0-5D73-45E8-8D97-57E30B516AC4}"/>
    <cellStyle name="Normal 2 13 15" xfId="19762" xr:uid="{8A4488D3-C6DB-4AF6-B851-D808666DBC91}"/>
    <cellStyle name="Normal 2 13 16" xfId="19763" xr:uid="{99CCABD7-4EB2-4D36-A431-892C361EC266}"/>
    <cellStyle name="Normal 2 13 17" xfId="19764" xr:uid="{8CFD384F-E9B5-4FF8-BC44-8B1E7017B9F5}"/>
    <cellStyle name="Normal 2 13 18" xfId="19765" xr:uid="{0F9E7EE5-83C5-44A0-8729-EC925D54DF25}"/>
    <cellStyle name="Normal 2 13 19" xfId="19766" xr:uid="{E7304BBA-6A3B-4D75-9EBD-46530CEAE6AA}"/>
    <cellStyle name="Normal 2 13 2" xfId="19767" xr:uid="{E7D557F0-45C7-4699-A3E4-C2848D5C5274}"/>
    <cellStyle name="Normal 2 13 2 2" xfId="19768" xr:uid="{11DCDB2B-63D2-437F-9CBF-A3E44A7FBED7}"/>
    <cellStyle name="Normal 2 13 2 3" xfId="19769" xr:uid="{B1CB1E6D-2F12-439E-8F1A-A9CD61623F88}"/>
    <cellStyle name="Normal 2 13 2_Margen" xfId="41332" xr:uid="{250A926D-9850-4328-81C9-3B3A680EFB12}"/>
    <cellStyle name="Normal 2 13 20" xfId="19770" xr:uid="{B19AE9FC-29A4-4399-A5DC-902312F66905}"/>
    <cellStyle name="Normal 2 13 21" xfId="19771" xr:uid="{5C33FA2F-3A74-4580-8059-EFC8BEEA7377}"/>
    <cellStyle name="Normal 2 13 22" xfId="19772" xr:uid="{90724E88-9C4E-4C90-9E74-3E015F54DE4D}"/>
    <cellStyle name="Normal 2 13 23" xfId="19773" xr:uid="{1DDDDF23-4DC3-499A-AE1A-550C89C9229C}"/>
    <cellStyle name="Normal 2 13 24" xfId="19774" xr:uid="{B60C4982-07A6-4D76-8338-3EDB6B383C84}"/>
    <cellStyle name="Normal 2 13 25" xfId="19775" xr:uid="{A1EC5216-2329-4406-9379-BFFA5016A3B4}"/>
    <cellStyle name="Normal 2 13 26" xfId="19776" xr:uid="{0CDB0D26-8B22-40BB-85C1-B6F43F7DC61F}"/>
    <cellStyle name="Normal 2 13 27" xfId="19777" xr:uid="{2445AAD8-0EAD-4CB2-8E69-F1654D5C0C04}"/>
    <cellStyle name="Normal 2 13 28" xfId="19778" xr:uid="{52DA3D87-297D-466C-8737-BD1E14262ACD}"/>
    <cellStyle name="Normal 2 13 29" xfId="19779" xr:uid="{8FABB253-8661-48F2-AD38-4BAB7A18CB46}"/>
    <cellStyle name="Normal 2 13 3" xfId="19780" xr:uid="{9AC0DD83-7D38-4D5C-A669-E7CC3CB712A7}"/>
    <cellStyle name="Normal 2 13 30" xfId="19781" xr:uid="{70DF458B-0972-42BA-A77F-D9B94130C710}"/>
    <cellStyle name="Normal 2 13 31" xfId="19782" xr:uid="{683235E0-02B9-41D6-878C-38928D94EA1B}"/>
    <cellStyle name="Normal 2 13 32" xfId="19783" xr:uid="{79306FD0-A980-4441-AAFE-904B48531336}"/>
    <cellStyle name="Normal 2 13 33" xfId="19784" xr:uid="{07C6DCEB-19FA-4EA1-96A3-F878039DF337}"/>
    <cellStyle name="Normal 2 13 34" xfId="19785" xr:uid="{DD50B58E-3FB4-4E24-A84D-058782A47B8B}"/>
    <cellStyle name="Normal 2 13 4" xfId="19786" xr:uid="{583CEA7F-8472-40D2-AA99-6518678D9CA9}"/>
    <cellStyle name="Normal 2 13 5" xfId="19787" xr:uid="{AD97F508-6A1C-40E0-889E-FE6138A36C77}"/>
    <cellStyle name="Normal 2 13 6" xfId="19788" xr:uid="{017ADF63-E270-44D3-AE59-C1D872AA3216}"/>
    <cellStyle name="Normal 2 13 7" xfId="19789" xr:uid="{61378DB9-C5A5-4EC9-84C3-D393DEBF6262}"/>
    <cellStyle name="Normal 2 13 7 2" xfId="19790" xr:uid="{A56C2491-0ED1-4F6F-9EF1-F0EA5067D91C}"/>
    <cellStyle name="Normal 2 13 7_Margen" xfId="41333" xr:uid="{CAEA2BAA-F8B5-4851-838E-4B5CEA0C5509}"/>
    <cellStyle name="Normal 2 13 8" xfId="19791" xr:uid="{C907E1D2-B961-4CE9-9F94-C95F9A1B12BE}"/>
    <cellStyle name="Normal 2 13 9" xfId="19792" xr:uid="{6E212738-9FC3-44A9-9C7F-944596728683}"/>
    <cellStyle name="Normal 2 13_Margen" xfId="41334" xr:uid="{5CF9DA89-DAAF-4B73-96E5-CD05C0ABADF3}"/>
    <cellStyle name="Normal 2 14" xfId="19793" xr:uid="{6F64F939-C66F-4215-A1BD-39C061945124}"/>
    <cellStyle name="Normal 2 14 10" xfId="19794" xr:uid="{28DDD2EF-6876-44BB-A6CC-8D142CE34C8C}"/>
    <cellStyle name="Normal 2 14 11" xfId="19795" xr:uid="{8C8D7A83-90A8-44F8-9EF4-EAD1E2496BD8}"/>
    <cellStyle name="Normal 2 14 12" xfId="19796" xr:uid="{A91308FB-2C4C-43CF-BC87-0C3ED657C162}"/>
    <cellStyle name="Normal 2 14 13" xfId="19797" xr:uid="{9EBBD80C-F06E-4973-AB14-018380492280}"/>
    <cellStyle name="Normal 2 14 14" xfId="19798" xr:uid="{8FA0EB8E-3468-4B34-BD24-2AB6D75A1CF3}"/>
    <cellStyle name="Normal 2 14 15" xfId="19799" xr:uid="{298A5A07-BE3B-4547-80FD-D12B11DD491A}"/>
    <cellStyle name="Normal 2 14 16" xfId="19800" xr:uid="{941020B6-EFEA-460C-A4E5-9C6019884CD5}"/>
    <cellStyle name="Normal 2 14 17" xfId="19801" xr:uid="{F5D66D1E-1184-4389-9DAA-9533499A401D}"/>
    <cellStyle name="Normal 2 14 18" xfId="19802" xr:uid="{2C203772-A50A-4D55-A1B1-295E7E53AC81}"/>
    <cellStyle name="Normal 2 14 19" xfId="19803" xr:uid="{5CB58EB4-9152-4C1A-A296-31273AB44BF2}"/>
    <cellStyle name="Normal 2 14 2" xfId="19804" xr:uid="{A6B14E34-C6F6-4C0B-AC87-C9EDF99DA43C}"/>
    <cellStyle name="Normal 2 14 2 10" xfId="19805" xr:uid="{5FAEB834-1FE0-49C4-8BCB-7B332EB9FAC6}"/>
    <cellStyle name="Normal 2 14 2 11" xfId="19806" xr:uid="{577BF3C8-2148-4745-80F3-390E4394A388}"/>
    <cellStyle name="Normal 2 14 2 12" xfId="19807" xr:uid="{19E4FCC6-B3B0-451F-B900-A0CB643F7497}"/>
    <cellStyle name="Normal 2 14 2 13" xfId="19808" xr:uid="{E6F878B4-45BA-4A54-B643-8CCF33293ADD}"/>
    <cellStyle name="Normal 2 14 2 14" xfId="19809" xr:uid="{FEAABCE5-AC0B-4F6F-B308-0FF46A447624}"/>
    <cellStyle name="Normal 2 14 2 15" xfId="19810" xr:uid="{D906F6B7-0A81-4DD5-B09F-E6228978DE27}"/>
    <cellStyle name="Normal 2 14 2 16" xfId="19811" xr:uid="{47C9F0BF-AFD6-4394-8085-CD166F3DED99}"/>
    <cellStyle name="Normal 2 14 2 17" xfId="19812" xr:uid="{A8EDD4ED-6533-4588-B949-87C060E16DF7}"/>
    <cellStyle name="Normal 2 14 2 18" xfId="19813" xr:uid="{D31091D4-1EF1-4038-81BF-87C57BA3CE48}"/>
    <cellStyle name="Normal 2 14 2 19" xfId="19814" xr:uid="{679C040F-D6FC-45AF-B379-E1CF41E47ADC}"/>
    <cellStyle name="Normal 2 14 2 2" xfId="19815" xr:uid="{9123021A-8DF9-482C-A526-C9504858B631}"/>
    <cellStyle name="Normal 2 14 2 20" xfId="19816" xr:uid="{9D10A9FB-8A90-42CE-81DC-4290664B3414}"/>
    <cellStyle name="Normal 2 14 2 21" xfId="19817" xr:uid="{E73B0390-D6CB-47FF-9692-48EEEFA80402}"/>
    <cellStyle name="Normal 2 14 2 22" xfId="19818" xr:uid="{3926EB44-84D1-4544-BEB6-C90BC763CCCC}"/>
    <cellStyle name="Normal 2 14 2 23" xfId="19819" xr:uid="{9B3C9EA3-33B9-4CEA-9482-C7EF9E9940B5}"/>
    <cellStyle name="Normal 2 14 2 24" xfId="19820" xr:uid="{A525FB70-B8A2-4FFB-9B43-55C98C9666F1}"/>
    <cellStyle name="Normal 2 14 2 3" xfId="19821" xr:uid="{F0E81050-EB3C-4D2D-9858-84CFE587A8D6}"/>
    <cellStyle name="Normal 2 14 2 4" xfId="19822" xr:uid="{77D285A6-4E02-4E4D-8BD7-D60199292F0F}"/>
    <cellStyle name="Normal 2 14 2 5" xfId="19823" xr:uid="{FD0DF45B-9D87-418C-85F6-C29F11211A55}"/>
    <cellStyle name="Normal 2 14 2 6" xfId="19824" xr:uid="{D75BE3BD-8817-43A8-836C-F61F2E1485CE}"/>
    <cellStyle name="Normal 2 14 2 7" xfId="19825" xr:uid="{E3DC023C-B8C3-4A7A-83A6-A6C930A50169}"/>
    <cellStyle name="Normal 2 14 2 8" xfId="19826" xr:uid="{C06B0498-5613-4C45-A9C6-42FF721B1757}"/>
    <cellStyle name="Normal 2 14 2 9" xfId="19827" xr:uid="{CDA5004C-5D1E-43C7-87B5-06172D9E7C17}"/>
    <cellStyle name="Normal 2 14 2_Margen" xfId="41335" xr:uid="{9C2DD62E-6EE4-4C4E-8067-3452B2E92161}"/>
    <cellStyle name="Normal 2 14 20" xfId="19828" xr:uid="{28F2C23C-3C84-4965-BB24-553732A7D99F}"/>
    <cellStyle name="Normal 2 14 21" xfId="19829" xr:uid="{3C15FFE4-E562-402A-87B6-C858365CD3CC}"/>
    <cellStyle name="Normal 2 14 22" xfId="19830" xr:uid="{A082BE23-C50D-4CB6-B1E8-8FD9370C5CCA}"/>
    <cellStyle name="Normal 2 14 23" xfId="19831" xr:uid="{9E248F34-FFA2-466F-9715-7BF4E998754B}"/>
    <cellStyle name="Normal 2 14 24" xfId="19832" xr:uid="{55F96822-4D6C-4858-8F04-4AA452E6DE1C}"/>
    <cellStyle name="Normal 2 14 3" xfId="19833" xr:uid="{CC264D9D-70A8-4FB3-8155-D795D9B6CF6A}"/>
    <cellStyle name="Normal 2 14 3 2" xfId="19834" xr:uid="{7E05A81D-DDA8-4259-8CE1-33E0394FC704}"/>
    <cellStyle name="Normal 2 14 3_Margen" xfId="41336" xr:uid="{C09BF145-0BF4-454F-B879-99281BD4E906}"/>
    <cellStyle name="Normal 2 14 4" xfId="19835" xr:uid="{44D08DDB-6EB3-4A64-A6EB-B694FBB31F51}"/>
    <cellStyle name="Normal 2 14 5" xfId="19836" xr:uid="{8706E979-0FA0-49A1-9051-BB36AA816781}"/>
    <cellStyle name="Normal 2 14 6" xfId="19837" xr:uid="{57E2A5D8-14D6-4CBF-B200-041834837C8E}"/>
    <cellStyle name="Normal 2 14 7" xfId="19838" xr:uid="{6955E42F-6F27-40E1-9E94-8CEF779B5D4F}"/>
    <cellStyle name="Normal 2 14 8" xfId="19839" xr:uid="{C6E26FD2-EDC8-4306-AC22-5CD03F3673E5}"/>
    <cellStyle name="Normal 2 14 9" xfId="19840" xr:uid="{06C125BC-8638-4BA9-8F94-7C5E6CF37049}"/>
    <cellStyle name="Normal 2 14_Margen" xfId="41337" xr:uid="{05D89F06-4C15-4785-B195-8FF50A00DF35}"/>
    <cellStyle name="Normal 2 15" xfId="19841" xr:uid="{6BF54600-0C4C-4427-8BAE-9B61992CAD2A}"/>
    <cellStyle name="Normal 2 15 10" xfId="19842" xr:uid="{1BB3F279-4354-4FB1-B9EB-C73C8496D99D}"/>
    <cellStyle name="Normal 2 15 11" xfId="19843" xr:uid="{8FAA2F0C-701F-4B5E-BEB2-C240322A0EF7}"/>
    <cellStyle name="Normal 2 15 12" xfId="19844" xr:uid="{B6BC3AA2-1B07-4BC0-8A34-663E3F61B0A3}"/>
    <cellStyle name="Normal 2 15 13" xfId="19845" xr:uid="{19C4D776-F0BF-43CA-9935-52ECFE7B1DBB}"/>
    <cellStyle name="Normal 2 15 14" xfId="19846" xr:uid="{ACCA6234-0BAF-470B-87EA-E1ACDE517695}"/>
    <cellStyle name="Normal 2 15 15" xfId="19847" xr:uid="{E19FBC95-A5C4-4D74-9457-CB5E3D0AE762}"/>
    <cellStyle name="Normal 2 15 16" xfId="19848" xr:uid="{4A810268-EDD5-45FD-8CAA-B79C64EEFACB}"/>
    <cellStyle name="Normal 2 15 17" xfId="19849" xr:uid="{961033EF-D7DA-41E1-B25A-2B044DA6EA36}"/>
    <cellStyle name="Normal 2 15 2" xfId="19850" xr:uid="{E3B0C8FB-739C-4C9C-9FE0-057CC4C054A9}"/>
    <cellStyle name="Normal 2 15 2 2" xfId="19851" xr:uid="{FF5C4D50-6F58-483D-A18F-4F334BE32152}"/>
    <cellStyle name="Normal 2 15 2 3" xfId="19852" xr:uid="{C7CD53F8-317B-459A-B9F1-7FB7489D51B9}"/>
    <cellStyle name="Normal 2 15 2 4" xfId="19853" xr:uid="{76C2F3ED-B666-41BC-8EF8-3DA9169B4C38}"/>
    <cellStyle name="Normal 2 15 2_Margen" xfId="41338" xr:uid="{5618AEEC-6EDD-4939-8750-C333759986D6}"/>
    <cellStyle name="Normal 2 15 3" xfId="19854" xr:uid="{19ABB22B-A665-4879-B1A7-530CF4147036}"/>
    <cellStyle name="Normal 2 15 4" xfId="19855" xr:uid="{F3F15775-DEAC-41BE-A382-831259053F71}"/>
    <cellStyle name="Normal 2 15 5" xfId="19856" xr:uid="{2CD8DB76-B1C2-4677-92EA-EBF9866BC9B1}"/>
    <cellStyle name="Normal 2 15 6" xfId="19857" xr:uid="{C60495EC-5B2E-479E-96BE-DC345CFCE6F6}"/>
    <cellStyle name="Normal 2 15 7" xfId="19858" xr:uid="{5F2CEF12-4EEF-4F68-8FDF-0EEEBCA39EFD}"/>
    <cellStyle name="Normal 2 15 8" xfId="19859" xr:uid="{50B60D66-A100-409E-BDF2-B326E079215B}"/>
    <cellStyle name="Normal 2 15 9" xfId="19860" xr:uid="{AB42B7EF-D67B-498D-942B-63E7C52017DD}"/>
    <cellStyle name="Normal 2 15_Margen" xfId="41339" xr:uid="{846586E8-4A37-4E6B-A136-E2A51C90FDDF}"/>
    <cellStyle name="Normal 2 16" xfId="19861" xr:uid="{794BA18F-AEA9-4C4A-9909-35903B795695}"/>
    <cellStyle name="Normal 2 16 10" xfId="19862" xr:uid="{F2EE6D1B-D8F7-4988-A105-6437B6086AC3}"/>
    <cellStyle name="Normal 2 16 11" xfId="19863" xr:uid="{C5D3C55F-E6F4-43DE-B609-A322C3409921}"/>
    <cellStyle name="Normal 2 16 12" xfId="19864" xr:uid="{0E1D5499-CD97-446F-A55C-5EE3D555147A}"/>
    <cellStyle name="Normal 2 16 13" xfId="19865" xr:uid="{00232B53-5FA6-42BE-9165-EEA1EAE4A88A}"/>
    <cellStyle name="Normal 2 16 14" xfId="19866" xr:uid="{D8410AF4-C970-47C2-AC45-D816AA578E29}"/>
    <cellStyle name="Normal 2 16 15" xfId="19867" xr:uid="{07F149C5-AD8B-4BFB-86AA-1D13541FEA13}"/>
    <cellStyle name="Normal 2 16 16" xfId="19868" xr:uid="{EED9F4F5-B4DB-46C9-A99C-CD6590A88B7B}"/>
    <cellStyle name="Normal 2 16 17" xfId="19869" xr:uid="{C0861F02-E322-4845-A712-5C4F6E4976E6}"/>
    <cellStyle name="Normal 2 16 2" xfId="19870" xr:uid="{3B033705-F23E-4FBA-AC1C-368D9755A6F9}"/>
    <cellStyle name="Normal 2 16 2 2" xfId="19871" xr:uid="{FBBB3574-B836-4CBD-9152-4B6BC0244194}"/>
    <cellStyle name="Normal 2 16 2 3" xfId="19872" xr:uid="{A9F65B73-694D-4EF5-B167-8F8B6F323E8C}"/>
    <cellStyle name="Normal 2 16 2 4" xfId="19873" xr:uid="{67B6F3CA-14F5-413D-B655-F3464637DBD9}"/>
    <cellStyle name="Normal 2 16 2_Margen" xfId="41340" xr:uid="{51DCE4AE-FF87-422F-99B8-89AE3FA83C10}"/>
    <cellStyle name="Normal 2 16 3" xfId="19874" xr:uid="{D27D36EF-D04E-40FE-9F43-B6B2AA22B2FA}"/>
    <cellStyle name="Normal 2 16 4" xfId="19875" xr:uid="{99D151F6-27CF-4691-B4B1-829D1EA2A290}"/>
    <cellStyle name="Normal 2 16 5" xfId="19876" xr:uid="{6021544C-5C84-4D8D-8E06-D5AD1454000B}"/>
    <cellStyle name="Normal 2 16 6" xfId="19877" xr:uid="{9D631035-76A6-4743-BC28-B1A05E2DF784}"/>
    <cellStyle name="Normal 2 16 7" xfId="19878" xr:uid="{C32F603C-C4A6-48B6-B942-31A2FE6310DA}"/>
    <cellStyle name="Normal 2 16 8" xfId="19879" xr:uid="{A19892E9-9622-4E35-808A-32AD36EB489B}"/>
    <cellStyle name="Normal 2 16 9" xfId="19880" xr:uid="{FD727973-55C1-4F93-8A51-E7F2EAA0415B}"/>
    <cellStyle name="Normal 2 16_Margen" xfId="41341" xr:uid="{6DBAE74C-F266-4078-9C08-8B5A96E376F2}"/>
    <cellStyle name="Normal 2 17" xfId="19881" xr:uid="{57234E58-6C14-43F6-B8D5-96BC56977BD0}"/>
    <cellStyle name="Normal 2 17 10" xfId="19882" xr:uid="{45EB1EA4-7A2F-48A6-8C98-8E66CBE5B64C}"/>
    <cellStyle name="Normal 2 17 11" xfId="19883" xr:uid="{9B9C60ED-CD8E-456C-B983-1E8134C4F78D}"/>
    <cellStyle name="Normal 2 17 12" xfId="19884" xr:uid="{B3BD1F6C-26A1-4D81-A5A6-1AF35EF34F27}"/>
    <cellStyle name="Normal 2 17 13" xfId="19885" xr:uid="{9607FEE1-D2B4-4524-A775-E927E4D90FB2}"/>
    <cellStyle name="Normal 2 17 14" xfId="19886" xr:uid="{605662F9-C82B-460B-8C89-00BFC4AB6F42}"/>
    <cellStyle name="Normal 2 17 15" xfId="19887" xr:uid="{7B2795AA-E2B2-4C4E-8153-CE1E36637507}"/>
    <cellStyle name="Normal 2 17 16" xfId="19888" xr:uid="{14C44953-5647-456E-A954-412BFA33BFA2}"/>
    <cellStyle name="Normal 2 17 17" xfId="19889" xr:uid="{0D2CC67A-1C76-4696-84F8-0B27E0919581}"/>
    <cellStyle name="Normal 2 17 2" xfId="19890" xr:uid="{900BD221-72ED-497D-83CF-B6070D6B14DF}"/>
    <cellStyle name="Normal 2 17 2 2" xfId="19891" xr:uid="{4DBC5BE4-F318-4FA6-80EA-29ED3E8C1C44}"/>
    <cellStyle name="Normal 2 17 2 3" xfId="19892" xr:uid="{D0E525F6-884C-464E-8F20-9BE7BAD47660}"/>
    <cellStyle name="Normal 2 17 2 4" xfId="19893" xr:uid="{46E71914-DBD1-44FC-9912-9FA4D9438F1B}"/>
    <cellStyle name="Normal 2 17 2_Margen" xfId="41342" xr:uid="{FCDDE203-1FB1-43FE-A65E-3388056DD401}"/>
    <cellStyle name="Normal 2 17 3" xfId="19894" xr:uid="{893E4408-72DB-44FB-AC8B-6E199083E2EB}"/>
    <cellStyle name="Normal 2 17 4" xfId="19895" xr:uid="{EF0AF7DD-B02E-43CE-A9DF-2BD5AFCCC90F}"/>
    <cellStyle name="Normal 2 17 5" xfId="19896" xr:uid="{810198BD-EDB6-4EAD-A743-5A5983A69F0F}"/>
    <cellStyle name="Normal 2 17 6" xfId="19897" xr:uid="{3F455699-A34F-46C0-B7A2-6BB31FE00919}"/>
    <cellStyle name="Normal 2 17 7" xfId="19898" xr:uid="{87572A6F-64C8-4A1E-B770-915196E3A24A}"/>
    <cellStyle name="Normal 2 17 8" xfId="19899" xr:uid="{3B4BC3EC-783B-46DE-8339-2EBF1A046D88}"/>
    <cellStyle name="Normal 2 17 9" xfId="19900" xr:uid="{986AB1E5-A60D-4AF3-ADA3-D14632FEDF45}"/>
    <cellStyle name="Normal 2 17_Margen" xfId="41343" xr:uid="{B7189317-65FF-4172-8576-ED839F38409E}"/>
    <cellStyle name="Normal 2 18" xfId="19901" xr:uid="{CB2837FB-2E47-4967-AE53-ABF5CE2BDF1B}"/>
    <cellStyle name="Normal 2 18 10" xfId="19902" xr:uid="{919AB535-B5D8-4A40-85CA-FA237D260A32}"/>
    <cellStyle name="Normal 2 18 11" xfId="19903" xr:uid="{E643B238-B30D-4DCA-B21B-FADB404C5729}"/>
    <cellStyle name="Normal 2 18 12" xfId="19904" xr:uid="{7D525C66-B787-433B-A4C3-C09B9CA0DC6D}"/>
    <cellStyle name="Normal 2 18 13" xfId="19905" xr:uid="{5211FB64-AF33-4BEF-AF69-54A90A984DF6}"/>
    <cellStyle name="Normal 2 18 14" xfId="19906" xr:uid="{22DE4B63-4D29-498C-B1D9-0F6301A5DFEE}"/>
    <cellStyle name="Normal 2 18 15" xfId="19907" xr:uid="{2A8AC5B0-F9C8-463B-BCDA-44B1DEBDD8EC}"/>
    <cellStyle name="Normal 2 18 16" xfId="19908" xr:uid="{B6848189-EE8E-4152-9CD9-F67E469C092F}"/>
    <cellStyle name="Normal 2 18 17" xfId="19909" xr:uid="{1EC353A9-EF59-4484-9DC1-2D9AF7F50159}"/>
    <cellStyle name="Normal 2 18 2" xfId="19910" xr:uid="{FA923056-D321-45DC-9416-AE9EEB441951}"/>
    <cellStyle name="Normal 2 18 2 2" xfId="19911" xr:uid="{6A26A4C5-46C3-44BD-8EE2-9F943088B358}"/>
    <cellStyle name="Normal 2 18 2 3" xfId="19912" xr:uid="{A1DB115C-4933-4828-B5A6-6A5DE7122805}"/>
    <cellStyle name="Normal 2 18 2 4" xfId="19913" xr:uid="{B2B169C5-D7D0-4B78-B0CC-867AD8C7999D}"/>
    <cellStyle name="Normal 2 18 2_Margen" xfId="41344" xr:uid="{1BB8544B-BEEB-4720-A826-8EBAC9397478}"/>
    <cellStyle name="Normal 2 18 3" xfId="19914" xr:uid="{0A754636-9E4E-4AA8-9ACE-87FDA91C5074}"/>
    <cellStyle name="Normal 2 18 4" xfId="19915" xr:uid="{836FA92C-41C2-43E7-AFB6-437C4190698F}"/>
    <cellStyle name="Normal 2 18 5" xfId="19916" xr:uid="{5F246CCD-AF31-413A-A93C-1C4733A00D9B}"/>
    <cellStyle name="Normal 2 18 6" xfId="19917" xr:uid="{CF12F897-F366-45E2-BBBA-9B80B7FEC884}"/>
    <cellStyle name="Normal 2 18 7" xfId="19918" xr:uid="{4353C397-CF0C-4004-B40D-29AD66DAD2F2}"/>
    <cellStyle name="Normal 2 18 8" xfId="19919" xr:uid="{A4617B32-54FD-4AA1-953E-97D1BFED5230}"/>
    <cellStyle name="Normal 2 18 9" xfId="19920" xr:uid="{E7502D0A-6965-48FE-9118-B34D9A88F55D}"/>
    <cellStyle name="Normal 2 18_Margen" xfId="41345" xr:uid="{89998820-A643-403F-9155-E769F34BE5BD}"/>
    <cellStyle name="Normal 2 19" xfId="19921" xr:uid="{C8B26292-337B-4515-8CE7-209E904E2A99}"/>
    <cellStyle name="Normal 2 19 10" xfId="19922" xr:uid="{951A5ADE-2538-41F0-A0F0-5AB66A96FB8A}"/>
    <cellStyle name="Normal 2 19 11" xfId="19923" xr:uid="{A993BE17-BC77-4C29-A105-214A83B6E1FD}"/>
    <cellStyle name="Normal 2 19 12" xfId="19924" xr:uid="{1FBE59C5-600C-4EE7-AC4E-4B8AF5FBC208}"/>
    <cellStyle name="Normal 2 19 13" xfId="19925" xr:uid="{200F129A-8DC2-4404-8635-A72CD2FA2265}"/>
    <cellStyle name="Normal 2 19 14" xfId="19926" xr:uid="{2FF95032-290F-439C-99A2-FB4BA82FA448}"/>
    <cellStyle name="Normal 2 19 15" xfId="19927" xr:uid="{A09CDF2B-AD85-4A7D-9DB1-741402179DA9}"/>
    <cellStyle name="Normal 2 19 16" xfId="19928" xr:uid="{64BF3272-C9B0-4A59-91DC-905FCBA5424E}"/>
    <cellStyle name="Normal 2 19 17" xfId="19929" xr:uid="{8EB336E6-1A49-4FAC-9CA2-428935E523AA}"/>
    <cellStyle name="Normal 2 19 2" xfId="19930" xr:uid="{F633D219-EA6F-4010-A331-C7F6608F366F}"/>
    <cellStyle name="Normal 2 19 2 2" xfId="19931" xr:uid="{7AC152EE-01D3-4201-8CA2-9A1575958321}"/>
    <cellStyle name="Normal 2 19 2 3" xfId="19932" xr:uid="{85178B2D-BF16-466E-BC98-900B8F0D06B0}"/>
    <cellStyle name="Normal 2 19 2_Margen" xfId="41346" xr:uid="{F97508B2-B75E-442D-A330-71FBA396312D}"/>
    <cellStyle name="Normal 2 19 3" xfId="19933" xr:uid="{7B58DF5A-EBAF-41C8-8C60-D706F7880755}"/>
    <cellStyle name="Normal 2 19 4" xfId="19934" xr:uid="{1EC425F4-1328-4FF1-94AF-75A9AB77BFB6}"/>
    <cellStyle name="Normal 2 19 5" xfId="19935" xr:uid="{A65B083D-64B3-4EB1-AE25-E48E416A1B0B}"/>
    <cellStyle name="Normal 2 19 6" xfId="19936" xr:uid="{0C55F854-8C24-43B9-BD88-D5C1AD581EBB}"/>
    <cellStyle name="Normal 2 19 7" xfId="19937" xr:uid="{E9AF8200-876D-41FA-B8B3-E6FD1238E05B}"/>
    <cellStyle name="Normal 2 19 8" xfId="19938" xr:uid="{84CA9D47-F019-4B0D-BBD3-AA39DAD98B4B}"/>
    <cellStyle name="Normal 2 19 9" xfId="19939" xr:uid="{F1E9E0B4-57E7-4BEC-9028-28F680F2D12E}"/>
    <cellStyle name="Normal 2 19_Margen" xfId="41347" xr:uid="{C9F1F959-EF73-4123-8928-EDF4B0CA4CFE}"/>
    <cellStyle name="Normal 2 2" xfId="3" xr:uid="{AC9A0221-D7A2-3E4A-AB5D-F7A6EB27FB7C}"/>
    <cellStyle name="Normal 2 2 10" xfId="19941" xr:uid="{9992EAAB-D4E7-4B91-AB23-0B0ED248870D}"/>
    <cellStyle name="Normal 2 2 10 2 2" xfId="53506" xr:uid="{AB091443-5BD2-4221-8D45-557BE36525C8}"/>
    <cellStyle name="Normal 2 2 11" xfId="19942" xr:uid="{42E85AA5-786F-4AE9-A6D1-ADB80814A37F}"/>
    <cellStyle name="Normal 2 2 12" xfId="19943" xr:uid="{A88CB614-E835-447E-B3F0-CC2DB9A91101}"/>
    <cellStyle name="Normal 2 2 13" xfId="19944" xr:uid="{133268D4-2DBE-4C4A-8455-D4FCDFB5B93C}"/>
    <cellStyle name="Normal 2 2 14" xfId="19945" xr:uid="{996DB163-E76A-4BD2-9CFF-F45672B1D875}"/>
    <cellStyle name="Normal 2 2 15" xfId="19946" xr:uid="{B78F62C6-E369-4659-B4EC-963A20D3BF63}"/>
    <cellStyle name="Normal 2 2 16" xfId="19947" xr:uid="{23767E47-23EF-4638-A53E-B83D15A39765}"/>
    <cellStyle name="Normal 2 2 17" xfId="19948" xr:uid="{BFAC590F-00E6-422D-B074-A697BDF3FF75}"/>
    <cellStyle name="Normal 2 2 18" xfId="19949" xr:uid="{DBA8E87F-E35F-4B2E-95AF-E7EA036AEDFF}"/>
    <cellStyle name="Normal 2 2 19" xfId="19950" xr:uid="{FB8FCABC-FA96-43C1-AB6E-D2BB28C084FE}"/>
    <cellStyle name="Normal 2 2 19 2" xfId="41348" xr:uid="{A4CE4EC0-12C3-40B3-BC86-62B49D040E4C}"/>
    <cellStyle name="Normal 2 2 2" xfId="22" xr:uid="{5900D18C-00D7-164A-BAB5-89DD2E2EEBBB}"/>
    <cellStyle name="Normal 2 2 2 10" xfId="19951" xr:uid="{8CA17012-BA8A-4D6D-83A7-70272D0989CA}"/>
    <cellStyle name="Normal 2 2 2 11" xfId="19952" xr:uid="{418787F3-E64F-4A85-8DEA-DDBE57D0307C}"/>
    <cellStyle name="Normal 2 2 2 12" xfId="19953" xr:uid="{CD883C0F-2268-4DE1-8B7C-A1F2C61E9D70}"/>
    <cellStyle name="Normal 2 2 2 13" xfId="19954" xr:uid="{82C83809-DFF0-4B85-B697-F6369C890D69}"/>
    <cellStyle name="Normal 2 2 2 14" xfId="19955" xr:uid="{04E3087A-E051-4DCD-B494-BAD123E77DC5}"/>
    <cellStyle name="Normal 2 2 2 15" xfId="19956" xr:uid="{919508D0-D999-412B-ACE2-9636133E15B0}"/>
    <cellStyle name="Normal 2 2 2 16" xfId="19957" xr:uid="{7A66E469-DB8F-45B3-8DAF-3673C5D01B16}"/>
    <cellStyle name="Normal 2 2 2 17" xfId="19958" xr:uid="{BA00C8B3-84F9-4549-B308-C3D79396241F}"/>
    <cellStyle name="Normal 2 2 2 18" xfId="19959" xr:uid="{909FC953-5677-4D21-953D-A810581A24C0}"/>
    <cellStyle name="Normal 2 2 2 19" xfId="19960" xr:uid="{2112D893-3D52-4984-B6E9-6B336B6150D5}"/>
    <cellStyle name="Normal 2 2 2 2" xfId="46" xr:uid="{AB27190C-DDD5-491F-9012-B033CA290E7E}"/>
    <cellStyle name="Normal 2 2 2 2 10" xfId="19961" xr:uid="{5D5E68A7-620F-4B02-934A-5EE02E210203}"/>
    <cellStyle name="Normal 2 2 2 2 11" xfId="19962" xr:uid="{671DE1BA-81AA-4014-82A7-A9ADC32104FF}"/>
    <cellStyle name="Normal 2 2 2 2 12" xfId="19963" xr:uid="{42E1C278-B44E-4221-9AAA-2563EF74D1FE}"/>
    <cellStyle name="Normal 2 2 2 2 13" xfId="19964" xr:uid="{77F3ADBF-6210-4646-AFF4-7268F2839F1A}"/>
    <cellStyle name="Normal 2 2 2 2 14" xfId="19965" xr:uid="{2F280A60-AA35-494F-AB3D-D886CF250BBA}"/>
    <cellStyle name="Normal 2 2 2 2 15" xfId="19966" xr:uid="{BD4562D4-2510-47FE-95DB-C20D7D580BD0}"/>
    <cellStyle name="Normal 2 2 2 2 16" xfId="19967" xr:uid="{6AC8F3B9-017B-4F36-83FD-61F6F268EC39}"/>
    <cellStyle name="Normal 2 2 2 2 17" xfId="19968" xr:uid="{887EC173-185E-4140-B1BB-2B309EB5697D}"/>
    <cellStyle name="Normal 2 2 2 2 18" xfId="19969" xr:uid="{8848FB16-89F6-450D-84E4-6B2A9DB5E09D}"/>
    <cellStyle name="Normal 2 2 2 2 19" xfId="19970" xr:uid="{942D97B1-D6AA-4394-98AB-84A7AA6701B4}"/>
    <cellStyle name="Normal 2 2 2 2 2" xfId="19971" xr:uid="{1FE1B637-1BF0-4FE3-8801-C510DAE2E562}"/>
    <cellStyle name="Normal 2 2 2 2 20" xfId="19972" xr:uid="{E59B54CF-3FBB-4157-B3E6-F710398CBC97}"/>
    <cellStyle name="Normal 2 2 2 2 21" xfId="19973" xr:uid="{C593DA77-CA75-4AF5-9BCB-B3CFC040753C}"/>
    <cellStyle name="Normal 2 2 2 2 22" xfId="19974" xr:uid="{7DA49E4F-6D31-45A8-8836-1C0E24D8C5AE}"/>
    <cellStyle name="Normal 2 2 2 2 23" xfId="19975" xr:uid="{01F8A815-2144-496C-BBAB-D4D69EAA2D7A}"/>
    <cellStyle name="Normal 2 2 2 2 24" xfId="19976" xr:uid="{DAE95C7C-A94C-4FF1-AAA2-D4912E12FB9D}"/>
    <cellStyle name="Normal 2 2 2 2 25" xfId="50180" xr:uid="{527A0520-0050-41BB-A346-073E8AF71549}"/>
    <cellStyle name="Normal 2 2 2 2 3" xfId="19977" xr:uid="{C8B36BA6-81D7-4AF1-BEAD-C6D3F387EE9E}"/>
    <cellStyle name="Normal 2 2 2 2 3 2" xfId="41349" xr:uid="{E925EAF4-E6BB-4D57-85B4-F04733E7B8A0}"/>
    <cellStyle name="Normal 2 2 2 2 3 2 2" xfId="41350" xr:uid="{B6329705-29FF-4247-B2AE-C06F44DDE7F6}"/>
    <cellStyle name="Normal 2 2 2 2 3 2 2 2" xfId="41351" xr:uid="{AAD06CE7-B190-43A5-A99A-21B00CB5282F}"/>
    <cellStyle name="Normal 2 2 2 2 3 2 3" xfId="41352" xr:uid="{57CD4604-308F-443B-B8CF-EB78C9B1D218}"/>
    <cellStyle name="Normal 2 2 2 2 3 3" xfId="41353" xr:uid="{8E38163D-B538-49A0-8F13-E782BB800B85}"/>
    <cellStyle name="Normal 2 2 2 2 3 3 2" xfId="41354" xr:uid="{CB43F8E4-1415-4A8F-A0A9-3D292B376840}"/>
    <cellStyle name="Normal 2 2 2 2 3 4" xfId="41355" xr:uid="{E57F1F0C-D8A1-4FF0-AE86-A8B7C69A69C7}"/>
    <cellStyle name="Normal 2 2 2 2 4" xfId="19978" xr:uid="{DD39659D-7C3E-49DD-9833-B760B0E185B4}"/>
    <cellStyle name="Normal 2 2 2 2 5" xfId="19979" xr:uid="{77DD0D07-E90E-4C7A-8554-F7AAD4DD5C5A}"/>
    <cellStyle name="Normal 2 2 2 2 6" xfId="19980" xr:uid="{977D1B0C-FE9B-475C-B7B5-2201AE0106AE}"/>
    <cellStyle name="Normal 2 2 2 2 7" xfId="19981" xr:uid="{5665ED40-8EB1-46B1-A3BC-C8A27AAEF670}"/>
    <cellStyle name="Normal 2 2 2 2 8" xfId="19982" xr:uid="{FDB255D0-B731-4396-8A1E-794F08201435}"/>
    <cellStyle name="Normal 2 2 2 2 9" xfId="19983" xr:uid="{4D1AAD51-EE63-4A65-A59F-264671C90E4A}"/>
    <cellStyle name="Normal 2 2 2 2_Margen" xfId="41356" xr:uid="{B9F79878-1F4A-4F54-94F4-8D64318272B4}"/>
    <cellStyle name="Normal 2 2 2 20" xfId="19984" xr:uid="{D9D4375C-83AF-4508-8C21-57801483CCFA}"/>
    <cellStyle name="Normal 2 2 2 21" xfId="19985" xr:uid="{03C286CC-5965-4DE6-AF75-E32E481C574F}"/>
    <cellStyle name="Normal 2 2 2 22" xfId="19986" xr:uid="{1E2DE644-A4A1-4F4A-99B3-6DA249F56A22}"/>
    <cellStyle name="Normal 2 2 2 3" xfId="19987" xr:uid="{6C6CA29D-85A4-4B4B-B695-E6B0D6BFA4B2}"/>
    <cellStyle name="Normal 2 2 2 3 2" xfId="41357" xr:uid="{3F388BCB-B903-4DED-8FB1-8A2E5D657C65}"/>
    <cellStyle name="Normal 2 2 2 3 2 2" xfId="41358" xr:uid="{919B4A14-E7C0-4C11-9586-BC919FC76961}"/>
    <cellStyle name="Normal 2 2 2 3 2 2 2" xfId="41359" xr:uid="{64613EB8-2454-46C5-BD78-124EDC8298C1}"/>
    <cellStyle name="Normal 2 2 2 3 2 3" xfId="41360" xr:uid="{E858EE63-B738-4D0A-B183-2EBE6BF59093}"/>
    <cellStyle name="Normal 2 2 2 3 3" xfId="41361" xr:uid="{8371BAB7-A907-4D9E-B7ED-0E2DE36EA38A}"/>
    <cellStyle name="Normal 2 2 2 3 3 2" xfId="41362" xr:uid="{6FCC2D21-2C6A-4B7D-B8D8-0AD57A682FF2}"/>
    <cellStyle name="Normal 2 2 2 3 4" xfId="41363" xr:uid="{2175E4E2-28CB-4F38-AFE1-D7ECBF2C150E}"/>
    <cellStyle name="Normal 2 2 2 4" xfId="19988" xr:uid="{F3B2EC04-2E62-4418-90F0-29EE0B2B1743}"/>
    <cellStyle name="Normal 2 2 2 4 2" xfId="41364" xr:uid="{9742195D-1E88-4AC5-8D32-4E1E02FA7A00}"/>
    <cellStyle name="Normal 2 2 2 4 2 2" xfId="41365" xr:uid="{CDE2F000-DA18-465A-9E08-05D3E1928E06}"/>
    <cellStyle name="Normal 2 2 2 4 2 2 2" xfId="41366" xr:uid="{64A4A04B-27D2-4546-8953-92476FD701C8}"/>
    <cellStyle name="Normal 2 2 2 4 2 3" xfId="41367" xr:uid="{6738889B-91BE-4C15-B2A2-D6F8B2296E0E}"/>
    <cellStyle name="Normal 2 2 2 4 3" xfId="41368" xr:uid="{046A72A5-3E36-4E49-99D2-6D4136E3E08B}"/>
    <cellStyle name="Normal 2 2 2 4 3 2" xfId="41369" xr:uid="{57D4675A-F748-43FF-B004-2DD6474AC0CA}"/>
    <cellStyle name="Normal 2 2 2 4 4" xfId="41370" xr:uid="{ECAE151F-4A8D-4CBE-9494-B457720B1E5E}"/>
    <cellStyle name="Normal 2 2 2 5" xfId="19989" xr:uid="{4FAE0E9F-BF39-4CF6-A313-1EC1BA0B2DD2}"/>
    <cellStyle name="Normal 2 2 2 5 2" xfId="41371" xr:uid="{23B4C6C4-E7C9-4515-9C9D-DDB8DF86F97B}"/>
    <cellStyle name="Normal 2 2 2 5 2 2" xfId="41372" xr:uid="{D68B89B2-2D65-4B15-8139-34C2A1AB2915}"/>
    <cellStyle name="Normal 2 2 2 5 2 2 2" xfId="41373" xr:uid="{1379AC64-FE2E-40C3-906F-6AC03E988CED}"/>
    <cellStyle name="Normal 2 2 2 5 2 3" xfId="41374" xr:uid="{63C29A59-97CE-4B26-85EC-6B397DD80CC4}"/>
    <cellStyle name="Normal 2 2 2 5 3" xfId="41375" xr:uid="{FA5FDC88-97E7-40AA-BEA5-963CE8C7B71F}"/>
    <cellStyle name="Normal 2 2 2 5 3 2" xfId="41376" xr:uid="{86A08523-17AE-4E61-ADDA-DCDB12B64772}"/>
    <cellStyle name="Normal 2 2 2 5 4" xfId="41377" xr:uid="{F2F11F22-A16E-4DFA-8F8E-1180BED80ECE}"/>
    <cellStyle name="Normal 2 2 2 6" xfId="19990" xr:uid="{15A97441-2B27-4CD4-B801-2898FA22CCF6}"/>
    <cellStyle name="Normal 2 2 2 7" xfId="19991" xr:uid="{27AD3E44-295B-4D11-8ABF-0DFAFC35EF75}"/>
    <cellStyle name="Normal 2 2 2 8" xfId="19992" xr:uid="{E885AEB9-452C-4DBE-BD8C-926B60F318A4}"/>
    <cellStyle name="Normal 2 2 2 9" xfId="19993" xr:uid="{D5BD6346-4A3E-4FD4-A78C-9796CE153EDE}"/>
    <cellStyle name="Normal 2 2 2_Margen" xfId="41378" xr:uid="{86CCC99B-2D2C-4C86-995F-EF7B011C46EB}"/>
    <cellStyle name="Normal 2 2 20" xfId="19994" xr:uid="{A99BB60F-56B6-4EEA-B236-DFAAF30CBA75}"/>
    <cellStyle name="Normal 2 2 21" xfId="19995" xr:uid="{0EB04709-FEA0-43BD-9D5F-8599F1315677}"/>
    <cellStyle name="Normal 2 2 22" xfId="19996" xr:uid="{75EA7808-967E-49A7-8036-F40494C5A82A}"/>
    <cellStyle name="Normal 2 2 23" xfId="19997" xr:uid="{70213FA7-C756-4C75-9322-5CFAE601EA10}"/>
    <cellStyle name="Normal 2 2 24" xfId="19998" xr:uid="{BEBF9F8D-FBA5-4D30-B4F7-0BD329BE2AD8}"/>
    <cellStyle name="Normal 2 2 25" xfId="19999" xr:uid="{55613994-7F7D-4BF7-809E-4953F257BB18}"/>
    <cellStyle name="Normal 2 2 26" xfId="20000" xr:uid="{596CCC77-2949-405C-8F6F-8976F5CE28E8}"/>
    <cellStyle name="Normal 2 2 27" xfId="20001" xr:uid="{6C4C3D1E-674C-4A1F-9000-3C64D4B67165}"/>
    <cellStyle name="Normal 2 2 28" xfId="20002" xr:uid="{9FAC6BE9-8F1D-42F4-B640-AA3A745FCC98}"/>
    <cellStyle name="Normal 2 2 29" xfId="20003" xr:uid="{DE7B93E7-DDBE-4749-BD35-B528AADACD9D}"/>
    <cellStyle name="Normal 2 2 3" xfId="20004" xr:uid="{700939C0-75CA-4C9F-8180-DBDC3C380081}"/>
    <cellStyle name="Normal 2 2 3 10" xfId="20005" xr:uid="{804F758B-90D2-4326-8A7D-00DC003910BF}"/>
    <cellStyle name="Normal 2 2 3 11" xfId="50181" xr:uid="{912340F7-F62D-4E85-A63C-4CF3F54973B8}"/>
    <cellStyle name="Normal 2 2 3 2" xfId="20006" xr:uid="{E565E06D-BE7A-476F-831B-551E5A672050}"/>
    <cellStyle name="Normal 2 2 3 2 2" xfId="41379" xr:uid="{D5A2C435-6AF9-4760-B6E8-829E4A5DDC60}"/>
    <cellStyle name="Normal 2 2 3 2 2 2" xfId="41380" xr:uid="{73DD5231-6A36-477F-8A5E-A95848734B73}"/>
    <cellStyle name="Normal 2 2 3 2 2 2 2" xfId="41381" xr:uid="{6EB9B4BC-5392-4861-83EE-561D10264C6D}"/>
    <cellStyle name="Normal 2 2 3 2 2 3" xfId="41382" xr:uid="{3A9E06A7-860E-4826-A85E-2580B8B85A12}"/>
    <cellStyle name="Normal 2 2 3 2 3" xfId="41383" xr:uid="{3B086349-0531-44EA-B882-B6390F2615D8}"/>
    <cellStyle name="Normal 2 2 3 2 3 2" xfId="41384" xr:uid="{04948CF8-DBB3-4D86-97A7-6EF992592A44}"/>
    <cellStyle name="Normal 2 2 3 2 4" xfId="41385" xr:uid="{713244E3-25C8-4D65-9978-7EF073BA2869}"/>
    <cellStyle name="Normal 2 2 3 3" xfId="20007" xr:uid="{D86752B4-8979-4FEC-821A-606181D66859}"/>
    <cellStyle name="Normal 2 2 3 4" xfId="20008" xr:uid="{AD5C0605-A5FC-44B6-83CB-B461F5D08F2B}"/>
    <cellStyle name="Normal 2 2 3 5" xfId="20009" xr:uid="{EBD11601-A6A9-41B6-BCD0-E91E699C1DA3}"/>
    <cellStyle name="Normal 2 2 3 6" xfId="20010" xr:uid="{0998E5A8-EBCB-4AF7-8243-1960BAF8B1EB}"/>
    <cellStyle name="Normal 2 2 3 7" xfId="20011" xr:uid="{0F129E36-0185-4D26-A709-5648A13ACC0F}"/>
    <cellStyle name="Normal 2 2 3 8" xfId="20012" xr:uid="{A969C355-DAE4-46EE-9869-50AF4B94ACBC}"/>
    <cellStyle name="Normal 2 2 3 9" xfId="20013" xr:uid="{F420D61B-5CED-45AF-B786-BDB5812571A1}"/>
    <cellStyle name="Normal 2 2 3_Margen" xfId="41386" xr:uid="{639E3CB1-B832-4FCA-8530-3B060CAD0119}"/>
    <cellStyle name="Normal 2 2 30" xfId="20014" xr:uid="{6AC3A437-27B8-4EC5-81B5-EDB4E4B36934}"/>
    <cellStyle name="Normal 2 2 31" xfId="20015" xr:uid="{9C1733B7-3259-4F48-89E6-EA71548DBA3E}"/>
    <cellStyle name="Normal 2 2 32" xfId="20016" xr:uid="{DDF82BB0-22FD-4654-9248-311D6ECC938B}"/>
    <cellStyle name="Normal 2 2 33" xfId="20017" xr:uid="{A893B52E-456D-4F16-9C19-875DD52ACB0B}"/>
    <cellStyle name="Normal 2 2 34" xfId="20018" xr:uid="{16F488EF-9211-43E3-8E3A-5DDBB3AD9EF9}"/>
    <cellStyle name="Normal 2 2 35" xfId="20019" xr:uid="{EB018F5C-687B-4347-828D-73D5B3FF9860}"/>
    <cellStyle name="Normal 2 2 36" xfId="20020" xr:uid="{B85C3DA9-8610-4787-873F-C503530D5CC4}"/>
    <cellStyle name="Normal 2 2 37" xfId="19940" xr:uid="{9364A819-D6A9-4313-9B17-E5D04BBF07B8}"/>
    <cellStyle name="Normal 2 2 4" xfId="20021" xr:uid="{C9AAFE51-D186-47C0-BDFC-0BAA52E83326}"/>
    <cellStyle name="Normal 2 2 4 10" xfId="20022" xr:uid="{2B579A69-CCFC-4829-9E51-B6EB39D18DCF}"/>
    <cellStyle name="Normal 2 2 4 11" xfId="20023" xr:uid="{E15B62D3-ED2F-4F66-9AAA-E784344971BC}"/>
    <cellStyle name="Normal 2 2 4 12" xfId="20024" xr:uid="{562F90F0-E70B-4A1F-8476-8C550526EBD8}"/>
    <cellStyle name="Normal 2 2 4 13" xfId="20025" xr:uid="{6620B2A5-EA88-47A1-A80C-38BEEC63665A}"/>
    <cellStyle name="Normal 2 2 4 14" xfId="20026" xr:uid="{5B1C13F7-0942-4BFC-BBE8-92EAA69AC5D6}"/>
    <cellStyle name="Normal 2 2 4 15" xfId="20027" xr:uid="{6FAFCC8C-EB4E-49AF-A858-5E3E78153A2D}"/>
    <cellStyle name="Normal 2 2 4 16" xfId="20028" xr:uid="{78F80A60-AA97-439F-A2C1-4EAD5366F7F9}"/>
    <cellStyle name="Normal 2 2 4 17" xfId="20029" xr:uid="{9E94170E-8A82-42BD-B7E4-06CB7DE9730B}"/>
    <cellStyle name="Normal 2 2 4 18" xfId="20030" xr:uid="{24000FFF-2153-4FE9-A63A-367BC595398C}"/>
    <cellStyle name="Normal 2 2 4 19" xfId="20031" xr:uid="{E54DE823-DF95-4993-B5C3-12EFAB6824DD}"/>
    <cellStyle name="Normal 2 2 4 2" xfId="20032" xr:uid="{655FD066-4DA7-4DF8-BC66-FC69DEB28B9D}"/>
    <cellStyle name="Normal 2 2 4 20" xfId="50182" xr:uid="{7C72FD16-8902-44E1-9DD4-A0452D155C87}"/>
    <cellStyle name="Normal 2 2 4 3" xfId="20033" xr:uid="{BD41CB46-F980-4192-8D1C-A6BE372C0528}"/>
    <cellStyle name="Normal 2 2 4 4" xfId="20034" xr:uid="{A85CEF1F-EB22-4530-9203-3314AFE56DC6}"/>
    <cellStyle name="Normal 2 2 4 5" xfId="20035" xr:uid="{85F17327-2D0A-4641-926A-1C7900DD8A3D}"/>
    <cellStyle name="Normal 2 2 4 6" xfId="20036" xr:uid="{13BE5808-C239-49EB-8EC3-022817E7331C}"/>
    <cellStyle name="Normal 2 2 4 7" xfId="20037" xr:uid="{2EA51860-9B0C-47ED-A634-82B19F5E8710}"/>
    <cellStyle name="Normal 2 2 4 8" xfId="20038" xr:uid="{F6943D8E-BBDC-452F-A5ED-92DEA66969B5}"/>
    <cellStyle name="Normal 2 2 4 9" xfId="20039" xr:uid="{0BBC7518-90EC-4CAE-BE98-30D93F193F3E}"/>
    <cellStyle name="Normal 2 2 4_Margen" xfId="41387" xr:uid="{2C6ABF1B-BF5B-47C7-BA4E-0F52ADA23679}"/>
    <cellStyle name="Normal 2 2 5" xfId="20040" xr:uid="{20E11287-205A-40DD-AF64-A0F1EEB50026}"/>
    <cellStyle name="Normal 2 2 5 10" xfId="20041" xr:uid="{673139CC-F992-4B10-A49D-AE47076D5E02}"/>
    <cellStyle name="Normal 2 2 5 11" xfId="20042" xr:uid="{AC7AD2DA-12FB-4E4C-8370-2C082AEE2877}"/>
    <cellStyle name="Normal 2 2 5 12" xfId="20043" xr:uid="{CFCC4959-A608-424F-AC8C-FBFC32026152}"/>
    <cellStyle name="Normal 2 2 5 13" xfId="20044" xr:uid="{3A3CD874-21F6-4EE3-9EF9-F04226938036}"/>
    <cellStyle name="Normal 2 2 5 14" xfId="20045" xr:uid="{2184CBAA-CD70-4D26-BEE3-F5886A5472AC}"/>
    <cellStyle name="Normal 2 2 5 15" xfId="20046" xr:uid="{F5A84FE0-A42B-45E7-AEB1-8FE206B5F2BC}"/>
    <cellStyle name="Normal 2 2 5 16" xfId="20047" xr:uid="{0D2DF073-49ED-46DB-956A-D41A63198CDE}"/>
    <cellStyle name="Normal 2 2 5 17" xfId="20048" xr:uid="{F8AD25DD-1E30-4760-9CE1-A5D60497709C}"/>
    <cellStyle name="Normal 2 2 5 18" xfId="20049" xr:uid="{6307E7A2-D401-41E3-859C-7106EFBBB290}"/>
    <cellStyle name="Normal 2 2 5 19" xfId="20050" xr:uid="{7BBC6305-E956-4330-BE0C-D5DE423A662D}"/>
    <cellStyle name="Normal 2 2 5 2" xfId="20051" xr:uid="{8C7535B5-CD46-4E09-B1CC-CB5AFD448DFD}"/>
    <cellStyle name="Normal 2 2 5 3" xfId="20052" xr:uid="{43E434C6-A5AC-48D8-A9D1-AD66029299A9}"/>
    <cellStyle name="Normal 2 2 5 4" xfId="20053" xr:uid="{16D6573C-7CD2-4253-ABFD-59AE457F37BE}"/>
    <cellStyle name="Normal 2 2 5 5" xfId="20054" xr:uid="{94A3C4D9-D7CF-4AB9-9846-0EDDD2F6CBAB}"/>
    <cellStyle name="Normal 2 2 5 6" xfId="20055" xr:uid="{2B7CA12C-8C61-4689-BA88-FC77D05E6405}"/>
    <cellStyle name="Normal 2 2 5 7" xfId="20056" xr:uid="{0538BC67-6039-4B33-8376-6F3530D99245}"/>
    <cellStyle name="Normal 2 2 5 8" xfId="20057" xr:uid="{2ECA38D4-BF8F-49BA-AB44-C6F28B7BBB92}"/>
    <cellStyle name="Normal 2 2 5 9" xfId="20058" xr:uid="{A0A46BC7-600C-4EC8-93DF-5112B273487F}"/>
    <cellStyle name="Normal 2 2 5_Margen" xfId="41388" xr:uid="{012C87A6-1EEC-4107-BBB7-CFEE94A2539C}"/>
    <cellStyle name="Normal 2 2 6" xfId="20059" xr:uid="{A45E7AB1-F546-45F8-A59F-4A010A4EEC47}"/>
    <cellStyle name="Normal 2 2 6 10" xfId="20060" xr:uid="{69F9A722-89F7-4CAD-8108-56A9E13F17DB}"/>
    <cellStyle name="Normal 2 2 6 11" xfId="20061" xr:uid="{089917CF-7F33-4DCA-9E9F-277041A6A747}"/>
    <cellStyle name="Normal 2 2 6 12" xfId="20062" xr:uid="{8F88C5EB-ED3E-4392-97A3-8B25293FBEE7}"/>
    <cellStyle name="Normal 2 2 6 13" xfId="20063" xr:uid="{E25D7914-1494-4B33-8AC7-8EDC57478947}"/>
    <cellStyle name="Normal 2 2 6 14" xfId="20064" xr:uid="{7D0FA0B1-7CEF-45C4-A0AC-2CA0BBFED1F5}"/>
    <cellStyle name="Normal 2 2 6 15" xfId="20065" xr:uid="{EFD5A4AD-D388-435C-8B84-F021067AD895}"/>
    <cellStyle name="Normal 2 2 6 16" xfId="20066" xr:uid="{F1A6AE8D-1BF2-4E2B-85D7-650B31109306}"/>
    <cellStyle name="Normal 2 2 6 17" xfId="20067" xr:uid="{A2646707-0151-4A05-B713-63AAC36AB06F}"/>
    <cellStyle name="Normal 2 2 6 18" xfId="20068" xr:uid="{C7910518-A27A-4956-9F1E-45A3D481B3CE}"/>
    <cellStyle name="Normal 2 2 6 19" xfId="20069" xr:uid="{4207C9F8-72B3-41EF-B66F-55A85BCAB81F}"/>
    <cellStyle name="Normal 2 2 6 2" xfId="20070" xr:uid="{C777254E-9E71-4AAD-97C8-D6A9DDA79716}"/>
    <cellStyle name="Normal 2 2 6 3" xfId="20071" xr:uid="{0D90EF73-E0CC-4478-8CB5-FA02F5D8FD45}"/>
    <cellStyle name="Normal 2 2 6 4" xfId="20072" xr:uid="{1ABCD594-D23A-4A85-9B93-5F18CCCE4310}"/>
    <cellStyle name="Normal 2 2 6 5" xfId="20073" xr:uid="{ABF573F6-0DE4-479D-9BB2-7563D1D82D4E}"/>
    <cellStyle name="Normal 2 2 6 6" xfId="20074" xr:uid="{311516F3-7FA6-4926-AD0F-919AF1D31D57}"/>
    <cellStyle name="Normal 2 2 6 7" xfId="20075" xr:uid="{9FB8BEBA-1420-42AF-9A9E-ED14D0484CDB}"/>
    <cellStyle name="Normal 2 2 6 8" xfId="20076" xr:uid="{CBE04604-A5D9-476F-91EB-F6C53C30770B}"/>
    <cellStyle name="Normal 2 2 6 9" xfId="20077" xr:uid="{AFAF7B9A-C36C-41F9-9D5E-D4F786B9660C}"/>
    <cellStyle name="Normal 2 2 6_Margen" xfId="41389" xr:uid="{295A3955-3EE3-48CA-9DA8-D7019512AC83}"/>
    <cellStyle name="Normal 2 2 7" xfId="20078" xr:uid="{A8E65C44-B394-4C30-B1D9-52CE07F9C001}"/>
    <cellStyle name="Normal 2 2 7 2" xfId="20079" xr:uid="{3530904E-DC43-4461-8E89-1A4585050489}"/>
    <cellStyle name="Normal 2 2 7_Margen" xfId="41390" xr:uid="{95B8144D-E436-43EB-B0BA-03A5A150FEC9}"/>
    <cellStyle name="Normal 2 2 8" xfId="20080" xr:uid="{30E79ED5-EFFA-4D8A-8CD3-2AC754C5AF12}"/>
    <cellStyle name="Normal 2 2 9" xfId="20081" xr:uid="{B42E7B34-2C0F-4357-9B54-EC48C755639F}"/>
    <cellStyle name="Normal 2 2_Margen" xfId="41391" xr:uid="{EA3BDFE0-F123-4BF9-A17C-0A3BBCA202E7}"/>
    <cellStyle name="Normal 2 20" xfId="20082" xr:uid="{3E651A89-26EF-478F-AE13-770287B0537D}"/>
    <cellStyle name="Normal 2 20 10" xfId="41392" xr:uid="{43D9D274-213B-4D7D-ACF7-5B52A3E4A1AC}"/>
    <cellStyle name="Normal 2 20 11" xfId="41393" xr:uid="{C95DF20B-5F43-4EAA-B543-6867E904327A}"/>
    <cellStyle name="Normal 2 20 12" xfId="41394" xr:uid="{5883AB7E-BADF-4E66-A770-5E4ADC78AEED}"/>
    <cellStyle name="Normal 2 20 13" xfId="41395" xr:uid="{84214235-4BFB-4E9F-B2BD-1941E46C7E56}"/>
    <cellStyle name="Normal 2 20 14" xfId="41396" xr:uid="{15AA9774-E0BF-43DE-B346-F4749A02F2F4}"/>
    <cellStyle name="Normal 2 20 15" xfId="41397" xr:uid="{1CA5A2C3-3DA0-4F79-884D-764F1549FBF7}"/>
    <cellStyle name="Normal 2 20 16" xfId="49747" xr:uid="{7CD317EE-5090-45B8-849A-BE4E3CFD1BB1}"/>
    <cellStyle name="Normal 2 20 2" xfId="20083" xr:uid="{076E048D-0FDE-4D9F-A46A-813A086AF033}"/>
    <cellStyle name="Normal 2 20 2 2" xfId="20084" xr:uid="{E8A0A217-A185-48EA-A790-BA9AF7633CCF}"/>
    <cellStyle name="Normal 2 20 2_Margen" xfId="41398" xr:uid="{D032311A-2158-446C-AFEF-04B51119DC7B}"/>
    <cellStyle name="Normal 2 20 3" xfId="20085" xr:uid="{1AE8BE99-F563-4587-8A74-A9F151248B92}"/>
    <cellStyle name="Normal 2 20 4" xfId="20086" xr:uid="{D57A60CF-7C57-4A79-92EE-72A469803024}"/>
    <cellStyle name="Normal 2 20 5" xfId="41399" xr:uid="{872D936A-7A18-4BDC-8CC0-A1822FD12350}"/>
    <cellStyle name="Normal 2 20 6" xfId="41400" xr:uid="{D0BCEFDE-EF82-41D1-A265-0E1981C5C8C1}"/>
    <cellStyle name="Normal 2 20 7" xfId="41401" xr:uid="{D717D908-45A7-4BBC-8E3C-DFA71E553810}"/>
    <cellStyle name="Normal 2 20 8" xfId="41402" xr:uid="{AB81F8AD-2BFE-4662-8A3B-BD55CC38C263}"/>
    <cellStyle name="Normal 2 20 9" xfId="41403" xr:uid="{241536D7-0EDC-417A-BCBE-F6B9F6632EA1}"/>
    <cellStyle name="Normal 2 20_Margen" xfId="41404" xr:uid="{7B373A21-C600-48DD-BAB1-570F2161B75C}"/>
    <cellStyle name="Normal 2 21" xfId="20087" xr:uid="{5591B966-847A-44C8-8FCF-ECC52A86F564}"/>
    <cellStyle name="Normal 2 21 10" xfId="41405" xr:uid="{56F1DA9E-A3F2-47E8-8BB1-59842D35D109}"/>
    <cellStyle name="Normal 2 21 11" xfId="41406" xr:uid="{FD896FDC-751A-4336-A3BC-3B5744374B82}"/>
    <cellStyle name="Normal 2 21 12" xfId="41407" xr:uid="{AAB9E921-A2B4-4490-A668-1FC54586A7CB}"/>
    <cellStyle name="Normal 2 21 13" xfId="41408" xr:uid="{10936269-7892-461C-8EAE-4DB24F44DDD7}"/>
    <cellStyle name="Normal 2 21 14" xfId="41409" xr:uid="{B557B6C2-B340-424D-B91B-25891DB98C0E}"/>
    <cellStyle name="Normal 2 21 15" xfId="41410" xr:uid="{5B089734-5CF1-4910-A768-792B89A43407}"/>
    <cellStyle name="Normal 2 21 16" xfId="41411" xr:uid="{D04A46E4-6B56-42F2-AC6C-EE3712363F4F}"/>
    <cellStyle name="Normal 2 21 16 2" xfId="41412" xr:uid="{711DA056-5C16-4B13-AB6A-BAD4147472E3}"/>
    <cellStyle name="Normal 2 21 16 2 2" xfId="41413" xr:uid="{B226AC93-1597-4308-AFCE-873D673DD8AE}"/>
    <cellStyle name="Normal 2 21 16 3" xfId="41414" xr:uid="{1FCF4F24-4FB2-48D2-91A1-BA2F8BDD9344}"/>
    <cellStyle name="Normal 2 21 17" xfId="41415" xr:uid="{957CB8E9-B003-417D-AB81-FE21CB38AD16}"/>
    <cellStyle name="Normal 2 21 17 2" xfId="41416" xr:uid="{CC10179C-FC7A-4E3D-B69E-DF9180DA759C}"/>
    <cellStyle name="Normal 2 21 18" xfId="41417" xr:uid="{E34E8C0F-B60F-4AE5-80A1-B51F7F54D86E}"/>
    <cellStyle name="Normal 2 21 2" xfId="20088" xr:uid="{E6679AB5-878C-4579-8A59-284BABC62FE9}"/>
    <cellStyle name="Normal 2 21 2 2" xfId="20089" xr:uid="{3380EF72-4894-4078-B554-27F5E3CDCA14}"/>
    <cellStyle name="Normal 2 21 2 3" xfId="20090" xr:uid="{D7852695-7668-42A8-BD99-F8E351F4ABC3}"/>
    <cellStyle name="Normal 2 21 2 3 2" xfId="41418" xr:uid="{E129956E-6E59-4A5C-9F8C-7491CCF6E766}"/>
    <cellStyle name="Normal 2 21 2 3 2 2" xfId="41419" xr:uid="{69AB1A93-01DF-4E58-9C1F-A5FA75D5F8F9}"/>
    <cellStyle name="Normal 2 21 2 3 3" xfId="41420" xr:uid="{B62E7526-864B-4C1D-84E4-BA2B5D06514E}"/>
    <cellStyle name="Normal 2 21 2 4" xfId="41421" xr:uid="{A707B941-ACA3-4DF9-A82E-C5E10AC73ED8}"/>
    <cellStyle name="Normal 2 21 2 4 2" xfId="41422" xr:uid="{1A92D400-DA32-4121-B588-F1C213FCA92C}"/>
    <cellStyle name="Normal 2 21 2 5" xfId="41423" xr:uid="{F874A23A-1329-42EE-8E56-CC8AEE0C5A31}"/>
    <cellStyle name="Normal 2 21 2_Margen" xfId="41424" xr:uid="{F462C013-FEE0-4172-B328-DB5E65C90F74}"/>
    <cellStyle name="Normal 2 21 3" xfId="20091" xr:uid="{7BB88D97-DCF4-446E-AD40-F8254BABF440}"/>
    <cellStyle name="Normal 2 21 4" xfId="20092" xr:uid="{A8A8E8BC-300A-424D-B352-E0FE77228F30}"/>
    <cellStyle name="Normal 2 21 5" xfId="41425" xr:uid="{4988D571-1C91-434D-A4C1-AB0890CD6181}"/>
    <cellStyle name="Normal 2 21 6" xfId="41426" xr:uid="{EB4C929D-78EF-4D65-8365-88CE1D5A704B}"/>
    <cellStyle name="Normal 2 21 7" xfId="41427" xr:uid="{B214F3D5-7059-4116-927E-4D12A240E272}"/>
    <cellStyle name="Normal 2 21 8" xfId="41428" xr:uid="{C8D348EC-AEFB-4273-9ECA-5DF799BB8770}"/>
    <cellStyle name="Normal 2 21 9" xfId="41429" xr:uid="{22D7938C-36E4-4D87-B8A7-74D969E3B7E9}"/>
    <cellStyle name="Normal 2 21_Margen" xfId="41430" xr:uid="{D8F520E0-6E0A-4A8D-A034-9B4E00CCBABD}"/>
    <cellStyle name="Normal 2 22" xfId="20093" xr:uid="{430ADEC9-4E5F-4A68-BF74-75D14CCB427D}"/>
    <cellStyle name="Normal 2 22 10" xfId="20094" xr:uid="{71542873-6ED7-4E4B-AAB1-D6A16D6C5447}"/>
    <cellStyle name="Normal 2 22 11" xfId="20095" xr:uid="{7737314F-487F-4A56-95D5-982ECAE37009}"/>
    <cellStyle name="Normal 2 22 12" xfId="20096" xr:uid="{4D260103-E691-4CCA-B916-71B7FEF4BDF8}"/>
    <cellStyle name="Normal 2 22 13" xfId="20097" xr:uid="{336B818F-CBAC-4595-B46A-2C5E61EFB255}"/>
    <cellStyle name="Normal 2 22 14" xfId="20098" xr:uid="{3757EB3B-E8F8-4A83-BD65-E630F146A600}"/>
    <cellStyle name="Normal 2 22 15" xfId="20099" xr:uid="{15A8FA61-D611-4CFC-A5DE-FAAA9B7EE921}"/>
    <cellStyle name="Normal 2 22 16" xfId="41431" xr:uid="{09228EE6-A0CD-40AF-8230-B53CA138026E}"/>
    <cellStyle name="Normal 2 22 16 2" xfId="41432" xr:uid="{4C3342BA-CDC8-448C-8108-399206AD5771}"/>
    <cellStyle name="Normal 2 22 16 2 2" xfId="41433" xr:uid="{686C7363-ACEB-4718-9CC8-B055701249FA}"/>
    <cellStyle name="Normal 2 22 16 3" xfId="41434" xr:uid="{6040F928-558C-45D9-B56E-063D91960CF6}"/>
    <cellStyle name="Normal 2 22 17" xfId="41435" xr:uid="{82622282-0B8B-4FFD-929C-0D565F52E44B}"/>
    <cellStyle name="Normal 2 22 17 2" xfId="41436" xr:uid="{616ECD58-E98B-43B7-AC10-A26F61000259}"/>
    <cellStyle name="Normal 2 22 18" xfId="41437" xr:uid="{B1553E6B-D9DA-4B36-906B-36D68521C6F6}"/>
    <cellStyle name="Normal 2 22 2" xfId="20100" xr:uid="{AAECBD8F-6750-4C50-A464-39C1ED33C363}"/>
    <cellStyle name="Normal 2 22 2 2" xfId="20101" xr:uid="{B70F8E24-11E2-4687-9AEF-4BF7A1A64FED}"/>
    <cellStyle name="Normal 2 22 2 3" xfId="20102" xr:uid="{32B529A9-E38D-441E-B26B-DD116A05C1BF}"/>
    <cellStyle name="Normal 2 22 2 3 2" xfId="41438" xr:uid="{4192F245-FE1E-4427-B20D-C24CCA60823E}"/>
    <cellStyle name="Normal 2 22 2 3 2 2" xfId="41439" xr:uid="{754B6FE3-ACAC-44D4-B01F-E09AB289C015}"/>
    <cellStyle name="Normal 2 22 2 3 3" xfId="41440" xr:uid="{1D8C1C0B-71F8-43D9-96C2-591E74A99653}"/>
    <cellStyle name="Normal 2 22 2 4" xfId="41441" xr:uid="{FB7E9CDB-65F8-43A1-A9F4-8DFDBC46EC9D}"/>
    <cellStyle name="Normal 2 22 2 4 2" xfId="41442" xr:uid="{C6C00FD0-8CA3-43B4-8B40-E9901A8E3C18}"/>
    <cellStyle name="Normal 2 22 2 5" xfId="41443" xr:uid="{8AF92756-1FEF-460D-A05A-72E702DEC73D}"/>
    <cellStyle name="Normal 2 22 2_Margen" xfId="41444" xr:uid="{AC575938-12FC-4056-B9CC-545F62A190F5}"/>
    <cellStyle name="Normal 2 22 3" xfId="20103" xr:uid="{E22FA01E-67F7-493F-A304-22E571A0EF28}"/>
    <cellStyle name="Normal 2 22 4" xfId="20104" xr:uid="{D0109058-24C7-48B8-BC62-AF44695483FA}"/>
    <cellStyle name="Normal 2 22 5" xfId="20105" xr:uid="{A03237A9-0137-41C2-A971-06372034A148}"/>
    <cellStyle name="Normal 2 22 6" xfId="20106" xr:uid="{13902A2E-1E70-461F-9B72-98F9A9239518}"/>
    <cellStyle name="Normal 2 22 7" xfId="20107" xr:uid="{349EE752-16AC-4449-B26C-F162AAC2483E}"/>
    <cellStyle name="Normal 2 22 8" xfId="20108" xr:uid="{12A7B6C9-3C19-43EF-9A18-128C59ADF1A3}"/>
    <cellStyle name="Normal 2 22 9" xfId="20109" xr:uid="{434F48FB-44F2-470E-9AD3-A65DFB578488}"/>
    <cellStyle name="Normal 2 22_Margen" xfId="41445" xr:uid="{2C5F8BFC-9278-4AEA-8DCE-A037ED60CC96}"/>
    <cellStyle name="Normal 2 23" xfId="20110" xr:uid="{311FC55F-78C7-4379-8926-D04BA52D2ADE}"/>
    <cellStyle name="Normal 2 23 10" xfId="20111" xr:uid="{C48EA34D-CB29-4423-A12E-D0D01638F8BE}"/>
    <cellStyle name="Normal 2 23 11" xfId="20112" xr:uid="{6FE6855B-B388-46CB-973D-A654AC757205}"/>
    <cellStyle name="Normal 2 23 12" xfId="20113" xr:uid="{A0B51EAF-9E0C-4DC4-8A11-A2C9E9A5580D}"/>
    <cellStyle name="Normal 2 23 13" xfId="20114" xr:uid="{D7099B7B-FC6A-4BF9-AC54-59338D11E72E}"/>
    <cellStyle name="Normal 2 23 14" xfId="20115" xr:uid="{AE82DB16-D8ED-424C-AD3C-2C853B6961D7}"/>
    <cellStyle name="Normal 2 23 2" xfId="20116" xr:uid="{6EE89383-2CCF-4480-9AF6-796AC35159B0}"/>
    <cellStyle name="Normal 2 23 3" xfId="20117" xr:uid="{9C2ECF05-480C-4BF6-8B6E-AF928DCB35CD}"/>
    <cellStyle name="Normal 2 23 4" xfId="20118" xr:uid="{0DD4FA0D-D0AB-4118-BC3B-D8CD01AE29CF}"/>
    <cellStyle name="Normal 2 23 5" xfId="20119" xr:uid="{76F88DA6-32D9-46A0-918A-7A4416B02B40}"/>
    <cellStyle name="Normal 2 23 6" xfId="20120" xr:uid="{07A6A631-D766-4336-A514-5B5EE5711A85}"/>
    <cellStyle name="Normal 2 23 7" xfId="20121" xr:uid="{B9E4E479-B3D2-4D83-B3B0-35B8A6E67FA8}"/>
    <cellStyle name="Normal 2 23 8" xfId="20122" xr:uid="{34457087-834B-402E-A9EC-23287B1AE91C}"/>
    <cellStyle name="Normal 2 23 9" xfId="20123" xr:uid="{F040CD4B-59F0-4178-ACE0-04BEE96FEDFB}"/>
    <cellStyle name="Normal 2 23_Margen" xfId="41446" xr:uid="{9D139B47-7AD4-4B23-9675-337010C14E0C}"/>
    <cellStyle name="Normal 2 24" xfId="20124" xr:uid="{109CEDED-7D73-45AF-97EA-66FFA305B9BA}"/>
    <cellStyle name="Normal 2 24 10" xfId="41447" xr:uid="{1D63CACB-8545-425C-803D-C05199015AF0}"/>
    <cellStyle name="Normal 2 24 11" xfId="41448" xr:uid="{7CA3BF9C-06F2-4EB4-820E-92F54590B504}"/>
    <cellStyle name="Normal 2 24 12" xfId="41449" xr:uid="{5E1FA58B-1D4A-4D86-BB6A-DC25E6E97472}"/>
    <cellStyle name="Normal 2 24 13" xfId="41450" xr:uid="{07C86943-257C-480D-86B8-02DA76055508}"/>
    <cellStyle name="Normal 2 24 14" xfId="41451" xr:uid="{4FCE5F0B-FE1C-474F-8E01-A1D1F801CC3C}"/>
    <cellStyle name="Normal 2 24 2" xfId="20125" xr:uid="{D793ACDD-6424-4AD5-8187-B5869208CAB9}"/>
    <cellStyle name="Normal 2 24 3" xfId="20126" xr:uid="{C4FABBF0-4FD2-412F-BDC3-69B00466C262}"/>
    <cellStyle name="Normal 2 24 4" xfId="41452" xr:uid="{76E532CA-CAF7-429B-92D6-B86438AB24A8}"/>
    <cellStyle name="Normal 2 24 5" xfId="41453" xr:uid="{FB78FA1F-E5ED-4A0E-BF83-3188C4C35172}"/>
    <cellStyle name="Normal 2 24 6" xfId="41454" xr:uid="{0527A610-F87B-4D58-9798-EA9D74C0000A}"/>
    <cellStyle name="Normal 2 24 7" xfId="41455" xr:uid="{098283D3-64A3-44EF-B9E5-7162E0618112}"/>
    <cellStyle name="Normal 2 24 8" xfId="41456" xr:uid="{18FDC98B-0C9C-4232-8E7B-0B1A9AEF882B}"/>
    <cellStyle name="Normal 2 24 9" xfId="41457" xr:uid="{05D10AB6-EC56-4AA9-81DC-9C0AF2DB1FC6}"/>
    <cellStyle name="Normal 2 24_Margen" xfId="41458" xr:uid="{8C856986-5B6C-498F-ABE2-BC1D1179EB34}"/>
    <cellStyle name="Normal 2 25" xfId="20127" xr:uid="{A0DC395F-DE3F-48E7-B0BB-BE4D8D2C9809}"/>
    <cellStyle name="Normal 2 25 10" xfId="41459" xr:uid="{3058FB1C-94AC-4E25-9AA8-E10CC9799ADA}"/>
    <cellStyle name="Normal 2 25 11" xfId="41460" xr:uid="{2A116D1C-F21B-4241-A7F5-71C9145A5291}"/>
    <cellStyle name="Normal 2 25 12" xfId="41461" xr:uid="{7441005A-2D11-4385-B14D-9C0D5A670EA9}"/>
    <cellStyle name="Normal 2 25 13" xfId="41462" xr:uid="{6A40F04C-9456-4640-B9AC-E20C2A3A41D1}"/>
    <cellStyle name="Normal 2 25 14" xfId="41463" xr:uid="{F22A97BF-18D8-413D-B74A-FAC54F3CA75E}"/>
    <cellStyle name="Normal 2 25 2" xfId="20128" xr:uid="{BD413049-D8AA-4B92-BD55-A01C8A00173A}"/>
    <cellStyle name="Normal 2 25 3" xfId="20129" xr:uid="{D4FBB791-8F74-4D5D-BE18-B6BF9CD025CA}"/>
    <cellStyle name="Normal 2 25 4" xfId="41464" xr:uid="{8002915B-0CE6-4D0D-BA81-AFF1DC96C703}"/>
    <cellStyle name="Normal 2 25 5" xfId="41465" xr:uid="{E6792B8B-81EF-48BA-864F-45EE7509AD89}"/>
    <cellStyle name="Normal 2 25 6" xfId="41466" xr:uid="{417CE839-A882-4504-BB51-82DC2337FF1F}"/>
    <cellStyle name="Normal 2 25 7" xfId="41467" xr:uid="{36194D9D-3B55-402E-9715-6391C0531AA7}"/>
    <cellStyle name="Normal 2 25 8" xfId="41468" xr:uid="{F3A5F657-1B6D-4A72-B916-8AF9F868FB65}"/>
    <cellStyle name="Normal 2 25 9" xfId="41469" xr:uid="{56836038-F9A6-49FA-8B61-5F9E68BB5916}"/>
    <cellStyle name="Normal 2 25_Margen" xfId="41470" xr:uid="{8672A961-BA9D-4DC8-9C2C-E1DB086E53C3}"/>
    <cellStyle name="Normal 2 26" xfId="20130" xr:uid="{395ACAB4-2359-4FDE-B9A8-6A3D51628B3B}"/>
    <cellStyle name="Normal 2 26 10" xfId="41471" xr:uid="{90E68FF8-8F1A-40D6-9B14-5147441ED8D7}"/>
    <cellStyle name="Normal 2 26 11" xfId="41472" xr:uid="{E5EA06F3-4DB2-4BF9-B561-6E3E05F21BDD}"/>
    <cellStyle name="Normal 2 26 12" xfId="41473" xr:uid="{B750C390-0D90-42C2-8E12-B9A7CC8F4258}"/>
    <cellStyle name="Normal 2 26 13" xfId="41474" xr:uid="{579CF905-F76C-4225-A8B7-A7E624A0B4DF}"/>
    <cellStyle name="Normal 2 26 14" xfId="41475" xr:uid="{721F5FA2-B8A3-4454-B553-5F7F0D80812F}"/>
    <cellStyle name="Normal 2 26 2" xfId="20131" xr:uid="{EAA69856-606C-40D4-96C1-9678656E711B}"/>
    <cellStyle name="Normal 2 26 3" xfId="20132" xr:uid="{90C33403-78FA-49CA-B4E4-805A88662EC7}"/>
    <cellStyle name="Normal 2 26 4" xfId="41476" xr:uid="{38A3CF79-F5CD-4D75-A21C-5CAAE6208661}"/>
    <cellStyle name="Normal 2 26 5" xfId="41477" xr:uid="{C9C91D1E-F8EB-422E-988A-417AB2B0A4A6}"/>
    <cellStyle name="Normal 2 26 6" xfId="41478" xr:uid="{0B539D3D-FAA9-4F87-9561-91365C9D16BC}"/>
    <cellStyle name="Normal 2 26 7" xfId="41479" xr:uid="{4E64EF75-D1E8-42C8-A3F2-E35BE03542A4}"/>
    <cellStyle name="Normal 2 26 8" xfId="41480" xr:uid="{0E90F3BC-C674-4747-833B-1308F98BEB20}"/>
    <cellStyle name="Normal 2 26 9" xfId="41481" xr:uid="{7207D8CC-B763-4F88-B2DD-43A7EE26E269}"/>
    <cellStyle name="Normal 2 26_Margen" xfId="41482" xr:uid="{E16EA8EA-110F-4F59-B373-23855C0E44C8}"/>
    <cellStyle name="Normal 2 27" xfId="20133" xr:uid="{D4B2EC9E-0B58-4002-B4EC-B59E1C678E1C}"/>
    <cellStyle name="Normal 2 27 2" xfId="20134" xr:uid="{44793DD8-6D41-44B2-9B71-C2B050CB9E82}"/>
    <cellStyle name="Normal 2 27 3" xfId="20135" xr:uid="{5B3F06B2-36F7-412C-BD4C-0D778E50E5D8}"/>
    <cellStyle name="Normal 2 27_Margen" xfId="41483" xr:uid="{7D3DA6B3-11BF-48A8-8FF1-F8D47D6B7229}"/>
    <cellStyle name="Normal 2 28" xfId="20136" xr:uid="{8420314E-5800-4AD7-BFFD-772C606385D7}"/>
    <cellStyle name="Normal 2 28 2" xfId="20137" xr:uid="{15217BBA-BE0D-437C-AF34-87839F6ACF40}"/>
    <cellStyle name="Normal 2 28 3" xfId="20138" xr:uid="{E6251371-E55F-43D2-9723-E6A8C387B893}"/>
    <cellStyle name="Normal 2 28_Margen" xfId="41484" xr:uid="{490C709F-EDC8-4AD3-A7D8-CCDA1275A9ED}"/>
    <cellStyle name="Normal 2 29" xfId="20139" xr:uid="{85D872F5-E409-4521-A24F-FAEA6E08079F}"/>
    <cellStyle name="Normal 2 29 2" xfId="20140" xr:uid="{651BA82A-FD35-4836-B26D-E98313318F64}"/>
    <cellStyle name="Normal 2 29 3" xfId="20141" xr:uid="{D0E9D613-73B2-4C41-AA1F-E525D0071CB2}"/>
    <cellStyle name="Normal 2 29_Margen" xfId="41485" xr:uid="{87DED393-7C72-4AB3-943B-BEF0B762B06D}"/>
    <cellStyle name="Normal 2 3" xfId="20142" xr:uid="{11F3EFDF-DDCA-4D57-A2B3-7FD2D849F9A3}"/>
    <cellStyle name="Normal 2 3 10" xfId="20143" xr:uid="{3F788B7B-67EE-4A05-982E-93DAA6D3DEC6}"/>
    <cellStyle name="Normal 2 3 11" xfId="20144" xr:uid="{42780126-99D7-4642-A201-65F3E895860A}"/>
    <cellStyle name="Normal 2 3 12" xfId="20145" xr:uid="{56714E0F-AE0E-4942-8DC8-4FC81B56E5FF}"/>
    <cellStyle name="Normal 2 3 13" xfId="20146" xr:uid="{75DC4C35-FFFB-41EE-867E-5C57EBBF734F}"/>
    <cellStyle name="Normal 2 3 14" xfId="20147" xr:uid="{942062A0-FA1F-40BB-891B-E8FA060EF7E0}"/>
    <cellStyle name="Normal 2 3 15" xfId="20148" xr:uid="{5816E280-9C48-41D7-A8CB-76E573F5097B}"/>
    <cellStyle name="Normal 2 3 16" xfId="20149" xr:uid="{7F93782F-B88A-4DF8-80EF-2287FBD121B8}"/>
    <cellStyle name="Normal 2 3 17" xfId="20150" xr:uid="{A09CCD12-C764-48DD-AF62-9C69817CDA91}"/>
    <cellStyle name="Normal 2 3 18" xfId="20151" xr:uid="{421138EC-88FA-4862-9EF6-9C21652C6E5C}"/>
    <cellStyle name="Normal 2 3 19" xfId="20152" xr:uid="{A6222DF5-967F-4D37-8423-B30E4627BC35}"/>
    <cellStyle name="Normal 2 3 19 2" xfId="41486" xr:uid="{6A9B774A-04D7-4D69-A408-FEF20FD9194A}"/>
    <cellStyle name="Normal 2 3 19 2 2" xfId="41487" xr:uid="{DC589792-8BCC-4A25-871E-9D92BEF4D071}"/>
    <cellStyle name="Normal 2 3 19 2 2 2" xfId="41488" xr:uid="{0EDA898D-D8AF-4041-8E2B-7F9BF8602FFC}"/>
    <cellStyle name="Normal 2 3 19 2 2 2 2" xfId="41489" xr:uid="{151F76ED-F790-4A3D-AA7E-2377FB65CC7B}"/>
    <cellStyle name="Normal 2 3 19 2 2 3" xfId="41490" xr:uid="{1639F8CE-70E6-4E75-A1E8-69151478F809}"/>
    <cellStyle name="Normal 2 3 19 2 3" xfId="41491" xr:uid="{A53B595A-AC02-483C-ABF8-1AF215936CDE}"/>
    <cellStyle name="Normal 2 3 19 2 3 2" xfId="41492" xr:uid="{77165CC7-CE21-4DFD-9CC9-68F9FFCCC601}"/>
    <cellStyle name="Normal 2 3 19 2 4" xfId="41493" xr:uid="{35320A9E-95FB-4DE4-845A-49E599421B59}"/>
    <cellStyle name="Normal 2 3 19 3" xfId="41494" xr:uid="{6C858386-7D7B-4F02-8809-9F022C90DEF9}"/>
    <cellStyle name="Normal 2 3 19 3 2" xfId="41495" xr:uid="{7D4388E9-09F9-4CA1-BDE7-CBF828820D31}"/>
    <cellStyle name="Normal 2 3 19 3 2 2" xfId="41496" xr:uid="{B544360F-B3DB-48C5-8D17-87E1CC23D2C7}"/>
    <cellStyle name="Normal 2 3 19 3 2 2 2" xfId="41497" xr:uid="{7F4DC6E9-9EE5-4DDF-874E-48B1F9C11135}"/>
    <cellStyle name="Normal 2 3 19 3 2 3" xfId="41498" xr:uid="{518965B0-A47A-42B9-A8CE-82350957719C}"/>
    <cellStyle name="Normal 2 3 19 3 3" xfId="41499" xr:uid="{10F18242-82CE-4CFA-8934-247FBC3FDA00}"/>
    <cellStyle name="Normal 2 3 19 3 3 2" xfId="41500" xr:uid="{179F12C6-AC49-44E0-8A25-F558EB615D36}"/>
    <cellStyle name="Normal 2 3 19 3 4" xfId="41501" xr:uid="{D6AA5E74-C736-4C4B-BD52-01F64D826594}"/>
    <cellStyle name="Normal 2 3 2" xfId="20153" xr:uid="{215F48FF-4706-415F-895D-006DCA18895C}"/>
    <cellStyle name="Normal 2 3 2 2" xfId="20154" xr:uid="{F1E989EA-3873-447A-83BA-56B29D984557}"/>
    <cellStyle name="Normal 2 3 2 2 2" xfId="41502" xr:uid="{C3618978-463E-4679-9E0A-9BE914A2A85F}"/>
    <cellStyle name="Normal 2 3 2 2 2 2" xfId="41503" xr:uid="{43857014-BB69-4857-9471-1A41D380EA36}"/>
    <cellStyle name="Normal 2 3 2 2 2 2 2" xfId="41504" xr:uid="{D8CC8143-07EA-4A09-BE8C-991D21E06C1F}"/>
    <cellStyle name="Normal 2 3 2 2 2 3" xfId="41505" xr:uid="{85EE7135-FB7E-4422-A3E6-98A6B62191A2}"/>
    <cellStyle name="Normal 2 3 2 2 3" xfId="41506" xr:uid="{0408F4B0-9AD6-4610-8151-674219CD0B86}"/>
    <cellStyle name="Normal 2 3 2 2 3 2" xfId="41507" xr:uid="{930F9884-A6D2-4A1A-99C7-42C3AAF02E1A}"/>
    <cellStyle name="Normal 2 3 2 2 4" xfId="41508" xr:uid="{1F625439-63EB-4D70-84AD-8CFFD071B33C}"/>
    <cellStyle name="Normal 2 3 2 3" xfId="20155" xr:uid="{3F2ADDE2-9BA5-4149-B35E-39C2D051B02A}"/>
    <cellStyle name="Normal 2 3 2_Margen" xfId="41509" xr:uid="{C31E6CD8-EA07-432B-8215-F2F23B17DA52}"/>
    <cellStyle name="Normal 2 3 20" xfId="20156" xr:uid="{89E26A1B-48EA-4CCB-B909-D673A58BF854}"/>
    <cellStyle name="Normal 2 3 20 2" xfId="41510" xr:uid="{6FDA5451-981A-4A8E-BB0E-F611834BC3C1}"/>
    <cellStyle name="Normal 2 3 20 2 2" xfId="41511" xr:uid="{E73097A2-E3D4-4E0C-8077-5817FB3933B1}"/>
    <cellStyle name="Normal 2 3 20 2 2 2" xfId="41512" xr:uid="{272B8295-3E78-47D7-93AE-4800F4A23900}"/>
    <cellStyle name="Normal 2 3 20 2 3" xfId="41513" xr:uid="{D59133C0-7336-4788-A00E-B86302BB8128}"/>
    <cellStyle name="Normal 2 3 20 3" xfId="41514" xr:uid="{914CDD7E-52AD-41BB-809C-58533893FF8B}"/>
    <cellStyle name="Normal 2 3 20 3 2" xfId="41515" xr:uid="{9F1E92AB-4F8A-4C1C-9941-7751CC4B6999}"/>
    <cellStyle name="Normal 2 3 20 4" xfId="41516" xr:uid="{3A5AA084-3551-423D-A422-5F7E3E22DB81}"/>
    <cellStyle name="Normal 2 3 21" xfId="20157" xr:uid="{3F2E166A-015D-4540-862D-AA3082506976}"/>
    <cellStyle name="Normal 2 3 21 2" xfId="41517" xr:uid="{2CA5C8CD-8653-4E5A-8B2A-C712E5F0DDDB}"/>
    <cellStyle name="Normal 2 3 21 2 2" xfId="41518" xr:uid="{E3CFF62F-2287-4F48-BA2A-1CA65BD2CBC5}"/>
    <cellStyle name="Normal 2 3 21 2 2 2" xfId="41519" xr:uid="{67D5FC5D-A245-4EBE-9A2A-10CBC774B14B}"/>
    <cellStyle name="Normal 2 3 21 2 3" xfId="41520" xr:uid="{CAE61F8B-486E-4128-9DEF-4B9DD56EC0EE}"/>
    <cellStyle name="Normal 2 3 21 3" xfId="41521" xr:uid="{07F89D36-EB01-4D00-8CE8-2EC9887D33A7}"/>
    <cellStyle name="Normal 2 3 21 3 2" xfId="41522" xr:uid="{8763CDD6-6C2C-4D04-B37B-A46B49A606BA}"/>
    <cellStyle name="Normal 2 3 21 4" xfId="41523" xr:uid="{714BF416-F973-4CC6-89F2-A1540A6BF333}"/>
    <cellStyle name="Normal 2 3 22" xfId="20158" xr:uid="{242EE2CF-D5E5-4561-AF89-1A83D48BD935}"/>
    <cellStyle name="Normal 2 3 22 2" xfId="41524" xr:uid="{C56880FA-3942-4CD1-9A7D-8D903B57FCE7}"/>
    <cellStyle name="Normal 2 3 22 2 2" xfId="41525" xr:uid="{031F1872-9D4D-45A4-9C0A-93F1BE0800C3}"/>
    <cellStyle name="Normal 2 3 22 2 2 2" xfId="41526" xr:uid="{44942705-419B-41DE-83F0-D1645716C61C}"/>
    <cellStyle name="Normal 2 3 22 2 3" xfId="41527" xr:uid="{195EFEE3-EC20-49E5-9DA1-3900EBEFD9F1}"/>
    <cellStyle name="Normal 2 3 22 3" xfId="41528" xr:uid="{1C4EBEE3-EAC0-4B05-8850-D3C24DF37480}"/>
    <cellStyle name="Normal 2 3 22 3 2" xfId="41529" xr:uid="{1AC16F47-E0D4-4B26-B072-A521840BFBC5}"/>
    <cellStyle name="Normal 2 3 22 4" xfId="41530" xr:uid="{40C5DB24-5923-43B5-AF6B-7E50EB937DF9}"/>
    <cellStyle name="Normal 2 3 23" xfId="20159" xr:uid="{F6A5A659-ED36-4545-93B6-A4F0793EB6BC}"/>
    <cellStyle name="Normal 2 3 24" xfId="20160" xr:uid="{C7BE1746-6BFF-4321-B13A-75C844C033DD}"/>
    <cellStyle name="Normal 2 3 25" xfId="20161" xr:uid="{2C905C3A-5C5F-4F3F-AD97-54A9A67575D0}"/>
    <cellStyle name="Normal 2 3 26" xfId="20162" xr:uid="{DA2D30CF-A2F6-419A-8CC6-37B4B534DB00}"/>
    <cellStyle name="Normal 2 3 27" xfId="20163" xr:uid="{C368005F-8C39-44DE-892F-17F2ECAD18AF}"/>
    <cellStyle name="Normal 2 3 28" xfId="20164" xr:uid="{399A4634-5456-45F4-9F5B-56D075D4D891}"/>
    <cellStyle name="Normal 2 3 29" xfId="20165" xr:uid="{1FF21463-768B-41E4-BE41-DB48050984A9}"/>
    <cellStyle name="Normal 2 3 3" xfId="20166" xr:uid="{7B940CF8-B362-442B-AC4D-7C6344AF8E77}"/>
    <cellStyle name="Normal 2 3 3 2" xfId="20167" xr:uid="{B37DADA6-6D35-4309-94A8-0FEA760837C5}"/>
    <cellStyle name="Normal 2 3 3 2 2" xfId="41531" xr:uid="{64F294C4-DB43-4902-923C-B8DAD94607C3}"/>
    <cellStyle name="Normal 2 3 3 2 2 2" xfId="41532" xr:uid="{286172D1-828B-4D72-B5A7-374F28A67489}"/>
    <cellStyle name="Normal 2 3 3 2 2 2 2" xfId="41533" xr:uid="{3F6832AE-0319-4103-85D8-D2DDDA5E15BA}"/>
    <cellStyle name="Normal 2 3 3 2 2 3" xfId="41534" xr:uid="{8ED0F3BB-542E-4C92-87D5-C0BA642970AC}"/>
    <cellStyle name="Normal 2 3 3 2 3" xfId="41535" xr:uid="{2D212CE5-F4B3-4EFA-AC99-118B2484EE58}"/>
    <cellStyle name="Normal 2 3 3 2 3 2" xfId="41536" xr:uid="{C135FB12-0F7B-403E-96E6-2CEA89C4DCA2}"/>
    <cellStyle name="Normal 2 3 3 2 4" xfId="41537" xr:uid="{F0852D07-2544-421A-B8A6-BE3FF110BEB4}"/>
    <cellStyle name="Normal 2 3 3 3" xfId="20168" xr:uid="{8552FE19-ECE5-474D-A38E-D3E94CBD58D7}"/>
    <cellStyle name="Normal 2 3 3_Margen" xfId="41538" xr:uid="{53810FF2-C5D3-4C47-AC1B-D4C18DC0956B}"/>
    <cellStyle name="Normal 2 3 30" xfId="20169" xr:uid="{68CF84CA-EC78-49E2-AA15-6B9B05FE4472}"/>
    <cellStyle name="Normal 2 3 31" xfId="20170" xr:uid="{809F23F5-7648-42E9-A36F-E8B9303E9DA8}"/>
    <cellStyle name="Normal 2 3 32" xfId="20171" xr:uid="{288C9E6F-51DE-4223-B151-6AC9CB5D2D61}"/>
    <cellStyle name="Normal 2 3 4" xfId="20172" xr:uid="{313D0A1F-6CC9-4975-A91D-AE86C55388BC}"/>
    <cellStyle name="Normal 2 3 4 2" xfId="20173" xr:uid="{0D76F2D7-EEF5-44FF-A330-B1F3AE289C6A}"/>
    <cellStyle name="Normal 2 3 4 3" xfId="20174" xr:uid="{B3563134-5AFB-4E59-9555-72624D685958}"/>
    <cellStyle name="Normal 2 3 4_Margen" xfId="41539" xr:uid="{FFF7F8F9-F886-4E39-B5E5-D5B56C3F53AB}"/>
    <cellStyle name="Normal 2 3 5" xfId="20175" xr:uid="{31914B43-A8F5-4E01-ABA8-E8344FA6A110}"/>
    <cellStyle name="Normal 2 3 6" xfId="20176" xr:uid="{7D249172-2834-4FDC-94B7-66548E77B277}"/>
    <cellStyle name="Normal 2 3 7" xfId="20177" xr:uid="{02FE8383-E209-43C7-8572-A46D4C451BAA}"/>
    <cellStyle name="Normal 2 3 8" xfId="20178" xr:uid="{0B686457-C8C6-4D4A-99A9-6FFDF4DCB5E0}"/>
    <cellStyle name="Normal 2 3 9" xfId="20179" xr:uid="{DFED488D-A3A5-4B0C-8C43-C9B1CFEC136F}"/>
    <cellStyle name="Normal 2 3_Margen" xfId="41540" xr:uid="{A3C0610E-5150-4D63-8E47-A2DBE79E7BD2}"/>
    <cellStyle name="Normal 2 30" xfId="20180" xr:uid="{C7B0ECE4-602D-44E7-8860-B7D1C5B69FA0}"/>
    <cellStyle name="Normal 2 30 2" xfId="20181" xr:uid="{615D4FF5-943F-4AB4-BE55-28A8E30F3C1D}"/>
    <cellStyle name="Normal 2 30 3" xfId="20182" xr:uid="{9746CA9A-37A9-4DCE-9AD2-AD9B874DADC5}"/>
    <cellStyle name="Normal 2 30_Margen" xfId="41541" xr:uid="{F148BAD9-CC5D-47A6-A57B-8CD2537F2138}"/>
    <cellStyle name="Normal 2 31" xfId="20183" xr:uid="{4CCF11D1-4A67-44B3-8BF8-6916002ABEE0}"/>
    <cellStyle name="Normal 2 31 2" xfId="20184" xr:uid="{89997B9B-1CD5-4F48-BC7B-70CF8B62F64A}"/>
    <cellStyle name="Normal 2 31 2 2" xfId="41542" xr:uid="{EC6E8A7C-FE0C-4978-8085-05AC9D83F54F}"/>
    <cellStyle name="Normal 2 31 2 2 2" xfId="41543" xr:uid="{2DFEF490-9E6F-4C1A-8E98-D3C8DC0F1C92}"/>
    <cellStyle name="Normal 2 31 2 2 2 2" xfId="41544" xr:uid="{63A9DE27-898F-4B7E-99DA-F5280320EA2F}"/>
    <cellStyle name="Normal 2 31 2 2 3" xfId="41545" xr:uid="{9C9FBD03-F3BB-42F0-A13E-0504D9886125}"/>
    <cellStyle name="Normal 2 31 2 3" xfId="41546" xr:uid="{D2F6F6A3-6714-4D10-9353-35D1F574D8A5}"/>
    <cellStyle name="Normal 2 31 2 3 2" xfId="41547" xr:uid="{BEE339D4-4983-4881-A1B1-94FF2CE88933}"/>
    <cellStyle name="Normal 2 31 2 4" xfId="41548" xr:uid="{7465A411-0EAD-4E8A-A5B8-96905EB49744}"/>
    <cellStyle name="Normal 2 31 3" xfId="20185" xr:uid="{79A5E876-2A4F-40E6-BDFE-124C122AD8FB}"/>
    <cellStyle name="Normal 2 31 3 2" xfId="41549" xr:uid="{00B440A8-D3EB-4195-AE01-CF05A64F82C1}"/>
    <cellStyle name="Normal 2 31 3 2 2" xfId="41550" xr:uid="{4593623E-E93F-47F1-8319-E7B92F402A4A}"/>
    <cellStyle name="Normal 2 31 3 2 2 2" xfId="41551" xr:uid="{8E380059-3C99-4B35-9F29-88028EFE9813}"/>
    <cellStyle name="Normal 2 31 3 2 3" xfId="41552" xr:uid="{BBAB38CE-CAB6-41C0-9C3E-97439C7528B9}"/>
    <cellStyle name="Normal 2 31 3 3" xfId="41553" xr:uid="{66032C4D-2002-46C9-8C96-0DF855A530B8}"/>
    <cellStyle name="Normal 2 31 3 3 2" xfId="41554" xr:uid="{C3347021-2D6B-426E-A675-018707A83EAE}"/>
    <cellStyle name="Normal 2 31 3 4" xfId="41555" xr:uid="{647C7A9D-6A76-4E58-96D6-369439792F0A}"/>
    <cellStyle name="Normal 2 31 4" xfId="41556" xr:uid="{FDF3558E-F12E-4DAA-9BC3-155255A0BC43}"/>
    <cellStyle name="Normal 2 31 4 2" xfId="41557" xr:uid="{5DB2EA56-A5E5-4405-8979-7272D611F322}"/>
    <cellStyle name="Normal 2 31 4 2 2" xfId="41558" xr:uid="{B9291181-8D93-4401-BE2A-37EDB0313A20}"/>
    <cellStyle name="Normal 2 31 4 2 2 2" xfId="41559" xr:uid="{7D5EF15E-F1B1-4AAD-88F0-C54259C0798D}"/>
    <cellStyle name="Normal 2 31 4 2 3" xfId="41560" xr:uid="{B35436C7-C8B9-4D9C-9226-A6F3E9E1575A}"/>
    <cellStyle name="Normal 2 31 4 3" xfId="41561" xr:uid="{993DA6FD-0411-4CCA-A8DF-7AEF9254A3B9}"/>
    <cellStyle name="Normal 2 31 4 3 2" xfId="41562" xr:uid="{D06B8327-10DE-4AC4-ABF9-45AC76CA5292}"/>
    <cellStyle name="Normal 2 31 4 4" xfId="41563" xr:uid="{3BD171EC-D5C2-451E-9AF9-0AE7895EF63E}"/>
    <cellStyle name="Normal 2 31 5" xfId="41564" xr:uid="{6AB82804-5C8B-473B-B6E3-38B0A00367A7}"/>
    <cellStyle name="Normal 2 31 5 2" xfId="41565" xr:uid="{7F180DE6-3155-4FD6-B737-517AD83EAFE3}"/>
    <cellStyle name="Normal 2 31 5 2 2" xfId="41566" xr:uid="{9A6AC011-93DA-41C8-86D6-6207C4FC3D65}"/>
    <cellStyle name="Normal 2 31 5 3" xfId="41567" xr:uid="{3A017A8E-F72D-4686-9DAA-1D8812384703}"/>
    <cellStyle name="Normal 2 31 6" xfId="41568" xr:uid="{0DC18E82-52AD-475C-9F36-E7C7E2C97301}"/>
    <cellStyle name="Normal 2 31 6 2" xfId="41569" xr:uid="{E1F93AD6-98D8-4CF9-868E-A3D3064F52DC}"/>
    <cellStyle name="Normal 2 31 7" xfId="41570" xr:uid="{75484BD0-567E-40B2-AEC0-6857B8EB2A51}"/>
    <cellStyle name="Normal 2 31_Margen" xfId="41571" xr:uid="{100D3F06-67C3-4107-96C9-79E86F0AE2D1}"/>
    <cellStyle name="Normal 2 32" xfId="20186" xr:uid="{8459343C-F490-4F46-8562-20BA2E1501CE}"/>
    <cellStyle name="Normal 2 32 2" xfId="20187" xr:uid="{04AB66FB-A533-4A12-A4CB-64B9421EB89E}"/>
    <cellStyle name="Normal 2 32 3" xfId="20188" xr:uid="{904D42EF-0F5E-430B-AC72-F408DC785530}"/>
    <cellStyle name="Normal 2 32_Margen" xfId="41572" xr:uid="{74DE8515-0E28-4080-8DC4-32349326D894}"/>
    <cellStyle name="Normal 2 33" xfId="20189" xr:uid="{40089190-76FF-47CA-A5FA-828BD76524F0}"/>
    <cellStyle name="Normal 2 33 2" xfId="20190" xr:uid="{809321EA-2660-4184-84C6-526B82E0D3A3}"/>
    <cellStyle name="Normal 2 33 2 2" xfId="41573" xr:uid="{D55AC424-A8CC-41C8-94EF-8C72CF919460}"/>
    <cellStyle name="Normal 2 33 2 2 2" xfId="41574" xr:uid="{E3A68F01-4D76-4624-871E-CD17FD1FD947}"/>
    <cellStyle name="Normal 2 33 2 3" xfId="41575" xr:uid="{6237E330-2B12-413E-946D-D62F09180D46}"/>
    <cellStyle name="Normal 2 33 3" xfId="20191" xr:uid="{0CBD0859-3A0A-4AAB-B0DA-DF9E64FE3F1E}"/>
    <cellStyle name="Normal 2 33 3 2" xfId="41576" xr:uid="{6C2A8A85-C67B-4FDE-A153-94983428ADD2}"/>
    <cellStyle name="Normal 2 33 4" xfId="41577" xr:uid="{7BA50B8D-7D76-4C02-8815-E51A9CF790E4}"/>
    <cellStyle name="Normal 2 33_Margen" xfId="41578" xr:uid="{C1CB489B-E78E-4961-8B71-A27E891CC73D}"/>
    <cellStyle name="Normal 2 34" xfId="20192" xr:uid="{59B6AC41-3CB5-4932-A70B-2FD83B24B4C0}"/>
    <cellStyle name="Normal 2 34 2" xfId="20193" xr:uid="{929B4504-03FF-4C86-B17F-339ED2BA64C4}"/>
    <cellStyle name="Normal 2 34 2 2" xfId="41579" xr:uid="{259CB8D1-D9D3-4A6B-85B9-F399E200DC1E}"/>
    <cellStyle name="Normal 2 34 2 2 2" xfId="41580" xr:uid="{C4D5A3DE-6FB4-4584-89A6-A530A10BECB2}"/>
    <cellStyle name="Normal 2 34 2 3" xfId="41581" xr:uid="{0760BAD4-0BB7-4377-9E0A-170ADB45B276}"/>
    <cellStyle name="Normal 2 34 3" xfId="41582" xr:uid="{81F7D925-2517-4627-82A0-AF8C4607E345}"/>
    <cellStyle name="Normal 2 34 3 2" xfId="41583" xr:uid="{3C4028CF-F1AB-446E-BB96-817F7FC28502}"/>
    <cellStyle name="Normal 2 34 4" xfId="41584" xr:uid="{84B16EB6-8D90-4852-B87D-8A0B82876EBA}"/>
    <cellStyle name="Normal 2 34_Margen" xfId="41585" xr:uid="{F18D9A83-A3FE-4C70-BF19-8DB13271F40B}"/>
    <cellStyle name="Normal 2 35" xfId="20194" xr:uid="{53E62160-8FC0-4142-B736-8422A1945EA1}"/>
    <cellStyle name="Normal 2 35 2" xfId="20195" xr:uid="{A56E0B07-5258-455A-9C8D-BA99B5656767}"/>
    <cellStyle name="Normal 2 35 2 2" xfId="41586" xr:uid="{5112055A-F27F-403F-915E-30CE13D7B002}"/>
    <cellStyle name="Normal 2 35 2 2 2" xfId="41587" xr:uid="{CBF7D65E-6930-4E7F-AE63-94DD6DD46B3B}"/>
    <cellStyle name="Normal 2 35 2 3" xfId="41588" xr:uid="{FD1A9D6F-0E6B-4642-81AD-0D65DC3D3855}"/>
    <cellStyle name="Normal 2 35 3" xfId="41589" xr:uid="{F4066D1F-6B0C-4D99-B1CB-5125F32FABA9}"/>
    <cellStyle name="Normal 2 35 3 2" xfId="41590" xr:uid="{B1D3C8E7-CC96-422A-AFD3-044387461A69}"/>
    <cellStyle name="Normal 2 35 4" xfId="41591" xr:uid="{19B157C2-F683-4186-8350-969B3AFA470F}"/>
    <cellStyle name="Normal 2 35_Margen" xfId="41592" xr:uid="{C967572A-5304-4BDA-AC07-FF6A8E45939F}"/>
    <cellStyle name="Normal 2 36" xfId="20196" xr:uid="{57807F19-EAD1-478C-9885-B7275EBE8EEC}"/>
    <cellStyle name="Normal 2 36 2" xfId="20197" xr:uid="{E72BFE51-A9FD-4180-B02C-6B96FFAB5ADC}"/>
    <cellStyle name="Normal 2 36_Margen" xfId="41593" xr:uid="{6D9A9F84-2E54-4207-8DAD-A797263102EB}"/>
    <cellStyle name="Normal 2 37" xfId="20198" xr:uid="{AD466632-2036-499B-801A-FA51805D6A90}"/>
    <cellStyle name="Normal 2 37 2" xfId="20199" xr:uid="{7CFDD1EA-4B04-40E4-AEF5-14078C197D47}"/>
    <cellStyle name="Normal 2 37_Margen" xfId="41594" xr:uid="{9BC3210D-65A4-4470-A99C-8E2980485701}"/>
    <cellStyle name="Normal 2 38" xfId="20200" xr:uid="{509F4299-23C7-4C5D-80E7-3828AFB55229}"/>
    <cellStyle name="Normal 2 38 2" xfId="20201" xr:uid="{20745528-9688-419A-A1B7-76E4AFC15320}"/>
    <cellStyle name="Normal 2 38_Margen" xfId="41595" xr:uid="{EAADC6FB-CBB7-4ED4-B80B-FF8A555D199C}"/>
    <cellStyle name="Normal 2 39" xfId="20202" xr:uid="{76D8EF85-C931-4C36-8BB4-7E0266623F11}"/>
    <cellStyle name="Normal 2 39 2" xfId="20203" xr:uid="{3C058995-393D-4119-A35A-7492C93F1CA1}"/>
    <cellStyle name="Normal 2 39_Margen" xfId="41596" xr:uid="{2E19B3C9-1561-4B16-A55D-CE9C745436C3}"/>
    <cellStyle name="Normal 2 4" xfId="20204" xr:uid="{F2E310C6-A7B7-455D-BD83-7ED424EE5C5E}"/>
    <cellStyle name="Normal 2 4 10" xfId="20205" xr:uid="{2A556D64-3C25-47B6-BA77-B15FE150AD67}"/>
    <cellStyle name="Normal 2 4 11" xfId="20206" xr:uid="{96B0743D-F05A-4260-B1DC-5A40915F15E0}"/>
    <cellStyle name="Normal 2 4 12" xfId="20207" xr:uid="{7CD41B3A-6D7F-4F58-A759-076AE48032EB}"/>
    <cellStyle name="Normal 2 4 13" xfId="20208" xr:uid="{A139A56C-5ADA-46BE-94B4-17B162A8002A}"/>
    <cellStyle name="Normal 2 4 14" xfId="20209" xr:uid="{1A32E842-B3A3-4704-9844-32FBA74E22A4}"/>
    <cellStyle name="Normal 2 4 15" xfId="20210" xr:uid="{6FDB6078-91A0-4E46-88E3-EE7E7B0D602E}"/>
    <cellStyle name="Normal 2 4 16" xfId="20211" xr:uid="{4AB73160-08F2-4225-8C9C-DDD08D870F82}"/>
    <cellStyle name="Normal 2 4 17" xfId="20212" xr:uid="{5644F599-5BC9-4839-9B9F-4B8474BE8762}"/>
    <cellStyle name="Normal 2 4 18" xfId="20213" xr:uid="{88DC535B-4646-4436-A3CE-446B7FCFF03E}"/>
    <cellStyle name="Normal 2 4 19" xfId="20214" xr:uid="{ADCA1726-8F46-435C-AD92-052B231506C7}"/>
    <cellStyle name="Normal 2 4 2" xfId="20215" xr:uid="{19E80482-8414-40F0-9039-6C69B22D26F6}"/>
    <cellStyle name="Normal 2 4 2 2" xfId="20216" xr:uid="{66A05108-C561-4882-A9E7-BF16F933C4BC}"/>
    <cellStyle name="Normal 2 4 2 2 2" xfId="41597" xr:uid="{5C6A22D3-0856-4A6A-A486-C71BD3CCF9A7}"/>
    <cellStyle name="Normal 2 4 2 2 2 2" xfId="41598" xr:uid="{8F53C279-F538-4EA6-B46F-E5C76DBD1EEE}"/>
    <cellStyle name="Normal 2 4 2 2 2 2 2" xfId="41599" xr:uid="{CB4593A1-91BA-4B82-8B3A-EAD875C1BE2D}"/>
    <cellStyle name="Normal 2 4 2 2 2 3" xfId="41600" xr:uid="{2D03BCA5-1CED-4274-B7F5-81C1DB8B9546}"/>
    <cellStyle name="Normal 2 4 2 2 3" xfId="41601" xr:uid="{39C4C72A-CEAA-417C-BD2C-4AA9C9B14136}"/>
    <cellStyle name="Normal 2 4 2 2 3 2" xfId="41602" xr:uid="{DC6A719A-B806-49C5-B3E0-F931D91E9BC8}"/>
    <cellStyle name="Normal 2 4 2 2 4" xfId="41603" xr:uid="{4D8C1965-9CF6-4E9B-8859-09C124933CAA}"/>
    <cellStyle name="Normal 2 4 2 3" xfId="20217" xr:uid="{F43AC405-CAD4-480E-866D-ACB066A10E17}"/>
    <cellStyle name="Normal 2 4 2 4" xfId="51766" xr:uid="{DC5DDDF4-9461-44A8-AB96-F99CB3805047}"/>
    <cellStyle name="Normal 2 4 2_Margen" xfId="41604" xr:uid="{D0177432-2535-4CAF-8A3A-CE4161AEDFA9}"/>
    <cellStyle name="Normal 2 4 20" xfId="20218" xr:uid="{8F77D6B9-FDF5-4465-841C-DB648036A20F}"/>
    <cellStyle name="Normal 2 4 20 2" xfId="41605" xr:uid="{2FA6F752-0950-4D58-8355-7A9DDA11DFE1}"/>
    <cellStyle name="Normal 2 4 20 2 2" xfId="41606" xr:uid="{45755724-4F43-4183-BBAA-EFFA0D7567EE}"/>
    <cellStyle name="Normal 2 4 20 2 2 2" xfId="41607" xr:uid="{2EB4EE32-A4C2-4633-8F24-30DA62C0C192}"/>
    <cellStyle name="Normal 2 4 20 2 3" xfId="41608" xr:uid="{26F52398-9A3E-41D5-AF96-72447ED9FFCD}"/>
    <cellStyle name="Normal 2 4 20 3" xfId="41609" xr:uid="{DC3524E0-4E40-42BF-8A3D-ED4D6665549F}"/>
    <cellStyle name="Normal 2 4 20 3 2" xfId="41610" xr:uid="{49CF0641-A8C4-410F-AF90-4E0708D8B842}"/>
    <cellStyle name="Normal 2 4 20 4" xfId="41611" xr:uid="{52DF6B7F-0640-4E42-BED1-C8B594710A47}"/>
    <cellStyle name="Normal 2 4 21" xfId="20219" xr:uid="{72D458D2-0C2A-487C-84B1-E1D27CF5A33E}"/>
    <cellStyle name="Normal 2 4 21 2" xfId="41612" xr:uid="{C2483CBE-65F2-43BE-8623-78B6D730861E}"/>
    <cellStyle name="Normal 2 4 21 2 2" xfId="41613" xr:uid="{3C2EE0E1-D86F-4086-9114-74D4C31A8199}"/>
    <cellStyle name="Normal 2 4 21 2 2 2" xfId="41614" xr:uid="{24D7EB4D-6021-4275-B3D6-8FB0595E8F37}"/>
    <cellStyle name="Normal 2 4 21 2 3" xfId="41615" xr:uid="{31A7E274-A2EA-41B3-B089-8A0A93259C75}"/>
    <cellStyle name="Normal 2 4 21 3" xfId="41616" xr:uid="{4A0B8E29-847F-4230-AD2D-435CBB6610A4}"/>
    <cellStyle name="Normal 2 4 21 3 2" xfId="41617" xr:uid="{CE73E3E2-3639-4977-A385-EAF284D8AD5B}"/>
    <cellStyle name="Normal 2 4 21 4" xfId="41618" xr:uid="{8A567CA3-2FD8-49F2-B1D0-05CFAB95504D}"/>
    <cellStyle name="Normal 2 4 22" xfId="20220" xr:uid="{35FDB4AD-FE3B-4DDE-AD01-193BB1CD906B}"/>
    <cellStyle name="Normal 2 4 22 2" xfId="41619" xr:uid="{7DF52148-34FD-4339-9CD0-91C020E1DF11}"/>
    <cellStyle name="Normal 2 4 22 2 2" xfId="41620" xr:uid="{7169887A-12F2-45F1-8816-1A0761F3383A}"/>
    <cellStyle name="Normal 2 4 22 2 2 2" xfId="41621" xr:uid="{994320E6-E0D4-4DD8-91BB-CBDADB70CB1B}"/>
    <cellStyle name="Normal 2 4 22 2 3" xfId="41622" xr:uid="{0D5E5068-BFF7-48CD-B982-114AF30F754D}"/>
    <cellStyle name="Normal 2 4 22 3" xfId="41623" xr:uid="{A179B63F-78EB-43E0-924F-D7C0596DE9E4}"/>
    <cellStyle name="Normal 2 4 22 3 2" xfId="41624" xr:uid="{248E9A30-E612-439B-8D0F-7AB95A3344B1}"/>
    <cellStyle name="Normal 2 4 22 4" xfId="41625" xr:uid="{394AC65C-94FD-4794-ACED-0D3D52BF6A59}"/>
    <cellStyle name="Normal 2 4 23" xfId="20221" xr:uid="{A60DBCCF-85A3-452B-B0C0-2EF2A9A2BE58}"/>
    <cellStyle name="Normal 2 4 24" xfId="20222" xr:uid="{1BF2D01F-D41C-493C-9A3B-BA05E803BD20}"/>
    <cellStyle name="Normal 2 4 25" xfId="20223" xr:uid="{88CCD438-F09E-463E-B28E-C1EDD413C792}"/>
    <cellStyle name="Normal 2 4 26" xfId="20224" xr:uid="{38DECF1A-6E6B-4CC8-B0E5-37B6E23FADD2}"/>
    <cellStyle name="Normal 2 4 27" xfId="20225" xr:uid="{20E5CD99-0710-4B1A-B27B-044685EC10E0}"/>
    <cellStyle name="Normal 2 4 28" xfId="20226" xr:uid="{5B20BF1B-EC6B-4DFD-B346-13290AA82E3E}"/>
    <cellStyle name="Normal 2 4 29" xfId="20227" xr:uid="{182A171F-E79E-4212-ABFC-2AA064CACCE3}"/>
    <cellStyle name="Normal 2 4 3" xfId="20228" xr:uid="{58B4A2E5-DEA5-445D-9E50-C46A309EB4D5}"/>
    <cellStyle name="Normal 2 4 30" xfId="20229" xr:uid="{F7DFED19-6C6A-4DC1-A6B4-71C4A075D00C}"/>
    <cellStyle name="Normal 2 4 31" xfId="20230" xr:uid="{FF7BF45C-34A7-466D-BE6C-A086EADB4F2E}"/>
    <cellStyle name="Normal 2 4 32" xfId="20231" xr:uid="{34A7ADB8-97BE-4557-A472-DB7D4A25112C}"/>
    <cellStyle name="Normal 2 4 4" xfId="20232" xr:uid="{9634743A-4FCF-4C6A-9918-E90398537DF9}"/>
    <cellStyle name="Normal 2 4 5" xfId="20233" xr:uid="{9DD8CD7B-B3F6-4F78-A891-B503BAEF6868}"/>
    <cellStyle name="Normal 2 4 6" xfId="20234" xr:uid="{F9D17823-23FA-4EB1-9CA2-085460FB93C8}"/>
    <cellStyle name="Normal 2 4 7" xfId="20235" xr:uid="{79E689D4-DBE7-4369-8DA2-6375B54DE7C9}"/>
    <cellStyle name="Normal 2 4 8" xfId="20236" xr:uid="{9CB43102-957F-4EFC-B0CE-5F11FC8A1B37}"/>
    <cellStyle name="Normal 2 4 9" xfId="20237" xr:uid="{B22D0596-1777-4FE9-814D-8EDE95B30E90}"/>
    <cellStyle name="Normal 2 4_Margen" xfId="41626" xr:uid="{4EA2D4FF-2F98-4429-919F-E0CA87B4D4B3}"/>
    <cellStyle name="Normal 2 40" xfId="20238" xr:uid="{CC05DADF-85A1-49E8-AD54-D0D831A4DF11}"/>
    <cellStyle name="Normal 2 40 2" xfId="20239" xr:uid="{2F29ACC5-3471-408C-8AE2-58C60120BD53}"/>
    <cellStyle name="Normal 2 40_Margen" xfId="41627" xr:uid="{E4258134-1EEB-4F87-A837-687534DDF2A6}"/>
    <cellStyle name="Normal 2 41" xfId="20240" xr:uid="{498FA949-84FA-41A7-A8E1-105334FDCC34}"/>
    <cellStyle name="Normal 2 41 2" xfId="20241" xr:uid="{0BADFB17-FEC0-4B03-9417-989BD3DB589D}"/>
    <cellStyle name="Normal 2 41_Margen" xfId="41628" xr:uid="{9CF3F856-6ABF-44EA-BE43-212D42202703}"/>
    <cellStyle name="Normal 2 42" xfId="20242" xr:uid="{D7EE715E-3FBC-41E6-9781-D9E6100450DF}"/>
    <cellStyle name="Normal 2 42 2" xfId="20243" xr:uid="{99DD83C5-11FA-4B11-8E33-AB690FF85A48}"/>
    <cellStyle name="Normal 2 42_Margen" xfId="41629" xr:uid="{F90DA406-E48C-4054-95FE-9621E51637C6}"/>
    <cellStyle name="Normal 2 43" xfId="20244" xr:uid="{A3719EB4-496D-44B9-A600-7BB513776865}"/>
    <cellStyle name="Normal 2 44" xfId="20245" xr:uid="{AF4E4F5C-9EA3-44A9-A4A6-9E6318E577B8}"/>
    <cellStyle name="Normal 2 45" xfId="20246" xr:uid="{C372298A-AEB7-4EBE-874F-4A95C3C3F5D2}"/>
    <cellStyle name="Normal 2 46" xfId="49603" xr:uid="{2134C3D1-C972-4A56-A701-3B0A6E7EC098}"/>
    <cellStyle name="Normal 2 47" xfId="49622" xr:uid="{A8704F39-5685-4E48-895B-04E4BA09F2A2}"/>
    <cellStyle name="Normal 2 48" xfId="51949" xr:uid="{276A946B-F58B-4987-ABE8-F742B14AB6CD}"/>
    <cellStyle name="Normal 2 49" xfId="53442" xr:uid="{A6F7BD1C-4135-461A-B681-244EAA314DBF}"/>
    <cellStyle name="Normal 2 5" xfId="20247" xr:uid="{85FAD9C7-BC6C-4487-8D19-B4185C11D926}"/>
    <cellStyle name="Normal 2 5 10" xfId="20248" xr:uid="{5D65F656-8B8B-4C88-8E18-E36EC60CA480}"/>
    <cellStyle name="Normal 2 5 11" xfId="20249" xr:uid="{31BC8AC6-8ACD-4BBB-A494-543054014F81}"/>
    <cellStyle name="Normal 2 5 12" xfId="20250" xr:uid="{FC2618A0-5F36-47F1-8F19-DCC681CAE276}"/>
    <cellStyle name="Normal 2 5 13" xfId="20251" xr:uid="{C2F865C9-0537-4C82-8B61-D842860E3F47}"/>
    <cellStyle name="Normal 2 5 14" xfId="20252" xr:uid="{37767EAC-6760-49C2-A3B2-3B5BD05B960F}"/>
    <cellStyle name="Normal 2 5 15" xfId="20253" xr:uid="{441DFE7A-AE1B-4D4A-8F46-3B0BEFED5FB3}"/>
    <cellStyle name="Normal 2 5 16" xfId="20254" xr:uid="{5C369D5B-07A9-4819-A6EC-CE2B532CF006}"/>
    <cellStyle name="Normal 2 5 16 2" xfId="41630" xr:uid="{63FE34F3-3EF4-450E-8645-D5C68D5D0661}"/>
    <cellStyle name="Normal 2 5 16 2 2" xfId="41631" xr:uid="{4D28FD8A-596C-4697-8427-1A6083311EC7}"/>
    <cellStyle name="Normal 2 5 16 2 2 2" xfId="41632" xr:uid="{3A910CA5-0DDA-4358-B832-6EC3F943265E}"/>
    <cellStyle name="Normal 2 5 16 2 3" xfId="41633" xr:uid="{6D00D0C0-4A0C-4778-B007-0EB6CC722952}"/>
    <cellStyle name="Normal 2 5 16 3" xfId="41634" xr:uid="{4DF5CA5A-1FD4-4E1D-ADD1-47A969CE0582}"/>
    <cellStyle name="Normal 2 5 16 3 2" xfId="41635" xr:uid="{566830D5-A5E2-4705-A5F8-0B65F2E57FAB}"/>
    <cellStyle name="Normal 2 5 16 4" xfId="41636" xr:uid="{966E0AF5-DDE6-41CC-BA4D-197D9EEF4D4D}"/>
    <cellStyle name="Normal 2 5 17" xfId="20255" xr:uid="{E8FE91A3-7F71-4F9C-B7A2-E6D29C20F5D4}"/>
    <cellStyle name="Normal 2 5 17 2" xfId="41637" xr:uid="{97CDC46B-AF1D-4608-8758-3BE6A0845073}"/>
    <cellStyle name="Normal 2 5 17 2 2" xfId="41638" xr:uid="{BD740630-3EB1-4511-A053-833DF257F4A2}"/>
    <cellStyle name="Normal 2 5 17 2 2 2" xfId="41639" xr:uid="{31A89321-AB1A-4215-A6B6-52918385F86E}"/>
    <cellStyle name="Normal 2 5 17 2 3" xfId="41640" xr:uid="{2F0C7BC9-3D39-4476-86BC-2AEB9030201A}"/>
    <cellStyle name="Normal 2 5 17 3" xfId="41641" xr:uid="{F06C9767-9326-4171-8424-A5C997CF1501}"/>
    <cellStyle name="Normal 2 5 17 3 2" xfId="41642" xr:uid="{7DA97172-892D-47FC-9709-C7F9A7BF2F13}"/>
    <cellStyle name="Normal 2 5 17 4" xfId="41643" xr:uid="{542784AB-2C1A-4364-B29A-683D01D2AD8F}"/>
    <cellStyle name="Normal 2 5 18" xfId="20256" xr:uid="{FE38B91F-1F4B-4985-BB65-71604F26728E}"/>
    <cellStyle name="Normal 2 5 18 2" xfId="41644" xr:uid="{4AF7BF0A-DBE0-444E-9D5A-85EFDC59EB46}"/>
    <cellStyle name="Normal 2 5 18 2 2" xfId="41645" xr:uid="{EF66231C-F6FB-4E7F-A09F-269CA78FF32C}"/>
    <cellStyle name="Normal 2 5 18 2 2 2" xfId="41646" xr:uid="{06AFC0B6-3BC7-4038-A0FC-A3D58822F848}"/>
    <cellStyle name="Normal 2 5 18 2 3" xfId="41647" xr:uid="{BA62C5BB-16DC-4AF3-9D3A-6BAEA538ACD0}"/>
    <cellStyle name="Normal 2 5 18 3" xfId="41648" xr:uid="{40183187-1811-4DB4-9488-9CA7E4E7E61D}"/>
    <cellStyle name="Normal 2 5 18 3 2" xfId="41649" xr:uid="{C255AEB7-438B-49FA-A03F-AE06D11AD1F2}"/>
    <cellStyle name="Normal 2 5 18 4" xfId="41650" xr:uid="{001975C8-4785-45C1-B53E-95E4ECE577CA}"/>
    <cellStyle name="Normal 2 5 19" xfId="20257" xr:uid="{1E77E307-DC1E-44B4-B3B2-22443FE08FC5}"/>
    <cellStyle name="Normal 2 5 2" xfId="20258" xr:uid="{E6CA37EE-70FE-4954-A1A7-9ADF65E4973D}"/>
    <cellStyle name="Normal 2 5 2 2" xfId="20259" xr:uid="{50780BC2-E2F0-4921-A4F8-C1196CC125AC}"/>
    <cellStyle name="Normal 2 5 2 2 2" xfId="41651" xr:uid="{6BB57AAE-4157-4661-849C-4551B0F22A01}"/>
    <cellStyle name="Normal 2 5 2 2 2 2" xfId="41652" xr:uid="{B2D06877-2BBD-45FB-A828-FE60CC3ABC2C}"/>
    <cellStyle name="Normal 2 5 2 2 2 2 2" xfId="41653" xr:uid="{77F4699A-7FBE-40C9-86B2-33998DC1E00B}"/>
    <cellStyle name="Normal 2 5 2 2 2 3" xfId="41654" xr:uid="{AE247976-7BCC-4FAA-B434-FA99706DED26}"/>
    <cellStyle name="Normal 2 5 2 2 3" xfId="41655" xr:uid="{9EFF42D9-EE67-4992-917C-366DBB5529E1}"/>
    <cellStyle name="Normal 2 5 2 2 3 2" xfId="41656" xr:uid="{1F75EACB-BE74-47FB-9ADE-F882C9B6150C}"/>
    <cellStyle name="Normal 2 5 2 2 4" xfId="41657" xr:uid="{11262A11-B9C8-4E59-B928-F4CCD2F55D0D}"/>
    <cellStyle name="Normal 2 5 2 3" xfId="20260" xr:uid="{75C6BE00-BC08-47E2-A165-65C44D6E78A3}"/>
    <cellStyle name="Normal 2 5 2 4" xfId="20261" xr:uid="{E6FE6E4E-E7F2-41D3-B4D7-B092456D4511}"/>
    <cellStyle name="Normal 2 5 2 5" xfId="50183" xr:uid="{2CA0CA25-E2D7-4764-A421-A2E5CDEB1BE7}"/>
    <cellStyle name="Normal 2 5 2_Margen" xfId="41658" xr:uid="{0324DFEF-A5A3-4775-920C-92904639313B}"/>
    <cellStyle name="Normal 2 5 20" xfId="20262" xr:uid="{8BA8F2B0-A28A-4479-BF3D-3B94D83892F2}"/>
    <cellStyle name="Normal 2 5 21" xfId="20263" xr:uid="{1D240CF7-EE1C-4397-B103-E7CCE23DB5C7}"/>
    <cellStyle name="Normal 2 5 22" xfId="20264" xr:uid="{A91E9DB8-B7A5-46CE-99F7-70A5E9929B7B}"/>
    <cellStyle name="Normal 2 5 23" xfId="20265" xr:uid="{BE93F173-87B7-466F-BD6F-FBC4200DE450}"/>
    <cellStyle name="Normal 2 5 24" xfId="20266" xr:uid="{353CAA01-7666-4B98-9316-5AD74660C166}"/>
    <cellStyle name="Normal 2 5 25" xfId="20267" xr:uid="{9C63DC1B-411A-42F0-9878-5B149FFE0317}"/>
    <cellStyle name="Normal 2 5 26" xfId="20268" xr:uid="{FD3885DC-01B1-4604-AE97-2142E33C29E7}"/>
    <cellStyle name="Normal 2 5 27" xfId="20269" xr:uid="{48B02018-D20B-4DCC-82A5-52057678695C}"/>
    <cellStyle name="Normal 2 5 28" xfId="20270" xr:uid="{8F7418F6-1C54-4290-8B81-9783B354511B}"/>
    <cellStyle name="Normal 2 5 29" xfId="20271" xr:uid="{F2F59175-4DDE-46EB-AD77-547763885B8D}"/>
    <cellStyle name="Normal 2 5 3" xfId="20272" xr:uid="{23D02A24-7450-4CDD-B7AC-9F62B3AA91B9}"/>
    <cellStyle name="Normal 2 5 30" xfId="20273" xr:uid="{807FE423-DEA8-4734-92CE-4D4570BA79A5}"/>
    <cellStyle name="Normal 2 5 31" xfId="20274" xr:uid="{9D172483-4CFC-46F3-90E9-F377E0B1790A}"/>
    <cellStyle name="Normal 2 5 32" xfId="20275" xr:uid="{485C2385-65FE-460A-B21D-E5364ABF10A3}"/>
    <cellStyle name="Normal 2 5 33" xfId="20276" xr:uid="{D3F7979D-96CE-481D-8EB3-1FD3276E7730}"/>
    <cellStyle name="Normal 2 5 4" xfId="20277" xr:uid="{1B382797-F448-4F86-8F9A-A1B18D9E16A7}"/>
    <cellStyle name="Normal 2 5 5" xfId="20278" xr:uid="{2CD1CEF4-A057-4BD3-B418-AA24346754F6}"/>
    <cellStyle name="Normal 2 5 6" xfId="20279" xr:uid="{BA2F334F-34F1-4C12-8867-4E9A5F2389F5}"/>
    <cellStyle name="Normal 2 5 7" xfId="20280" xr:uid="{554756A4-79EC-47D9-AF71-B33F84F7A85B}"/>
    <cellStyle name="Normal 2 5 8" xfId="20281" xr:uid="{10E7B2F1-669E-49CA-9A2E-A795F32B43CC}"/>
    <cellStyle name="Normal 2 5 9" xfId="20282" xr:uid="{3F9D5909-9557-45A4-B111-A633DC4D3886}"/>
    <cellStyle name="Normal 2 5_Margen" xfId="41659" xr:uid="{A4498A89-F7D2-4E2B-9D26-4F67B16F161E}"/>
    <cellStyle name="Normal 2 50" xfId="19646" xr:uid="{EDEFC704-BADB-40BA-A80B-3B6B1DE38EF9}"/>
    <cellStyle name="Normal 2 6" xfId="20283" xr:uid="{546C67F9-B65F-4E5D-9CBA-EC6CBA493C85}"/>
    <cellStyle name="Normal 2 6 10" xfId="20284" xr:uid="{F43CA59F-93D2-4BDE-9D77-2266D4E6CA31}"/>
    <cellStyle name="Normal 2 6 11" xfId="20285" xr:uid="{F7B5DDC0-3448-47DD-951D-664E49440A84}"/>
    <cellStyle name="Normal 2 6 12" xfId="20286" xr:uid="{3A8C25E7-D577-4BE6-9EC1-5A09F120ADF2}"/>
    <cellStyle name="Normal 2 6 13" xfId="20287" xr:uid="{EC3A415E-01C2-4771-8590-2471191B20A2}"/>
    <cellStyle name="Normal 2 6 14" xfId="20288" xr:uid="{FA65E515-102E-40E1-BF52-73E3FBFD203D}"/>
    <cellStyle name="Normal 2 6 15" xfId="20289" xr:uid="{9A4FBF15-DC4B-4FCE-94B5-E95E3156659B}"/>
    <cellStyle name="Normal 2 6 16" xfId="20290" xr:uid="{FDEFBA3E-1BA2-4CDB-8F60-39770E8E5086}"/>
    <cellStyle name="Normal 2 6 16 2" xfId="41660" xr:uid="{87ACA262-22D9-4C5D-A3AF-D40086140C48}"/>
    <cellStyle name="Normal 2 6 16 2 2" xfId="41661" xr:uid="{0B02A421-C8CF-44B0-9440-ABFABC5F8D50}"/>
    <cellStyle name="Normal 2 6 16 2 2 2" xfId="41662" xr:uid="{A31B1602-FEE4-4F37-9575-4256B26E0592}"/>
    <cellStyle name="Normal 2 6 16 2 3" xfId="41663" xr:uid="{5D1A6913-C54B-4ACD-A3C7-739B024D511A}"/>
    <cellStyle name="Normal 2 6 16 3" xfId="41664" xr:uid="{83CB22F8-8681-4C21-B3A7-0963F8F9F2E8}"/>
    <cellStyle name="Normal 2 6 16 3 2" xfId="41665" xr:uid="{DFF7EB2B-CBE5-4634-9FAD-9E3AFCE8F4CE}"/>
    <cellStyle name="Normal 2 6 16 4" xfId="41666" xr:uid="{9C9D4933-6400-4824-8D75-1AE587A087AD}"/>
    <cellStyle name="Normal 2 6 17" xfId="20291" xr:uid="{DB68391C-56E9-43A4-86BA-09C511ACC59D}"/>
    <cellStyle name="Normal 2 6 18" xfId="20292" xr:uid="{E36A2A3C-8C13-4BBE-9C5A-A3E0A1EB68CD}"/>
    <cellStyle name="Normal 2 6 19" xfId="20293" xr:uid="{7C7FE422-FF50-4555-9969-8663C2EBD193}"/>
    <cellStyle name="Normal 2 6 2" xfId="20294" xr:uid="{646015CD-CC70-49A6-ABB1-FE6444F37684}"/>
    <cellStyle name="Normal 2 6 2 10" xfId="20295" xr:uid="{DB957819-BA94-4B8F-AFBC-9E942C6D903F}"/>
    <cellStyle name="Normal 2 6 2 11" xfId="20296" xr:uid="{235C1D47-2E5B-4E34-BD40-B05E08493631}"/>
    <cellStyle name="Normal 2 6 2 12" xfId="20297" xr:uid="{924A3D30-598F-4E73-8FB4-6E2AFDC6896F}"/>
    <cellStyle name="Normal 2 6 2 13" xfId="20298" xr:uid="{D434AE59-C791-4C79-983D-8DC2FFCFECF0}"/>
    <cellStyle name="Normal 2 6 2 14" xfId="20299" xr:uid="{8E5E661C-D574-4647-87DA-192E8869C4BD}"/>
    <cellStyle name="Normal 2 6 2 15" xfId="20300" xr:uid="{606E869D-1EDA-4448-9DB8-ABE981F1ACEA}"/>
    <cellStyle name="Normal 2 6 2 16" xfId="20301" xr:uid="{B6E84342-6541-445F-832B-95CD5B737E72}"/>
    <cellStyle name="Normal 2 6 2 17" xfId="20302" xr:uid="{F53451BB-A90A-4A7A-8182-F803D9BBC394}"/>
    <cellStyle name="Normal 2 6 2 18" xfId="50184" xr:uid="{3F66F17D-89E5-41C5-BBFD-4C54635C716B}"/>
    <cellStyle name="Normal 2 6 2 2" xfId="20303" xr:uid="{43D257C9-7F2A-4A72-AEA8-E03AF924926E}"/>
    <cellStyle name="Normal 2 6 2 3" xfId="20304" xr:uid="{7D8AA9A9-B8A9-4476-B932-500237D776FC}"/>
    <cellStyle name="Normal 2 6 2 4" xfId="20305" xr:uid="{D19B467F-B240-447B-ACD4-DAF4CCB50924}"/>
    <cellStyle name="Normal 2 6 2 5" xfId="20306" xr:uid="{B7928404-5249-4213-87B4-E3146B9F22F7}"/>
    <cellStyle name="Normal 2 6 2 6" xfId="20307" xr:uid="{38AFFC7E-2997-42A0-9B4F-ED214421246A}"/>
    <cellStyle name="Normal 2 6 2 7" xfId="20308" xr:uid="{A898A04A-E805-496E-B93C-7B8D2CC225DE}"/>
    <cellStyle name="Normal 2 6 2 8" xfId="20309" xr:uid="{294D5354-7C08-444C-A6BA-A99A98FD04EA}"/>
    <cellStyle name="Normal 2 6 2 9" xfId="20310" xr:uid="{02FD480F-072E-4256-834A-E1DD73E973D8}"/>
    <cellStyle name="Normal 2 6 2_Margen" xfId="41667" xr:uid="{7D69C6B3-9D7C-49A0-99BB-625B83B57903}"/>
    <cellStyle name="Normal 2 6 20" xfId="20311" xr:uid="{26680739-ED97-4AB8-8824-D001E7B12CA1}"/>
    <cellStyle name="Normal 2 6 21" xfId="20312" xr:uid="{74FC059C-BFE9-41CE-9819-688CE602CF45}"/>
    <cellStyle name="Normal 2 6 22" xfId="20313" xr:uid="{CB8BB72B-5CB5-4093-B4F2-4201E50A9664}"/>
    <cellStyle name="Normal 2 6 23" xfId="20314" xr:uid="{71973349-C959-4C97-873C-E7676D559C08}"/>
    <cellStyle name="Normal 2 6 24" xfId="20315" xr:uid="{825B7329-CE53-4B6B-B357-D7083EA030A5}"/>
    <cellStyle name="Normal 2 6 25" xfId="20316" xr:uid="{F46AFDB0-45BC-4DA5-8553-E0CE717A7AEE}"/>
    <cellStyle name="Normal 2 6 26" xfId="20317" xr:uid="{7D9BE319-2DE3-451D-8CAC-C36F71422235}"/>
    <cellStyle name="Normal 2 6 27" xfId="20318" xr:uid="{A2591751-F3DB-4EED-B1A9-F59740FA2985}"/>
    <cellStyle name="Normal 2 6 28" xfId="20319" xr:uid="{2393C811-BFF9-4447-8AA9-D3DAEB226CE0}"/>
    <cellStyle name="Normal 2 6 29" xfId="20320" xr:uid="{495A8AC6-50AD-415F-90D6-26491F1C7161}"/>
    <cellStyle name="Normal 2 6 3" xfId="20321" xr:uid="{BB0A6010-A57A-4F7E-A5B7-02A9A93EF6A5}"/>
    <cellStyle name="Normal 2 6 3 10" xfId="20322" xr:uid="{5B885C5F-418E-407E-96B5-F0CFBD2A0193}"/>
    <cellStyle name="Normal 2 6 3 11" xfId="20323" xr:uid="{05F40A01-A446-4BEE-8D4B-9AB982645DA1}"/>
    <cellStyle name="Normal 2 6 3 12" xfId="20324" xr:uid="{B2A7D76A-B6DB-4905-A276-B665FEE35A65}"/>
    <cellStyle name="Normal 2 6 3 13" xfId="20325" xr:uid="{14338570-A162-4392-9226-C7A436DA9E75}"/>
    <cellStyle name="Normal 2 6 3 14" xfId="20326" xr:uid="{49DAA717-FF0A-47C7-B577-8D9891A15CAA}"/>
    <cellStyle name="Normal 2 6 3 15" xfId="20327" xr:uid="{F84BAE99-2C98-4EDA-9668-CB8EA4E04F01}"/>
    <cellStyle name="Normal 2 6 3 16" xfId="20328" xr:uid="{00CC8B41-4924-4E06-8A67-9C3D2389C32F}"/>
    <cellStyle name="Normal 2 6 3 17" xfId="20329" xr:uid="{12083DC8-CDE5-4FA1-8447-7EFC06E9EA43}"/>
    <cellStyle name="Normal 2 6 3 18" xfId="50185" xr:uid="{61202353-CF21-4E3A-9D92-BE6619E1E88B}"/>
    <cellStyle name="Normal 2 6 3 2" xfId="20330" xr:uid="{548C0A3F-8E87-4169-8BB1-15141A5C3897}"/>
    <cellStyle name="Normal 2 6 3 3" xfId="20331" xr:uid="{78FF1505-A23D-43DC-814E-E2E7F6AA60DB}"/>
    <cellStyle name="Normal 2 6 3 4" xfId="20332" xr:uid="{FF23F970-D5A5-4534-A70F-DCCB9CD78F05}"/>
    <cellStyle name="Normal 2 6 3 5" xfId="20333" xr:uid="{B2C6D543-A0F0-4E43-B67D-DDA62E6D6695}"/>
    <cellStyle name="Normal 2 6 3 6" xfId="20334" xr:uid="{6008C0CD-12DE-4436-A645-E941916BF599}"/>
    <cellStyle name="Normal 2 6 3 7" xfId="20335" xr:uid="{3AB17129-1BF8-488C-B8C1-28119FD50781}"/>
    <cellStyle name="Normal 2 6 3 8" xfId="20336" xr:uid="{72DB1B7B-7632-4A36-BC96-A8B0A2F4C788}"/>
    <cellStyle name="Normal 2 6 3 9" xfId="20337" xr:uid="{B30D2046-CC91-40E4-BFCD-81C9AC902962}"/>
    <cellStyle name="Normal 2 6 3_Margen" xfId="41668" xr:uid="{6BAFBFE2-3AD1-4074-ACCE-6E4C8679B599}"/>
    <cellStyle name="Normal 2 6 30" xfId="20338" xr:uid="{E6B9DEDD-32F2-4F19-B189-EF0824344847}"/>
    <cellStyle name="Normal 2 6 31" xfId="20339" xr:uid="{1D492DAC-EF2A-41A1-A50F-DAB86F08673B}"/>
    <cellStyle name="Normal 2 6 32" xfId="20340" xr:uid="{46404406-1D69-40DB-92BA-01986649D7E8}"/>
    <cellStyle name="Normal 2 6 33" xfId="20341" xr:uid="{D949D090-6F5E-4341-A170-E45659234EE2}"/>
    <cellStyle name="Normal 2 6 4" xfId="20342" xr:uid="{A7DF61E4-0417-44EE-9625-F282A4110970}"/>
    <cellStyle name="Normal 2 6 4 10" xfId="20343" xr:uid="{776784FA-50B0-4579-8720-D57A86BECB03}"/>
    <cellStyle name="Normal 2 6 4 11" xfId="20344" xr:uid="{65920014-CFF1-4917-ADB4-0A6E85C05EC5}"/>
    <cellStyle name="Normal 2 6 4 12" xfId="20345" xr:uid="{47173866-5B33-4454-A4DA-FC6C4F3BB35D}"/>
    <cellStyle name="Normal 2 6 4 13" xfId="20346" xr:uid="{CC9D2AEC-D6A7-484A-83EC-0DB5818E201D}"/>
    <cellStyle name="Normal 2 6 4 14" xfId="20347" xr:uid="{7CF3012D-41AD-4019-AF90-F5D5A7F0D215}"/>
    <cellStyle name="Normal 2 6 4 15" xfId="20348" xr:uid="{E785D3BC-EE11-49C0-953C-1DC8219BF2A9}"/>
    <cellStyle name="Normal 2 6 4 16" xfId="20349" xr:uid="{A6E7D60F-EE10-4DAA-AABF-CC294500E61A}"/>
    <cellStyle name="Normal 2 6 4 17" xfId="20350" xr:uid="{677AD374-B6A8-4F8A-A41C-5496C73C2263}"/>
    <cellStyle name="Normal 2 6 4 2" xfId="20351" xr:uid="{968A83D1-C45B-4100-A66A-D812F5E42ECD}"/>
    <cellStyle name="Normal 2 6 4 3" xfId="20352" xr:uid="{140FC713-9CBA-4D25-ABDD-D618D4AAC54E}"/>
    <cellStyle name="Normal 2 6 4 4" xfId="20353" xr:uid="{3D64CBF2-72DB-4E73-9059-4FD670524965}"/>
    <cellStyle name="Normal 2 6 4 5" xfId="20354" xr:uid="{FE638E3C-9096-4314-A97E-F7465C2B87C8}"/>
    <cellStyle name="Normal 2 6 4 6" xfId="20355" xr:uid="{094AE847-ADE8-4EC4-8F58-322770664064}"/>
    <cellStyle name="Normal 2 6 4 7" xfId="20356" xr:uid="{E220F064-AE31-4B13-BA4C-3F1C0D3CD000}"/>
    <cellStyle name="Normal 2 6 4 8" xfId="20357" xr:uid="{72362014-4579-4889-B251-0CB9FC4B4004}"/>
    <cellStyle name="Normal 2 6 4 9" xfId="20358" xr:uid="{EB25BC39-3457-40CC-8EE3-49E6CF6F4A3C}"/>
    <cellStyle name="Normal 2 6 4_Margen" xfId="41669" xr:uid="{400CB55B-A470-46F4-9B21-AECFDB6311E2}"/>
    <cellStyle name="Normal 2 6 5" xfId="20359" xr:uid="{DC2967D4-873F-454A-9164-9032C7AB7794}"/>
    <cellStyle name="Normal 2 6 5 10" xfId="20360" xr:uid="{6AD701C0-C10D-4CB2-851D-065346293C1F}"/>
    <cellStyle name="Normal 2 6 5 11" xfId="20361" xr:uid="{5555E581-2FC0-4A27-AB84-FDE49E187530}"/>
    <cellStyle name="Normal 2 6 5 12" xfId="20362" xr:uid="{440B3D1A-A3F2-4E5C-B6A4-661EDEE02C45}"/>
    <cellStyle name="Normal 2 6 5 13" xfId="20363" xr:uid="{9F02596F-D708-4E0F-B18C-F0AEEDA04A59}"/>
    <cellStyle name="Normal 2 6 5 14" xfId="20364" xr:uid="{D5B8DD64-7046-4B0A-B4DF-7BCA58BA75E7}"/>
    <cellStyle name="Normal 2 6 5 15" xfId="20365" xr:uid="{79A6F70F-4118-4713-82BD-E4788B166DFF}"/>
    <cellStyle name="Normal 2 6 5 16" xfId="20366" xr:uid="{6BA9629A-2772-4C73-8BBA-34534156C091}"/>
    <cellStyle name="Normal 2 6 5 17" xfId="20367" xr:uid="{484A111C-24BE-47BB-8C8F-4D27FA1C323D}"/>
    <cellStyle name="Normal 2 6 5 2" xfId="20368" xr:uid="{D711FF6A-F8A3-4C28-9B50-147E089CD9C2}"/>
    <cellStyle name="Normal 2 6 5 3" xfId="20369" xr:uid="{A34D00C8-E3E0-45BF-B83C-80CC2873BAB6}"/>
    <cellStyle name="Normal 2 6 5 4" xfId="20370" xr:uid="{AC6939E0-2B32-4F04-9D68-4D642126E4CF}"/>
    <cellStyle name="Normal 2 6 5 5" xfId="20371" xr:uid="{C8D29F99-F88A-41F0-8B9F-7EBE8DA3BBDA}"/>
    <cellStyle name="Normal 2 6 5 6" xfId="20372" xr:uid="{B30E6745-7491-441A-9C88-22836A149753}"/>
    <cellStyle name="Normal 2 6 5 7" xfId="20373" xr:uid="{BEBECC4E-6451-4BE0-B0C8-585EE4EAC249}"/>
    <cellStyle name="Normal 2 6 5 8" xfId="20374" xr:uid="{41B15646-188B-4A36-91D5-7F2CB69C80BA}"/>
    <cellStyle name="Normal 2 6 5 9" xfId="20375" xr:uid="{1FAEA973-6505-4150-A457-06163FE8558C}"/>
    <cellStyle name="Normal 2 6 5_Margen" xfId="41670" xr:uid="{45446F57-AA59-4AAA-9F63-D83F509CA6ED}"/>
    <cellStyle name="Normal 2 6 6" xfId="20376" xr:uid="{DABE0A83-3F7E-447E-BD5C-51081C61973C}"/>
    <cellStyle name="Normal 2 6 6 10" xfId="20377" xr:uid="{57886F05-BB85-4910-9139-9346F291969B}"/>
    <cellStyle name="Normal 2 6 6 11" xfId="20378" xr:uid="{8298F2C0-E141-4A05-9317-74FE45A07C5B}"/>
    <cellStyle name="Normal 2 6 6 12" xfId="20379" xr:uid="{3FCDDD3A-2460-4D8F-82ED-6BEDCDE4BC61}"/>
    <cellStyle name="Normal 2 6 6 13" xfId="20380" xr:uid="{6FB7B9C6-545D-4691-B9F1-94B41771C152}"/>
    <cellStyle name="Normal 2 6 6 14" xfId="20381" xr:uid="{AAB36AEA-415E-4B1B-AEA9-02D7B619BABA}"/>
    <cellStyle name="Normal 2 6 6 15" xfId="20382" xr:uid="{C807EC65-6935-4DF9-8AB0-B115C1800690}"/>
    <cellStyle name="Normal 2 6 6 16" xfId="20383" xr:uid="{54784752-523C-4AAB-B9DD-ADD17B6557A6}"/>
    <cellStyle name="Normal 2 6 6 17" xfId="20384" xr:uid="{46403B8F-BAAB-434D-A5B2-5E947A75176E}"/>
    <cellStyle name="Normal 2 6 6 2" xfId="20385" xr:uid="{7FA6E103-A154-4ED9-BE0A-00DE4E99B8A5}"/>
    <cellStyle name="Normal 2 6 6 3" xfId="20386" xr:uid="{B2DB1325-7521-4A76-A5D1-4C57FE3AEAE3}"/>
    <cellStyle name="Normal 2 6 6 4" xfId="20387" xr:uid="{287907A2-A7BC-46E7-977C-C53E60893465}"/>
    <cellStyle name="Normal 2 6 6 5" xfId="20388" xr:uid="{6DF32DB4-7CB7-4CB5-B376-8CDA0E458ADB}"/>
    <cellStyle name="Normal 2 6 6 6" xfId="20389" xr:uid="{9F2A349B-252F-4C4E-8A88-562E786EE586}"/>
    <cellStyle name="Normal 2 6 6 7" xfId="20390" xr:uid="{160780E6-E793-4C2C-8D62-EB3D43CE554E}"/>
    <cellStyle name="Normal 2 6 6 8" xfId="20391" xr:uid="{42C91376-05FD-474E-A05C-A51CF96CBC87}"/>
    <cellStyle name="Normal 2 6 6 9" xfId="20392" xr:uid="{9E5A1C65-E397-47F9-93B3-F5B416EE72E9}"/>
    <cellStyle name="Normal 2 6 6_Margen" xfId="41671" xr:uid="{B1B084C1-D4BA-4F4A-8337-F07EE1B7DD48}"/>
    <cellStyle name="Normal 2 6 7" xfId="20393" xr:uid="{0E3181AC-C6C3-4275-BD82-F5FEC2606005}"/>
    <cellStyle name="Normal 2 6 7 10" xfId="20394" xr:uid="{83B0E9F6-9050-42EE-B478-183F4F295CFD}"/>
    <cellStyle name="Normal 2 6 7 11" xfId="20395" xr:uid="{754F9D11-2525-46E3-8251-06A695630C02}"/>
    <cellStyle name="Normal 2 6 7 12" xfId="20396" xr:uid="{FA36E33A-52CD-417F-8183-72F49E858CE0}"/>
    <cellStyle name="Normal 2 6 7 13" xfId="20397" xr:uid="{4E3C861C-8AC5-4FD5-9909-06F7E828CB3E}"/>
    <cellStyle name="Normal 2 6 7 14" xfId="20398" xr:uid="{B597A37B-2007-45A8-9423-F8BAAEC3209C}"/>
    <cellStyle name="Normal 2 6 7 15" xfId="20399" xr:uid="{3E809A78-FF93-497C-A3FC-56FA34D50052}"/>
    <cellStyle name="Normal 2 6 7 16" xfId="20400" xr:uid="{3F846006-BC41-4931-A220-A548634AEB0B}"/>
    <cellStyle name="Normal 2 6 7 17" xfId="20401" xr:uid="{642332A9-4109-47BF-B3A0-73B04F9A4CAA}"/>
    <cellStyle name="Normal 2 6 7 2" xfId="20402" xr:uid="{35BC96EB-0ADC-41B8-9B56-E16DD7422E3D}"/>
    <cellStyle name="Normal 2 6 7 3" xfId="20403" xr:uid="{3216D2BE-289A-4DD6-A25D-E792A34388F0}"/>
    <cellStyle name="Normal 2 6 7 4" xfId="20404" xr:uid="{BE334855-482D-4B1A-ACE1-B26E9738A435}"/>
    <cellStyle name="Normal 2 6 7 5" xfId="20405" xr:uid="{A4E7CC91-0539-4375-BA2C-AC39249B0C5B}"/>
    <cellStyle name="Normal 2 6 7 6" xfId="20406" xr:uid="{123C601C-DC2A-4D5F-88C2-1895549B8B03}"/>
    <cellStyle name="Normal 2 6 7 7" xfId="20407" xr:uid="{1443D0B2-7FB2-4128-8E1D-B668E9D5B490}"/>
    <cellStyle name="Normal 2 6 7 8" xfId="20408" xr:uid="{749F5DE9-E476-4E0D-887D-61F2C921B21C}"/>
    <cellStyle name="Normal 2 6 7 9" xfId="20409" xr:uid="{FCD08E15-E75C-4E99-9E6B-A53D8D9967FC}"/>
    <cellStyle name="Normal 2 6 7_Margen" xfId="41672" xr:uid="{69150B93-52BD-4DAD-8413-CE473299A75B}"/>
    <cellStyle name="Normal 2 6 8" xfId="20410" xr:uid="{1E2BFDD1-1398-4FE6-B484-9DBFF02609DA}"/>
    <cellStyle name="Normal 2 6 8 10" xfId="20411" xr:uid="{DECC1D48-A7A8-4939-96A9-8A2C1750C157}"/>
    <cellStyle name="Normal 2 6 8 11" xfId="20412" xr:uid="{93A546FE-16E6-44D6-9058-23FCF7ECFABF}"/>
    <cellStyle name="Normal 2 6 8 12" xfId="20413" xr:uid="{0D61D621-D358-4562-8737-4E478B743E3B}"/>
    <cellStyle name="Normal 2 6 8 13" xfId="20414" xr:uid="{F842A7E7-64C1-45B6-BA78-6C0DA9404BFD}"/>
    <cellStyle name="Normal 2 6 8 14" xfId="20415" xr:uid="{014CA47B-B4E9-4E3E-804D-35734CDC7320}"/>
    <cellStyle name="Normal 2 6 8 15" xfId="20416" xr:uid="{8B5DA2F2-F217-462F-99A4-96890246D764}"/>
    <cellStyle name="Normal 2 6 8 16" xfId="20417" xr:uid="{992D6600-3B19-47F0-A297-12DE5A48B864}"/>
    <cellStyle name="Normal 2 6 8 17" xfId="20418" xr:uid="{FF56F696-2476-4383-9B4E-30ADFDD612AD}"/>
    <cellStyle name="Normal 2 6 8 2" xfId="20419" xr:uid="{04D326C0-B587-4DF1-9178-C9A81A53F36B}"/>
    <cellStyle name="Normal 2 6 8 3" xfId="20420" xr:uid="{C843AA02-BD6A-440B-A147-3507DAF02A02}"/>
    <cellStyle name="Normal 2 6 8 4" xfId="20421" xr:uid="{5B395A51-929B-4A7B-98A4-7614D501022C}"/>
    <cellStyle name="Normal 2 6 8 5" xfId="20422" xr:uid="{C786CB07-6210-4CCB-8C28-FB42B0397C37}"/>
    <cellStyle name="Normal 2 6 8 6" xfId="20423" xr:uid="{437EFF6C-675C-456E-806A-A7BF1316DB83}"/>
    <cellStyle name="Normal 2 6 8 7" xfId="20424" xr:uid="{13EAFEB6-3C6B-4712-99A6-BF8DDEC3C251}"/>
    <cellStyle name="Normal 2 6 8 8" xfId="20425" xr:uid="{14A8C771-93E0-4926-B48D-50D215D0531B}"/>
    <cellStyle name="Normal 2 6 8 9" xfId="20426" xr:uid="{25391725-5AF3-4CD3-A1AD-3B791BAA6DFD}"/>
    <cellStyle name="Normal 2 6 8_Margen" xfId="41673" xr:uid="{4C392BC6-2ACB-4D2E-BF8F-E1E0395F21A8}"/>
    <cellStyle name="Normal 2 6 9" xfId="20427" xr:uid="{BD720227-CB06-48FC-8EE8-A1BDDA704EF9}"/>
    <cellStyle name="Normal 2 6 9 2" xfId="20428" xr:uid="{D1D75EFE-BD40-4EF3-BAFF-C7FB691DDEA7}"/>
    <cellStyle name="Normal 2 6 9_Margen" xfId="41674" xr:uid="{7FB6D4D7-78F9-44BB-95F7-A3857BE9614B}"/>
    <cellStyle name="Normal 2 6_Margen" xfId="41675" xr:uid="{12EF2E27-71F1-46C0-8F8A-106C45FDA513}"/>
    <cellStyle name="Normal 2 7" xfId="20429" xr:uid="{78404CE0-03D4-4DF6-B014-BAFD294C21E5}"/>
    <cellStyle name="Normal 2 7 10" xfId="20430" xr:uid="{5EB6F17F-7DD1-4E0E-A661-1EBB4A868E90}"/>
    <cellStyle name="Normal 2 7 11" xfId="20431" xr:uid="{E0CD0D70-9548-4FB7-854E-F5DF47EB8C1F}"/>
    <cellStyle name="Normal 2 7 12" xfId="20432" xr:uid="{182DBB71-7AB0-409D-A87C-70B596DB4E4A}"/>
    <cellStyle name="Normal 2 7 13" xfId="20433" xr:uid="{6636ED0C-265B-47D8-9740-9B4445BCF5E9}"/>
    <cellStyle name="Normal 2 7 14" xfId="20434" xr:uid="{78D717FA-D898-466E-AD44-E164F3AEA4C0}"/>
    <cellStyle name="Normal 2 7 15" xfId="20435" xr:uid="{AF3437DF-D2B7-4D62-91B2-79A40F9B2F4E}"/>
    <cellStyle name="Normal 2 7 16" xfId="20436" xr:uid="{A17805C2-7C5D-49CF-B70E-FC11C5382D73}"/>
    <cellStyle name="Normal 2 7 16 2" xfId="41676" xr:uid="{7D8A632C-98EF-4D1B-8C4F-0BC240AE00AC}"/>
    <cellStyle name="Normal 2 7 16 2 2" xfId="41677" xr:uid="{59C07B40-A603-4B80-9BCB-D17972ABB5BE}"/>
    <cellStyle name="Normal 2 7 16 2 2 2" xfId="41678" xr:uid="{B666852A-CDB3-4A70-80A8-E872F547AE15}"/>
    <cellStyle name="Normal 2 7 16 2 3" xfId="41679" xr:uid="{9BF5F2FE-9657-40BF-970B-C4D3F7B2956D}"/>
    <cellStyle name="Normal 2 7 16 3" xfId="41680" xr:uid="{ED1B36CB-31F4-47AC-B752-13AD35AAE421}"/>
    <cellStyle name="Normal 2 7 16 3 2" xfId="41681" xr:uid="{F5F576BD-8664-4B67-9E13-776545D5992F}"/>
    <cellStyle name="Normal 2 7 16 4" xfId="41682" xr:uid="{F5DE380E-EF5F-4D40-B70F-CA89207EF9AF}"/>
    <cellStyle name="Normal 2 7 17" xfId="20437" xr:uid="{49CA1E9F-31A2-4F13-AA4B-08E7237FD62B}"/>
    <cellStyle name="Normal 2 7 18" xfId="20438" xr:uid="{4CE1517F-F7AB-48B2-A23B-0A78997F4360}"/>
    <cellStyle name="Normal 2 7 19" xfId="20439" xr:uid="{0118656F-AC76-46FA-9006-04679775BA43}"/>
    <cellStyle name="Normal 2 7 2" xfId="20440" xr:uid="{A2572AC5-1E5F-404D-AE11-4E56F3B517B4}"/>
    <cellStyle name="Normal 2 7 2 10" xfId="20441" xr:uid="{FC168927-CCA6-4239-B30C-9569183610EC}"/>
    <cellStyle name="Normal 2 7 2 11" xfId="20442" xr:uid="{B5637CFF-8D0F-4C46-B780-9FD7A2CC8726}"/>
    <cellStyle name="Normal 2 7 2 12" xfId="20443" xr:uid="{6665321D-1E62-4278-860E-0A9159243E11}"/>
    <cellStyle name="Normal 2 7 2 13" xfId="20444" xr:uid="{641EA007-F5DB-4D61-A476-A75C2E41797F}"/>
    <cellStyle name="Normal 2 7 2 14" xfId="20445" xr:uid="{AC5DABCD-1843-4A4C-BE64-060CB7998658}"/>
    <cellStyle name="Normal 2 7 2 15" xfId="20446" xr:uid="{019F477B-A846-416E-A12B-178D68AEC127}"/>
    <cellStyle name="Normal 2 7 2 16" xfId="20447" xr:uid="{C7FB08F2-F991-4DF5-9B4B-6239B061DE54}"/>
    <cellStyle name="Normal 2 7 2 17" xfId="20448" xr:uid="{60DDB726-341E-4D9A-BB3C-840092022AE7}"/>
    <cellStyle name="Normal 2 7 2 18" xfId="50187" xr:uid="{48508322-97F9-4C94-8042-4DEDC6630913}"/>
    <cellStyle name="Normal 2 7 2 2" xfId="20449" xr:uid="{B9879B4C-8690-49CA-A612-60E19D7C5870}"/>
    <cellStyle name="Normal 2 7 2 3" xfId="20450" xr:uid="{A55D9A42-00B5-4BA5-9861-DA7BEE8D9B19}"/>
    <cellStyle name="Normal 2 7 2 4" xfId="20451" xr:uid="{A0C1D5A1-D66E-47B5-B51A-6DA6DDE84A39}"/>
    <cellStyle name="Normal 2 7 2 5" xfId="20452" xr:uid="{F0A25854-ED3D-4F67-BC59-3597A319145A}"/>
    <cellStyle name="Normal 2 7 2 6" xfId="20453" xr:uid="{416DC4E0-B0C2-4092-B26A-BBE36585EBE4}"/>
    <cellStyle name="Normal 2 7 2 7" xfId="20454" xr:uid="{E7B9EF47-DE85-42D1-9544-6227F31B1B91}"/>
    <cellStyle name="Normal 2 7 2 8" xfId="20455" xr:uid="{83F87CFF-10DB-48F5-A5A9-D94CB728CBD6}"/>
    <cellStyle name="Normal 2 7 2 9" xfId="20456" xr:uid="{378932F6-8B9D-4E81-8B65-D286495143CA}"/>
    <cellStyle name="Normal 2 7 2_Margen" xfId="41683" xr:uid="{8B6D3080-DD87-4582-AE0A-996D8A84872A}"/>
    <cellStyle name="Normal 2 7 20" xfId="20457" xr:uid="{24A8C773-A2F5-489A-8B19-C74EE8D2B9FF}"/>
    <cellStyle name="Normal 2 7 21" xfId="20458" xr:uid="{CCF18866-C5AB-4A14-9F5B-35FBEC6F9A4F}"/>
    <cellStyle name="Normal 2 7 22" xfId="20459" xr:uid="{BFD6DA30-A077-4FCE-8BFB-13B754AD5E78}"/>
    <cellStyle name="Normal 2 7 23" xfId="20460" xr:uid="{F7ADDEF8-86FC-41DF-BB36-4CD23B3449F0}"/>
    <cellStyle name="Normal 2 7 24" xfId="20461" xr:uid="{8AC0B253-4462-4C23-9633-6F1077AC8D3B}"/>
    <cellStyle name="Normal 2 7 25" xfId="20462" xr:uid="{4500AB6E-393B-4192-9F38-993AC6557D2A}"/>
    <cellStyle name="Normal 2 7 26" xfId="20463" xr:uid="{6C691748-F85D-42E8-8AFD-27EF211CB785}"/>
    <cellStyle name="Normal 2 7 27" xfId="20464" xr:uid="{C9E079F6-71BD-4FD5-957F-F522F001E072}"/>
    <cellStyle name="Normal 2 7 28" xfId="20465" xr:uid="{58B80C9A-0547-4D59-A7AE-CA0C34A5BEA8}"/>
    <cellStyle name="Normal 2 7 29" xfId="20466" xr:uid="{1D0E5379-A047-4CBD-B3CF-BF5BFAFD4E4C}"/>
    <cellStyle name="Normal 2 7 3" xfId="20467" xr:uid="{D921DF34-0B35-42AB-848B-43ED7BDB7C3A}"/>
    <cellStyle name="Normal 2 7 3 10" xfId="20468" xr:uid="{3EFCC7D9-1B29-45B2-A695-A6741FB64AE2}"/>
    <cellStyle name="Normal 2 7 3 11" xfId="20469" xr:uid="{88CDACD4-2068-4FA6-B1DE-CCD284FDAB2E}"/>
    <cellStyle name="Normal 2 7 3 12" xfId="20470" xr:uid="{4CE33C9D-E9E2-44C8-A849-BB3F9E96AD87}"/>
    <cellStyle name="Normal 2 7 3 13" xfId="20471" xr:uid="{E7574823-3041-4806-86ED-4294DC31369C}"/>
    <cellStyle name="Normal 2 7 3 14" xfId="20472" xr:uid="{9B90E781-EB92-4C79-B3B9-3C06A02F6C16}"/>
    <cellStyle name="Normal 2 7 3 15" xfId="20473" xr:uid="{9C3FD062-0A3E-4D69-9B26-C448D1F2D78D}"/>
    <cellStyle name="Normal 2 7 3 16" xfId="20474" xr:uid="{7B786B29-0CB9-464E-89F7-BB6DB05C7281}"/>
    <cellStyle name="Normal 2 7 3 17" xfId="20475" xr:uid="{12212849-6F2D-41F5-9912-A9366A93C3B4}"/>
    <cellStyle name="Normal 2 7 3 18" xfId="51765" xr:uid="{B3802EFD-7C18-446B-9E07-A3B0E1E5D819}"/>
    <cellStyle name="Normal 2 7 3 2" xfId="20476" xr:uid="{CC5821AB-5C69-4B3D-B25B-9C97ABEB75D7}"/>
    <cellStyle name="Normal 2 7 3 3" xfId="20477" xr:uid="{39306487-17DF-41BE-BB55-4668BE8C7AA0}"/>
    <cellStyle name="Normal 2 7 3 4" xfId="20478" xr:uid="{614FAA69-9F4F-444B-B26B-2188AF48EE81}"/>
    <cellStyle name="Normal 2 7 3 5" xfId="20479" xr:uid="{DCF08F79-B076-40D6-8D24-65FABDD0D350}"/>
    <cellStyle name="Normal 2 7 3 6" xfId="20480" xr:uid="{928AC129-B101-4417-8D4A-1B9A61527540}"/>
    <cellStyle name="Normal 2 7 3 7" xfId="20481" xr:uid="{516741D6-D70D-4FE7-9483-451C05A537A9}"/>
    <cellStyle name="Normal 2 7 3 8" xfId="20482" xr:uid="{26F2D55B-0533-4514-A414-C46C3E13D222}"/>
    <cellStyle name="Normal 2 7 3 9" xfId="20483" xr:uid="{F73C2509-C2AE-4487-BB76-7E7A422628C1}"/>
    <cellStyle name="Normal 2 7 3_Margen" xfId="41684" xr:uid="{A588A831-C547-48F3-BFCE-14830FAF3910}"/>
    <cellStyle name="Normal 2 7 30" xfId="20484" xr:uid="{A9530040-CE32-470E-860D-11574294729C}"/>
    <cellStyle name="Normal 2 7 31" xfId="20485" xr:uid="{1843BE51-7CC5-4A89-8079-96D98ACC41CB}"/>
    <cellStyle name="Normal 2 7 32" xfId="20486" xr:uid="{CE55968E-8396-4BA5-A60C-3503EF2472BD}"/>
    <cellStyle name="Normal 2 7 33" xfId="20487" xr:uid="{7E6E8DD1-42F5-4BDF-B901-B180A4FFAA8B}"/>
    <cellStyle name="Normal 2 7 34" xfId="50186" xr:uid="{73A5DFFE-FC86-4C1C-BDF3-CD68C786B98D}"/>
    <cellStyle name="Normal 2 7 4" xfId="20488" xr:uid="{6E744386-30FB-4BA9-9C19-5E4FF56BF7F2}"/>
    <cellStyle name="Normal 2 7 4 10" xfId="20489" xr:uid="{E580B7B3-19A7-4984-8531-1C06B043B036}"/>
    <cellStyle name="Normal 2 7 4 11" xfId="20490" xr:uid="{11EBDBF5-5FA9-4609-A393-C3B207927474}"/>
    <cellStyle name="Normal 2 7 4 12" xfId="20491" xr:uid="{94E57F86-5BC6-4AC6-8FB8-2E8156C5EB00}"/>
    <cellStyle name="Normal 2 7 4 13" xfId="20492" xr:uid="{35C05CCA-BC2D-4E86-9730-4C983271CDAA}"/>
    <cellStyle name="Normal 2 7 4 14" xfId="20493" xr:uid="{E47C6718-ECED-4047-B108-AA12B14599ED}"/>
    <cellStyle name="Normal 2 7 4 15" xfId="20494" xr:uid="{8061D71F-2FE4-479B-8679-759F662F03F3}"/>
    <cellStyle name="Normal 2 7 4 16" xfId="20495" xr:uid="{8580B0A3-C682-4048-8C63-9BEE428AA97B}"/>
    <cellStyle name="Normal 2 7 4 17" xfId="20496" xr:uid="{7A15C25A-E539-4CE1-820F-EFBD80A2E2A6}"/>
    <cellStyle name="Normal 2 7 4 2" xfId="20497" xr:uid="{E7FC9A42-E19E-452D-B961-1567E2F4C5C8}"/>
    <cellStyle name="Normal 2 7 4 3" xfId="20498" xr:uid="{22832C7D-566D-4DCD-88E5-6A0D1D04270A}"/>
    <cellStyle name="Normal 2 7 4 4" xfId="20499" xr:uid="{E760F1EC-2059-434C-BBB9-183803B87AB1}"/>
    <cellStyle name="Normal 2 7 4 5" xfId="20500" xr:uid="{62B67556-CF65-4554-AE83-21AC06869641}"/>
    <cellStyle name="Normal 2 7 4 6" xfId="20501" xr:uid="{8A11C7BC-859A-41BD-B9C2-068E59C4DBFF}"/>
    <cellStyle name="Normal 2 7 4 7" xfId="20502" xr:uid="{021E36F2-6B59-4BF0-8BC3-CE6831DB5AA4}"/>
    <cellStyle name="Normal 2 7 4 8" xfId="20503" xr:uid="{4C86DBC0-3D2A-42CA-BAA8-3A95B33F6D41}"/>
    <cellStyle name="Normal 2 7 4 9" xfId="20504" xr:uid="{AF949833-FB42-41DF-9372-5F198FEF9AAD}"/>
    <cellStyle name="Normal 2 7 4_Margen" xfId="41685" xr:uid="{6B96C257-91B1-472A-853D-64406DEC87AD}"/>
    <cellStyle name="Normal 2 7 5" xfId="20505" xr:uid="{725A01CA-33DC-4155-811A-B69CF2DBAE48}"/>
    <cellStyle name="Normal 2 7 5 10" xfId="20506" xr:uid="{8B7C94F1-B352-45F7-95A2-EA0BF4BAB5F2}"/>
    <cellStyle name="Normal 2 7 5 11" xfId="20507" xr:uid="{EE4D5C32-5A46-4BDC-B5C8-768FE7B66455}"/>
    <cellStyle name="Normal 2 7 5 12" xfId="20508" xr:uid="{F19C60E5-0536-4EDA-B22F-5D46E5934AC7}"/>
    <cellStyle name="Normal 2 7 5 13" xfId="20509" xr:uid="{ECC093B4-197A-4EAF-B6A5-3DF4B6A6B83F}"/>
    <cellStyle name="Normal 2 7 5 14" xfId="20510" xr:uid="{184CC10C-A619-4225-8388-FE63BB56F40F}"/>
    <cellStyle name="Normal 2 7 5 15" xfId="20511" xr:uid="{AA7D9C12-1912-455B-938F-3C07327508D0}"/>
    <cellStyle name="Normal 2 7 5 16" xfId="20512" xr:uid="{1C3D7A54-B2A7-492B-9C0C-2166A3823BA9}"/>
    <cellStyle name="Normal 2 7 5 17" xfId="20513" xr:uid="{38E4298D-917D-4421-A559-4F9578595D39}"/>
    <cellStyle name="Normal 2 7 5 2" xfId="20514" xr:uid="{6DABD5CB-2B37-4F2E-8D71-6F57209F96F9}"/>
    <cellStyle name="Normal 2 7 5 3" xfId="20515" xr:uid="{738CB8C1-03EB-415A-B3B4-21B8DA7A9BF7}"/>
    <cellStyle name="Normal 2 7 5 4" xfId="20516" xr:uid="{BF67F186-76A2-4A03-8ABF-75A90CCA8386}"/>
    <cellStyle name="Normal 2 7 5 5" xfId="20517" xr:uid="{5F6B2B72-82AC-44D2-B488-AFFE48562EA3}"/>
    <cellStyle name="Normal 2 7 5 6" xfId="20518" xr:uid="{AB0A511F-43B5-44EB-BE86-F6BBE7DE5AE5}"/>
    <cellStyle name="Normal 2 7 5 7" xfId="20519" xr:uid="{733089B9-31FE-45C5-A4E6-3CF5D1AE7F21}"/>
    <cellStyle name="Normal 2 7 5 8" xfId="20520" xr:uid="{D82CB9B2-EBCE-4099-A75B-C5F9E966D0C2}"/>
    <cellStyle name="Normal 2 7 5 9" xfId="20521" xr:uid="{DBB8B9E8-BF6E-4AD1-91CA-89E5041A7874}"/>
    <cellStyle name="Normal 2 7 5_Margen" xfId="41686" xr:uid="{5CF33691-CEF8-47D9-8FE7-319DE019F7F6}"/>
    <cellStyle name="Normal 2 7 6" xfId="20522" xr:uid="{944D2B3B-06B2-4DAD-957F-61F56F060258}"/>
    <cellStyle name="Normal 2 7 6 10" xfId="20523" xr:uid="{2F3DBDDE-61B3-4EE8-ABF0-45EA91E392A3}"/>
    <cellStyle name="Normal 2 7 6 11" xfId="20524" xr:uid="{850D8302-6915-4ADA-9F4D-5474568A6B3E}"/>
    <cellStyle name="Normal 2 7 6 12" xfId="20525" xr:uid="{1D15A25A-C8A2-4DA3-BB38-80CB439BA0C1}"/>
    <cellStyle name="Normal 2 7 6 13" xfId="20526" xr:uid="{61DA4CBD-092C-47EF-8D17-C24D420B6FB3}"/>
    <cellStyle name="Normal 2 7 6 14" xfId="20527" xr:uid="{FD888F18-54D6-4068-8633-2BBDE5F17116}"/>
    <cellStyle name="Normal 2 7 6 15" xfId="20528" xr:uid="{DE9EC309-2987-46C9-9D7B-A44E6A35F96E}"/>
    <cellStyle name="Normal 2 7 6 16" xfId="20529" xr:uid="{B576EAFC-AFC7-43B8-A52E-F18AE1C5DEF8}"/>
    <cellStyle name="Normal 2 7 6 17" xfId="20530" xr:uid="{3AD02FB4-9719-45F8-8939-D860B163E74C}"/>
    <cellStyle name="Normal 2 7 6 2" xfId="20531" xr:uid="{BCA177D6-5F15-4798-8ADC-DF087741DAD8}"/>
    <cellStyle name="Normal 2 7 6 3" xfId="20532" xr:uid="{688E2243-7840-4B82-9E38-8A4C3FBF6D84}"/>
    <cellStyle name="Normal 2 7 6 4" xfId="20533" xr:uid="{C84CD26D-5B78-4492-8EB0-0D3EA653EC02}"/>
    <cellStyle name="Normal 2 7 6 5" xfId="20534" xr:uid="{9A43C3D2-C1C5-4627-9B4E-FF4DE2568DA0}"/>
    <cellStyle name="Normal 2 7 6 6" xfId="20535" xr:uid="{FDD041EC-126D-40F3-A7DE-3660FE3AA1C1}"/>
    <cellStyle name="Normal 2 7 6 7" xfId="20536" xr:uid="{3960DA58-5F42-48B1-AC81-4F3FA3906184}"/>
    <cellStyle name="Normal 2 7 6 8" xfId="20537" xr:uid="{75641D13-BFBB-4593-8B70-C8321B0DF742}"/>
    <cellStyle name="Normal 2 7 6 9" xfId="20538" xr:uid="{4EDE7CC3-F585-4AF8-987D-0B69BA93700D}"/>
    <cellStyle name="Normal 2 7 6_Margen" xfId="41687" xr:uid="{00997609-1BBD-4FA5-9E39-EBE98D3CD21A}"/>
    <cellStyle name="Normal 2 7 7" xfId="20539" xr:uid="{1768A8C3-909D-4BD9-8368-B40A682D25DF}"/>
    <cellStyle name="Normal 2 7 7 10" xfId="20540" xr:uid="{9DFB5D67-2713-46AC-8D06-881368BEE4B2}"/>
    <cellStyle name="Normal 2 7 7 11" xfId="20541" xr:uid="{46EDEC8F-6ECC-424D-9209-87CFB0C3E9D7}"/>
    <cellStyle name="Normal 2 7 7 12" xfId="20542" xr:uid="{4D1F49E6-B469-4E6E-AEBF-36F1B25BF312}"/>
    <cellStyle name="Normal 2 7 7 13" xfId="20543" xr:uid="{29CE366A-BFD6-474E-BFDE-372EC2233456}"/>
    <cellStyle name="Normal 2 7 7 14" xfId="20544" xr:uid="{C3BC1B24-D1DE-4C2B-A2E4-D085E043B550}"/>
    <cellStyle name="Normal 2 7 7 15" xfId="20545" xr:uid="{ABD15CEB-4757-4198-AE0A-3F55B28EADD4}"/>
    <cellStyle name="Normal 2 7 7 16" xfId="20546" xr:uid="{3AF68E10-349E-4012-B05B-56A6EC5752D3}"/>
    <cellStyle name="Normal 2 7 7 17" xfId="20547" xr:uid="{0106C4A5-D9FA-4C19-BC86-2AA5358DED8A}"/>
    <cellStyle name="Normal 2 7 7 2" xfId="20548" xr:uid="{3FEDCE99-6D8C-415F-84CF-DE9A15E511CA}"/>
    <cellStyle name="Normal 2 7 7 3" xfId="20549" xr:uid="{A89C3985-198E-43B7-AB38-FEC1D3734586}"/>
    <cellStyle name="Normal 2 7 7 4" xfId="20550" xr:uid="{9F68A96C-E636-4828-AA38-A619AB8ACEA6}"/>
    <cellStyle name="Normal 2 7 7 5" xfId="20551" xr:uid="{B7B18550-FED8-4CEC-95AE-D73AE5DB6927}"/>
    <cellStyle name="Normal 2 7 7 6" xfId="20552" xr:uid="{C57DB95E-D32F-4AF6-9586-053149DF645E}"/>
    <cellStyle name="Normal 2 7 7 7" xfId="20553" xr:uid="{EFD76B82-6825-4428-8C0F-BFE9B4BA48BA}"/>
    <cellStyle name="Normal 2 7 7 8" xfId="20554" xr:uid="{938685A1-7688-4D0D-BCDC-41B9407FBD3E}"/>
    <cellStyle name="Normal 2 7 7 9" xfId="20555" xr:uid="{0022BAF4-EC66-4436-BB12-EB9FC250C6BB}"/>
    <cellStyle name="Normal 2 7 7_Margen" xfId="41688" xr:uid="{7EDFA85A-8C4C-4C40-8212-365E1885318E}"/>
    <cellStyle name="Normal 2 7 8" xfId="20556" xr:uid="{C17469BB-8908-4866-87E1-D376A940186D}"/>
    <cellStyle name="Normal 2 7 8 10" xfId="20557" xr:uid="{1E1C0F88-9B99-4AF6-BF72-421CFEBF3053}"/>
    <cellStyle name="Normal 2 7 8 11" xfId="20558" xr:uid="{202846C4-4BFF-40A0-A725-03A23CE4E41C}"/>
    <cellStyle name="Normal 2 7 8 12" xfId="20559" xr:uid="{147A778D-3A6C-41EB-B392-9526BF273865}"/>
    <cellStyle name="Normal 2 7 8 13" xfId="20560" xr:uid="{C2CE2C30-5606-457B-A1F3-308B132A9A26}"/>
    <cellStyle name="Normal 2 7 8 14" xfId="20561" xr:uid="{B4ED890B-FAE6-414B-A43E-792A12B6C627}"/>
    <cellStyle name="Normal 2 7 8 15" xfId="20562" xr:uid="{39C3E4E2-F211-4876-B9AA-715D4EF72625}"/>
    <cellStyle name="Normal 2 7 8 16" xfId="20563" xr:uid="{C0F82FC4-CE6F-4626-BB9B-963D24956B6B}"/>
    <cellStyle name="Normal 2 7 8 17" xfId="20564" xr:uid="{61D0A8ED-CDBF-47D5-914B-89987CAF2DB6}"/>
    <cellStyle name="Normal 2 7 8 2" xfId="20565" xr:uid="{B5D7681D-9766-42B3-B6F9-981BDF12084B}"/>
    <cellStyle name="Normal 2 7 8 3" xfId="20566" xr:uid="{DFDEEC54-F39B-40A5-ACFB-DB6EE055ACDF}"/>
    <cellStyle name="Normal 2 7 8 4" xfId="20567" xr:uid="{44A9B9F9-49BE-465E-B5F2-22CBBD0DE26F}"/>
    <cellStyle name="Normal 2 7 8 5" xfId="20568" xr:uid="{FE7ABDA7-FA08-4075-B717-4ABC5E7B10BB}"/>
    <cellStyle name="Normal 2 7 8 6" xfId="20569" xr:uid="{A50EFC04-C299-4649-834A-9F0E6E1BE7EA}"/>
    <cellStyle name="Normal 2 7 8 7" xfId="20570" xr:uid="{AF14AE5D-3AE8-4722-8F00-302416C04D43}"/>
    <cellStyle name="Normal 2 7 8 8" xfId="20571" xr:uid="{86A0E3A8-93E7-4948-9C59-B18B40FE9403}"/>
    <cellStyle name="Normal 2 7 8 9" xfId="20572" xr:uid="{AEE9FBA5-C8A5-43AE-9398-DCF990139523}"/>
    <cellStyle name="Normal 2 7 8_Margen" xfId="41689" xr:uid="{9C7072D4-27E8-4DFB-BCBF-5F92313B941D}"/>
    <cellStyle name="Normal 2 7 9" xfId="20573" xr:uid="{6ACF0B4F-3F66-43BB-8301-101D801C1DB7}"/>
    <cellStyle name="Normal 2 7 9 2" xfId="20574" xr:uid="{C2AF9C1D-5067-4EF7-B2AB-C96098BE3EF8}"/>
    <cellStyle name="Normal 2 7 9_Margen" xfId="41690" xr:uid="{AB21B602-E331-4397-9FD6-3BAE904C487D}"/>
    <cellStyle name="Normal 2 7_Margen" xfId="41691" xr:uid="{F972314A-E7E7-48A8-A0ED-A7B267F3799B}"/>
    <cellStyle name="Normal 2 8" xfId="20575" xr:uid="{C600CB76-4033-4FB8-A927-B79EE5BDCBDB}"/>
    <cellStyle name="Normal 2 8 10" xfId="20576" xr:uid="{52520D9F-8595-4DFF-842C-31EE5793D4B6}"/>
    <cellStyle name="Normal 2 8 11" xfId="20577" xr:uid="{DBFD5387-36CF-4CD2-AC9D-D0C4F40ACA54}"/>
    <cellStyle name="Normal 2 8 12" xfId="20578" xr:uid="{1951389F-5B7F-4EB5-973D-0E9BBB14E1BB}"/>
    <cellStyle name="Normal 2 8 13" xfId="20579" xr:uid="{7402B90F-7644-46F4-8798-729340019977}"/>
    <cellStyle name="Normal 2 8 14" xfId="20580" xr:uid="{03395E28-3345-4125-96FD-F3E13C77B6AE}"/>
    <cellStyle name="Normal 2 8 15" xfId="20581" xr:uid="{9E913D26-19CB-436A-8816-6F1D0FD3BF8A}"/>
    <cellStyle name="Normal 2 8 16" xfId="20582" xr:uid="{654D2D99-9340-408F-A4BA-BD74400ECB2B}"/>
    <cellStyle name="Normal 2 8 17" xfId="20583" xr:uid="{51DAC4EA-A9D7-48BD-BE6E-DF1E5B68FA02}"/>
    <cellStyle name="Normal 2 8 18" xfId="20584" xr:uid="{E48AAE4F-C31C-445F-A29D-D709F6A4991A}"/>
    <cellStyle name="Normal 2 8 19" xfId="20585" xr:uid="{A7F199E4-2FFB-40BD-AE97-0C036162BD70}"/>
    <cellStyle name="Normal 2 8 2" xfId="20586" xr:uid="{F202D997-830B-4574-8396-C52908380A18}"/>
    <cellStyle name="Normal 2 8 2 10" xfId="20587" xr:uid="{F87E9A3C-DC57-4CCB-A0C9-CE645AE688D2}"/>
    <cellStyle name="Normal 2 8 2 11" xfId="20588" xr:uid="{F34B5230-C044-41B6-8D67-719BC0CD56DC}"/>
    <cellStyle name="Normal 2 8 2 12" xfId="20589" xr:uid="{EEB5E694-4449-40F2-8503-45D03AE5368E}"/>
    <cellStyle name="Normal 2 8 2 13" xfId="20590" xr:uid="{3030382F-91F6-44A8-A54D-8A5C062AE8EA}"/>
    <cellStyle name="Normal 2 8 2 14" xfId="20591" xr:uid="{F34DBD41-3AD9-4F49-ACE4-1A661243474A}"/>
    <cellStyle name="Normal 2 8 2 15" xfId="20592" xr:uid="{66BDD5F2-5089-4712-ABD2-26A97221D224}"/>
    <cellStyle name="Normal 2 8 2 16" xfId="20593" xr:uid="{003997C9-4E1C-4F35-ADFB-272C1774EE5D}"/>
    <cellStyle name="Normal 2 8 2 17" xfId="20594" xr:uid="{F75CF795-D5AD-45D9-8DC5-82D2A311C447}"/>
    <cellStyle name="Normal 2 8 2 18" xfId="50189" xr:uid="{F3F65D49-A9CF-4902-856C-54FBB1227787}"/>
    <cellStyle name="Normal 2 8 2 2" xfId="20595" xr:uid="{C28C309D-11B1-44D7-95CE-5C3664CFEFBD}"/>
    <cellStyle name="Normal 2 8 2 3" xfId="20596" xr:uid="{086AC732-19D1-4F6D-99C6-C80E8CAF684B}"/>
    <cellStyle name="Normal 2 8 2 4" xfId="20597" xr:uid="{DB481D52-358A-48EB-97C1-A491C1CA2920}"/>
    <cellStyle name="Normal 2 8 2 5" xfId="20598" xr:uid="{5871053E-2240-4B47-B8EF-FDE89A2008BB}"/>
    <cellStyle name="Normal 2 8 2 6" xfId="20599" xr:uid="{ADB03443-11C0-474C-AAE6-CCDA4FC4ACD5}"/>
    <cellStyle name="Normal 2 8 2 7" xfId="20600" xr:uid="{843E6660-FFCD-47AA-8649-4A24764F005B}"/>
    <cellStyle name="Normal 2 8 2 8" xfId="20601" xr:uid="{33C6EBFA-39FC-42C8-ADE1-F8D8C15D236D}"/>
    <cellStyle name="Normal 2 8 2 9" xfId="20602" xr:uid="{0CBAFC9F-FFDC-4572-A877-1AB31BFEF3D0}"/>
    <cellStyle name="Normal 2 8 2_Margen" xfId="41692" xr:uid="{A3FFD08B-AA56-4357-8194-D9EB306CA0A3}"/>
    <cellStyle name="Normal 2 8 20" xfId="20603" xr:uid="{80B9483C-DCDA-4FEB-A1E4-D96A1DC72F35}"/>
    <cellStyle name="Normal 2 8 21" xfId="20604" xr:uid="{E5AB90A2-076C-427F-B73C-7B94008BB7BF}"/>
    <cellStyle name="Normal 2 8 22" xfId="20605" xr:uid="{0207D071-73D5-40E6-BB58-C455E9BE1B26}"/>
    <cellStyle name="Normal 2 8 23" xfId="20606" xr:uid="{2DAAAC3E-77AD-4C7F-9B57-19988239F128}"/>
    <cellStyle name="Normal 2 8 24" xfId="20607" xr:uid="{B80AB513-7C34-4E98-A893-A9B3209ED5BC}"/>
    <cellStyle name="Normal 2 8 25" xfId="20608" xr:uid="{318CF42B-6F67-42AA-83A2-16E9AB58119A}"/>
    <cellStyle name="Normal 2 8 26" xfId="20609" xr:uid="{428E0AC1-12D9-4704-9C2E-17264002AED0}"/>
    <cellStyle name="Normal 2 8 27" xfId="20610" xr:uid="{AC067FA3-E95B-47E8-B768-8C8823ABA373}"/>
    <cellStyle name="Normal 2 8 28" xfId="20611" xr:uid="{ACE486CD-CA55-475E-85A0-1E1E6823A29A}"/>
    <cellStyle name="Normal 2 8 29" xfId="20612" xr:uid="{5DD7D10E-1BA0-447E-947D-C4190E0F464E}"/>
    <cellStyle name="Normal 2 8 3" xfId="20613" xr:uid="{BDAABC0D-8E00-4B44-AE74-81D2BBD3B692}"/>
    <cellStyle name="Normal 2 8 3 10" xfId="20614" xr:uid="{A658C702-B94C-43D8-A23C-79F8C6FF9AB2}"/>
    <cellStyle name="Normal 2 8 3 11" xfId="20615" xr:uid="{6F0A838D-1A02-403E-B2D7-DB478C0BDAA0}"/>
    <cellStyle name="Normal 2 8 3 12" xfId="20616" xr:uid="{3C516146-42F1-429F-AE96-5153CC2FA87F}"/>
    <cellStyle name="Normal 2 8 3 13" xfId="20617" xr:uid="{9F2E5BBA-CDC6-43BD-B01E-2A683CABB7A9}"/>
    <cellStyle name="Normal 2 8 3 14" xfId="20618" xr:uid="{3AB77507-6A56-406C-A3F5-FE5D33784ABE}"/>
    <cellStyle name="Normal 2 8 3 15" xfId="20619" xr:uid="{85C432FC-ABD7-4258-9652-E342F3ABF591}"/>
    <cellStyle name="Normal 2 8 3 16" xfId="20620" xr:uid="{26D6D1B4-ADAB-4EC0-A10D-E856084CEE2A}"/>
    <cellStyle name="Normal 2 8 3 17" xfId="20621" xr:uid="{C7AF88B7-9A00-4F0A-8925-6B2D2FB9D365}"/>
    <cellStyle name="Normal 2 8 3 18" xfId="51764" xr:uid="{E564C7A6-F16B-4574-86AD-7E148A4345B3}"/>
    <cellStyle name="Normal 2 8 3 2" xfId="20622" xr:uid="{60A5D43A-09E5-4E49-A9AB-88685B32FAFE}"/>
    <cellStyle name="Normal 2 8 3 3" xfId="20623" xr:uid="{E58BA374-4AD8-4D6A-B1F8-61ED2A931C11}"/>
    <cellStyle name="Normal 2 8 3 4" xfId="20624" xr:uid="{C5BACAE4-24CB-4F26-84A6-3076F2C6B419}"/>
    <cellStyle name="Normal 2 8 3 5" xfId="20625" xr:uid="{9F7B1C6A-762C-4EC6-821F-2D37B4FBEEE3}"/>
    <cellStyle name="Normal 2 8 3 6" xfId="20626" xr:uid="{69F65421-CE73-4C73-8615-B1D6183D3952}"/>
    <cellStyle name="Normal 2 8 3 7" xfId="20627" xr:uid="{3074DB62-D1CF-45F5-B437-72FBD207814E}"/>
    <cellStyle name="Normal 2 8 3 8" xfId="20628" xr:uid="{E0E6C8E2-4C6D-4AB4-9A51-F61E5F38F935}"/>
    <cellStyle name="Normal 2 8 3 9" xfId="20629" xr:uid="{26226DA4-FD1B-44BF-B083-0C5C7FFCCF6E}"/>
    <cellStyle name="Normal 2 8 3_Margen" xfId="41693" xr:uid="{352C1181-EC6E-4A0B-9AC9-D4C00D0F6C1D}"/>
    <cellStyle name="Normal 2 8 30" xfId="20630" xr:uid="{A4BC1581-4276-454D-8627-F2045AEDB64F}"/>
    <cellStyle name="Normal 2 8 31" xfId="20631" xr:uid="{529D41B0-61F4-4C20-BA5E-A3917B654C2A}"/>
    <cellStyle name="Normal 2 8 32" xfId="20632" xr:uid="{4F35207C-7EB1-4973-AA93-0DFFB391427A}"/>
    <cellStyle name="Normal 2 8 33" xfId="20633" xr:uid="{53CFFE81-1555-4235-8351-5D49D3EF8755}"/>
    <cellStyle name="Normal 2 8 34" xfId="50188" xr:uid="{E4D5EC2E-1EE7-4617-B3C2-55966D3319AE}"/>
    <cellStyle name="Normal 2 8 4" xfId="20634" xr:uid="{9CB5E517-B9FF-422F-BC87-9DDE7064A018}"/>
    <cellStyle name="Normal 2 8 4 10" xfId="20635" xr:uid="{C9FF9AF8-3A8F-45EF-88DC-788CD5DFCEBF}"/>
    <cellStyle name="Normal 2 8 4 11" xfId="20636" xr:uid="{8000DE9D-93BD-4451-ADD3-E410AC0C8609}"/>
    <cellStyle name="Normal 2 8 4 12" xfId="20637" xr:uid="{8889030F-8486-43AE-AE2A-B65D993FDBE6}"/>
    <cellStyle name="Normal 2 8 4 13" xfId="20638" xr:uid="{9F57A439-4AC4-4293-BDB6-0CE33448FE91}"/>
    <cellStyle name="Normal 2 8 4 14" xfId="20639" xr:uid="{EA18F70A-0AF4-41C1-988A-2F4D9B093A46}"/>
    <cellStyle name="Normal 2 8 4 15" xfId="20640" xr:uid="{56E13F5B-69C5-4D8F-A940-DFDD9BDF4E82}"/>
    <cellStyle name="Normal 2 8 4 16" xfId="20641" xr:uid="{D6F74B7E-822A-4F86-900C-954BE48FE29E}"/>
    <cellStyle name="Normal 2 8 4 17" xfId="20642" xr:uid="{E0680ECA-AE05-417D-B09F-F89763F2032A}"/>
    <cellStyle name="Normal 2 8 4 2" xfId="20643" xr:uid="{D4240C45-F5DD-4D84-BF15-95674A8C6EA3}"/>
    <cellStyle name="Normal 2 8 4 3" xfId="20644" xr:uid="{84794A8A-C4DD-4830-BD2B-54DD4CD51728}"/>
    <cellStyle name="Normal 2 8 4 4" xfId="20645" xr:uid="{BADD602F-46F9-4456-81D3-DF78BDC5C134}"/>
    <cellStyle name="Normal 2 8 4 5" xfId="20646" xr:uid="{A0CEC94B-5509-43A1-B327-22615F064FCE}"/>
    <cellStyle name="Normal 2 8 4 6" xfId="20647" xr:uid="{BA6D0649-102F-47B2-8951-EAE70E500157}"/>
    <cellStyle name="Normal 2 8 4 7" xfId="20648" xr:uid="{24B3EE43-94ED-4C2C-B0BC-1C1AB66B0DC9}"/>
    <cellStyle name="Normal 2 8 4 8" xfId="20649" xr:uid="{E97194AD-4A54-4B5E-9548-0382CC81969A}"/>
    <cellStyle name="Normal 2 8 4 9" xfId="20650" xr:uid="{88B068B5-BEC8-4722-9D3A-02D4EF74EAF9}"/>
    <cellStyle name="Normal 2 8 4_Margen" xfId="41694" xr:uid="{941E9CA7-04D2-4CA3-80E7-10BADA452053}"/>
    <cellStyle name="Normal 2 8 5" xfId="20651" xr:uid="{C0B71AA2-86C8-4276-802D-0208188ADE9C}"/>
    <cellStyle name="Normal 2 8 5 10" xfId="20652" xr:uid="{67CACE6A-EF37-4460-84DF-62166CDA3C9D}"/>
    <cellStyle name="Normal 2 8 5 11" xfId="20653" xr:uid="{5E23E19F-0B53-4E39-B4EF-DEF4C6058997}"/>
    <cellStyle name="Normal 2 8 5 12" xfId="20654" xr:uid="{560AA465-85AC-40F4-AD40-A273E96C7854}"/>
    <cellStyle name="Normal 2 8 5 13" xfId="20655" xr:uid="{0E6B0076-0465-44AE-B2F6-5AFC4839EDDB}"/>
    <cellStyle name="Normal 2 8 5 14" xfId="20656" xr:uid="{02FAD5CD-0508-4E29-8C54-EB235DA27B77}"/>
    <cellStyle name="Normal 2 8 5 15" xfId="20657" xr:uid="{F01B5DCE-C9AC-41B1-BA5B-F642B64C8189}"/>
    <cellStyle name="Normal 2 8 5 16" xfId="20658" xr:uid="{FCA3252C-F9D6-4024-B3F5-6C9844B2604C}"/>
    <cellStyle name="Normal 2 8 5 17" xfId="20659" xr:uid="{F9B3CB38-80B7-4F66-B68C-A0E9081D23D4}"/>
    <cellStyle name="Normal 2 8 5 2" xfId="20660" xr:uid="{AE45D756-747C-4F4E-844B-3B36EFFEFCD0}"/>
    <cellStyle name="Normal 2 8 5 3" xfId="20661" xr:uid="{0DEC7EAC-85BC-49AE-901A-127FD5933861}"/>
    <cellStyle name="Normal 2 8 5 4" xfId="20662" xr:uid="{6B2A44DB-B084-43FB-8892-4B699B527672}"/>
    <cellStyle name="Normal 2 8 5 5" xfId="20663" xr:uid="{90EE4F95-F6D2-4BB3-A52F-BC203C7A6CDB}"/>
    <cellStyle name="Normal 2 8 5 6" xfId="20664" xr:uid="{7476558C-BF03-45C9-AE2D-9BA755AEEF83}"/>
    <cellStyle name="Normal 2 8 5 7" xfId="20665" xr:uid="{A61E40A0-F4AB-4A73-9372-A55E57047093}"/>
    <cellStyle name="Normal 2 8 5 8" xfId="20666" xr:uid="{C866B4A7-05C3-45E5-8EC7-FF036C2AC5E4}"/>
    <cellStyle name="Normal 2 8 5 9" xfId="20667" xr:uid="{5AE9D0CA-A580-4922-8E0F-66621A9378EC}"/>
    <cellStyle name="Normal 2 8 5_Margen" xfId="41695" xr:uid="{5025D390-6A72-480D-B14E-C8E771682377}"/>
    <cellStyle name="Normal 2 8 6" xfId="20668" xr:uid="{B1D599BF-2090-49F2-AD3D-B82DBB24B1D4}"/>
    <cellStyle name="Normal 2 8 6 10" xfId="20669" xr:uid="{733B87FC-31DE-47BA-956B-34FA18CEBF6F}"/>
    <cellStyle name="Normal 2 8 6 11" xfId="20670" xr:uid="{C9CE064E-6156-470E-8091-50E8B859C1E5}"/>
    <cellStyle name="Normal 2 8 6 12" xfId="20671" xr:uid="{4242D985-EAE6-405A-AC26-E137586C433F}"/>
    <cellStyle name="Normal 2 8 6 13" xfId="20672" xr:uid="{094AA2F1-E828-4B16-9A8F-DEABD927A6DD}"/>
    <cellStyle name="Normal 2 8 6 14" xfId="20673" xr:uid="{30BE2062-E90D-40A0-A569-E1C19460C3AE}"/>
    <cellStyle name="Normal 2 8 6 15" xfId="20674" xr:uid="{D248C22E-162B-46CF-8C88-F493A2AA24AB}"/>
    <cellStyle name="Normal 2 8 6 16" xfId="20675" xr:uid="{EDE52F6C-AB7C-42E4-AC94-5AA5D36DC913}"/>
    <cellStyle name="Normal 2 8 6 17" xfId="20676" xr:uid="{6F23702B-0D61-436B-A2F6-CCDAF780907A}"/>
    <cellStyle name="Normal 2 8 6 2" xfId="20677" xr:uid="{DE45B1E4-C185-4A42-9AFB-0DE63551BF82}"/>
    <cellStyle name="Normal 2 8 6 3" xfId="20678" xr:uid="{4A9F6CAF-087E-4D36-B6BD-6E2C61FDEF58}"/>
    <cellStyle name="Normal 2 8 6 4" xfId="20679" xr:uid="{FBC1DA4E-C774-4670-A0AD-B584F78451B2}"/>
    <cellStyle name="Normal 2 8 6 5" xfId="20680" xr:uid="{3D28AE4D-A862-4F6D-8AD6-155939CC0D9F}"/>
    <cellStyle name="Normal 2 8 6 6" xfId="20681" xr:uid="{619A1B5D-C019-47E8-A6AA-017939E448F4}"/>
    <cellStyle name="Normal 2 8 6 7" xfId="20682" xr:uid="{2CE41055-F254-4F6D-8283-64169EA605AE}"/>
    <cellStyle name="Normal 2 8 6 8" xfId="20683" xr:uid="{84CB0416-3E5B-444D-B426-7DE1F08DFA31}"/>
    <cellStyle name="Normal 2 8 6 9" xfId="20684" xr:uid="{D19E7D1B-FE5E-4C36-B864-44B07673CAD3}"/>
    <cellStyle name="Normal 2 8 6_Margen" xfId="41696" xr:uid="{FCBDCC13-A6A4-4B8A-B02B-6FC6986AA198}"/>
    <cellStyle name="Normal 2 8 7" xfId="20685" xr:uid="{7E28FD32-DED2-45FF-94F1-65D3E89E8E81}"/>
    <cellStyle name="Normal 2 8 7 10" xfId="20686" xr:uid="{87DB1633-1A7A-467E-ABD5-310BF9339C5C}"/>
    <cellStyle name="Normal 2 8 7 11" xfId="20687" xr:uid="{86CCC619-3FBB-4AD3-A726-015DB969EC13}"/>
    <cellStyle name="Normal 2 8 7 12" xfId="20688" xr:uid="{4C45CF20-6546-4184-80AD-F6B2A3A9B61B}"/>
    <cellStyle name="Normal 2 8 7 13" xfId="20689" xr:uid="{3AE4FD9D-0F86-4327-B556-AC93F8661443}"/>
    <cellStyle name="Normal 2 8 7 14" xfId="20690" xr:uid="{C3F23ADB-6EFD-4063-9FC7-E67F020BC100}"/>
    <cellStyle name="Normal 2 8 7 15" xfId="20691" xr:uid="{59B49695-EEB5-4E2D-AD60-094EEF6D31F8}"/>
    <cellStyle name="Normal 2 8 7 16" xfId="20692" xr:uid="{B54653C0-F705-414D-A96E-F96F5AE8946E}"/>
    <cellStyle name="Normal 2 8 7 17" xfId="20693" xr:uid="{35ECFC8E-D868-4B16-A894-FC2271057F9E}"/>
    <cellStyle name="Normal 2 8 7 2" xfId="20694" xr:uid="{271CBEA4-B939-46F4-A77B-0407CF5FD473}"/>
    <cellStyle name="Normal 2 8 7 3" xfId="20695" xr:uid="{D81994F2-104E-4EED-BD70-EBD869AB9EBE}"/>
    <cellStyle name="Normal 2 8 7 4" xfId="20696" xr:uid="{BA19E43D-48FF-4A02-90DD-164A96457A8A}"/>
    <cellStyle name="Normal 2 8 7 5" xfId="20697" xr:uid="{30132A8E-B96E-4CE3-90CF-4F516FFC62D7}"/>
    <cellStyle name="Normal 2 8 7 6" xfId="20698" xr:uid="{5FD23819-F0B9-416C-A278-3907D6A5E0D1}"/>
    <cellStyle name="Normal 2 8 7 7" xfId="20699" xr:uid="{936099BE-7BC0-4AF5-AB5F-D83C8B97230C}"/>
    <cellStyle name="Normal 2 8 7 8" xfId="20700" xr:uid="{10EE72EC-ECE9-4911-860A-A9B2C7F26194}"/>
    <cellStyle name="Normal 2 8 7 9" xfId="20701" xr:uid="{1C08C0CC-BA73-4C42-82F4-DCEEED3A4153}"/>
    <cellStyle name="Normal 2 8 7_Margen" xfId="41697" xr:uid="{6B64F478-0C2E-4137-B6D1-7A9679ADB43E}"/>
    <cellStyle name="Normal 2 8 8" xfId="20702" xr:uid="{40A38A33-A06C-4AB6-BD38-402A7FE94A99}"/>
    <cellStyle name="Normal 2 8 8 10" xfId="20703" xr:uid="{45EB644E-83EB-442A-A2E3-810451644D52}"/>
    <cellStyle name="Normal 2 8 8 11" xfId="20704" xr:uid="{9067730C-3076-4698-A5FC-6A9FD8D08305}"/>
    <cellStyle name="Normal 2 8 8 12" xfId="20705" xr:uid="{E368BE3B-FC71-462B-BA31-A962910AD926}"/>
    <cellStyle name="Normal 2 8 8 13" xfId="20706" xr:uid="{A98F91E6-26CC-4ADD-85D7-0C4738E6EEE1}"/>
    <cellStyle name="Normal 2 8 8 14" xfId="20707" xr:uid="{81153411-ABF9-4779-8806-E56C6520BD17}"/>
    <cellStyle name="Normal 2 8 8 15" xfId="20708" xr:uid="{90FE7A08-7F37-4218-9659-683985C99130}"/>
    <cellStyle name="Normal 2 8 8 16" xfId="20709" xr:uid="{65506A3C-CE4E-482E-9454-66AD19361EEB}"/>
    <cellStyle name="Normal 2 8 8 17" xfId="20710" xr:uid="{6F283206-58BC-4A05-B95E-117368EC5A45}"/>
    <cellStyle name="Normal 2 8 8 2" xfId="20711" xr:uid="{F6080452-4697-40AB-8F84-57BBBE7CEC03}"/>
    <cellStyle name="Normal 2 8 8 3" xfId="20712" xr:uid="{B7CCFFE9-5396-44DA-877D-2C355987D9B9}"/>
    <cellStyle name="Normal 2 8 8 4" xfId="20713" xr:uid="{502DD19A-D968-4723-A5B9-243C8432ECCF}"/>
    <cellStyle name="Normal 2 8 8 5" xfId="20714" xr:uid="{785F0A12-832F-44FD-8B96-5ADC129BF9C8}"/>
    <cellStyle name="Normal 2 8 8 6" xfId="20715" xr:uid="{EC28F8D0-3440-4C28-94D7-A2C2BA1237CE}"/>
    <cellStyle name="Normal 2 8 8 7" xfId="20716" xr:uid="{77ADA2B8-8DA9-45E6-BB61-72F234B2EC63}"/>
    <cellStyle name="Normal 2 8 8 8" xfId="20717" xr:uid="{24E033A7-863F-4A2A-8666-95C5B564B83B}"/>
    <cellStyle name="Normal 2 8 8 9" xfId="20718" xr:uid="{08BD6876-57BD-448C-A73C-6D6FCBF8E9F4}"/>
    <cellStyle name="Normal 2 8 8_Margen" xfId="41698" xr:uid="{9C00840A-EC67-4DA8-8732-352FCF9EBD95}"/>
    <cellStyle name="Normal 2 8 9" xfId="20719" xr:uid="{D5E662CB-CD7A-4A42-9B8C-04DADA995BAF}"/>
    <cellStyle name="Normal 2 8 9 2" xfId="20720" xr:uid="{6B8343AC-D276-48F6-B2B7-D303F214558D}"/>
    <cellStyle name="Normal 2 8 9_Margen" xfId="41699" xr:uid="{E4D4165A-3BB1-4E64-A833-FFB0E1B40A8A}"/>
    <cellStyle name="Normal 2 8_Margen" xfId="41700" xr:uid="{A75E2CF6-B80C-46B8-A5E8-BFF07CECF247}"/>
    <cellStyle name="Normal 2 9" xfId="20721" xr:uid="{C1E991C0-9393-4C71-9081-ED9DA7E3A1A0}"/>
    <cellStyle name="Normal 2 9 10" xfId="20722" xr:uid="{1566512D-E11D-4A10-B4AC-28C640C3DA61}"/>
    <cellStyle name="Normal 2 9 11" xfId="20723" xr:uid="{39E3CF9D-8B52-41D7-8A4E-610ECA4DF223}"/>
    <cellStyle name="Normal 2 9 12" xfId="20724" xr:uid="{196DA731-2BAB-441E-9B12-FCDE66684ACD}"/>
    <cellStyle name="Normal 2 9 13" xfId="20725" xr:uid="{1E6738B5-475E-4282-BA7F-0BCFF82512C9}"/>
    <cellStyle name="Normal 2 9 14" xfId="20726" xr:uid="{F6EC0C05-28D0-49A2-AC1D-015BFB67D96C}"/>
    <cellStyle name="Normal 2 9 15" xfId="20727" xr:uid="{BA231A7C-1B27-45CE-B77C-D6B6FE4356FC}"/>
    <cellStyle name="Normal 2 9 16" xfId="20728" xr:uid="{33F87265-D84B-48CB-9B48-74AAEF6584B1}"/>
    <cellStyle name="Normal 2 9 17" xfId="20729" xr:uid="{4C7B080F-58A4-4933-BCEA-2878FF9A2DCD}"/>
    <cellStyle name="Normal 2 9 18" xfId="20730" xr:uid="{43D59C74-C604-4222-817A-549395234ACF}"/>
    <cellStyle name="Normal 2 9 19" xfId="20731" xr:uid="{9132EB7E-CB2B-477B-8635-FF5BDC24E366}"/>
    <cellStyle name="Normal 2 9 2" xfId="20732" xr:uid="{61FD5F0F-DDD3-45BC-9F43-22FE401FBB05}"/>
    <cellStyle name="Normal 2 9 2 2" xfId="20733" xr:uid="{FAAD5EB6-748D-4F95-98BC-DEE0A56450FA}"/>
    <cellStyle name="Normal 2 9 2 3" xfId="20734" xr:uid="{F3A05885-95A4-460B-B21F-2FC5E8692096}"/>
    <cellStyle name="Normal 2 9 2 4" xfId="20735" xr:uid="{5A19043A-CC9D-4C6B-A98E-04CEFB235D45}"/>
    <cellStyle name="Normal 2 9 2 5" xfId="50191" xr:uid="{0664E32F-61F0-470C-8175-9FA1DE47E8E9}"/>
    <cellStyle name="Normal 2 9 2_Margen" xfId="41701" xr:uid="{CA2013AA-EBF2-469C-954C-B58F7630114B}"/>
    <cellStyle name="Normal 2 9 20" xfId="20736" xr:uid="{2B37465C-C769-4BB7-BB94-6816E028D67E}"/>
    <cellStyle name="Normal 2 9 21" xfId="20737" xr:uid="{2385DE73-382E-4F80-B72B-17D6F0A22AD8}"/>
    <cellStyle name="Normal 2 9 22" xfId="20738" xr:uid="{43CA11E4-2AA5-4F00-A38F-CD7DC85F2C0C}"/>
    <cellStyle name="Normal 2 9 23" xfId="20739" xr:uid="{5F5E037C-BC59-405C-892E-224E4DDFF671}"/>
    <cellStyle name="Normal 2 9 24" xfId="20740" xr:uid="{960D82BB-FA6A-46E4-87AF-FF98483FBB62}"/>
    <cellStyle name="Normal 2 9 25" xfId="20741" xr:uid="{6042DB4A-D120-4CCE-9902-AC753DFABB6E}"/>
    <cellStyle name="Normal 2 9 26" xfId="20742" xr:uid="{930ECCE6-5155-4FD0-BA9D-F9025249BEBC}"/>
    <cellStyle name="Normal 2 9 27" xfId="20743" xr:uid="{8DB2DD7F-0B7D-45F5-9A57-1CBB40E52E1B}"/>
    <cellStyle name="Normal 2 9 28" xfId="20744" xr:uid="{B7B46896-C525-4E0A-A9D1-4F6451CDE7A7}"/>
    <cellStyle name="Normal 2 9 29" xfId="20745" xr:uid="{1DD94AC5-AEE5-42CB-BE7A-39D422F45D89}"/>
    <cellStyle name="Normal 2 9 3" xfId="20746" xr:uid="{60339B03-FF7E-4BF6-B919-9B02A21BE704}"/>
    <cellStyle name="Normal 2 9 3 2" xfId="50192" xr:uid="{042F6FE5-5850-4BD8-9B70-3E349F81C94B}"/>
    <cellStyle name="Normal 2 9 30" xfId="20747" xr:uid="{A554EB28-E3CE-40B3-9629-5D22F464FB1D}"/>
    <cellStyle name="Normal 2 9 31" xfId="20748" xr:uid="{42503BB7-CF5E-43D4-87A6-718C70F7B7D7}"/>
    <cellStyle name="Normal 2 9 32" xfId="20749" xr:uid="{8E7AD433-7113-4181-BBC6-2F7DCAAD5C20}"/>
    <cellStyle name="Normal 2 9 33" xfId="20750" xr:uid="{BDFC335F-DF44-475C-BA26-DF342F4CBC8F}"/>
    <cellStyle name="Normal 2 9 34" xfId="50190" xr:uid="{4DF131E7-603D-46C8-B9F9-8BFB56760381}"/>
    <cellStyle name="Normal 2 9 35" xfId="51776" xr:uid="{8F185A67-4926-4E87-8889-8B24030C7240}"/>
    <cellStyle name="Normal 2 9 36" xfId="53465" xr:uid="{806AE930-2669-4485-96B7-44FE7F2B840A}"/>
    <cellStyle name="Normal 2 9 4" xfId="20751" xr:uid="{72CC6F0E-A282-4D01-90A6-8335CE4B942C}"/>
    <cellStyle name="Normal 2 9 4 2" xfId="51763" xr:uid="{2AEA340C-C928-4DD8-B74E-E193FA3BD18D}"/>
    <cellStyle name="Normal 2 9 5" xfId="20752" xr:uid="{7BCABEDC-8C9A-4046-B2B5-9961F5D84050}"/>
    <cellStyle name="Normal 2 9 6" xfId="20753" xr:uid="{FF5BAF69-B3C4-44A6-8B64-A2D2800496EF}"/>
    <cellStyle name="Normal 2 9 7" xfId="20754" xr:uid="{494511E7-60A0-4263-A643-6D0425D78A32}"/>
    <cellStyle name="Normal 2 9 8" xfId="20755" xr:uid="{D4FFB3F5-0C45-4D13-B38F-16651DD3A6E4}"/>
    <cellStyle name="Normal 2 9 9" xfId="20756" xr:uid="{A1F5780C-E564-4B3D-95C4-6128EA4CD9AB}"/>
    <cellStyle name="Normal 2 9_Margen" xfId="41702" xr:uid="{6EB93265-C5BC-4593-A218-0DFD064717E0}"/>
    <cellStyle name="Normal 2_04 Abr PyG Agencias10 val" xfId="20757" xr:uid="{7CCF42C1-7869-4164-9427-F4FB399051DB}"/>
    <cellStyle name="Normal 20" xfId="20758" xr:uid="{96A04D32-EAB0-439B-B13E-3C421030C241}"/>
    <cellStyle name="Normal 20 10" xfId="20759" xr:uid="{4A8E8CAC-ECC5-4D9E-8A24-FF2B55238413}"/>
    <cellStyle name="Normal 20 11" xfId="20760" xr:uid="{4111D3FB-03B8-481E-8362-17001B674E35}"/>
    <cellStyle name="Normal 20 12" xfId="20761" xr:uid="{F91AE25E-219C-42D7-B04F-E10E4D68F30F}"/>
    <cellStyle name="Normal 20 13" xfId="20762" xr:uid="{41E92AFF-F878-45C4-8C1F-0E9E5ABFE419}"/>
    <cellStyle name="Normal 20 14" xfId="20763" xr:uid="{E22D3C76-812D-4253-B9FB-DE6878A219F2}"/>
    <cellStyle name="Normal 20 15" xfId="20764" xr:uid="{3D31A1C3-8988-4173-964B-601F2E85AFB4}"/>
    <cellStyle name="Normal 20 16" xfId="20765" xr:uid="{241D9171-BE74-4A90-8B2F-D21F3C312969}"/>
    <cellStyle name="Normal 20 17" xfId="20766" xr:uid="{8EBBD6DF-E162-480A-BB25-5ABDDA700451}"/>
    <cellStyle name="Normal 20 18" xfId="20767" xr:uid="{D233AE8F-65A6-4CEF-B9A3-49B1189858AD}"/>
    <cellStyle name="Normal 20 19" xfId="20768" xr:uid="{108E99AE-03A6-4A12-B1FF-680D79E52D22}"/>
    <cellStyle name="Normal 20 2" xfId="20769" xr:uid="{BFCFD9E7-D47D-4179-9F13-977BD506E469}"/>
    <cellStyle name="Normal 20 2 2" xfId="20770" xr:uid="{DBA7B463-5CDB-417F-821B-48E0F66760F7}"/>
    <cellStyle name="Normal 20 2 2 2" xfId="20771" xr:uid="{D067804F-2B22-4272-BAAC-854FBCAF664E}"/>
    <cellStyle name="Normal 20 2 2 2 2" xfId="20772" xr:uid="{1560BCFC-54E8-4068-ABD0-763EACC7A876}"/>
    <cellStyle name="Normal 20 2 2 3" xfId="20773" xr:uid="{B35B87E7-6D22-44E0-8CE7-3CBDB4602107}"/>
    <cellStyle name="Normal 20 2 2 3 2" xfId="20774" xr:uid="{619B3370-322B-4D8A-8B8B-86384077734B}"/>
    <cellStyle name="Normal 20 2 2 4" xfId="20775" xr:uid="{25998E05-3E2F-4E5E-93C4-2F1F4F59EEBA}"/>
    <cellStyle name="Normal 20 2 3" xfId="20776" xr:uid="{B8C2A601-C8AB-46C8-8DD9-414619019A03}"/>
    <cellStyle name="Normal 20 2 3 2" xfId="20777" xr:uid="{730DC472-C95E-453E-8F3E-F1DA4EDA4702}"/>
    <cellStyle name="Normal 20 2 4" xfId="20778" xr:uid="{48E7C74F-FE49-49CC-A220-1CB3CEEE31F6}"/>
    <cellStyle name="Normal 20 2 4 2" xfId="20779" xr:uid="{C0464AA4-C550-4178-962C-D5D3B41309F3}"/>
    <cellStyle name="Normal 20 2 5" xfId="20780" xr:uid="{C2F6B759-6985-4D0D-8B2A-189D2FD6EB31}"/>
    <cellStyle name="Normal 20 2_Margen" xfId="41703" xr:uid="{721E4752-07D1-4020-A80B-A40CBF8E94C3}"/>
    <cellStyle name="Normal 20 20" xfId="20781" xr:uid="{1DAFDE8D-E727-45B6-A8AB-167A89DD05E1}"/>
    <cellStyle name="Normal 20 21" xfId="20782" xr:uid="{8EA2E2DD-B2D9-4BE2-B482-CE15976238B4}"/>
    <cellStyle name="Normal 20 22" xfId="20783" xr:uid="{F4CF5D63-980A-47E5-8CEA-612B8A4FC128}"/>
    <cellStyle name="Normal 20 23" xfId="20784" xr:uid="{CF5EB574-2E0D-4B88-B9A5-3CAB5BC101D8}"/>
    <cellStyle name="Normal 20 24" xfId="20785" xr:uid="{0AA8E115-652E-4117-9AC1-10F7DC2D3A0D}"/>
    <cellStyle name="Normal 20 25" xfId="20786" xr:uid="{DFBA222F-F20E-46C1-BB3E-813B466F115B}"/>
    <cellStyle name="Normal 20 26" xfId="20787" xr:uid="{BDFB5DDB-B2C6-4895-8CC9-B74200A27A26}"/>
    <cellStyle name="Normal 20 27" xfId="20788" xr:uid="{365F742A-D6E2-4A8F-917F-90AF693F2D2D}"/>
    <cellStyle name="Normal 20 3" xfId="20789" xr:uid="{741FB680-9804-4AB6-B962-7040A69AE645}"/>
    <cellStyle name="Normal 20 3 2" xfId="20790" xr:uid="{9CD87B6F-6BCD-437E-9B08-65463E167872}"/>
    <cellStyle name="Normal 20 3 2 2" xfId="41704" xr:uid="{A3D759D0-643A-4BF6-85D0-32A1AE6B33E3}"/>
    <cellStyle name="Normal 20 3 2 2 2" xfId="41705" xr:uid="{0B5DD627-A140-4131-A67D-AAA8FEA28202}"/>
    <cellStyle name="Normal 20 3 2 3" xfId="41706" xr:uid="{1437225F-186A-4E5C-BB34-62DBB41B8E7D}"/>
    <cellStyle name="Normal 20 3 3" xfId="20791" xr:uid="{CB055345-97C5-41A8-BD1C-882B1637367E}"/>
    <cellStyle name="Normal 20 3 3 2" xfId="41707" xr:uid="{C8D3F963-D5BD-45C4-895E-0E60C28F7817}"/>
    <cellStyle name="Normal 20 3 4" xfId="41708" xr:uid="{E749B2F5-F8C2-48D9-B26A-FF8AEE12E531}"/>
    <cellStyle name="Normal 20 4" xfId="20792" xr:uid="{7820ED22-D748-46BA-BBBA-75E627594F1F}"/>
    <cellStyle name="Normal 20 4 2" xfId="20793" xr:uid="{4EB7C048-A9D2-48C4-A503-EE4ED9928E41}"/>
    <cellStyle name="Normal 20 4 2 2" xfId="20794" xr:uid="{3B6165F1-26D4-486F-BADD-2187908E49C5}"/>
    <cellStyle name="Normal 20 4 2 2 2" xfId="41709" xr:uid="{C311387C-2541-45A2-AEC7-E644C63A3BDD}"/>
    <cellStyle name="Normal 20 4 2 3" xfId="41710" xr:uid="{E40308E0-1A95-49E9-A2E1-EBD737972FAF}"/>
    <cellStyle name="Normal 20 4 3" xfId="20795" xr:uid="{F6144B14-DFA8-49A8-B6BA-DC49870ED4C0}"/>
    <cellStyle name="Normal 20 4 3 2" xfId="20796" xr:uid="{8839AAF6-CFFB-4850-B5B8-56CD270397BE}"/>
    <cellStyle name="Normal 20 4 4" xfId="20797" xr:uid="{43432191-82BF-4C91-A537-01C470A3E384}"/>
    <cellStyle name="Normal 20 5" xfId="20798" xr:uid="{619CE173-6220-4AF3-BF96-4588A39F02FD}"/>
    <cellStyle name="Normal 20 5 2" xfId="20799" xr:uid="{04169853-829A-4AA8-A383-D8EE1606389F}"/>
    <cellStyle name="Normal 20 5 2 2" xfId="41711" xr:uid="{117E217D-AFBA-440D-889A-3AC5FA486F07}"/>
    <cellStyle name="Normal 20 5 2 2 2" xfId="41712" xr:uid="{A7AEC01B-6F4A-4124-B461-07FB81AABA1A}"/>
    <cellStyle name="Normal 20 5 2 3" xfId="41713" xr:uid="{ADB9ECD9-1735-486A-9BC3-4F1CB436987C}"/>
    <cellStyle name="Normal 20 5 3" xfId="41714" xr:uid="{708F0581-C3AF-42C8-8C19-12CC66A2711A}"/>
    <cellStyle name="Normal 20 5 3 2" xfId="41715" xr:uid="{0D4DFEE9-A88E-466A-9E0D-B6D945AC9580}"/>
    <cellStyle name="Normal 20 5 4" xfId="41716" xr:uid="{B7B57289-0996-4AEA-B684-E14F41517BA0}"/>
    <cellStyle name="Normal 20 6" xfId="20800" xr:uid="{2CC69615-607F-4604-8731-74B7105953D6}"/>
    <cellStyle name="Normal 20 6 2" xfId="20801" xr:uid="{ED28299F-C85A-49DB-9C5B-952B19665049}"/>
    <cellStyle name="Normal 20 6 2 2" xfId="41717" xr:uid="{317D5971-8CDB-42E1-AEAE-1EF8582D5446}"/>
    <cellStyle name="Normal 20 6 3" xfId="41718" xr:uid="{D320F46F-2684-4649-8F86-AD11DCF3F56F}"/>
    <cellStyle name="Normal 20 7" xfId="20802" xr:uid="{2BB5E56A-6BE1-4590-9090-490641EB4651}"/>
    <cellStyle name="Normal 20 7 2" xfId="41719" xr:uid="{00693A27-319D-4273-AD4F-0774235A86F1}"/>
    <cellStyle name="Normal 20 7 3" xfId="50194" xr:uid="{70039A28-9758-4D1C-AD3D-6E08E89D729C}"/>
    <cellStyle name="Normal 20 8" xfId="20803" xr:uid="{269E3B34-2A4E-427F-B72F-8B054FDC05BF}"/>
    <cellStyle name="Normal 20 9" xfId="20804" xr:uid="{646DA46E-A873-4B56-B7B6-61BAB9D50697}"/>
    <cellStyle name="Normal 20_Margen" xfId="41720" xr:uid="{1787CA78-5E91-447C-B5D7-B7696AA88D20}"/>
    <cellStyle name="Normal 200" xfId="20805" xr:uid="{4BD55111-87A4-466E-A3FE-29FE3C0E3AC5}"/>
    <cellStyle name="Normal 200 10" xfId="20806" xr:uid="{AE6A7813-E946-470A-A63F-14DD4B04BF36}"/>
    <cellStyle name="Normal 200 11" xfId="20807" xr:uid="{FD6C047D-8829-4646-801D-9D4EEEDD4E2E}"/>
    <cellStyle name="Normal 200 12" xfId="20808" xr:uid="{84C79A8F-4E8E-4CEF-A152-E4F644A43301}"/>
    <cellStyle name="Normal 200 13" xfId="20809" xr:uid="{93A57DAF-3416-4E62-87D0-B979A297CD66}"/>
    <cellStyle name="Normal 200 14" xfId="20810" xr:uid="{75F8AEBA-1907-4A1D-A4B9-37E7E83BE504}"/>
    <cellStyle name="Normal 200 15" xfId="20811" xr:uid="{D5431428-C4A3-4F31-9788-8739DAC9929B}"/>
    <cellStyle name="Normal 200 16" xfId="20812" xr:uid="{9D416E32-3612-4E50-8BDD-270569BFDBF3}"/>
    <cellStyle name="Normal 200 17" xfId="20813" xr:uid="{D545A61E-5BED-4FFC-8E1D-A4CB122D6D5B}"/>
    <cellStyle name="Normal 200 18" xfId="20814" xr:uid="{777B978B-B693-4FAC-A319-E64ED8D567C1}"/>
    <cellStyle name="Normal 200 19" xfId="50195" xr:uid="{5AD1F74C-4DFC-4452-AAB0-E2B0D9FB3121}"/>
    <cellStyle name="Normal 200 2" xfId="20815" xr:uid="{8EB791FF-DFE5-470C-A73C-7F3EF7E0CFF6}"/>
    <cellStyle name="Normal 200 3" xfId="20816" xr:uid="{689A2BF1-1C4B-4184-880C-834CEB83CACA}"/>
    <cellStyle name="Normal 200 4" xfId="20817" xr:uid="{E3D39A1A-C3D6-469F-AE7B-E39F8E20EFC2}"/>
    <cellStyle name="Normal 200 5" xfId="20818" xr:uid="{1D717896-6351-4B69-825F-8D552A114A3B}"/>
    <cellStyle name="Normal 200 6" xfId="20819" xr:uid="{3EA82D6F-FE27-47BD-BFAD-DAE3F4CBAE01}"/>
    <cellStyle name="Normal 200 7" xfId="20820" xr:uid="{99D6DBB2-C07A-455D-A079-2EAFD5C406C7}"/>
    <cellStyle name="Normal 200 8" xfId="20821" xr:uid="{146D8342-8395-4A97-8A94-39980C2FBC99}"/>
    <cellStyle name="Normal 200 9" xfId="20822" xr:uid="{00982054-60D6-47E4-973D-1C35EFC9A0BF}"/>
    <cellStyle name="Normal 200_Margen" xfId="41721" xr:uid="{5EF27DD9-942C-4E6D-8786-209E352E5572}"/>
    <cellStyle name="Normal 201" xfId="20823" xr:uid="{9CE44EDA-7245-4E00-89E3-99A576775819}"/>
    <cellStyle name="Normal 201 2" xfId="20824" xr:uid="{9304EF61-B588-4172-91BA-9B347D3D036C}"/>
    <cellStyle name="Normal 201 3" xfId="50196" xr:uid="{307D65AC-E38E-46CB-B1B1-4F142CE38C89}"/>
    <cellStyle name="Normal 201_Margen" xfId="41722" xr:uid="{01C0C71A-6DC4-4E7B-A6E8-A62433476DEE}"/>
    <cellStyle name="Normal 202" xfId="20825" xr:uid="{1890E562-8710-4E56-9B55-BD84AD81494E}"/>
    <cellStyle name="Normal 202 2" xfId="20826" xr:uid="{BC7386CE-E6DD-40F1-94E0-F5CB8D295512}"/>
    <cellStyle name="Normal 202 3" xfId="50197" xr:uid="{DC06BB86-3980-49C1-A515-0CE78F346F10}"/>
    <cellStyle name="Normal 202_Margen" xfId="41723" xr:uid="{7AB79DAB-94DF-45DE-91A8-17AB2F7D3B1D}"/>
    <cellStyle name="Normal 203" xfId="20827" xr:uid="{D50AB956-5AFA-4A28-BBC0-20D497391493}"/>
    <cellStyle name="Normal 203 2" xfId="20828" xr:uid="{D231AEAD-73B5-4A75-B687-1707CBBB1916}"/>
    <cellStyle name="Normal 203 3" xfId="50198" xr:uid="{912CBD92-898A-434E-A8CE-22910BF4AA94}"/>
    <cellStyle name="Normal 203_Margen" xfId="41724" xr:uid="{28B506AD-E9E7-404A-B148-1800D379BADB}"/>
    <cellStyle name="Normal 204" xfId="20829" xr:uid="{9E710A3E-E32C-4F4F-9B4C-D53F770E9CBE}"/>
    <cellStyle name="Normal 204 2" xfId="20830" xr:uid="{A6FE44C8-72F5-47C6-A136-84CCE1654BF1}"/>
    <cellStyle name="Normal 204 3" xfId="50199" xr:uid="{71CBA588-9C10-41C2-A9B5-3381878FD783}"/>
    <cellStyle name="Normal 204_Margen" xfId="41725" xr:uid="{C45C5F09-1588-4014-BAB5-B78CDF196AAD}"/>
    <cellStyle name="Normal 205" xfId="20831" xr:uid="{04F0C80A-174F-4CB1-9E97-8200342C99AB}"/>
    <cellStyle name="Normal 205 2" xfId="20832" xr:uid="{B6BA998C-D09D-4E27-A822-D305457E4152}"/>
    <cellStyle name="Normal 205 3" xfId="50200" xr:uid="{01F5DB92-0ABA-4539-80EB-3E2A5D8D2055}"/>
    <cellStyle name="Normal 205_Margen" xfId="41726" xr:uid="{72699FFF-422C-4773-B3C9-038E7971AF5A}"/>
    <cellStyle name="Normal 206" xfId="20833" xr:uid="{EE39C1B4-0DB3-48D7-9621-93BD89216407}"/>
    <cellStyle name="Normal 206 2" xfId="20834" xr:uid="{5F4D6B6B-2C75-4561-AE91-AB978F399BE5}"/>
    <cellStyle name="Normal 206 3" xfId="20835" xr:uid="{ABBD6931-A160-4821-AB95-C8C641E162A2}"/>
    <cellStyle name="Normal 206 4" xfId="50201" xr:uid="{D92F560B-66A6-43F8-A452-81D387D6F3F4}"/>
    <cellStyle name="Normal 206_Margen" xfId="41727" xr:uid="{BA4A2C6C-C0CC-46C2-B020-892E88EDAC13}"/>
    <cellStyle name="Normal 207" xfId="20836" xr:uid="{39164E65-5356-410D-9985-632517AF948E}"/>
    <cellStyle name="Normal 207 2" xfId="20837" xr:uid="{F322C417-95C2-44D7-9DBC-763316CC40B4}"/>
    <cellStyle name="Normal 207 3" xfId="50202" xr:uid="{ED741F0D-D889-4D16-8D46-62F2E835876C}"/>
    <cellStyle name="Normal 207_Margen" xfId="41728" xr:uid="{FE0BA120-0793-4470-BDBF-04E27EEFD180}"/>
    <cellStyle name="Normal 208" xfId="20838" xr:uid="{47B2E169-9243-48BC-8ECE-F598B4B4BC90}"/>
    <cellStyle name="Normal 208 2" xfId="20839" xr:uid="{D1587210-6EFF-4459-B25D-540D46D4EEE2}"/>
    <cellStyle name="Normal 208 3" xfId="50203" xr:uid="{E64AD3E8-E0F6-44E6-85A6-EB7BD37E8C32}"/>
    <cellStyle name="Normal 208_Margen" xfId="41729" xr:uid="{EC17A710-3937-41F6-85B3-F8A3EED9A3E2}"/>
    <cellStyle name="Normal 209" xfId="20840" xr:uid="{C23A7D4E-2325-4BF9-93C9-9FBEEB2AB7FD}"/>
    <cellStyle name="Normal 209 2" xfId="20841" xr:uid="{6ABC92FF-4AA3-4D3B-B77F-DE7A56143F9A}"/>
    <cellStyle name="Normal 209 3" xfId="20842" xr:uid="{386593BC-4EB1-44D8-A081-8AF7323382B3}"/>
    <cellStyle name="Normal 209 4" xfId="50204" xr:uid="{C401CC78-6F5A-4F6D-8BE4-8658FCF7B90D}"/>
    <cellStyle name="Normal 209_Margen" xfId="41730" xr:uid="{EDEC658D-5B36-4987-BAE3-4AFE115174BC}"/>
    <cellStyle name="Normal 21" xfId="20843" xr:uid="{B9FBAD99-3055-4DC2-A056-DB1978FA1763}"/>
    <cellStyle name="Normal 21 10" xfId="20844" xr:uid="{256779D6-9785-43BF-9C15-3255A9D30B58}"/>
    <cellStyle name="Normal 21 10 10" xfId="20845" xr:uid="{146D0FEC-6386-4761-B4D2-BEC16174A6A0}"/>
    <cellStyle name="Normal 21 10 10 2" xfId="20846" xr:uid="{81AAB091-69C0-4066-85C2-D0C3E256EBDD}"/>
    <cellStyle name="Normal 21 10 10_Margen" xfId="41731" xr:uid="{12603A2B-9C08-4C2D-8D08-9E06745E2EA2}"/>
    <cellStyle name="Normal 21 10 11" xfId="20847" xr:uid="{A5C713C5-8E01-44F7-BABE-6C4436A8BE58}"/>
    <cellStyle name="Normal 21 10 11 2" xfId="20848" xr:uid="{2930CE0D-ECF8-4980-ABAF-F9616E8BB3F1}"/>
    <cellStyle name="Normal 21 10 11_Margen" xfId="41732" xr:uid="{6205FC73-2729-42A4-AE13-025AE814F79F}"/>
    <cellStyle name="Normal 21 10 12" xfId="20849" xr:uid="{3628B3E9-CF51-4C8B-98E8-7BA421A91BAF}"/>
    <cellStyle name="Normal 21 10 12 2" xfId="20850" xr:uid="{35907F00-4E8D-4774-9940-0C9083A16E34}"/>
    <cellStyle name="Normal 21 10 12_Margen" xfId="41733" xr:uid="{339F7991-E59C-4243-B536-93782DB6FC77}"/>
    <cellStyle name="Normal 21 10 13" xfId="20851" xr:uid="{BFB3370A-E850-43A4-AD04-03E7F54904A8}"/>
    <cellStyle name="Normal 21 10 13 2" xfId="20852" xr:uid="{9623F047-0F43-476B-9981-FB09DEDC7D62}"/>
    <cellStyle name="Normal 21 10 13_Margen" xfId="41734" xr:uid="{96E96E31-AEFB-4279-A1A1-A45BD539EDF4}"/>
    <cellStyle name="Normal 21 10 14" xfId="20853" xr:uid="{8F6BF855-AB44-4CE4-9B1A-D5912F898C37}"/>
    <cellStyle name="Normal 21 10 14 2" xfId="20854" xr:uid="{1AE06AD4-8F4E-4D79-8C66-B99F05E3BA3B}"/>
    <cellStyle name="Normal 21 10 14_Margen" xfId="41735" xr:uid="{D334EDAB-3488-4297-A763-C2D93E3ECF9B}"/>
    <cellStyle name="Normal 21 10 15" xfId="20855" xr:uid="{B20F425F-E014-4E4C-A41D-3B309EFC4D76}"/>
    <cellStyle name="Normal 21 10 15 2" xfId="20856" xr:uid="{B61EBE51-F605-4296-B062-FFEB589D5A7D}"/>
    <cellStyle name="Normal 21 10 15_Margen" xfId="41736" xr:uid="{C98231DE-05CE-4B2A-BD35-2BF070CDE8EB}"/>
    <cellStyle name="Normal 21 10 16" xfId="20857" xr:uid="{783156F8-7167-4497-A34A-1692C8EF4C98}"/>
    <cellStyle name="Normal 21 10 16 2" xfId="20858" xr:uid="{8D8670C3-D5AD-428F-A193-A8D67B2F5F37}"/>
    <cellStyle name="Normal 21 10 16_Margen" xfId="41737" xr:uid="{24FCDBB5-00B3-41A6-A34F-C0A5628A1323}"/>
    <cellStyle name="Normal 21 10 17" xfId="20859" xr:uid="{59184E88-25E3-44BD-AFF9-4C9F6C0B5DB8}"/>
    <cellStyle name="Normal 21 10 17 2" xfId="20860" xr:uid="{BCBA0F93-C46B-4D6A-BD4C-F53388C0F060}"/>
    <cellStyle name="Normal 21 10 17_Margen" xfId="41738" xr:uid="{2EB0AB8D-2440-47F2-99FA-D1E1598F4941}"/>
    <cellStyle name="Normal 21 10 18" xfId="20861" xr:uid="{4448E729-07D8-46DE-A3E9-BC26F1409FCC}"/>
    <cellStyle name="Normal 21 10 18 2" xfId="20862" xr:uid="{C7FF3B22-5153-4592-A1DA-AD37E072B5AF}"/>
    <cellStyle name="Normal 21 10 18_Margen" xfId="41739" xr:uid="{26B5DA94-60A6-41F4-BA2A-349162C306C3}"/>
    <cellStyle name="Normal 21 10 19" xfId="20863" xr:uid="{D221B16B-C9EF-4489-812F-1A47ED5F74B9}"/>
    <cellStyle name="Normal 21 10 2" xfId="20864" xr:uid="{2D1DBA48-B13E-4162-BCAB-941C463FD1AF}"/>
    <cellStyle name="Normal 21 10 2 2" xfId="20865" xr:uid="{1FFA8572-3299-4786-A5F1-E17763CA53E4}"/>
    <cellStyle name="Normal 21 10 2_Margen" xfId="41740" xr:uid="{70BF83CF-CF16-4D18-8598-6AB09C63A968}"/>
    <cellStyle name="Normal 21 10 3" xfId="20866" xr:uid="{436A2B07-EE30-449E-958B-FA1C4FC04670}"/>
    <cellStyle name="Normal 21 10 3 2" xfId="20867" xr:uid="{ADC1DA8D-41DB-4296-84BC-224E973A1658}"/>
    <cellStyle name="Normal 21 10 3_Margen" xfId="41741" xr:uid="{EDBDDFA4-2D9E-47C0-9F85-ECFD1645CA48}"/>
    <cellStyle name="Normal 21 10 4" xfId="20868" xr:uid="{FCED4BB2-05BB-42E8-A895-D8F2BACFA42F}"/>
    <cellStyle name="Normal 21 10 4 2" xfId="20869" xr:uid="{7AA70276-275A-48B0-80B8-2BF5E2F215DF}"/>
    <cellStyle name="Normal 21 10 4_Margen" xfId="41742" xr:uid="{AC4C5793-215B-4398-A89B-34B1B3017957}"/>
    <cellStyle name="Normal 21 10 5" xfId="20870" xr:uid="{C51B73C2-C2E3-4631-ACEC-803229CE4A22}"/>
    <cellStyle name="Normal 21 10 5 2" xfId="20871" xr:uid="{176FFCEA-0F28-4E8F-AE9C-75D6065574DA}"/>
    <cellStyle name="Normal 21 10 5_Margen" xfId="41743" xr:uid="{8B394B98-F2E0-4A1D-A106-5215C48E3CE6}"/>
    <cellStyle name="Normal 21 10 6" xfId="20872" xr:uid="{A3D15267-1774-4754-84E3-368D63B407ED}"/>
    <cellStyle name="Normal 21 10 6 2" xfId="20873" xr:uid="{77F6F19B-2BAF-465D-904C-D10137D9AD57}"/>
    <cellStyle name="Normal 21 10 6_Margen" xfId="41744" xr:uid="{9DD39C0B-8180-416D-9A32-2825609CA6B9}"/>
    <cellStyle name="Normal 21 10 7" xfId="20874" xr:uid="{6624795F-C070-4306-BF98-3CA80D877DF2}"/>
    <cellStyle name="Normal 21 10 7 2" xfId="20875" xr:uid="{5634403D-E803-4534-88A1-E92DAE116426}"/>
    <cellStyle name="Normal 21 10 7_Margen" xfId="41745" xr:uid="{71A0924A-7B8C-42E6-89F2-6353CD65391C}"/>
    <cellStyle name="Normal 21 10 8" xfId="20876" xr:uid="{1B6800F5-F056-427A-B700-ABFBC75A2ACF}"/>
    <cellStyle name="Normal 21 10 8 2" xfId="20877" xr:uid="{B9A12B1D-F7E3-4592-86A9-D6A048494761}"/>
    <cellStyle name="Normal 21 10 8_Margen" xfId="41746" xr:uid="{110FCE57-D578-4B23-8633-A490200AD4E8}"/>
    <cellStyle name="Normal 21 10 9" xfId="20878" xr:uid="{4BD6204C-E3E5-47AA-9DB1-C1296DEDDD7A}"/>
    <cellStyle name="Normal 21 10 9 2" xfId="20879" xr:uid="{5CB56596-1F88-4F98-89F7-566F2A51DC4C}"/>
    <cellStyle name="Normal 21 10 9_Margen" xfId="41747" xr:uid="{BC92E100-F6C8-4F0A-8487-3B7795355129}"/>
    <cellStyle name="Normal 21 10_Margen" xfId="41748" xr:uid="{3DACE91D-920E-4944-A72B-FCDBBF7CF558}"/>
    <cellStyle name="Normal 21 11" xfId="20880" xr:uid="{46CC86D8-0DD5-4F79-A64F-C2D16976F97E}"/>
    <cellStyle name="Normal 21 11 10" xfId="20881" xr:uid="{217E5E31-D590-4B40-B312-8D65255AF8E4}"/>
    <cellStyle name="Normal 21 11 10 2" xfId="20882" xr:uid="{67417EF4-4317-40C5-9835-88FE61D03D97}"/>
    <cellStyle name="Normal 21 11 10_Margen" xfId="41749" xr:uid="{919D885F-6D0A-40C1-9C94-76B1B11E22FC}"/>
    <cellStyle name="Normal 21 11 11" xfId="20883" xr:uid="{7471CE2A-33E6-44D6-93A5-4A58F2624A2C}"/>
    <cellStyle name="Normal 21 11 11 2" xfId="20884" xr:uid="{959C81BB-5BD0-411F-A2FE-D8E0F6B26738}"/>
    <cellStyle name="Normal 21 11 11_Margen" xfId="41750" xr:uid="{3272943A-26F4-4D1D-B653-A5683B889F29}"/>
    <cellStyle name="Normal 21 11 12" xfId="20885" xr:uid="{8A1C8A45-106E-408C-AFCF-47C7D9DC0701}"/>
    <cellStyle name="Normal 21 11 12 2" xfId="20886" xr:uid="{650AF014-D343-4F5C-95E5-25A94192F1B6}"/>
    <cellStyle name="Normal 21 11 12_Margen" xfId="41751" xr:uid="{67C944F8-17AC-4ED7-A6EE-BBAD45AD6D74}"/>
    <cellStyle name="Normal 21 11 13" xfId="20887" xr:uid="{48CD52EA-C17F-4808-B55E-FF0507D1904A}"/>
    <cellStyle name="Normal 21 11 13 2" xfId="20888" xr:uid="{12B808CF-9EAF-41F4-BE00-8A85754565DA}"/>
    <cellStyle name="Normal 21 11 13_Margen" xfId="41752" xr:uid="{1D074C65-0403-43CC-B97F-0DA36DD92EFD}"/>
    <cellStyle name="Normal 21 11 14" xfId="20889" xr:uid="{6D49A22E-F101-44D8-A527-154344A31261}"/>
    <cellStyle name="Normal 21 11 14 2" xfId="20890" xr:uid="{CD767B1D-80D5-49F3-8BE2-043EBFBCA89E}"/>
    <cellStyle name="Normal 21 11 14_Margen" xfId="41753" xr:uid="{268F9482-9ECC-4E84-813C-8FBB243C96FA}"/>
    <cellStyle name="Normal 21 11 15" xfId="20891" xr:uid="{ED9A31B1-2ADA-4592-A186-887C916E3F0B}"/>
    <cellStyle name="Normal 21 11 15 2" xfId="20892" xr:uid="{3A9A0F8F-D075-4EF2-98B8-B02F18E0DCAB}"/>
    <cellStyle name="Normal 21 11 15_Margen" xfId="41754" xr:uid="{AB1553D3-53E9-40CF-ABFB-CBCDB7394BD6}"/>
    <cellStyle name="Normal 21 11 16" xfId="20893" xr:uid="{3B252D89-9594-4599-B221-10D11C009D21}"/>
    <cellStyle name="Normal 21 11 16 2" xfId="20894" xr:uid="{395359AA-6A19-40EF-A18A-6F5F5A0D54BB}"/>
    <cellStyle name="Normal 21 11 16_Margen" xfId="41755" xr:uid="{076F56E7-162A-42E4-B68B-E30C35AEB6C1}"/>
    <cellStyle name="Normal 21 11 17" xfId="20895" xr:uid="{4E1987CE-07A5-47DE-98E4-6C5E9528BB24}"/>
    <cellStyle name="Normal 21 11 17 2" xfId="20896" xr:uid="{6E7F38A8-7EA4-4185-A666-F38684B10985}"/>
    <cellStyle name="Normal 21 11 17_Margen" xfId="41756" xr:uid="{ABA539ED-3AE6-4A9D-8F4A-370DB5E158C9}"/>
    <cellStyle name="Normal 21 11 18" xfId="20897" xr:uid="{908BF4D4-B59D-4438-B351-891F13DC5BF2}"/>
    <cellStyle name="Normal 21 11 18 2" xfId="20898" xr:uid="{C592D9F5-4065-4DE3-BBA9-74FE3412CCD1}"/>
    <cellStyle name="Normal 21 11 18_Margen" xfId="41757" xr:uid="{AAED8749-3D98-4E53-9371-E229DF689FDF}"/>
    <cellStyle name="Normal 21 11 19" xfId="20899" xr:uid="{2B7BE9E1-A999-4910-992F-DCBE83A182B9}"/>
    <cellStyle name="Normal 21 11 2" xfId="20900" xr:uid="{637B4B16-76BC-4FD5-A1FB-2A6349166242}"/>
    <cellStyle name="Normal 21 11 2 2" xfId="20901" xr:uid="{0F9B442A-A390-466F-BAEC-61ECD8B9BEA4}"/>
    <cellStyle name="Normal 21 11 2_Margen" xfId="41758" xr:uid="{AD7DF2D3-D7D6-4AF1-A4CB-DAB56D0EA4B4}"/>
    <cellStyle name="Normal 21 11 3" xfId="20902" xr:uid="{ED1B7259-4E69-462B-9FED-A7161AE9ABC3}"/>
    <cellStyle name="Normal 21 11 3 2" xfId="20903" xr:uid="{0A2D69D6-FB5E-474F-8ADA-F451C7793B80}"/>
    <cellStyle name="Normal 21 11 3_Margen" xfId="41759" xr:uid="{BDF0E995-2F46-40C5-846A-887D77C22A70}"/>
    <cellStyle name="Normal 21 11 4" xfId="20904" xr:uid="{D6E0667C-9C19-496A-ACA4-3835ED61AFED}"/>
    <cellStyle name="Normal 21 11 4 2" xfId="20905" xr:uid="{18720B87-B3FA-48CD-9285-BC8EA0F84532}"/>
    <cellStyle name="Normal 21 11 4_Margen" xfId="41760" xr:uid="{B1388A4B-DEB5-4246-8D85-AAAFB7EDF0F8}"/>
    <cellStyle name="Normal 21 11 5" xfId="20906" xr:uid="{D2DD66D7-14C3-4791-9918-9A19467789BC}"/>
    <cellStyle name="Normal 21 11 5 2" xfId="20907" xr:uid="{E887528D-2BE7-4030-BFCB-10B1E1B36ADF}"/>
    <cellStyle name="Normal 21 11 5_Margen" xfId="41761" xr:uid="{09EE7B2C-CB80-41C9-8777-E3DB7F5D1A18}"/>
    <cellStyle name="Normal 21 11 6" xfId="20908" xr:uid="{F5123873-EC2E-4DEC-BAA4-5D952FF6091A}"/>
    <cellStyle name="Normal 21 11 6 2" xfId="20909" xr:uid="{C3267CB3-FB15-4D0D-AAEC-C63941688AE1}"/>
    <cellStyle name="Normal 21 11 6_Margen" xfId="41762" xr:uid="{80900E37-9598-4F63-B36F-D1DB8DA0AAC5}"/>
    <cellStyle name="Normal 21 11 7" xfId="20910" xr:uid="{8AAD9AA8-FBDF-4DC1-9A7A-620DCA79A365}"/>
    <cellStyle name="Normal 21 11 7 2" xfId="20911" xr:uid="{4D580014-BDBC-49CE-8D0F-0B86102D5803}"/>
    <cellStyle name="Normal 21 11 7_Margen" xfId="41763" xr:uid="{61CC8D18-5CE3-4B31-8B76-FD29B14CEE23}"/>
    <cellStyle name="Normal 21 11 8" xfId="20912" xr:uid="{DAA8DE0B-AFAF-4824-873A-DED054A99DD0}"/>
    <cellStyle name="Normal 21 11 8 2" xfId="20913" xr:uid="{ABE0DB3C-D909-4BFA-B43C-FCEF0938730E}"/>
    <cellStyle name="Normal 21 11 8_Margen" xfId="41764" xr:uid="{230868F8-7586-4362-A2C7-95071A91D774}"/>
    <cellStyle name="Normal 21 11 9" xfId="20914" xr:uid="{ADDD9778-1F5D-4050-8E03-5405A3A49F94}"/>
    <cellStyle name="Normal 21 11 9 2" xfId="20915" xr:uid="{458EC7C1-6A83-46C7-9ADD-841421373BB7}"/>
    <cellStyle name="Normal 21 11 9_Margen" xfId="41765" xr:uid="{DF0B68B9-56CC-4002-B09F-96255BCB6403}"/>
    <cellStyle name="Normal 21 11_Margen" xfId="41766" xr:uid="{C171A365-2C3E-418B-AEFF-AC6178580EBA}"/>
    <cellStyle name="Normal 21 12" xfId="20916" xr:uid="{D8B87925-7BB4-47DC-91EB-0ADD7283B5A0}"/>
    <cellStyle name="Normal 21 12 2" xfId="20917" xr:uid="{147B266B-1FF1-47B5-AF67-CC98283C661C}"/>
    <cellStyle name="Normal 21 12_Margen" xfId="41767" xr:uid="{5700AC91-7E76-4027-954D-9F60A47A5FE8}"/>
    <cellStyle name="Normal 21 13" xfId="20918" xr:uid="{D3EAA7C1-DE94-4912-BCFA-178EE9C8149F}"/>
    <cellStyle name="Normal 21 13 2" xfId="20919" xr:uid="{E1C7D8BA-E49D-43D8-B0BF-F9E23A379ED5}"/>
    <cellStyle name="Normal 21 13_Margen" xfId="41768" xr:uid="{76F0E965-AF45-42C6-B442-9C1F5A400973}"/>
    <cellStyle name="Normal 21 14" xfId="20920" xr:uid="{FBA4EB26-FE1C-4E08-8ADB-F801326F27C7}"/>
    <cellStyle name="Normal 21 14 2" xfId="20921" xr:uid="{E56A6802-BD86-493A-AF2F-AFB7EBC70DC7}"/>
    <cellStyle name="Normal 21 14_Margen" xfId="41769" xr:uid="{C32B6FCC-2A28-4F7D-9B6C-C5A677E1FEED}"/>
    <cellStyle name="Normal 21 15" xfId="20922" xr:uid="{4168B72D-43F2-4DE5-B612-C217DEB270E5}"/>
    <cellStyle name="Normal 21 15 2" xfId="20923" xr:uid="{94824A15-D57E-417C-BE80-23EF5F5E89CB}"/>
    <cellStyle name="Normal 21 15_Margen" xfId="41770" xr:uid="{06518268-1EF2-47BC-A064-5AA3F06A7BD9}"/>
    <cellStyle name="Normal 21 16" xfId="20924" xr:uid="{E859E7DD-A2C9-46CE-903A-F3B7370B02D4}"/>
    <cellStyle name="Normal 21 16 2" xfId="20925" xr:uid="{0451F47A-974E-4F22-9240-C06B60B5DD50}"/>
    <cellStyle name="Normal 21 16_Margen" xfId="41771" xr:uid="{011F18E1-7AD5-43C9-B216-CA33B907FF99}"/>
    <cellStyle name="Normal 21 17" xfId="20926" xr:uid="{0A1A74F5-7CE4-4E6D-94A5-F97B4DC3F8A5}"/>
    <cellStyle name="Normal 21 17 2" xfId="20927" xr:uid="{A191307E-C831-4B6F-8D60-A37CC188825E}"/>
    <cellStyle name="Normal 21 17_Margen" xfId="41772" xr:uid="{D39A5C64-95D1-4DC7-96ED-F2AB7C43C3ED}"/>
    <cellStyle name="Normal 21 18" xfId="20928" xr:uid="{17ED1429-2253-4487-9A7B-AD4B9AEADF7F}"/>
    <cellStyle name="Normal 21 18 2" xfId="20929" xr:uid="{52D8475C-5103-4A54-ADDC-C8D1604805B3}"/>
    <cellStyle name="Normal 21 18_Margen" xfId="41773" xr:uid="{4C95843E-E715-4098-9DD5-FD8FDEB237D1}"/>
    <cellStyle name="Normal 21 19" xfId="20930" xr:uid="{F7B569F4-F6CE-406B-A12F-3845A1ED6573}"/>
    <cellStyle name="Normal 21 19 2" xfId="20931" xr:uid="{C8C66DEE-9860-45A7-8DA5-082501268656}"/>
    <cellStyle name="Normal 21 19_Margen" xfId="41774" xr:uid="{9CCF3236-6EF0-4D4F-A66B-535F60DEC4D1}"/>
    <cellStyle name="Normal 21 2" xfId="20932" xr:uid="{FE8BF27A-F0FA-490C-B4A3-694DC97CE161}"/>
    <cellStyle name="Normal 21 2 10" xfId="20933" xr:uid="{A7B02F41-CB47-4593-A831-ACD152D67944}"/>
    <cellStyle name="Normal 21 2 10 2" xfId="20934" xr:uid="{2961F340-F069-4A61-B682-A9442497B08C}"/>
    <cellStyle name="Normal 21 2 10_Margen" xfId="41775" xr:uid="{1C81922D-AFD6-4531-81D8-0711CE500884}"/>
    <cellStyle name="Normal 21 2 11" xfId="20935" xr:uid="{EFEFF257-43EE-4D9A-8121-6A611272302D}"/>
    <cellStyle name="Normal 21 2 11 2" xfId="20936" xr:uid="{9423C1CB-CC98-4287-BBBD-3A9EBF23B721}"/>
    <cellStyle name="Normal 21 2 11_Margen" xfId="41776" xr:uid="{35F96537-1630-4ED1-9EAA-95DC3B180F40}"/>
    <cellStyle name="Normal 21 2 12" xfId="20937" xr:uid="{C5FC73D3-7665-40F5-B303-9B0DBC22F301}"/>
    <cellStyle name="Normal 21 2 12 2" xfId="20938" xr:uid="{B0F4CA90-794E-42FB-882D-C6415C6B1682}"/>
    <cellStyle name="Normal 21 2 12_Margen" xfId="41777" xr:uid="{A3B4168C-4EBB-480C-9068-94BC4C507D0E}"/>
    <cellStyle name="Normal 21 2 13" xfId="20939" xr:uid="{EB8E18D7-0F3B-44DE-A3BD-B94FA66EADC6}"/>
    <cellStyle name="Normal 21 2 13 2" xfId="20940" xr:uid="{1B318FDA-DD6D-44DA-8C85-3CCB507C917D}"/>
    <cellStyle name="Normal 21 2 13_Margen" xfId="41778" xr:uid="{E52D16D6-1F2E-47F5-AD3B-759B5D4F7003}"/>
    <cellStyle name="Normal 21 2 14" xfId="20941" xr:uid="{9D0626F6-37E2-4990-82C2-09F507F6FD22}"/>
    <cellStyle name="Normal 21 2 14 2" xfId="20942" xr:uid="{2080CAC2-5E60-44AE-B485-6DAA1F85AD13}"/>
    <cellStyle name="Normal 21 2 14_Margen" xfId="41779" xr:uid="{4E0E47CE-287F-4E1A-B55F-4BE720C55C44}"/>
    <cellStyle name="Normal 21 2 15" xfId="20943" xr:uid="{84E055A0-B1F0-4FB4-9A77-DDC06F809221}"/>
    <cellStyle name="Normal 21 2 15 2" xfId="20944" xr:uid="{CBD72B1B-465F-4EFF-A577-2B994B31EB9A}"/>
    <cellStyle name="Normal 21 2 15_Margen" xfId="41780" xr:uid="{AA8DF659-011E-490B-A410-5F6B5F043487}"/>
    <cellStyle name="Normal 21 2 16" xfId="20945" xr:uid="{6A0990A7-7E37-4DAE-9AFE-C4F540B5D55B}"/>
    <cellStyle name="Normal 21 2 16 2" xfId="20946" xr:uid="{A6B4F47D-E8F0-4A89-9B2D-CB5241CA46C8}"/>
    <cellStyle name="Normal 21 2 16_Margen" xfId="41781" xr:uid="{701CC7A6-D9D6-4652-834E-F8FA87A03165}"/>
    <cellStyle name="Normal 21 2 17" xfId="20947" xr:uid="{04F71D09-2598-4970-A544-CDCB3601E6FF}"/>
    <cellStyle name="Normal 21 2 17 2" xfId="20948" xr:uid="{952BE833-AEBD-428C-A761-97AE515003C9}"/>
    <cellStyle name="Normal 21 2 17_Margen" xfId="41782" xr:uid="{DCE8235F-5F19-4FD5-ABE8-CE7A53FC9117}"/>
    <cellStyle name="Normal 21 2 18" xfId="20949" xr:uid="{1C93EC8A-4D6D-47A0-8351-5C46440A543D}"/>
    <cellStyle name="Normal 21 2 18 2" xfId="20950" xr:uid="{377A976C-B13C-48E2-8BCB-7623271E119B}"/>
    <cellStyle name="Normal 21 2 18_Margen" xfId="41783" xr:uid="{665D5AF7-1BD7-4A7A-A1D8-0F2D9EC5D0B2}"/>
    <cellStyle name="Normal 21 2 19" xfId="20951" xr:uid="{DB521A22-D264-402F-BDE2-14D61CC50D8A}"/>
    <cellStyle name="Normal 21 2 2" xfId="20952" xr:uid="{900216C6-84EF-447E-B040-CB354933DAB6}"/>
    <cellStyle name="Normal 21 2 2 2" xfId="20953" xr:uid="{1E9AA0C1-1B97-4EF7-B9A5-79ED11733A3A}"/>
    <cellStyle name="Normal 21 2 2 2 2" xfId="20954" xr:uid="{7B09A2E5-B92D-41E8-BEF9-EADD7301A9D0}"/>
    <cellStyle name="Normal 21 2 2 3" xfId="20955" xr:uid="{3C401A56-3BB7-41CD-92F9-EA9CBDCB0D12}"/>
    <cellStyle name="Normal 21 2 2 3 2" xfId="20956" xr:uid="{7CAA1209-EE62-4350-88A0-D2CF2B917EFB}"/>
    <cellStyle name="Normal 21 2 2 4" xfId="20957" xr:uid="{D9E496FA-40B5-4B91-B2DE-16A35E9B2643}"/>
    <cellStyle name="Normal 21 2 2_Margen" xfId="41784" xr:uid="{94908968-C6DD-49A5-9192-B8D718DD875B}"/>
    <cellStyle name="Normal 21 2 20" xfId="20958" xr:uid="{E03871E3-C1C0-4C5B-9F59-6FA5870F4784}"/>
    <cellStyle name="Normal 21 2 21" xfId="50206" xr:uid="{0CB6F9FF-16CD-4F8A-A656-86D4E950A4F2}"/>
    <cellStyle name="Normal 21 2 22" xfId="49855" xr:uid="{E9A5FF4D-1C6B-49EC-8359-BB7F47821C66}"/>
    <cellStyle name="Normal 21 2 23" xfId="53467" xr:uid="{1D27E9C7-CA02-40BC-834C-A96044311E86}"/>
    <cellStyle name="Normal 21 2 3" xfId="20959" xr:uid="{DCED2A33-E9DA-4CB3-B562-173BB412871F}"/>
    <cellStyle name="Normal 21 2 3 2" xfId="20960" xr:uid="{8AEB755E-2AA0-4976-85E5-453865B28896}"/>
    <cellStyle name="Normal 21 2 3 2 2" xfId="50208" xr:uid="{26BE9DE9-E2AF-4D2F-891B-87C9F6FE72FB}"/>
    <cellStyle name="Normal 21 2 3 3" xfId="50207" xr:uid="{56CD3570-28D3-4B03-A39F-BEEA371CA85F}"/>
    <cellStyle name="Normal 21 2 3_Margen" xfId="41785" xr:uid="{E0765364-C028-4D04-A5A9-54C94C2CA816}"/>
    <cellStyle name="Normal 21 2 4" xfId="20961" xr:uid="{E792EEA7-3564-4255-8CC3-81276141768F}"/>
    <cellStyle name="Normal 21 2 4 2" xfId="20962" xr:uid="{DDCBCDA5-5039-4D4F-8BED-C2BE2829D724}"/>
    <cellStyle name="Normal 21 2 4 2 2" xfId="50210" xr:uid="{AB09A52C-A471-46DD-B6FC-E4499EB34E56}"/>
    <cellStyle name="Normal 21 2 4 3" xfId="50209" xr:uid="{AF1FAAF7-22F7-4C50-8BFF-63ACA4823C1F}"/>
    <cellStyle name="Normal 21 2 4_Margen" xfId="41786" xr:uid="{61C69F72-9BB9-4ADD-969F-CFBFE17492B4}"/>
    <cellStyle name="Normal 21 2 5" xfId="20963" xr:uid="{FE51143B-1919-4C72-9852-981D35223A6F}"/>
    <cellStyle name="Normal 21 2 5 2" xfId="20964" xr:uid="{9C193E49-2564-44FA-B389-3D544875EC5A}"/>
    <cellStyle name="Normal 21 2 5 3" xfId="50211" xr:uid="{A6009330-AB9A-44FD-AB11-06790D499333}"/>
    <cellStyle name="Normal 21 2 5_Margen" xfId="41787" xr:uid="{4DD64BEC-AE40-4420-A0A8-7A274643A69B}"/>
    <cellStyle name="Normal 21 2 6" xfId="20965" xr:uid="{1AB07165-6EFB-411E-9C09-9832199A03D3}"/>
    <cellStyle name="Normal 21 2 6 2" xfId="20966" xr:uid="{E33B0BA2-A42F-4D2C-92CD-62C6A00A6857}"/>
    <cellStyle name="Normal 21 2 6_Margen" xfId="41788" xr:uid="{1A397396-6AE5-4B1C-BB35-4D9C1E5E543F}"/>
    <cellStyle name="Normal 21 2 7" xfId="20967" xr:uid="{091D4FA2-AA35-4574-B619-B547B312CF23}"/>
    <cellStyle name="Normal 21 2 7 2" xfId="20968" xr:uid="{693D29FD-D95C-499D-B0ED-712533F6234F}"/>
    <cellStyle name="Normal 21 2 7_Margen" xfId="41789" xr:uid="{4880ABC0-3558-4B29-AF9B-C2ADE14DBFEB}"/>
    <cellStyle name="Normal 21 2 8" xfId="20969" xr:uid="{A4E48115-B78A-46D7-8885-07A995293907}"/>
    <cellStyle name="Normal 21 2 8 2" xfId="20970" xr:uid="{22FEF318-3F8C-409A-9270-D46BBC359019}"/>
    <cellStyle name="Normal 21 2 8_Margen" xfId="41790" xr:uid="{030C391D-835B-49C4-8DE2-EB58DB1829A4}"/>
    <cellStyle name="Normal 21 2 9" xfId="20971" xr:uid="{70FF7241-A91F-4A95-B35A-8DCC1FE06D70}"/>
    <cellStyle name="Normal 21 2 9 2" xfId="20972" xr:uid="{EEBDA35C-DD1D-4559-ABD2-3C43A05D4A3D}"/>
    <cellStyle name="Normal 21 2 9_Margen" xfId="41791" xr:uid="{5C2FAD36-D1DB-4345-B7A5-9BB818563959}"/>
    <cellStyle name="Normal 21 2_Margen" xfId="41792" xr:uid="{5EA83994-B110-4B14-B5B0-16F6D29695F7}"/>
    <cellStyle name="Normal 21 20" xfId="20973" xr:uid="{9B97E56F-3172-406A-9F41-8F387206736F}"/>
    <cellStyle name="Normal 21 20 2" xfId="20974" xr:uid="{399BE27A-110A-4F4A-8348-212F01D5BBBE}"/>
    <cellStyle name="Normal 21 20_Margen" xfId="41793" xr:uid="{A2E2A922-4340-4B4F-9FE4-55C2C6998F5E}"/>
    <cellStyle name="Normal 21 21" xfId="20975" xr:uid="{D081798D-6CE3-4A45-8180-3E7806F7A058}"/>
    <cellStyle name="Normal 21 21 2" xfId="20976" xr:uid="{CC5CF6E9-BE8F-498C-8606-EE090228F11C}"/>
    <cellStyle name="Normal 21 21_Margen" xfId="41794" xr:uid="{5D7C2A84-3086-4EE5-9595-592743097D20}"/>
    <cellStyle name="Normal 21 22" xfId="20977" xr:uid="{E70ABFD3-DB8C-42CF-A9A0-49E31C361547}"/>
    <cellStyle name="Normal 21 22 2" xfId="20978" xr:uid="{8E0178F9-D1AF-490B-BB97-AE973F06B569}"/>
    <cellStyle name="Normal 21 22_Margen" xfId="41795" xr:uid="{710CBF6C-5426-4C6C-8181-5469F4D57A98}"/>
    <cellStyle name="Normal 21 23" xfId="20979" xr:uid="{0E306190-2FF6-40C9-B942-F10D5C8E2DF8}"/>
    <cellStyle name="Normal 21 23 2" xfId="20980" xr:uid="{C835F8AA-0E27-421F-BC20-DAA1A1415A95}"/>
    <cellStyle name="Normal 21 23_Margen" xfId="41796" xr:uid="{6692567C-1FB9-4F06-81DD-53BF69612FEC}"/>
    <cellStyle name="Normal 21 24" xfId="20981" xr:uid="{2A565169-0A67-4298-AE2E-95C8F89A0DC4}"/>
    <cellStyle name="Normal 21 24 2" xfId="20982" xr:uid="{7DD74A5B-0589-4EEC-877E-8F136973359C}"/>
    <cellStyle name="Normal 21 24_Margen" xfId="41797" xr:uid="{E655C855-8BB2-4483-A119-B9E9342B36C1}"/>
    <cellStyle name="Normal 21 25" xfId="20983" xr:uid="{5E306AAD-01DD-41DD-B214-18CE51200ADA}"/>
    <cellStyle name="Normal 21 25 2" xfId="20984" xr:uid="{51C21D7E-E2DD-4A35-9474-203E88397E81}"/>
    <cellStyle name="Normal 21 25_Margen" xfId="41798" xr:uid="{BEC1E462-8808-4E67-9515-82D39266970F}"/>
    <cellStyle name="Normal 21 26" xfId="20985" xr:uid="{6439BD81-8B85-4DB7-9149-FEBBEBF06551}"/>
    <cellStyle name="Normal 21 26 2" xfId="20986" xr:uid="{C6FC9FF4-04BD-4520-9DFB-3F2F85BFA09E}"/>
    <cellStyle name="Normal 21 26_Margen" xfId="41799" xr:uid="{5571D0A4-E6AA-4EFE-9E67-8DF786FE49F0}"/>
    <cellStyle name="Normal 21 27" xfId="20987" xr:uid="{F99EF178-7515-4509-ADF4-7B42DE823A77}"/>
    <cellStyle name="Normal 21 27 2" xfId="20988" xr:uid="{4ABDDB85-056F-4BB8-96EE-8010B118CE0D}"/>
    <cellStyle name="Normal 21 27_Margen" xfId="41800" xr:uid="{8A790264-5EC2-46FB-9A31-4390AD4D0B24}"/>
    <cellStyle name="Normal 21 28" xfId="20989" xr:uid="{C9C608F5-4550-48FA-B98F-9238F5080A12}"/>
    <cellStyle name="Normal 21 28 2" xfId="20990" xr:uid="{1F203C80-20F2-4607-97E1-64524184CA1A}"/>
    <cellStyle name="Normal 21 28_Margen" xfId="41801" xr:uid="{1BF7AF9F-6B7F-4839-A859-DDE68378A120}"/>
    <cellStyle name="Normal 21 29" xfId="20991" xr:uid="{57930CD4-EEF8-4BC2-BD5C-AE7EE204C688}"/>
    <cellStyle name="Normal 21 29 2" xfId="20992" xr:uid="{CDC2B2CC-6503-4AF4-AD52-05AAD736C36A}"/>
    <cellStyle name="Normal 21 29_Margen" xfId="41802" xr:uid="{AFE62B5E-1757-4798-BF8D-4C08A1F84A3A}"/>
    <cellStyle name="Normal 21 3" xfId="20993" xr:uid="{5123A514-F2BF-449E-99EE-1BE7DC0DAED4}"/>
    <cellStyle name="Normal 21 3 10" xfId="20994" xr:uid="{291474EB-23FE-4BAC-9FAA-3B12CB1C00AB}"/>
    <cellStyle name="Normal 21 3 10 2" xfId="20995" xr:uid="{B040C88D-1CB0-4303-8DED-47979BA5B11F}"/>
    <cellStyle name="Normal 21 3 10_Margen" xfId="41803" xr:uid="{0DE1371F-60E1-4DF9-9245-2F161466DC24}"/>
    <cellStyle name="Normal 21 3 11" xfId="20996" xr:uid="{931C6D5E-224C-47F2-8731-7D5F36652DFA}"/>
    <cellStyle name="Normal 21 3 11 2" xfId="20997" xr:uid="{E51CEC61-0069-455A-BFC1-9DB797587295}"/>
    <cellStyle name="Normal 21 3 11_Margen" xfId="41804" xr:uid="{3D834858-0FD9-4E2F-A56D-7238CCD981B5}"/>
    <cellStyle name="Normal 21 3 12" xfId="20998" xr:uid="{B05D84A9-86AD-4039-A14E-C023CDDC7CE1}"/>
    <cellStyle name="Normal 21 3 12 2" xfId="20999" xr:uid="{85A4B0F9-0540-4A52-B071-394DB1B820BA}"/>
    <cellStyle name="Normal 21 3 12_Margen" xfId="41805" xr:uid="{DEBC51BE-D283-44C7-BBDD-80AC353ED049}"/>
    <cellStyle name="Normal 21 3 13" xfId="21000" xr:uid="{5FF93293-FFB2-4A92-BEA1-AD1332C39C96}"/>
    <cellStyle name="Normal 21 3 13 2" xfId="21001" xr:uid="{FE5AE07C-A542-47AE-A92F-DE5183D9DC32}"/>
    <cellStyle name="Normal 21 3 13_Margen" xfId="41806" xr:uid="{DFDC6420-4C75-4340-A550-E7C1011770CC}"/>
    <cellStyle name="Normal 21 3 14" xfId="21002" xr:uid="{C0F3C12F-AD11-44E5-84BA-154EA61E517E}"/>
    <cellStyle name="Normal 21 3 14 2" xfId="21003" xr:uid="{66D23629-B3E2-4200-9E54-4D70FAAEB939}"/>
    <cellStyle name="Normal 21 3 14_Margen" xfId="41807" xr:uid="{EE7209A8-FB75-49A6-9188-27B645A583F9}"/>
    <cellStyle name="Normal 21 3 15" xfId="21004" xr:uid="{53F89A18-94A3-4FC8-853C-14B0EF2BD3B3}"/>
    <cellStyle name="Normal 21 3 15 2" xfId="21005" xr:uid="{9284E6EF-5838-42FF-8A7A-6FA6F95FF449}"/>
    <cellStyle name="Normal 21 3 15_Margen" xfId="41808" xr:uid="{3D63133C-04BF-49E9-A113-679339C2ADDF}"/>
    <cellStyle name="Normal 21 3 16" xfId="21006" xr:uid="{D3F727AA-94A8-4397-8F4B-F961E6076C11}"/>
    <cellStyle name="Normal 21 3 16 2" xfId="21007" xr:uid="{F910438C-6164-4C76-B5A1-117AD33FC65E}"/>
    <cellStyle name="Normal 21 3 16_Margen" xfId="41809" xr:uid="{75FDFE47-4EDC-49E5-8817-E624DEA916D0}"/>
    <cellStyle name="Normal 21 3 17" xfId="21008" xr:uid="{F3A902FD-D897-422E-9E5B-8848854846B5}"/>
    <cellStyle name="Normal 21 3 17 2" xfId="21009" xr:uid="{3A79A5B6-8876-4972-8F59-70B9695D0CA3}"/>
    <cellStyle name="Normal 21 3 17_Margen" xfId="41810" xr:uid="{AB587902-56D9-4EBD-8CD3-DC6D239BFAFA}"/>
    <cellStyle name="Normal 21 3 18" xfId="21010" xr:uid="{DC348BDC-3C95-4E3C-BBEB-BF7A400C3552}"/>
    <cellStyle name="Normal 21 3 18 2" xfId="21011" xr:uid="{E6AE6B29-51CB-498B-83EA-E404CC211745}"/>
    <cellStyle name="Normal 21 3 18_Margen" xfId="41811" xr:uid="{073FF277-1451-4968-882D-741585EC366D}"/>
    <cellStyle name="Normal 21 3 19" xfId="21012" xr:uid="{F0945EDE-92B1-4C54-9EEF-9A24DF1C81FB}"/>
    <cellStyle name="Normal 21 3 2" xfId="21013" xr:uid="{9E8782F4-44D4-4274-8396-3226C7C2CB17}"/>
    <cellStyle name="Normal 21 3 2 2" xfId="21014" xr:uid="{2E076459-7E96-4F68-83D8-D7B4C826E194}"/>
    <cellStyle name="Normal 21 3 2 2 2" xfId="50214" xr:uid="{3D1F03BB-C104-4B90-ADD9-9E6A5BBE2B71}"/>
    <cellStyle name="Normal 21 3 2 3" xfId="21015" xr:uid="{EE269493-3ED5-43C7-A2F5-5A9691A19242}"/>
    <cellStyle name="Normal 21 3 2 4" xfId="50213" xr:uid="{B790FD06-DE9E-4A6B-ADCF-007C399FD270}"/>
    <cellStyle name="Normal 21 3 2_Margen" xfId="41812" xr:uid="{3BFD8454-432C-42E2-8514-BE88FC58F7B3}"/>
    <cellStyle name="Normal 21 3 20" xfId="21016" xr:uid="{30112159-A579-4441-A8DF-47BCC39025C2}"/>
    <cellStyle name="Normal 21 3 21" xfId="50212" xr:uid="{8693D760-3672-47A8-BDD7-B0E906A02427}"/>
    <cellStyle name="Normal 21 3 22" xfId="50692" xr:uid="{D4E9880F-D31C-417E-8756-17AC8D08240E}"/>
    <cellStyle name="Normal 21 3 23" xfId="53468" xr:uid="{6FF165D0-7A5D-4EC6-819E-6CA0FCFFF04D}"/>
    <cellStyle name="Normal 21 3 3" xfId="21017" xr:uid="{10D8EC44-E10C-4286-80DE-710BE89D6E61}"/>
    <cellStyle name="Normal 21 3 3 2" xfId="21018" xr:uid="{1ACD2BEC-B8D5-41E9-B7D3-7CDF18798911}"/>
    <cellStyle name="Normal 21 3 3 2 2" xfId="50216" xr:uid="{9308348B-25CC-4E43-A499-621BBB9C3982}"/>
    <cellStyle name="Normal 21 3 3 3" xfId="50215" xr:uid="{F4BC61FE-0FC7-4202-B62F-A640AA771DF5}"/>
    <cellStyle name="Normal 21 3 3_Margen" xfId="41813" xr:uid="{A12FA72D-ADCD-4F4D-8A86-19BE6745BE90}"/>
    <cellStyle name="Normal 21 3 4" xfId="21019" xr:uid="{427F2347-38C9-4FD7-81FA-99F3F321C3A7}"/>
    <cellStyle name="Normal 21 3 4 2" xfId="21020" xr:uid="{A4E54CAE-3A7E-4CA5-95DB-2BC583754FD9}"/>
    <cellStyle name="Normal 21 3 4 3" xfId="50217" xr:uid="{A42689CE-29DE-4F7B-A851-AE3BAD516540}"/>
    <cellStyle name="Normal 21 3 4_Margen" xfId="41814" xr:uid="{AB94CA20-B73B-44CF-84F1-470701908579}"/>
    <cellStyle name="Normal 21 3 5" xfId="21021" xr:uid="{51FC79E7-1D2B-43A9-A3C0-553BF1F566E5}"/>
    <cellStyle name="Normal 21 3 5 2" xfId="21022" xr:uid="{8DCDA085-77D1-4412-A958-3FDCCA06C251}"/>
    <cellStyle name="Normal 21 3 5_Margen" xfId="41815" xr:uid="{92AF364B-920E-4B30-B984-CFBF5D581896}"/>
    <cellStyle name="Normal 21 3 6" xfId="21023" xr:uid="{F836E331-829D-425C-94EC-1BA1F98A5130}"/>
    <cellStyle name="Normal 21 3 6 2" xfId="21024" xr:uid="{78AC5625-66B2-4D6C-B74B-9B33F7483D6D}"/>
    <cellStyle name="Normal 21 3 6_Margen" xfId="41816" xr:uid="{BE73C2CC-C1FA-449C-8496-9BBFA3FDAFDA}"/>
    <cellStyle name="Normal 21 3 7" xfId="21025" xr:uid="{30943795-5167-493B-B6C9-805EE3A41FA7}"/>
    <cellStyle name="Normal 21 3 7 2" xfId="21026" xr:uid="{A2C088DE-84EC-4DFC-BA55-A68BD066DF90}"/>
    <cellStyle name="Normal 21 3 7_Margen" xfId="41817" xr:uid="{549D441D-5FD0-4119-AEBE-08E84257E5BC}"/>
    <cellStyle name="Normal 21 3 8" xfId="21027" xr:uid="{40640CF9-62A9-41E2-B05F-F0CF37A583C1}"/>
    <cellStyle name="Normal 21 3 8 2" xfId="21028" xr:uid="{097A45CF-D06B-4E37-94CF-3B9B6E0D3566}"/>
    <cellStyle name="Normal 21 3 8_Margen" xfId="41818" xr:uid="{33BF78ED-EDC1-46EB-9799-90594279686A}"/>
    <cellStyle name="Normal 21 3 9" xfId="21029" xr:uid="{08097389-6AAE-4689-B548-AA3B761B0905}"/>
    <cellStyle name="Normal 21 3 9 2" xfId="21030" xr:uid="{B93A28F6-1BE5-4DEA-826F-EE286DCF68BC}"/>
    <cellStyle name="Normal 21 3 9_Margen" xfId="41819" xr:uid="{15FA82A0-5E96-4FAD-8390-0F331787CF46}"/>
    <cellStyle name="Normal 21 3_Margen" xfId="41820" xr:uid="{E70B6AAC-7767-4386-8296-C4F03B05E6C7}"/>
    <cellStyle name="Normal 21 30" xfId="21031" xr:uid="{3788D872-77EE-46BF-B7EE-632F5A926618}"/>
    <cellStyle name="Normal 21 31" xfId="50205" xr:uid="{C9854579-B549-4968-918E-AECE6DBA869A}"/>
    <cellStyle name="Normal 21 32" xfId="49856" xr:uid="{7649D028-E44D-4D26-8C37-87AAFA6BC0D1}"/>
    <cellStyle name="Normal 21 33" xfId="53466" xr:uid="{0D110AAD-FBF4-4D48-80B3-3FBAB78BB0DB}"/>
    <cellStyle name="Normal 21 4" xfId="21032" xr:uid="{26A33B6A-CB77-48E9-9141-AE6D5824C51F}"/>
    <cellStyle name="Normal 21 4 10" xfId="21033" xr:uid="{CB04AE0A-78E8-40E2-897B-220288939EB0}"/>
    <cellStyle name="Normal 21 4 10 2" xfId="21034" xr:uid="{015FAB07-C24A-40B8-94B0-267E5BA7B7D9}"/>
    <cellStyle name="Normal 21 4 10_Margen" xfId="41821" xr:uid="{BF87AEE5-4FF0-4C93-980E-0AA9D14F7037}"/>
    <cellStyle name="Normal 21 4 11" xfId="21035" xr:uid="{05BBB52E-DE5A-4348-8AA7-EAE43B1E8AB0}"/>
    <cellStyle name="Normal 21 4 11 2" xfId="21036" xr:uid="{4B69141E-DB1E-4D31-8899-BD9F2E7464F9}"/>
    <cellStyle name="Normal 21 4 11_Margen" xfId="41822" xr:uid="{0CFB14C2-1251-4147-B651-7F80B6E8FFC8}"/>
    <cellStyle name="Normal 21 4 12" xfId="21037" xr:uid="{A57C35E6-44B9-4DBD-939A-57635A8B2632}"/>
    <cellStyle name="Normal 21 4 12 2" xfId="21038" xr:uid="{6732B51A-3592-40F3-9D0A-B08775A05FD7}"/>
    <cellStyle name="Normal 21 4 12_Margen" xfId="41823" xr:uid="{23822BA0-2489-4C2B-983D-92FBEB77608D}"/>
    <cellStyle name="Normal 21 4 13" xfId="21039" xr:uid="{9E4B42F7-0BD7-43FF-8FCF-6CC263D7C222}"/>
    <cellStyle name="Normal 21 4 13 2" xfId="21040" xr:uid="{4C777189-6CFA-4EF0-8651-C531F554EB96}"/>
    <cellStyle name="Normal 21 4 13_Margen" xfId="41824" xr:uid="{B27CECFC-CB5D-4604-8F99-44C6956A3FB2}"/>
    <cellStyle name="Normal 21 4 14" xfId="21041" xr:uid="{04D7F5AE-B681-4FF9-9EBF-8B09CB0A2610}"/>
    <cellStyle name="Normal 21 4 14 2" xfId="21042" xr:uid="{C32727F6-B3A6-456C-B42B-30418C686B4B}"/>
    <cellStyle name="Normal 21 4 14_Margen" xfId="41825" xr:uid="{4981EDA6-282D-4966-BBC3-779833F6FF32}"/>
    <cellStyle name="Normal 21 4 15" xfId="21043" xr:uid="{6FFD8F05-6AC9-41C7-B9F2-A71D97D3ECE2}"/>
    <cellStyle name="Normal 21 4 15 2" xfId="21044" xr:uid="{16C3BC00-73FA-480D-B8A0-7C53F8EEFD2C}"/>
    <cellStyle name="Normal 21 4 15_Margen" xfId="41826" xr:uid="{23BC9274-320F-40B6-8F23-64DAADA43096}"/>
    <cellStyle name="Normal 21 4 16" xfId="21045" xr:uid="{1E9CD51F-A584-4DA6-A773-5A153344FCEC}"/>
    <cellStyle name="Normal 21 4 16 2" xfId="21046" xr:uid="{9FB26562-ADC3-40ED-A60B-9E667FE511AA}"/>
    <cellStyle name="Normal 21 4 16_Margen" xfId="41827" xr:uid="{FA8873BA-7611-4911-8735-BF5F45F86617}"/>
    <cellStyle name="Normal 21 4 17" xfId="21047" xr:uid="{46C14181-79E9-4F24-A5A3-DF772393D4F0}"/>
    <cellStyle name="Normal 21 4 17 2" xfId="21048" xr:uid="{376CA9EE-E330-42FF-8484-5D9A5A0BF4BC}"/>
    <cellStyle name="Normal 21 4 17_Margen" xfId="41828" xr:uid="{24032167-E6B7-414D-B187-6039A59C21AD}"/>
    <cellStyle name="Normal 21 4 18" xfId="21049" xr:uid="{D02B612C-5719-4C58-ACC2-9C20346F6974}"/>
    <cellStyle name="Normal 21 4 18 2" xfId="21050" xr:uid="{34EF8529-9DDC-4B61-A0B5-1CB149763A38}"/>
    <cellStyle name="Normal 21 4 18_Margen" xfId="41829" xr:uid="{31E7A11C-3D04-4109-BA6F-10588E8A651D}"/>
    <cellStyle name="Normal 21 4 19" xfId="21051" xr:uid="{2B92C77D-A925-46DC-956A-EBF6CA838680}"/>
    <cellStyle name="Normal 21 4 2" xfId="21052" xr:uid="{7A114BF7-D790-4043-B1A8-C051B14596EC}"/>
    <cellStyle name="Normal 21 4 2 2" xfId="21053" xr:uid="{E8FC214A-DA24-4BE6-8FD8-854681E720BC}"/>
    <cellStyle name="Normal 21 4 2 3" xfId="21054" xr:uid="{8F4AF7D5-F0AB-4A91-8203-3C1CBEB2FD1D}"/>
    <cellStyle name="Normal 21 4 2 4" xfId="50219" xr:uid="{A61A4DEE-4BAC-485B-BE0D-D3AA96FD654B}"/>
    <cellStyle name="Normal 21 4 2_Margen" xfId="41830" xr:uid="{CFC05096-E75F-4F63-8328-79664F6779D1}"/>
    <cellStyle name="Normal 21 4 20" xfId="21055" xr:uid="{611DB876-1499-404E-99A6-90B52ECCC1EF}"/>
    <cellStyle name="Normal 21 4 21" xfId="50218" xr:uid="{A264F827-35A4-4253-B678-518796885EB1}"/>
    <cellStyle name="Normal 21 4 22" xfId="49852" xr:uid="{A856A9E7-40EB-4D9D-9C9E-A425064C7380}"/>
    <cellStyle name="Normal 21 4 23" xfId="53469" xr:uid="{CC3CA6BF-834D-4A3D-99B3-B24D3EAC512F}"/>
    <cellStyle name="Normal 21 4 3" xfId="21056" xr:uid="{9D3BADCF-3A7B-4567-AA00-8FA0D3174EC6}"/>
    <cellStyle name="Normal 21 4 3 2" xfId="21057" xr:uid="{9079A978-E885-4913-9493-C10F42E27E63}"/>
    <cellStyle name="Normal 21 4 3_Margen" xfId="41831" xr:uid="{9D69EA34-06AA-40F4-86BF-DE360089876D}"/>
    <cellStyle name="Normal 21 4 4" xfId="21058" xr:uid="{BA28DE27-636F-4271-89A9-B5676B03BB0B}"/>
    <cellStyle name="Normal 21 4 4 2" xfId="21059" xr:uid="{7C51CF40-24DD-456B-9C5C-14DB8C682D2D}"/>
    <cellStyle name="Normal 21 4 4_Margen" xfId="41832" xr:uid="{090F42B7-14B8-434A-A4A3-FF612EF443E2}"/>
    <cellStyle name="Normal 21 4 5" xfId="21060" xr:uid="{58E56DFB-0066-4C35-A304-2FBF14FDB6A2}"/>
    <cellStyle name="Normal 21 4 5 2" xfId="21061" xr:uid="{CBCB83F5-702B-4958-90AD-34C8C364BF68}"/>
    <cellStyle name="Normal 21 4 5_Margen" xfId="41833" xr:uid="{1350D988-FE58-445F-A5B2-6D3DC07601CF}"/>
    <cellStyle name="Normal 21 4 6" xfId="21062" xr:uid="{3AD41A34-2512-43EB-AF3E-F228B07844E4}"/>
    <cellStyle name="Normal 21 4 6 2" xfId="21063" xr:uid="{A597B01A-EA83-40F9-ACC2-0ED2687FE737}"/>
    <cellStyle name="Normal 21 4 6_Margen" xfId="41834" xr:uid="{63A3E8E7-2AFF-4B52-A19C-CEA503219880}"/>
    <cellStyle name="Normal 21 4 7" xfId="21064" xr:uid="{6D45970E-58AD-415E-956A-B797301CB62A}"/>
    <cellStyle name="Normal 21 4 7 2" xfId="21065" xr:uid="{F26B72D8-1181-4967-91D3-C8888C746009}"/>
    <cellStyle name="Normal 21 4 7_Margen" xfId="41835" xr:uid="{D2D192C8-B09C-4BF9-8BB9-40C536DCB5A5}"/>
    <cellStyle name="Normal 21 4 8" xfId="21066" xr:uid="{EEC94C66-7199-4905-AD62-7FFF8D1AAEDF}"/>
    <cellStyle name="Normal 21 4 8 2" xfId="21067" xr:uid="{B915A941-9A80-4CA9-B54A-C38B88787105}"/>
    <cellStyle name="Normal 21 4 8_Margen" xfId="41836" xr:uid="{E37D4562-2D06-487F-8D80-8206DEA7C534}"/>
    <cellStyle name="Normal 21 4 9" xfId="21068" xr:uid="{39F4D092-4BB5-41A2-B6A3-8203F6687371}"/>
    <cellStyle name="Normal 21 4 9 2" xfId="21069" xr:uid="{7D1424F0-C4CF-483A-A745-0D0219958DAF}"/>
    <cellStyle name="Normal 21 4 9_Margen" xfId="41837" xr:uid="{17D199B5-6904-405D-A9BD-4A656A8A6747}"/>
    <cellStyle name="Normal 21 4_Margen" xfId="41838" xr:uid="{7709C2E1-F971-4AE9-AFF0-52C8DE8FE8D8}"/>
    <cellStyle name="Normal 21 5" xfId="21070" xr:uid="{54F6F665-55C7-47E9-905E-3863657D3802}"/>
    <cellStyle name="Normal 21 5 10" xfId="21071" xr:uid="{421DC395-6BCC-496B-90A2-63F541735994}"/>
    <cellStyle name="Normal 21 5 10 2" xfId="21072" xr:uid="{C2CC8847-918B-405A-8506-6D53A8B12B94}"/>
    <cellStyle name="Normal 21 5 10_Margen" xfId="41839" xr:uid="{0C9656A5-3CE3-4461-9958-0B800CA8DFA3}"/>
    <cellStyle name="Normal 21 5 11" xfId="21073" xr:uid="{703A5E14-91BB-4EEA-AEE5-B16DAD58C2D7}"/>
    <cellStyle name="Normal 21 5 11 2" xfId="21074" xr:uid="{A798045B-3C8D-48FB-A07D-9A988B8453B2}"/>
    <cellStyle name="Normal 21 5 11_Margen" xfId="41840" xr:uid="{8CF14C87-6702-43A8-A809-607C71326B56}"/>
    <cellStyle name="Normal 21 5 12" xfId="21075" xr:uid="{087E71CB-6138-46D0-96FE-292AF6E8CAC3}"/>
    <cellStyle name="Normal 21 5 12 2" xfId="21076" xr:uid="{E2346F52-A2C3-4CCB-8FA4-CEF2712AFC42}"/>
    <cellStyle name="Normal 21 5 12_Margen" xfId="41841" xr:uid="{23D9C99B-F4B8-40B7-A36F-894793F43289}"/>
    <cellStyle name="Normal 21 5 13" xfId="21077" xr:uid="{24005820-A980-4EAC-B6C9-98C69A7907F7}"/>
    <cellStyle name="Normal 21 5 13 2" xfId="21078" xr:uid="{3507F1BD-A3D1-49AB-9E2A-3C0568E71177}"/>
    <cellStyle name="Normal 21 5 13_Margen" xfId="41842" xr:uid="{905790BF-39CD-440A-9678-C7902DBE03F8}"/>
    <cellStyle name="Normal 21 5 14" xfId="21079" xr:uid="{46B19942-EBD4-4D97-BE74-94BF352F3971}"/>
    <cellStyle name="Normal 21 5 14 2" xfId="21080" xr:uid="{1AF6B7D8-96D1-4941-92A4-F6E623BAFB36}"/>
    <cellStyle name="Normal 21 5 14_Margen" xfId="41843" xr:uid="{73EBA0B1-B476-45EC-9854-78C20C712E29}"/>
    <cellStyle name="Normal 21 5 15" xfId="21081" xr:uid="{82DB47B3-5010-47FD-B155-588C8134946D}"/>
    <cellStyle name="Normal 21 5 15 2" xfId="21082" xr:uid="{2BD29646-A644-4821-9666-801FAE17A7DE}"/>
    <cellStyle name="Normal 21 5 15_Margen" xfId="41844" xr:uid="{94979EF4-E6F6-4DAF-BE92-AE7F4954EE37}"/>
    <cellStyle name="Normal 21 5 16" xfId="21083" xr:uid="{0035B555-963A-45C5-9599-4D72586F52AC}"/>
    <cellStyle name="Normal 21 5 16 2" xfId="21084" xr:uid="{BDE5C6E7-5E0A-4B26-8375-035F782DC333}"/>
    <cellStyle name="Normal 21 5 16_Margen" xfId="41845" xr:uid="{327A0ECF-F93B-4AFE-A1AB-983663D49739}"/>
    <cellStyle name="Normal 21 5 17" xfId="21085" xr:uid="{ECE98FDC-2FF6-4061-A5C0-47F6C20D877A}"/>
    <cellStyle name="Normal 21 5 17 2" xfId="21086" xr:uid="{EB08867B-6150-44B1-80AE-0F67CDCFB282}"/>
    <cellStyle name="Normal 21 5 17_Margen" xfId="41846" xr:uid="{CED64A89-ADE7-4808-9E48-250C4FC78C8E}"/>
    <cellStyle name="Normal 21 5 18" xfId="21087" xr:uid="{7E551936-E2CB-4E4C-9D9D-ED97803C1695}"/>
    <cellStyle name="Normal 21 5 18 2" xfId="21088" xr:uid="{677EE004-4614-4EEF-ABCE-9819F29174F4}"/>
    <cellStyle name="Normal 21 5 18_Margen" xfId="41847" xr:uid="{3D797A14-4612-4471-A84B-F907314166F3}"/>
    <cellStyle name="Normal 21 5 19" xfId="21089" xr:uid="{5276DFB1-54F4-4E78-82EA-2A874D4C9382}"/>
    <cellStyle name="Normal 21 5 2" xfId="21090" xr:uid="{8343EDA8-B79B-4263-97D2-35DB3991A4AD}"/>
    <cellStyle name="Normal 21 5 2 2" xfId="21091" xr:uid="{54952F5B-0C25-4138-91C3-B2C3067D6864}"/>
    <cellStyle name="Normal 21 5 2 3" xfId="50221" xr:uid="{5E96C39B-68EE-43A6-8C12-6FE35A5F0114}"/>
    <cellStyle name="Normal 21 5 2_Margen" xfId="41848" xr:uid="{87F3458C-EDC8-4382-B20B-6741E8C1963F}"/>
    <cellStyle name="Normal 21 5 20" xfId="21092" xr:uid="{6CF3B26A-CE8E-411C-8C45-6C67E5D60107}"/>
    <cellStyle name="Normal 21 5 21" xfId="50220" xr:uid="{7142B830-C02E-4114-A76C-792D83F31A34}"/>
    <cellStyle name="Normal 21 5 22" xfId="49618" xr:uid="{8930B828-8027-4083-8425-16CBF68B091C}"/>
    <cellStyle name="Normal 21 5 23" xfId="53470" xr:uid="{9E1FD678-01DB-4701-880D-790702F9ADA4}"/>
    <cellStyle name="Normal 21 5 3" xfId="21093" xr:uid="{0FE8480C-5477-4601-B0C2-10A858B560C0}"/>
    <cellStyle name="Normal 21 5 3 2" xfId="21094" xr:uid="{D39C5CBD-AA69-4C44-9A6E-1B77E8E1CE00}"/>
    <cellStyle name="Normal 21 5 3_Margen" xfId="41849" xr:uid="{70D8A48E-5E0A-48CC-95E4-DC05CC2A3C76}"/>
    <cellStyle name="Normal 21 5 4" xfId="21095" xr:uid="{7980DCCE-CCB8-4ED7-AF01-D13E34DA8B86}"/>
    <cellStyle name="Normal 21 5 4 2" xfId="21096" xr:uid="{53E182F6-FE90-4F62-B7AE-500CE9AD78D7}"/>
    <cellStyle name="Normal 21 5 4_Margen" xfId="41850" xr:uid="{C789F1EF-3474-4A2F-8A6F-845DCEBE69ED}"/>
    <cellStyle name="Normal 21 5 5" xfId="21097" xr:uid="{BDD9AE6F-51D9-4EE3-AAB0-2C829A164B7F}"/>
    <cellStyle name="Normal 21 5 5 2" xfId="21098" xr:uid="{9FA6F633-2EDB-4257-8CE7-8F94AECEECDB}"/>
    <cellStyle name="Normal 21 5 5_Margen" xfId="41851" xr:uid="{04794499-263E-43E1-B5BD-4042647EB1FB}"/>
    <cellStyle name="Normal 21 5 6" xfId="21099" xr:uid="{33530FAC-5FF9-4315-8158-062E9F9EED65}"/>
    <cellStyle name="Normal 21 5 6 2" xfId="21100" xr:uid="{7E7F6DE2-32FB-41DB-89A7-965C027D0CFF}"/>
    <cellStyle name="Normal 21 5 6_Margen" xfId="41852" xr:uid="{F2A25A67-93CF-42F5-8285-B3BF84432E83}"/>
    <cellStyle name="Normal 21 5 7" xfId="21101" xr:uid="{186B14E7-5D68-4467-B755-BC6BF8776722}"/>
    <cellStyle name="Normal 21 5 7 2" xfId="21102" xr:uid="{CD4BBC3C-0D0F-4D23-AE9A-FB2EDA0BE8E8}"/>
    <cellStyle name="Normal 21 5 7_Margen" xfId="41853" xr:uid="{B16BB0B5-69F0-460F-8CBF-5390CD9DCA5D}"/>
    <cellStyle name="Normal 21 5 8" xfId="21103" xr:uid="{D4AB9487-98F9-453C-8D22-633E0E9420C9}"/>
    <cellStyle name="Normal 21 5 8 2" xfId="21104" xr:uid="{7668CBEA-55A3-4884-B804-006FF68FCD36}"/>
    <cellStyle name="Normal 21 5 8_Margen" xfId="41854" xr:uid="{96DF3A4D-F686-4F59-8E58-17CB2FFC9883}"/>
    <cellStyle name="Normal 21 5 9" xfId="21105" xr:uid="{A12C6D8E-8F3D-4055-B31E-7DFFD5BBC08E}"/>
    <cellStyle name="Normal 21 5 9 2" xfId="21106" xr:uid="{C0A68A7C-C923-4D76-AAC4-87AF1412B3A1}"/>
    <cellStyle name="Normal 21 5 9_Margen" xfId="41855" xr:uid="{468A5B47-364F-4648-BB32-3CD4AB507321}"/>
    <cellStyle name="Normal 21 5_Margen" xfId="41856" xr:uid="{B58F872A-4038-462E-BD6A-867E979A2169}"/>
    <cellStyle name="Normal 21 6" xfId="21107" xr:uid="{8433ECE3-4F9A-43E1-9D35-6EA40C577166}"/>
    <cellStyle name="Normal 21 6 10" xfId="21108" xr:uid="{583C3777-027A-462C-8658-CA05A8230BEA}"/>
    <cellStyle name="Normal 21 6 10 2" xfId="21109" xr:uid="{73E9F6A7-A050-4DB0-8C05-AC6AC91688A8}"/>
    <cellStyle name="Normal 21 6 10_Margen" xfId="41857" xr:uid="{8645E88B-2B1A-4F8D-B93C-162EE05ABF0E}"/>
    <cellStyle name="Normal 21 6 11" xfId="21110" xr:uid="{BE905ADF-5EB2-4B9F-8004-B45745930186}"/>
    <cellStyle name="Normal 21 6 11 2" xfId="21111" xr:uid="{F9EDF0B0-63C2-4BBE-ADAD-13C192C8C51E}"/>
    <cellStyle name="Normal 21 6 11_Margen" xfId="41858" xr:uid="{214E1F3B-F51E-4496-AA8A-0619C99A09B6}"/>
    <cellStyle name="Normal 21 6 12" xfId="21112" xr:uid="{D4D5E82C-A149-4E56-ACDB-F5A8FA5EED5A}"/>
    <cellStyle name="Normal 21 6 12 2" xfId="21113" xr:uid="{5562F51C-422B-4CFB-9407-CF9A550BDFE4}"/>
    <cellStyle name="Normal 21 6 12_Margen" xfId="41859" xr:uid="{C4291FAE-FB07-466F-8AF7-8F01E69BAAC7}"/>
    <cellStyle name="Normal 21 6 13" xfId="21114" xr:uid="{98C7B854-F7A5-4247-B75A-22A8F17DCF84}"/>
    <cellStyle name="Normal 21 6 13 2" xfId="21115" xr:uid="{11AF02E8-54B0-432F-A673-A26AEADBC1B7}"/>
    <cellStyle name="Normal 21 6 13_Margen" xfId="41860" xr:uid="{1379CCCE-7EF3-47E4-B378-90E87EC2D009}"/>
    <cellStyle name="Normal 21 6 14" xfId="21116" xr:uid="{5CDD537F-7734-4FCD-B44B-F57F2D3BA511}"/>
    <cellStyle name="Normal 21 6 14 2" xfId="21117" xr:uid="{C489B2A7-2B15-4C26-9E9E-3B164971B829}"/>
    <cellStyle name="Normal 21 6 14_Margen" xfId="41861" xr:uid="{B6D74ECE-82CA-46A7-8910-0C4B41409483}"/>
    <cellStyle name="Normal 21 6 15" xfId="21118" xr:uid="{2ED1D6C0-E0DA-4C61-A2E1-93D4AD322A7E}"/>
    <cellStyle name="Normal 21 6 15 2" xfId="21119" xr:uid="{D3156353-8C41-421A-8E0E-BA58D76CD262}"/>
    <cellStyle name="Normal 21 6 15_Margen" xfId="41862" xr:uid="{BAD89E4D-8639-4BFF-A73B-2A3B21F4B8C4}"/>
    <cellStyle name="Normal 21 6 16" xfId="21120" xr:uid="{3418E562-C880-4977-A1C9-5B17361E4058}"/>
    <cellStyle name="Normal 21 6 16 2" xfId="21121" xr:uid="{123EEEBA-E894-412B-ACB7-EF216B2DD087}"/>
    <cellStyle name="Normal 21 6 16_Margen" xfId="41863" xr:uid="{CDDB88F1-EA55-4ACD-BD9C-7616A1C3582C}"/>
    <cellStyle name="Normal 21 6 17" xfId="21122" xr:uid="{7609CD87-DE80-4331-81E2-68BB25208010}"/>
    <cellStyle name="Normal 21 6 17 2" xfId="21123" xr:uid="{AA26505C-7401-4137-AF55-ECFF65A437E3}"/>
    <cellStyle name="Normal 21 6 17_Margen" xfId="41864" xr:uid="{C10E2C3B-EB5D-4E6B-A52D-E45B26C51844}"/>
    <cellStyle name="Normal 21 6 18" xfId="21124" xr:uid="{039B82A8-091C-43DC-9C30-B802CFBFCDD3}"/>
    <cellStyle name="Normal 21 6 18 2" xfId="21125" xr:uid="{EE115DC0-49EA-4CAA-9422-A7AFC473FC7F}"/>
    <cellStyle name="Normal 21 6 18_Margen" xfId="41865" xr:uid="{2C4C4416-C4ED-4501-A031-36C765FFC880}"/>
    <cellStyle name="Normal 21 6 19" xfId="21126" xr:uid="{90061D21-DD43-4BDB-B8B7-F30C06A3B716}"/>
    <cellStyle name="Normal 21 6 2" xfId="21127" xr:uid="{9FB91104-3373-4531-A4A3-DCF2278D0A3A}"/>
    <cellStyle name="Normal 21 6 2 2" xfId="21128" xr:uid="{F28DFAD3-FFEA-476D-BB93-E401539E1125}"/>
    <cellStyle name="Normal 21 6 2_Margen" xfId="41866" xr:uid="{4ACB0E76-D86A-48A0-9B20-6DD36A4AB37C}"/>
    <cellStyle name="Normal 21 6 20" xfId="21129" xr:uid="{4FE909BA-97E1-49ED-AA1D-213FAF433DB3}"/>
    <cellStyle name="Normal 21 6 21" xfId="50222" xr:uid="{78349E15-70AE-40BE-AFA2-8B65FDA1AF97}"/>
    <cellStyle name="Normal 21 6 22" xfId="51778" xr:uid="{BB550C84-7E5C-420E-9D6B-7EE3BCCD5352}"/>
    <cellStyle name="Normal 21 6 23" xfId="53471" xr:uid="{79E3ABFF-8DBD-43BC-8E15-7EB23A2D1981}"/>
    <cellStyle name="Normal 21 6 3" xfId="21130" xr:uid="{7C1569C4-C8D1-47C4-B33B-43EC6D80A5EC}"/>
    <cellStyle name="Normal 21 6 3 2" xfId="21131" xr:uid="{23DC75C8-7488-4BE1-B79D-95C737E720F8}"/>
    <cellStyle name="Normal 21 6 3_Margen" xfId="41867" xr:uid="{FD43F2DA-74BF-4730-99AC-49A742696461}"/>
    <cellStyle name="Normal 21 6 4" xfId="21132" xr:uid="{9FC45CE6-ED69-4118-94C8-AB776C14E78D}"/>
    <cellStyle name="Normal 21 6 4 2" xfId="21133" xr:uid="{14E1F39E-C187-415A-9F08-8ECEA46CF614}"/>
    <cellStyle name="Normal 21 6 4_Margen" xfId="41868" xr:uid="{0D8A30BA-AF45-4EF7-AC53-359E4A2F9425}"/>
    <cellStyle name="Normal 21 6 5" xfId="21134" xr:uid="{0E3D1B9A-5898-40F3-B645-39B9F6025B3A}"/>
    <cellStyle name="Normal 21 6 5 2" xfId="21135" xr:uid="{4340503C-B510-4B44-8CD6-C0C00FA50D66}"/>
    <cellStyle name="Normal 21 6 5_Margen" xfId="41869" xr:uid="{DAE3DFDE-DA6D-4E05-A222-F0C330477F5C}"/>
    <cellStyle name="Normal 21 6 6" xfId="21136" xr:uid="{FDA2F305-2AEF-4EDC-8EBF-2A4CD5F04386}"/>
    <cellStyle name="Normal 21 6 6 2" xfId="21137" xr:uid="{30193930-B7AB-48A9-B344-314B8A40EB41}"/>
    <cellStyle name="Normal 21 6 6_Margen" xfId="41870" xr:uid="{859BB42E-E685-4E12-807D-8B42762DA000}"/>
    <cellStyle name="Normal 21 6 7" xfId="21138" xr:uid="{3C98BCCA-BC61-422A-A0AA-3358C51F4D91}"/>
    <cellStyle name="Normal 21 6 7 2" xfId="21139" xr:uid="{99923CB8-B8A2-4EE9-B0FD-7FD06DB7FD84}"/>
    <cellStyle name="Normal 21 6 7_Margen" xfId="41871" xr:uid="{23EF981C-2CDF-4829-A8D3-4417E93E63B1}"/>
    <cellStyle name="Normal 21 6 8" xfId="21140" xr:uid="{A502FA22-F7B9-4A9A-86DE-6F2A6566E839}"/>
    <cellStyle name="Normal 21 6 8 2" xfId="21141" xr:uid="{E58EE23C-B32A-406F-94BB-4DA8FFD2753C}"/>
    <cellStyle name="Normal 21 6 8_Margen" xfId="41872" xr:uid="{7322FE41-E659-4C81-AB01-0AD7CD1365FE}"/>
    <cellStyle name="Normal 21 6 9" xfId="21142" xr:uid="{79186936-BC2C-47D9-835A-BD8C86CAFACE}"/>
    <cellStyle name="Normal 21 6 9 2" xfId="21143" xr:uid="{06874AD1-8A91-4D49-A14E-2B9A615C0B94}"/>
    <cellStyle name="Normal 21 6 9_Margen" xfId="41873" xr:uid="{9F27A185-716C-40C4-8428-DEDF71CAABB7}"/>
    <cellStyle name="Normal 21 6_Margen" xfId="41874" xr:uid="{3488A64D-45CA-452F-9210-888DF26136D4}"/>
    <cellStyle name="Normal 21 7" xfId="21144" xr:uid="{4AFD08FC-9BD7-4E0D-A7F2-BDE81445F545}"/>
    <cellStyle name="Normal 21 7 10" xfId="21145" xr:uid="{E99F1FCE-F93B-4124-9B65-4578F0C43FBA}"/>
    <cellStyle name="Normal 21 7 10 2" xfId="21146" xr:uid="{CC2D9852-667D-42A0-9D66-9076A9D09DEF}"/>
    <cellStyle name="Normal 21 7 10_Margen" xfId="41875" xr:uid="{11346CEC-918F-449A-A35E-73FC980CBFED}"/>
    <cellStyle name="Normal 21 7 11" xfId="21147" xr:uid="{545A4657-3DED-401C-BDE3-677573A00BC2}"/>
    <cellStyle name="Normal 21 7 11 2" xfId="21148" xr:uid="{930EE516-414D-4303-807F-5D1A9767500A}"/>
    <cellStyle name="Normal 21 7 11_Margen" xfId="41876" xr:uid="{53A1199D-40A7-4F83-BAFC-EBD0F0C9E249}"/>
    <cellStyle name="Normal 21 7 12" xfId="21149" xr:uid="{3F4495B3-834E-4CB4-BF0A-4FAD07413369}"/>
    <cellStyle name="Normal 21 7 12 2" xfId="21150" xr:uid="{AD3CE3D4-A2B2-4441-A2A3-371162255116}"/>
    <cellStyle name="Normal 21 7 12_Margen" xfId="41877" xr:uid="{5D949437-1DFC-4C0A-A77E-0FD50894EB92}"/>
    <cellStyle name="Normal 21 7 13" xfId="21151" xr:uid="{F05D704A-4B7E-4B30-B44E-DD83B1915DD2}"/>
    <cellStyle name="Normal 21 7 13 2" xfId="21152" xr:uid="{18642627-6FE2-4360-A2FA-294C70036D30}"/>
    <cellStyle name="Normal 21 7 13_Margen" xfId="41878" xr:uid="{388211DE-FDA5-4202-BCD5-C692538F9F11}"/>
    <cellStyle name="Normal 21 7 14" xfId="21153" xr:uid="{DCA2D466-CE5C-45EA-AC81-6D847F36C250}"/>
    <cellStyle name="Normal 21 7 14 2" xfId="21154" xr:uid="{CFB727F2-EB8D-4A14-A084-238C414D5CCE}"/>
    <cellStyle name="Normal 21 7 14_Margen" xfId="41879" xr:uid="{B9064697-D02D-4C04-BEBD-EFBB7AEFB2B7}"/>
    <cellStyle name="Normal 21 7 15" xfId="21155" xr:uid="{4F246E03-B9B9-4BD1-9D78-5CF9CCFFCCAD}"/>
    <cellStyle name="Normal 21 7 15 2" xfId="21156" xr:uid="{BCB3C1B9-67C9-49CE-833B-9A3A5A19076B}"/>
    <cellStyle name="Normal 21 7 15_Margen" xfId="41880" xr:uid="{5208C62E-1159-4675-AC22-1CCD392DC25C}"/>
    <cellStyle name="Normal 21 7 16" xfId="21157" xr:uid="{F7DABFB8-3867-42C7-A411-5DF4BDE06DDE}"/>
    <cellStyle name="Normal 21 7 16 2" xfId="21158" xr:uid="{B4D265FE-F7C0-446E-837C-F0568AE12729}"/>
    <cellStyle name="Normal 21 7 16_Margen" xfId="41881" xr:uid="{5B9F4D3B-36CF-47CA-A4FE-F37474ADE652}"/>
    <cellStyle name="Normal 21 7 17" xfId="21159" xr:uid="{B2256BD9-8196-4176-A5E0-7F46FB3347E1}"/>
    <cellStyle name="Normal 21 7 17 2" xfId="21160" xr:uid="{6077F949-458B-42DB-87BD-4B1AEEBF7E3F}"/>
    <cellStyle name="Normal 21 7 17_Margen" xfId="41882" xr:uid="{9788E95F-3331-4AE0-8417-AF0522DAE323}"/>
    <cellStyle name="Normal 21 7 18" xfId="21161" xr:uid="{7D4FF48A-6EFB-4AEF-96C1-FAFA454C5516}"/>
    <cellStyle name="Normal 21 7 18 2" xfId="21162" xr:uid="{8B0752F2-A609-4A50-9BFC-53A4E834F055}"/>
    <cellStyle name="Normal 21 7 18_Margen" xfId="41883" xr:uid="{A103559E-C6BF-4DAF-A4FE-3574DF033297}"/>
    <cellStyle name="Normal 21 7 19" xfId="21163" xr:uid="{91E3ECC9-9723-41D4-81DA-93F928A193D9}"/>
    <cellStyle name="Normal 21 7 2" xfId="21164" xr:uid="{4A392254-15CC-4A71-B5A3-F50119B2091B}"/>
    <cellStyle name="Normal 21 7 2 2" xfId="21165" xr:uid="{69AC3980-CA15-4890-8549-71C42621F839}"/>
    <cellStyle name="Normal 21 7 2_Margen" xfId="41884" xr:uid="{659B2966-67D8-4AB5-B112-6DAFE88C5399}"/>
    <cellStyle name="Normal 21 7 3" xfId="21166" xr:uid="{406C2A36-2862-4D4B-9FA9-F90A60C5DC7E}"/>
    <cellStyle name="Normal 21 7 3 2" xfId="21167" xr:uid="{8C1556EE-B4B8-4781-9F67-07BCBEF92D3D}"/>
    <cellStyle name="Normal 21 7 3_Margen" xfId="41885" xr:uid="{8BD23952-6B00-41DC-810A-2E3F343C00D8}"/>
    <cellStyle name="Normal 21 7 4" xfId="21168" xr:uid="{90057931-9F5F-4EA0-80B4-A36CAE1AA7D0}"/>
    <cellStyle name="Normal 21 7 4 2" xfId="21169" xr:uid="{51806A5B-4377-4E3C-8939-4F0DCE4293F7}"/>
    <cellStyle name="Normal 21 7 4_Margen" xfId="41886" xr:uid="{382ABDEF-A6BD-495F-969C-A99040E4CE23}"/>
    <cellStyle name="Normal 21 7 5" xfId="21170" xr:uid="{877C218A-0693-4999-BDFE-EF81CE7527C4}"/>
    <cellStyle name="Normal 21 7 5 2" xfId="21171" xr:uid="{E71D9B36-7B04-4575-8C00-6E2CE99D63DA}"/>
    <cellStyle name="Normal 21 7 5_Margen" xfId="41887" xr:uid="{6073F9D3-3A91-4620-98A3-71D5322BC554}"/>
    <cellStyle name="Normal 21 7 6" xfId="21172" xr:uid="{0494CB1D-5DFE-4191-84F3-A8D27CA4EA37}"/>
    <cellStyle name="Normal 21 7 6 2" xfId="21173" xr:uid="{F0ED2E7B-75EE-48BF-B052-1768BE593617}"/>
    <cellStyle name="Normal 21 7 6_Margen" xfId="41888" xr:uid="{99200AED-3D61-42B5-9EA5-B92E31C3B794}"/>
    <cellStyle name="Normal 21 7 7" xfId="21174" xr:uid="{427F386B-49AD-42B4-93F7-BE425F10BDE2}"/>
    <cellStyle name="Normal 21 7 7 2" xfId="21175" xr:uid="{6CE1B398-725E-4518-A66C-1FCFEBCAA921}"/>
    <cellStyle name="Normal 21 7 7_Margen" xfId="41889" xr:uid="{6ECA7633-7ADD-4A69-AD24-EA7CD052435A}"/>
    <cellStyle name="Normal 21 7 8" xfId="21176" xr:uid="{F8E5872E-E124-4F14-A112-808177A311A5}"/>
    <cellStyle name="Normal 21 7 8 2" xfId="21177" xr:uid="{0AC8C3E6-22D3-4395-9A5D-EC672919518D}"/>
    <cellStyle name="Normal 21 7 8_Margen" xfId="41890" xr:uid="{488B1737-5AD9-4D73-A9B3-3456436A7F52}"/>
    <cellStyle name="Normal 21 7 9" xfId="21178" xr:uid="{924752BF-B5C3-4E57-BD4C-F8D292B39157}"/>
    <cellStyle name="Normal 21 7 9 2" xfId="21179" xr:uid="{0EB4F39D-F0DA-4E64-A2E6-7A8F944A4839}"/>
    <cellStyle name="Normal 21 7 9_Margen" xfId="41891" xr:uid="{2D2F7F21-39E1-436A-95CA-13083FA337FA}"/>
    <cellStyle name="Normal 21 7_Margen" xfId="41892" xr:uid="{38553D5D-188F-4040-9A35-4AFB0854C71F}"/>
    <cellStyle name="Normal 21 8" xfId="21180" xr:uid="{3FB4E465-0002-463B-9E1D-A97C1D3D7D02}"/>
    <cellStyle name="Normal 21 8 10" xfId="21181" xr:uid="{2CF10EB0-80D2-43B4-9248-8581850613E1}"/>
    <cellStyle name="Normal 21 8 10 2" xfId="21182" xr:uid="{BBA233FD-EE10-4977-9269-44E3EF3A6A26}"/>
    <cellStyle name="Normal 21 8 10_Margen" xfId="41893" xr:uid="{928E471A-E65E-46F7-9536-86E8041A0D6D}"/>
    <cellStyle name="Normal 21 8 11" xfId="21183" xr:uid="{9CE7DED2-B041-4744-8FB8-91B99EC53000}"/>
    <cellStyle name="Normal 21 8 11 2" xfId="21184" xr:uid="{D6AA9395-F0B1-4624-A2E4-BFFDCE6FB479}"/>
    <cellStyle name="Normal 21 8 11_Margen" xfId="41894" xr:uid="{C5722EE9-4DF9-45A3-8F5D-8731FE9734B6}"/>
    <cellStyle name="Normal 21 8 12" xfId="21185" xr:uid="{1CC6BA4C-D1C5-43A8-A4BB-11AEABA0A596}"/>
    <cellStyle name="Normal 21 8 12 2" xfId="21186" xr:uid="{BE80AC5E-2ACA-4CB6-8A50-E9910500527A}"/>
    <cellStyle name="Normal 21 8 12_Margen" xfId="41895" xr:uid="{8673F5DB-7CD8-4628-9322-EB04A1963C31}"/>
    <cellStyle name="Normal 21 8 13" xfId="21187" xr:uid="{8583C9A9-3375-46EA-8A38-52BFFD76F191}"/>
    <cellStyle name="Normal 21 8 13 2" xfId="21188" xr:uid="{2A2C9500-A3A1-4AED-8B61-5A5E36CDEEDC}"/>
    <cellStyle name="Normal 21 8 13_Margen" xfId="41896" xr:uid="{D1646E63-D2CE-4F8B-B46E-78B0141B0A32}"/>
    <cellStyle name="Normal 21 8 14" xfId="21189" xr:uid="{4626821B-678E-4835-B543-7364528CE1DB}"/>
    <cellStyle name="Normal 21 8 14 2" xfId="21190" xr:uid="{8E478A01-E52B-4EE4-A599-3C1BB5DBF62C}"/>
    <cellStyle name="Normal 21 8 14_Margen" xfId="41897" xr:uid="{FD9DC7DA-925A-4F73-A14A-4E5114036468}"/>
    <cellStyle name="Normal 21 8 15" xfId="21191" xr:uid="{F90433E6-64CC-4448-82D5-6BF32E5C99C8}"/>
    <cellStyle name="Normal 21 8 15 2" xfId="21192" xr:uid="{11E1F43B-8E38-41D9-9572-1CB0B4E5F359}"/>
    <cellStyle name="Normal 21 8 15_Margen" xfId="41898" xr:uid="{EAC8ECEE-45BA-4BA3-9477-C6ED908D84C7}"/>
    <cellStyle name="Normal 21 8 16" xfId="21193" xr:uid="{C303C01A-5C19-4735-B62C-D1B55A9CA492}"/>
    <cellStyle name="Normal 21 8 16 2" xfId="21194" xr:uid="{2776CDBF-B1FF-40AE-9F2D-52BD5CDE9033}"/>
    <cellStyle name="Normal 21 8 16_Margen" xfId="41899" xr:uid="{926FE779-4B74-4419-B495-D4A7AA306E10}"/>
    <cellStyle name="Normal 21 8 17" xfId="21195" xr:uid="{8AFD2A6E-E40F-428E-9DFB-6731526C5960}"/>
    <cellStyle name="Normal 21 8 17 2" xfId="21196" xr:uid="{03DB59DD-954A-4DE9-BCB6-85D7D7934C69}"/>
    <cellStyle name="Normal 21 8 17_Margen" xfId="41900" xr:uid="{8007ED2E-BB79-4543-B9D0-0DA1FD9086B1}"/>
    <cellStyle name="Normal 21 8 18" xfId="21197" xr:uid="{7D892341-1362-498E-AAB5-16E3A0EB15F8}"/>
    <cellStyle name="Normal 21 8 18 2" xfId="21198" xr:uid="{E2DD8D65-6294-4723-A84A-2656F5DA8D39}"/>
    <cellStyle name="Normal 21 8 18_Margen" xfId="41901" xr:uid="{3D9ACEFB-5CBC-444C-BB4F-C4E72D289A80}"/>
    <cellStyle name="Normal 21 8 19" xfId="21199" xr:uid="{E6F7942B-CE47-43D1-A7A2-C0D318F7EEA8}"/>
    <cellStyle name="Normal 21 8 2" xfId="21200" xr:uid="{7037BBEF-4FEC-40AA-8423-95DE56D6DD03}"/>
    <cellStyle name="Normal 21 8 2 2" xfId="21201" xr:uid="{9F7D1239-CF75-4810-9CED-427CE6B902A5}"/>
    <cellStyle name="Normal 21 8 2_Margen" xfId="41902" xr:uid="{9C04B5B1-9FB0-4040-8DDF-305890BDC056}"/>
    <cellStyle name="Normal 21 8 3" xfId="21202" xr:uid="{FA970158-4495-4C30-91ED-A5D7D9C1F9B0}"/>
    <cellStyle name="Normal 21 8 3 2" xfId="21203" xr:uid="{8D7E50F9-6C80-4762-83A9-DB73564002C0}"/>
    <cellStyle name="Normal 21 8 3_Margen" xfId="41903" xr:uid="{3CFA9222-FBC0-4324-ADC8-ACBADDA2F73D}"/>
    <cellStyle name="Normal 21 8 4" xfId="21204" xr:uid="{14752870-0EC9-45E5-855B-E2F9AE887A7E}"/>
    <cellStyle name="Normal 21 8 4 2" xfId="21205" xr:uid="{EF75EC56-5534-4EBB-880F-FA9A9F031F9C}"/>
    <cellStyle name="Normal 21 8 4_Margen" xfId="41904" xr:uid="{FB8EB22F-4D92-4529-9DC2-8BB15650D50E}"/>
    <cellStyle name="Normal 21 8 5" xfId="21206" xr:uid="{DE6D7791-A58E-4CF3-BA30-EA01C7AF6677}"/>
    <cellStyle name="Normal 21 8 5 2" xfId="21207" xr:uid="{F257DBF8-0CE4-4D48-8BA0-C024A05470DE}"/>
    <cellStyle name="Normal 21 8 5_Margen" xfId="41905" xr:uid="{21180D9E-329B-4E4E-9ED6-ED7C5AE82F6C}"/>
    <cellStyle name="Normal 21 8 6" xfId="21208" xr:uid="{3D74A89D-5F3D-4E74-AB06-7AE57C69F501}"/>
    <cellStyle name="Normal 21 8 6 2" xfId="21209" xr:uid="{E7D98CE5-237E-4C27-BE02-E59D5B427221}"/>
    <cellStyle name="Normal 21 8 6_Margen" xfId="41906" xr:uid="{81B27418-94CF-441E-9B73-3EB698A6D201}"/>
    <cellStyle name="Normal 21 8 7" xfId="21210" xr:uid="{70640200-9224-407D-9BE1-56033A3D4DFD}"/>
    <cellStyle name="Normal 21 8 7 2" xfId="21211" xr:uid="{6BFBC877-E736-4DF5-A39F-50C7672F656B}"/>
    <cellStyle name="Normal 21 8 7_Margen" xfId="41907" xr:uid="{308158A8-F8B3-4731-84AC-E05388F902AB}"/>
    <cellStyle name="Normal 21 8 8" xfId="21212" xr:uid="{CC0729C8-54D6-4623-AB80-356082C1C3CB}"/>
    <cellStyle name="Normal 21 8 8 2" xfId="21213" xr:uid="{7545AD00-D0A9-48C2-9A7D-A4C2764AEF48}"/>
    <cellStyle name="Normal 21 8 8_Margen" xfId="41908" xr:uid="{DDCC8CF5-C46E-4998-96CF-583EAF565313}"/>
    <cellStyle name="Normal 21 8 9" xfId="21214" xr:uid="{DE26E880-2E04-48FF-9A31-39FDA7D268B6}"/>
    <cellStyle name="Normal 21 8 9 2" xfId="21215" xr:uid="{8C724B8A-0E47-4047-9614-DCB26049F850}"/>
    <cellStyle name="Normal 21 8 9_Margen" xfId="41909" xr:uid="{014FA4BB-8226-4151-92E1-EAA265D9C8F1}"/>
    <cellStyle name="Normal 21 8_Margen" xfId="41910" xr:uid="{ACB4A65C-FCF5-4C80-AD74-93307D388CDF}"/>
    <cellStyle name="Normal 21 9" xfId="21216" xr:uid="{78AA5D44-9CB1-451C-97E6-6CD993A4A35D}"/>
    <cellStyle name="Normal 21 9 10" xfId="21217" xr:uid="{A48E3E75-6BF2-438F-BF86-7B1CB43648BE}"/>
    <cellStyle name="Normal 21 9 10 2" xfId="21218" xr:uid="{6B12C509-2273-47DD-B5F1-99875430846B}"/>
    <cellStyle name="Normal 21 9 10_Margen" xfId="41911" xr:uid="{49A3E1D1-D3A8-4F2E-BA65-4DA9A79C6BE9}"/>
    <cellStyle name="Normal 21 9 11" xfId="21219" xr:uid="{06ECA1A7-8E0E-4D4E-8A2D-B6378EAE0620}"/>
    <cellStyle name="Normal 21 9 11 2" xfId="21220" xr:uid="{C740B780-5644-4363-9309-E152963B579F}"/>
    <cellStyle name="Normal 21 9 11_Margen" xfId="41912" xr:uid="{582D44F3-63A7-423C-8B3D-3C960D0925DB}"/>
    <cellStyle name="Normal 21 9 12" xfId="21221" xr:uid="{AFF38F79-9DED-4567-947F-A48FD5D3E608}"/>
    <cellStyle name="Normal 21 9 12 2" xfId="21222" xr:uid="{D90FBADC-535A-4EF4-99BC-FB7980877168}"/>
    <cellStyle name="Normal 21 9 12_Margen" xfId="41913" xr:uid="{EF5A4175-2AF7-4449-9DB2-D289AF025E1C}"/>
    <cellStyle name="Normal 21 9 13" xfId="21223" xr:uid="{B5EB5B2A-AA5D-4E1A-828F-E28E564245A7}"/>
    <cellStyle name="Normal 21 9 13 2" xfId="21224" xr:uid="{5B02D21C-2BBD-4C45-A7B1-9C64CEBBCDEC}"/>
    <cellStyle name="Normal 21 9 13_Margen" xfId="41914" xr:uid="{FA542E7C-2737-436D-92B5-7BCF68E42539}"/>
    <cellStyle name="Normal 21 9 14" xfId="21225" xr:uid="{B28541F6-84D6-47EE-9C5B-93E1C549CA36}"/>
    <cellStyle name="Normal 21 9 14 2" xfId="21226" xr:uid="{776870B3-03E6-4277-839F-509B473367CA}"/>
    <cellStyle name="Normal 21 9 14_Margen" xfId="41915" xr:uid="{7F4112FB-13C5-469D-BEF7-3644A2CEE33B}"/>
    <cellStyle name="Normal 21 9 15" xfId="21227" xr:uid="{C7CD6D1A-D017-44B2-8DA3-310AC752639E}"/>
    <cellStyle name="Normal 21 9 15 2" xfId="21228" xr:uid="{99CA13EE-0527-4D7E-9EFA-9551D3AC646E}"/>
    <cellStyle name="Normal 21 9 15_Margen" xfId="41916" xr:uid="{ED956930-2573-4A24-8B13-828D5BACB665}"/>
    <cellStyle name="Normal 21 9 16" xfId="21229" xr:uid="{E66D9F3F-00B7-423C-906C-3913621EC942}"/>
    <cellStyle name="Normal 21 9 16 2" xfId="21230" xr:uid="{E04330F0-7D72-46C9-929A-1B330F6B3CE0}"/>
    <cellStyle name="Normal 21 9 16_Margen" xfId="41917" xr:uid="{5705979D-135C-4247-A55D-C666E67FC03F}"/>
    <cellStyle name="Normal 21 9 17" xfId="21231" xr:uid="{13D40AE3-9F21-47F8-AE3E-FAD5C14A6F04}"/>
    <cellStyle name="Normal 21 9 17 2" xfId="21232" xr:uid="{5195AF7D-48F5-4BE0-A5B8-D9B6BF96F71F}"/>
    <cellStyle name="Normal 21 9 17_Margen" xfId="41918" xr:uid="{3143A3A1-CC13-4627-A818-488773B3D19C}"/>
    <cellStyle name="Normal 21 9 18" xfId="21233" xr:uid="{A1FB1D31-86C6-4556-A3CD-523327CB48A4}"/>
    <cellStyle name="Normal 21 9 18 2" xfId="21234" xr:uid="{FBA0EC81-2359-485D-A882-8A2CA3DBAEA8}"/>
    <cellStyle name="Normal 21 9 18_Margen" xfId="41919" xr:uid="{E6F8E957-93D0-49FF-9B98-E92B7298AEDB}"/>
    <cellStyle name="Normal 21 9 19" xfId="21235" xr:uid="{11F4A71A-B5E1-45D7-B6D5-469D0A62753A}"/>
    <cellStyle name="Normal 21 9 2" xfId="21236" xr:uid="{8A9FE470-6AB9-4788-AE14-196B5358165D}"/>
    <cellStyle name="Normal 21 9 2 2" xfId="21237" xr:uid="{67E26A96-00C1-4586-9E39-1F4FAB2F5DDE}"/>
    <cellStyle name="Normal 21 9 2_Margen" xfId="41920" xr:uid="{D573B78E-CC92-4187-89E1-7A475990A46B}"/>
    <cellStyle name="Normal 21 9 3" xfId="21238" xr:uid="{814DB9D3-4342-4606-8F96-4CD92BAC06E9}"/>
    <cellStyle name="Normal 21 9 3 2" xfId="21239" xr:uid="{965A2054-FB23-4B8D-BA4C-A6630502ABEC}"/>
    <cellStyle name="Normal 21 9 3_Margen" xfId="41921" xr:uid="{80DF5109-D64C-44EC-A0D3-25EE1D2272F9}"/>
    <cellStyle name="Normal 21 9 4" xfId="21240" xr:uid="{6D9013A3-7423-4B97-A171-6535A5E9E9D4}"/>
    <cellStyle name="Normal 21 9 4 2" xfId="21241" xr:uid="{BFC6CC06-8F92-4C0F-B9CF-203B184E8F84}"/>
    <cellStyle name="Normal 21 9 4_Margen" xfId="41922" xr:uid="{444B1621-5454-43EC-9114-22B8EE3FA7F3}"/>
    <cellStyle name="Normal 21 9 5" xfId="21242" xr:uid="{EF45EDE9-98BF-4E86-972B-64A0552FDBA7}"/>
    <cellStyle name="Normal 21 9 5 2" xfId="21243" xr:uid="{54FE31A1-317C-48F2-A5A6-9F8675D4D5CC}"/>
    <cellStyle name="Normal 21 9 5_Margen" xfId="41923" xr:uid="{C6258B5C-149C-4091-925B-02AE28BEBD65}"/>
    <cellStyle name="Normal 21 9 6" xfId="21244" xr:uid="{6C95CA5F-331F-4490-A41F-E5F5182C0723}"/>
    <cellStyle name="Normal 21 9 6 2" xfId="21245" xr:uid="{ECA10624-AF6B-4B15-A98B-A8B75BC7B839}"/>
    <cellStyle name="Normal 21 9 6_Margen" xfId="41924" xr:uid="{2D5C9702-5991-4627-81E4-F34775F91CA4}"/>
    <cellStyle name="Normal 21 9 7" xfId="21246" xr:uid="{0E1422E4-99F3-423C-9BC7-F5AC75B86EFE}"/>
    <cellStyle name="Normal 21 9 7 2" xfId="21247" xr:uid="{C5D0D9B3-09A6-4685-931F-4BA3F6562247}"/>
    <cellStyle name="Normal 21 9 7_Margen" xfId="41925" xr:uid="{23FD96FE-3501-4216-9197-4F28AB389830}"/>
    <cellStyle name="Normal 21 9 8" xfId="21248" xr:uid="{432D65F0-72EB-4F68-BCB8-E937A3492DBA}"/>
    <cellStyle name="Normal 21 9 8 2" xfId="21249" xr:uid="{ED3D6DB2-FA57-4310-8AAD-3075935E8AF1}"/>
    <cellStyle name="Normal 21 9 8_Margen" xfId="41926" xr:uid="{6827A693-E8DB-491D-A1BF-3DA76E987CDD}"/>
    <cellStyle name="Normal 21 9 9" xfId="21250" xr:uid="{16E2BF14-395F-493B-8BF0-02830353C169}"/>
    <cellStyle name="Normal 21 9 9 2" xfId="21251" xr:uid="{E4BEE291-660C-46D4-A285-04D808E7C105}"/>
    <cellStyle name="Normal 21 9 9_Margen" xfId="41927" xr:uid="{5B0C1CBE-CAC2-4ED6-8998-EE7C485F8357}"/>
    <cellStyle name="Normal 21 9_Margen" xfId="41928" xr:uid="{F5C89143-306B-4368-94DC-961B167A3406}"/>
    <cellStyle name="Normal 21_Margen" xfId="41929" xr:uid="{3DF4EE4A-F81E-472D-A926-D913DE738EBF}"/>
    <cellStyle name="Normal 210" xfId="21252" xr:uid="{848127DC-2A30-450E-83DD-C3743D599C17}"/>
    <cellStyle name="Normal 210 2" xfId="21253" xr:uid="{095654E0-6211-4849-8177-CDE29EB705C0}"/>
    <cellStyle name="Normal 210 3" xfId="50223" xr:uid="{364A0398-5EFE-4F68-B7CB-DC8105D759B2}"/>
    <cellStyle name="Normal 210_Margen" xfId="41930" xr:uid="{F134DEB4-99D7-4D6C-ABD5-63DC7ED143BD}"/>
    <cellStyle name="Normal 211" xfId="21254" xr:uid="{B93703E6-2A8C-47E1-80F2-87E73D0474F7}"/>
    <cellStyle name="Normal 211 2" xfId="21255" xr:uid="{194A9531-C712-4713-A2CB-F9087936AEC5}"/>
    <cellStyle name="Normal 211 3" xfId="50224" xr:uid="{10197A08-63B6-466B-8EBE-402883712C61}"/>
    <cellStyle name="Normal 211_Margen" xfId="41931" xr:uid="{D5087D89-A2A3-43DA-8629-04B7372283AE}"/>
    <cellStyle name="Normal 212" xfId="21256" xr:uid="{4A91911F-2D80-4AEB-9B04-D3C0CBA449D7}"/>
    <cellStyle name="Normal 212 2" xfId="21257" xr:uid="{CFA7579B-8346-463F-B30A-2141A3A5D0D1}"/>
    <cellStyle name="Normal 212 3" xfId="21258" xr:uid="{4CC9CB8B-ADF3-4F68-A137-8D5048ED364F}"/>
    <cellStyle name="Normal 212 4" xfId="50225" xr:uid="{860190AB-57B7-4F94-AB09-B8C3A0000297}"/>
    <cellStyle name="Normal 212_Margen" xfId="41932" xr:uid="{1205D219-48AF-4ED3-9366-61907DA4222E}"/>
    <cellStyle name="Normal 213" xfId="21259" xr:uid="{550B1386-DC81-4258-A11A-0D75CBF742E9}"/>
    <cellStyle name="Normal 213 2" xfId="21260" xr:uid="{7CB4CB4F-754A-4790-9350-AAA128916F27}"/>
    <cellStyle name="Normal 213 3" xfId="21261" xr:uid="{C5152A6D-FFAD-455E-B424-2ED54764944A}"/>
    <cellStyle name="Normal 213 4" xfId="50226" xr:uid="{C8E9F3DC-C564-4F5A-8351-25B79FDDF4B2}"/>
    <cellStyle name="Normal 213_Margen" xfId="41933" xr:uid="{4CC428DE-CDD1-4D60-B4E1-458EBDD3B6A7}"/>
    <cellStyle name="Normal 214" xfId="21262" xr:uid="{7EAD00BE-0BC4-4729-9B7F-6B2A6C7070D8}"/>
    <cellStyle name="Normal 214 2" xfId="21263" xr:uid="{FBC1DDC1-2533-4A80-BE5A-879E5ABFF989}"/>
    <cellStyle name="Normal 214 3" xfId="50227" xr:uid="{41C0F8D9-D054-441B-B741-418BD7561CAD}"/>
    <cellStyle name="Normal 214_Margen" xfId="41934" xr:uid="{D7B36610-97CF-4A8E-BE84-15668EE38232}"/>
    <cellStyle name="Normal 215" xfId="21264" xr:uid="{637E8073-F601-4F25-954E-D4126D147915}"/>
    <cellStyle name="Normal 215 2" xfId="21265" xr:uid="{53026503-3A9A-485D-BB96-EB371063C0D9}"/>
    <cellStyle name="Normal 215 3" xfId="21266" xr:uid="{06180132-1024-45DD-833A-419E177C0DDE}"/>
    <cellStyle name="Normal 215 4" xfId="21267" xr:uid="{83E2012E-7D98-4862-9021-43F9298D4092}"/>
    <cellStyle name="Normal 215 5" xfId="21268" xr:uid="{201CF47D-D4FA-4414-80FD-06CD9B944063}"/>
    <cellStyle name="Normal 215 6" xfId="21269" xr:uid="{AB45A455-F304-4E49-B7B3-DC7016B9C90E}"/>
    <cellStyle name="Normal 215 7" xfId="50228" xr:uid="{3C9D71A5-3F17-4729-8F54-77B5D3B2860E}"/>
    <cellStyle name="Normal 215_Margen" xfId="41935" xr:uid="{4B805559-7579-4271-933E-261EFC86C15A}"/>
    <cellStyle name="Normal 216" xfId="21270" xr:uid="{1D1CD3C6-0B19-40E3-ADB6-CE1DF4249E71}"/>
    <cellStyle name="Normal 216 2" xfId="21271" xr:uid="{0896EC2F-EC24-4CD0-8A83-CE32ACB3ADD7}"/>
    <cellStyle name="Normal 216 3" xfId="50229" xr:uid="{E648FE7D-B0B2-47F8-9C06-722CB20E9160}"/>
    <cellStyle name="Normal 216_Margen" xfId="41936" xr:uid="{E687984C-2359-40C6-ADE8-F7C534B2855C}"/>
    <cellStyle name="Normal 217" xfId="21272" xr:uid="{A30FE0BD-6A85-4442-99A7-25E324705557}"/>
    <cellStyle name="Normal 217 2" xfId="21273" xr:uid="{A636F41A-4B50-45E2-A94F-490DA51AAE59}"/>
    <cellStyle name="Normal 217 3" xfId="50230" xr:uid="{1DDD4A1B-9FF4-4DA6-9D68-9B9276CFB2D6}"/>
    <cellStyle name="Normal 217_Margen" xfId="41937" xr:uid="{4A3EDC8B-ADE6-4B04-88A9-7D75A34BDF13}"/>
    <cellStyle name="Normal 218" xfId="21274" xr:uid="{F5D79C34-D607-4DA8-BC3F-EB42E0767E6C}"/>
    <cellStyle name="Normal 218 2" xfId="21275" xr:uid="{7A16669C-3A17-442A-BC8C-E58AD4A87E2B}"/>
    <cellStyle name="Normal 218 3" xfId="50231" xr:uid="{4B733CC9-E06C-4E1D-8AFD-DDBB16C07A82}"/>
    <cellStyle name="Normal 218_Margen" xfId="41938" xr:uid="{769E18DB-883A-4CDB-8948-2FF403E82EB4}"/>
    <cellStyle name="Normal 219" xfId="21276" xr:uid="{226AE8EF-E728-4BF7-9E2C-9B1EF2423F1E}"/>
    <cellStyle name="Normal 219 2" xfId="21277" xr:uid="{15F8A556-8B35-4978-8432-0D50BB8EB161}"/>
    <cellStyle name="Normal 219 3" xfId="50232" xr:uid="{6E97C01D-BF54-4019-B065-601297B77FB9}"/>
    <cellStyle name="Normal 219_Margen" xfId="41939" xr:uid="{C975147A-2560-4ECD-9C1F-EB6A8624577A}"/>
    <cellStyle name="Normal 22" xfId="21278" xr:uid="{684AE451-FD12-47C2-8F6D-18D13D082594}"/>
    <cellStyle name="Normal 22 10" xfId="21279" xr:uid="{245CCB79-3874-4F1A-8623-05EE6817B7CE}"/>
    <cellStyle name="Normal 22 10 10" xfId="21280" xr:uid="{B9E5AF0C-5AB1-4F46-9A99-CF702FD019AD}"/>
    <cellStyle name="Normal 22 10 10 2" xfId="21281" xr:uid="{3C70537B-715F-4456-AF1C-FB24F8A14140}"/>
    <cellStyle name="Normal 22 10 10_Margen" xfId="41940" xr:uid="{8ACDC87D-1134-43FC-AF20-F787FCE9974A}"/>
    <cellStyle name="Normal 22 10 11" xfId="21282" xr:uid="{1BE47C52-7FA8-4711-B1F8-F3C49FFBB747}"/>
    <cellStyle name="Normal 22 10 11 2" xfId="21283" xr:uid="{A913F165-07BB-4FE7-BCC7-0C25D8E82F98}"/>
    <cellStyle name="Normal 22 10 11_Margen" xfId="41941" xr:uid="{6EF292DF-E714-46EF-87BB-27BF4ACCEA50}"/>
    <cellStyle name="Normal 22 10 12" xfId="21284" xr:uid="{FCF2C1A7-BA86-4396-B518-0AA37D950A02}"/>
    <cellStyle name="Normal 22 10 12 2" xfId="21285" xr:uid="{966B1710-EFB5-489F-90CF-6928380DF991}"/>
    <cellStyle name="Normal 22 10 12_Margen" xfId="41942" xr:uid="{85E0DDDA-2576-47D0-A0D6-508917795CD9}"/>
    <cellStyle name="Normal 22 10 13" xfId="21286" xr:uid="{B05EFADD-3C65-4F96-A30F-ABCBC06C8FAF}"/>
    <cellStyle name="Normal 22 10 13 2" xfId="21287" xr:uid="{F2919000-997E-4533-829E-BE02C618056C}"/>
    <cellStyle name="Normal 22 10 13_Margen" xfId="41943" xr:uid="{F8BE4FD3-B411-4058-A6E8-ECF25D2176CF}"/>
    <cellStyle name="Normal 22 10 14" xfId="21288" xr:uid="{83EFBCC2-B1A7-4854-A60D-D2F43B7D67CC}"/>
    <cellStyle name="Normal 22 10 14 2" xfId="21289" xr:uid="{6C0B3420-ADE0-4C1F-9A24-98A4830432CC}"/>
    <cellStyle name="Normal 22 10 14_Margen" xfId="41944" xr:uid="{7210F292-D579-4520-8932-190430544569}"/>
    <cellStyle name="Normal 22 10 15" xfId="21290" xr:uid="{2177B60D-DE24-49EB-8CD6-45F5093498C3}"/>
    <cellStyle name="Normal 22 10 15 2" xfId="21291" xr:uid="{47970E95-A5AA-4DA3-9A1E-71E302C6C38B}"/>
    <cellStyle name="Normal 22 10 15_Margen" xfId="41945" xr:uid="{0FCA3FDD-17AB-4C15-ADAB-6583941BB0BE}"/>
    <cellStyle name="Normal 22 10 16" xfId="21292" xr:uid="{2737DB81-6CC0-449E-9B4F-A41F33A701D7}"/>
    <cellStyle name="Normal 22 10 16 2" xfId="21293" xr:uid="{5C63DB7B-B90B-4659-8ACD-D61F11A1D161}"/>
    <cellStyle name="Normal 22 10 16_Margen" xfId="41946" xr:uid="{70A2D73E-CC40-4D5C-85C5-831A76EE1052}"/>
    <cellStyle name="Normal 22 10 17" xfId="21294" xr:uid="{5866FBB1-0712-46E3-90B4-BA70A9BE7F6D}"/>
    <cellStyle name="Normal 22 10 17 2" xfId="21295" xr:uid="{D28B172A-61E4-469C-A01F-3BC9DFB5E249}"/>
    <cellStyle name="Normal 22 10 17_Margen" xfId="41947" xr:uid="{C06C81B6-1384-4A01-8937-232782FAA5A6}"/>
    <cellStyle name="Normal 22 10 18" xfId="21296" xr:uid="{5EA0C9F0-07FA-447D-B3D2-A61242264ADC}"/>
    <cellStyle name="Normal 22 10 18 2" xfId="21297" xr:uid="{BFF91CC4-8A59-47EC-B66D-66537C0711B0}"/>
    <cellStyle name="Normal 22 10 18_Margen" xfId="41948" xr:uid="{414BDBA0-7BFE-43C8-9416-01F46A2B6998}"/>
    <cellStyle name="Normal 22 10 19" xfId="21298" xr:uid="{90E1F26B-E222-4569-BC3E-44A5EEE10D5A}"/>
    <cellStyle name="Normal 22 10 2" xfId="21299" xr:uid="{20DB344A-E065-4C91-A281-A1E4B4791B1E}"/>
    <cellStyle name="Normal 22 10 2 2" xfId="21300" xr:uid="{CC5BEE52-9991-41AB-ADAF-984842780FE8}"/>
    <cellStyle name="Normal 22 10 2_Margen" xfId="41949" xr:uid="{3A34D5A4-C9C8-4D95-BC4D-300363A1C1D2}"/>
    <cellStyle name="Normal 22 10 3" xfId="21301" xr:uid="{B8132D00-5B51-46E1-BA29-506F2BABE426}"/>
    <cellStyle name="Normal 22 10 3 2" xfId="21302" xr:uid="{9BB5790F-8124-4CC7-83C7-580C9B227980}"/>
    <cellStyle name="Normal 22 10 3_Margen" xfId="41950" xr:uid="{42CACC70-E8B5-4D25-A4B2-ED885E16CB82}"/>
    <cellStyle name="Normal 22 10 4" xfId="21303" xr:uid="{716A6EBD-E52D-4BAC-A0B6-6CCB7AAC1B08}"/>
    <cellStyle name="Normal 22 10 4 2" xfId="21304" xr:uid="{0E8BD423-005E-4561-A017-847904B962A2}"/>
    <cellStyle name="Normal 22 10 4_Margen" xfId="41951" xr:uid="{70D9CC6F-1D15-4933-941E-9C32C1F5ADD6}"/>
    <cellStyle name="Normal 22 10 5" xfId="21305" xr:uid="{2D38E873-895D-4CF1-BC47-51AD0A154B36}"/>
    <cellStyle name="Normal 22 10 5 2" xfId="21306" xr:uid="{0E324985-6134-4248-8F02-225350693219}"/>
    <cellStyle name="Normal 22 10 5_Margen" xfId="41952" xr:uid="{9A1C562C-6E6D-40C8-8B12-A7AB5B9AE22E}"/>
    <cellStyle name="Normal 22 10 6" xfId="21307" xr:uid="{26D12B18-43F5-473A-B202-914C879BB516}"/>
    <cellStyle name="Normal 22 10 6 2" xfId="21308" xr:uid="{3679F3DA-D5D9-4CF8-B98B-4189CECEE5F6}"/>
    <cellStyle name="Normal 22 10 6_Margen" xfId="41953" xr:uid="{A052FF7F-8974-464A-8CCD-034203FF6B37}"/>
    <cellStyle name="Normal 22 10 7" xfId="21309" xr:uid="{6DCD32DE-B618-46F2-A33B-10A732BCDC1A}"/>
    <cellStyle name="Normal 22 10 7 2" xfId="21310" xr:uid="{578BA67B-A006-49E6-B2CC-919DC1E6D7E2}"/>
    <cellStyle name="Normal 22 10 7_Margen" xfId="41954" xr:uid="{24DF48E3-57A8-4367-AC40-4BA134FB0515}"/>
    <cellStyle name="Normal 22 10 8" xfId="21311" xr:uid="{01C07A6B-4843-4D8A-877A-70192FFA38CB}"/>
    <cellStyle name="Normal 22 10 8 2" xfId="21312" xr:uid="{E5572FC3-CBB2-4C90-B20D-00A8C60B1EF6}"/>
    <cellStyle name="Normal 22 10 8_Margen" xfId="41955" xr:uid="{80755E3C-0588-417F-97BB-0C5B148F098D}"/>
    <cellStyle name="Normal 22 10 9" xfId="21313" xr:uid="{A0262326-FFC7-48F9-8052-B59C161AF626}"/>
    <cellStyle name="Normal 22 10 9 2" xfId="21314" xr:uid="{D6588FB5-BEEB-4C8B-ABA0-53D65E59E8C0}"/>
    <cellStyle name="Normal 22 10 9_Margen" xfId="41956" xr:uid="{9A498576-C743-47CE-A1AC-68296E4EF7BF}"/>
    <cellStyle name="Normal 22 10_Margen" xfId="41957" xr:uid="{BD03370A-0C9F-4C9C-87DB-E1391C00D291}"/>
    <cellStyle name="Normal 22 11" xfId="21315" xr:uid="{596CBFEC-BBAC-4299-BE66-5B8D7316AA11}"/>
    <cellStyle name="Normal 22 11 10" xfId="21316" xr:uid="{74609EB0-EB7E-4812-92C4-3AA4B83D8394}"/>
    <cellStyle name="Normal 22 11 10 2" xfId="21317" xr:uid="{19E936BA-F3AD-480F-8347-E5E6DE02996A}"/>
    <cellStyle name="Normal 22 11 10_Margen" xfId="41958" xr:uid="{D85E0863-AFC3-4C83-9F06-56C57C690E65}"/>
    <cellStyle name="Normal 22 11 11" xfId="21318" xr:uid="{79556EF2-1A43-4E3A-BD39-01D101E3EBDB}"/>
    <cellStyle name="Normal 22 11 11 2" xfId="21319" xr:uid="{4AFFE0C2-BB1C-431A-82BE-0B3100DFC3DE}"/>
    <cellStyle name="Normal 22 11 11_Margen" xfId="41959" xr:uid="{6C0E44AB-8966-405B-80FA-DDAEBB6AAD9E}"/>
    <cellStyle name="Normal 22 11 12" xfId="21320" xr:uid="{D929788E-072D-4E8C-941D-A6EB364A83D1}"/>
    <cellStyle name="Normal 22 11 12 2" xfId="21321" xr:uid="{424C2731-8DB0-4FAF-9C88-0DC7175F4B96}"/>
    <cellStyle name="Normal 22 11 12_Margen" xfId="41960" xr:uid="{65F6CB74-3C8D-4956-8B2E-796A0FB5FC60}"/>
    <cellStyle name="Normal 22 11 13" xfId="21322" xr:uid="{82109878-5387-476C-B18C-DE87635E0227}"/>
    <cellStyle name="Normal 22 11 13 2" xfId="21323" xr:uid="{0E2F52CA-0336-495D-86E6-1E16D5C4B642}"/>
    <cellStyle name="Normal 22 11 13_Margen" xfId="41961" xr:uid="{A96E9EC7-02CF-4AEA-89C1-D9D940D2CCF8}"/>
    <cellStyle name="Normal 22 11 14" xfId="21324" xr:uid="{4CEC6AB0-221B-489D-8A76-88B3A5B89DF9}"/>
    <cellStyle name="Normal 22 11 14 2" xfId="21325" xr:uid="{247F3C9B-5CF1-4278-9381-C3C2B9A948D2}"/>
    <cellStyle name="Normal 22 11 14_Margen" xfId="41962" xr:uid="{44908C53-E84E-403D-B047-A3988EF9EE1B}"/>
    <cellStyle name="Normal 22 11 15" xfId="21326" xr:uid="{C140B3A3-8DAD-46A0-83CF-CE82187E68CD}"/>
    <cellStyle name="Normal 22 11 15 2" xfId="21327" xr:uid="{D6212083-9195-46B9-8BE9-8C56E09FC123}"/>
    <cellStyle name="Normal 22 11 15_Margen" xfId="41963" xr:uid="{C6A98672-05E8-43E6-B861-733C9CA51C60}"/>
    <cellStyle name="Normal 22 11 16" xfId="21328" xr:uid="{664A2024-1FF7-4CBB-BE25-2409BAFE787B}"/>
    <cellStyle name="Normal 22 11 16 2" xfId="21329" xr:uid="{04E44183-AFB5-4916-958A-3FDE947ADB20}"/>
    <cellStyle name="Normal 22 11 16_Margen" xfId="41964" xr:uid="{BF44DFF8-9EAA-4449-AE94-5C5A3826DBB7}"/>
    <cellStyle name="Normal 22 11 17" xfId="21330" xr:uid="{1742A819-FE63-4C49-B8DF-F561378D1F5D}"/>
    <cellStyle name="Normal 22 11 17 2" xfId="21331" xr:uid="{69465255-1348-4629-8786-241B7C7DD534}"/>
    <cellStyle name="Normal 22 11 17_Margen" xfId="41965" xr:uid="{D7083770-DE19-4DEE-8A09-B6801CB9C718}"/>
    <cellStyle name="Normal 22 11 18" xfId="21332" xr:uid="{60F036F8-DBA6-40DE-A01D-835A4F5C68E3}"/>
    <cellStyle name="Normal 22 11 18 2" xfId="21333" xr:uid="{ED2DAF66-F36C-4DAB-811C-BB0159529B11}"/>
    <cellStyle name="Normal 22 11 18_Margen" xfId="41966" xr:uid="{1DF6BFE8-3938-4B71-9F27-6FF4873D91D2}"/>
    <cellStyle name="Normal 22 11 19" xfId="21334" xr:uid="{F82FDA2C-84BE-450A-807D-A6F110C451E6}"/>
    <cellStyle name="Normal 22 11 2" xfId="21335" xr:uid="{63B51E26-118E-4C24-98FC-D67D4A9F62C0}"/>
    <cellStyle name="Normal 22 11 2 2" xfId="21336" xr:uid="{180E5D1D-EA08-40C9-906E-E9FCD0189243}"/>
    <cellStyle name="Normal 22 11 2_Margen" xfId="41967" xr:uid="{45165551-CEA3-4A41-A77B-D559A77B30A6}"/>
    <cellStyle name="Normal 22 11 3" xfId="21337" xr:uid="{B0FD85B8-E9FC-4480-BE1A-737740C577D3}"/>
    <cellStyle name="Normal 22 11 3 2" xfId="21338" xr:uid="{C3F2C689-0A87-4937-92BF-D59F300A3C3A}"/>
    <cellStyle name="Normal 22 11 3_Margen" xfId="41968" xr:uid="{C1C8719F-CA62-4D7B-944B-15E983B09053}"/>
    <cellStyle name="Normal 22 11 4" xfId="21339" xr:uid="{9BC62A64-BE04-4817-A6F3-DA6B04A8D3CD}"/>
    <cellStyle name="Normal 22 11 4 2" xfId="21340" xr:uid="{93C85FA2-A5FD-4C8A-89C5-8DC89537FD33}"/>
    <cellStyle name="Normal 22 11 4_Margen" xfId="41969" xr:uid="{3507D370-4F8A-4FF0-858B-8AB56AFDE6F1}"/>
    <cellStyle name="Normal 22 11 5" xfId="21341" xr:uid="{FBE50A71-B28C-4706-8C4F-582C9489B57D}"/>
    <cellStyle name="Normal 22 11 5 2" xfId="21342" xr:uid="{3E4725B6-E1C1-4A0E-A6E9-0C020A132B5C}"/>
    <cellStyle name="Normal 22 11 5_Margen" xfId="41970" xr:uid="{ADDE96C6-F815-4039-BB54-2B1D5777637A}"/>
    <cellStyle name="Normal 22 11 6" xfId="21343" xr:uid="{02409968-ACF0-4BF1-B9C0-FAEA6A0A3C86}"/>
    <cellStyle name="Normal 22 11 6 2" xfId="21344" xr:uid="{ED8F86E0-5290-4A92-810A-2C76FDF9BC01}"/>
    <cellStyle name="Normal 22 11 6_Margen" xfId="41971" xr:uid="{39050232-6EC5-4B84-9E55-CB9247A5B5EC}"/>
    <cellStyle name="Normal 22 11 7" xfId="21345" xr:uid="{9DE1BB32-873E-40E8-9509-276E8A9C6F24}"/>
    <cellStyle name="Normal 22 11 7 2" xfId="21346" xr:uid="{74356A26-A4F5-4E6A-AAED-C5400BFD9F31}"/>
    <cellStyle name="Normal 22 11 7_Margen" xfId="41972" xr:uid="{F529AD7C-B210-467F-917F-3AAC94EB7C44}"/>
    <cellStyle name="Normal 22 11 8" xfId="21347" xr:uid="{3368892C-D24C-4F2C-9E22-AB891CC35E5F}"/>
    <cellStyle name="Normal 22 11 8 2" xfId="21348" xr:uid="{39BD62C5-BB35-4DA1-B102-66BE13A550BC}"/>
    <cellStyle name="Normal 22 11 8_Margen" xfId="41973" xr:uid="{821ACDBD-4126-4D09-BE5C-790210B1ED64}"/>
    <cellStyle name="Normal 22 11 9" xfId="21349" xr:uid="{3FBE7759-659F-4354-891A-9B6B2712DD5C}"/>
    <cellStyle name="Normal 22 11 9 2" xfId="21350" xr:uid="{8BF1BF2F-DF35-450A-A851-5A3654018442}"/>
    <cellStyle name="Normal 22 11 9_Margen" xfId="41974" xr:uid="{BCF2233C-79AF-4C3A-A705-2045689A3A00}"/>
    <cellStyle name="Normal 22 11_Margen" xfId="41975" xr:uid="{93BFBF10-E555-4D46-A325-D9FBEFC57304}"/>
    <cellStyle name="Normal 22 12" xfId="21351" xr:uid="{D5E53758-6EEB-434A-B59D-344AC3624ACB}"/>
    <cellStyle name="Normal 22 12 2" xfId="21352" xr:uid="{6C30B314-6C9E-4285-A033-E79253E51FF9}"/>
    <cellStyle name="Normal 22 12_Margen" xfId="41976" xr:uid="{3AB1453A-6A2F-452E-B842-2B5A8FE8D91C}"/>
    <cellStyle name="Normal 22 13" xfId="21353" xr:uid="{D0B314A6-0A9F-477C-9B88-5F96AADAFF9D}"/>
    <cellStyle name="Normal 22 13 2" xfId="21354" xr:uid="{FFF281C5-241D-4E70-9098-82B92E98F435}"/>
    <cellStyle name="Normal 22 13_Margen" xfId="41977" xr:uid="{967C072A-02E4-4C54-9BE5-8416B771B0B7}"/>
    <cellStyle name="Normal 22 14" xfId="21355" xr:uid="{12D1B493-3F4F-4B74-9205-0442746622E5}"/>
    <cellStyle name="Normal 22 14 2" xfId="21356" xr:uid="{2AD0372D-C202-4933-9BF5-F414124DAAFF}"/>
    <cellStyle name="Normal 22 14_Margen" xfId="41978" xr:uid="{56BA26B4-FDB0-450A-9189-0A69F8E00130}"/>
    <cellStyle name="Normal 22 15" xfId="21357" xr:uid="{45CB92EA-74BA-44B1-9B96-CF636337E9ED}"/>
    <cellStyle name="Normal 22 15 2" xfId="21358" xr:uid="{5C67242E-7652-4637-B7B3-6834C64EDFA2}"/>
    <cellStyle name="Normal 22 15_Margen" xfId="41979" xr:uid="{4E55EBFB-A1F1-45C3-BDD6-2758EACB036F}"/>
    <cellStyle name="Normal 22 16" xfId="21359" xr:uid="{884706CC-0602-4C8E-8577-D5DC978ADB8C}"/>
    <cellStyle name="Normal 22 16 2" xfId="21360" xr:uid="{35AFEC2A-0CC5-47A4-B97D-E84C8ADAD988}"/>
    <cellStyle name="Normal 22 16_Margen" xfId="41980" xr:uid="{36ECEC02-3D45-49B4-9CB1-EFD5CCA28457}"/>
    <cellStyle name="Normal 22 17" xfId="21361" xr:uid="{A6780A16-6630-4F8D-9944-630766BAFE24}"/>
    <cellStyle name="Normal 22 17 2" xfId="21362" xr:uid="{24D0C215-C380-43E3-BE63-2B6301A25750}"/>
    <cellStyle name="Normal 22 17_Margen" xfId="41981" xr:uid="{09CAE182-CB7A-4635-9D9D-10C771D892BB}"/>
    <cellStyle name="Normal 22 18" xfId="21363" xr:uid="{C3FD5A28-91C1-40FA-BFE5-846464985CD4}"/>
    <cellStyle name="Normal 22 18 2" xfId="21364" xr:uid="{5556D832-71A9-4130-AA72-387BFE2BF485}"/>
    <cellStyle name="Normal 22 18_Margen" xfId="41982" xr:uid="{18CCABE3-2CF5-45AB-9513-F86A20CBA1F9}"/>
    <cellStyle name="Normal 22 19" xfId="21365" xr:uid="{32D99EA2-C84B-48F2-8F2A-9A6168140E05}"/>
    <cellStyle name="Normal 22 19 2" xfId="21366" xr:uid="{65D2AB3C-D2B7-4408-8859-5BC014451570}"/>
    <cellStyle name="Normal 22 19_Margen" xfId="41983" xr:uid="{E80F5D49-8215-4D22-8872-9B9FAAEBA6A3}"/>
    <cellStyle name="Normal 22 2" xfId="21367" xr:uid="{38C02948-6080-4CBA-AB78-65AFF33B40F0}"/>
    <cellStyle name="Normal 22 2 10" xfId="21368" xr:uid="{054FA00D-AB98-46F9-A951-031C4831C8BF}"/>
    <cellStyle name="Normal 22 2 10 2" xfId="21369" xr:uid="{ED79DFE6-A410-46E0-AAF5-369CA4FF0E46}"/>
    <cellStyle name="Normal 22 2 10_Margen" xfId="41984" xr:uid="{5A3C9B83-E8C3-4096-A59C-378AB8565798}"/>
    <cellStyle name="Normal 22 2 11" xfId="21370" xr:uid="{6514464B-926E-429C-92BB-1B6832F56C03}"/>
    <cellStyle name="Normal 22 2 11 2" xfId="21371" xr:uid="{AECC6F4E-8263-45F4-AEFA-94022E636131}"/>
    <cellStyle name="Normal 22 2 11_Margen" xfId="41985" xr:uid="{233629F9-57C3-450B-AFFD-C58779426636}"/>
    <cellStyle name="Normal 22 2 12" xfId="21372" xr:uid="{84D4F204-CA67-4317-B0D1-A54850BD17BD}"/>
    <cellStyle name="Normal 22 2 12 2" xfId="21373" xr:uid="{7FBF6ED2-9D5B-4B1F-8B32-582A4CDADA2C}"/>
    <cellStyle name="Normal 22 2 12_Margen" xfId="41986" xr:uid="{A5117267-A758-409D-8BAB-DD97FF8B34BE}"/>
    <cellStyle name="Normal 22 2 13" xfId="21374" xr:uid="{D88BEAC4-AEE5-4009-8E0B-AFFF1D7378C8}"/>
    <cellStyle name="Normal 22 2 13 2" xfId="21375" xr:uid="{9AA4801B-77B3-49C5-B85E-E630D4AD7503}"/>
    <cellStyle name="Normal 22 2 13_Margen" xfId="41987" xr:uid="{6F652C01-915E-42AA-A5A3-A9EC5559B11F}"/>
    <cellStyle name="Normal 22 2 14" xfId="21376" xr:uid="{5220C970-133C-4F63-8520-E40CFD0FF7E5}"/>
    <cellStyle name="Normal 22 2 14 2" xfId="21377" xr:uid="{74FB9A4C-71E9-42DA-856A-662A47A9E4E0}"/>
    <cellStyle name="Normal 22 2 14_Margen" xfId="41988" xr:uid="{CEAB062A-3015-4620-9402-EC38A3925218}"/>
    <cellStyle name="Normal 22 2 15" xfId="21378" xr:uid="{B68EA9B5-5634-4194-A1F6-AF364BDDF698}"/>
    <cellStyle name="Normal 22 2 15 2" xfId="21379" xr:uid="{097B51EF-C5EB-4EBD-8991-DD9EA289AEC4}"/>
    <cellStyle name="Normal 22 2 15_Margen" xfId="41989" xr:uid="{E8C29DB9-80D7-48A4-B0C5-9C9DBE2D46E9}"/>
    <cellStyle name="Normal 22 2 16" xfId="21380" xr:uid="{78F058CC-CB31-48A8-8147-A5D1A6CFDC66}"/>
    <cellStyle name="Normal 22 2 16 2" xfId="21381" xr:uid="{B2B41420-587D-469B-BEE2-F9BEE62DDC34}"/>
    <cellStyle name="Normal 22 2 16_Margen" xfId="41990" xr:uid="{DB25D0DE-66DC-49BD-9224-C32E28FDC992}"/>
    <cellStyle name="Normal 22 2 17" xfId="21382" xr:uid="{BB5ECA4B-B71D-4B82-948D-8714DBF5593E}"/>
    <cellStyle name="Normal 22 2 17 2" xfId="21383" xr:uid="{071D3617-5724-487A-87DF-BEC2D3FE7C7A}"/>
    <cellStyle name="Normal 22 2 17_Margen" xfId="41991" xr:uid="{E2F0C50A-C76F-4062-B84C-5BF253E571D7}"/>
    <cellStyle name="Normal 22 2 18" xfId="21384" xr:uid="{A781F8C7-8C49-4EEA-B6BA-F81D68E3B1D2}"/>
    <cellStyle name="Normal 22 2 18 2" xfId="21385" xr:uid="{F4D89A99-F8D0-4FDD-8BEC-B1D215B87F16}"/>
    <cellStyle name="Normal 22 2 18_Margen" xfId="41992" xr:uid="{72DF1C90-B290-4378-A97D-1245220FCB94}"/>
    <cellStyle name="Normal 22 2 19" xfId="21386" xr:uid="{514EE0FE-8D69-4E9D-98F9-0282E0E57D85}"/>
    <cellStyle name="Normal 22 2 2" xfId="21387" xr:uid="{B52A8C0C-4E97-4F74-BEAE-644104BE8A4C}"/>
    <cellStyle name="Normal 22 2 2 2" xfId="21388" xr:uid="{D738E924-2AA0-4977-8913-886FE9467923}"/>
    <cellStyle name="Normal 22 2 2 2 2" xfId="21389" xr:uid="{139BBA5B-299D-498C-B5CF-E30DCB5FB5EA}"/>
    <cellStyle name="Normal 22 2 2 3" xfId="21390" xr:uid="{0FDB1C18-A240-4791-B046-3AA3DDBF8B31}"/>
    <cellStyle name="Normal 22 2 2 3 2" xfId="21391" xr:uid="{9384572E-036B-472E-B5FC-4B99BECDB495}"/>
    <cellStyle name="Normal 22 2 2 4" xfId="21392" xr:uid="{6397C939-B4B3-4AF9-99C8-16947DDAFB11}"/>
    <cellStyle name="Normal 22 2 2_Margen" xfId="41993" xr:uid="{DC971416-FA59-4498-B419-3485F5B5A213}"/>
    <cellStyle name="Normal 22 2 20" xfId="21393" xr:uid="{DDFAE575-882F-44D8-8182-9391CBA6A1C5}"/>
    <cellStyle name="Normal 22 2 21" xfId="50234" xr:uid="{C69F3FFE-00BD-4923-A4C7-5E4AFFC67CCB}"/>
    <cellStyle name="Normal 22 2 22" xfId="51780" xr:uid="{7EAE8059-91E5-43CC-9E18-C9AB71246C05}"/>
    <cellStyle name="Normal 22 2 23" xfId="53473" xr:uid="{939951B6-BBB4-4A03-A9A4-630684ADD7EC}"/>
    <cellStyle name="Normal 22 2 3" xfId="21394" xr:uid="{CF9777EE-BFA5-4B68-BF41-D7F534E227F1}"/>
    <cellStyle name="Normal 22 2 3 2" xfId="21395" xr:uid="{5CE77BF2-A972-48A9-960A-B42BC3EC45FB}"/>
    <cellStyle name="Normal 22 2 3 2 2" xfId="50236" xr:uid="{9E6FEB58-FDF2-4A5F-B040-2AEE0429D770}"/>
    <cellStyle name="Normal 22 2 3 3" xfId="50235" xr:uid="{682BFACD-9AC8-4E31-AABD-01389F324921}"/>
    <cellStyle name="Normal 22 2 3_Margen" xfId="41994" xr:uid="{27538143-01D2-496D-8DF3-9C0CE0A47BA8}"/>
    <cellStyle name="Normal 22 2 4" xfId="21396" xr:uid="{7BF6F744-EFBB-473B-B868-48069E618357}"/>
    <cellStyle name="Normal 22 2 4 2" xfId="21397" xr:uid="{15EF21FA-8FF3-436D-91DE-22A64BE2EBD0}"/>
    <cellStyle name="Normal 22 2 4 2 2" xfId="50238" xr:uid="{5D95A2C9-BA0C-4268-AFEB-8F2B1AC20D90}"/>
    <cellStyle name="Normal 22 2 4 3" xfId="50237" xr:uid="{C0DE562B-3B1A-42E8-8E50-356BAE80C133}"/>
    <cellStyle name="Normal 22 2 4_Margen" xfId="41995" xr:uid="{8329C75B-02B6-4A47-9EC2-C30D4E01FC07}"/>
    <cellStyle name="Normal 22 2 5" xfId="21398" xr:uid="{41624F46-9C85-4CFA-A6CC-1796B3FC0AC8}"/>
    <cellStyle name="Normal 22 2 5 2" xfId="21399" xr:uid="{19203E6B-945C-4BF5-81F8-4A3F9403CB82}"/>
    <cellStyle name="Normal 22 2 5 3" xfId="50239" xr:uid="{6165D258-4290-49C8-98C7-083DE18A13C9}"/>
    <cellStyle name="Normal 22 2 5_Margen" xfId="41996" xr:uid="{983A6216-75EB-4DE6-8519-91DAE341212C}"/>
    <cellStyle name="Normal 22 2 6" xfId="21400" xr:uid="{01EE27CB-C946-477B-82F8-CDAB11BEF391}"/>
    <cellStyle name="Normal 22 2 6 2" xfId="21401" xr:uid="{EF2638EA-D497-4E57-A19C-08E06C9D2511}"/>
    <cellStyle name="Normal 22 2 6_Margen" xfId="41997" xr:uid="{3F1B376C-CF3F-434A-A4EB-EFEEC08989C5}"/>
    <cellStyle name="Normal 22 2 7" xfId="21402" xr:uid="{97643A43-D63E-418A-B64C-FA36ED59FEBD}"/>
    <cellStyle name="Normal 22 2 7 2" xfId="21403" xr:uid="{B6BDE98F-54E0-4217-BB00-E8B79E570335}"/>
    <cellStyle name="Normal 22 2 7_Margen" xfId="41998" xr:uid="{558828F8-AA75-480D-81E8-AE315DF7EFB7}"/>
    <cellStyle name="Normal 22 2 8" xfId="21404" xr:uid="{C3ABF018-F688-4561-8223-9A93253D17A1}"/>
    <cellStyle name="Normal 22 2 8 2" xfId="21405" xr:uid="{A09697FC-C4CC-4256-8788-669A1020250C}"/>
    <cellStyle name="Normal 22 2 8_Margen" xfId="41999" xr:uid="{D66711D5-05D1-4B20-A190-F2F27AC427B1}"/>
    <cellStyle name="Normal 22 2 9" xfId="21406" xr:uid="{5377D68F-0CD4-4415-AE60-8530AF7529B1}"/>
    <cellStyle name="Normal 22 2 9 2" xfId="21407" xr:uid="{BF1C3BCC-8B73-451D-A62B-6DF378600771}"/>
    <cellStyle name="Normal 22 2 9_Margen" xfId="42000" xr:uid="{EFEB8752-85B4-46B2-AF2C-028D392A3B95}"/>
    <cellStyle name="Normal 22 2_Margen" xfId="42001" xr:uid="{105B61E2-2909-499A-A61E-6BBA4A70C201}"/>
    <cellStyle name="Normal 22 20" xfId="21408" xr:uid="{68F4D78B-DD54-4532-BF88-7EFE07A1A14C}"/>
    <cellStyle name="Normal 22 20 2" xfId="21409" xr:uid="{ACAC555B-0376-48FC-A934-91B6B8D28773}"/>
    <cellStyle name="Normal 22 20_Margen" xfId="42002" xr:uid="{38E84678-5407-4384-BBC5-F6A7730EB286}"/>
    <cellStyle name="Normal 22 21" xfId="21410" xr:uid="{93A4B39F-1A42-424A-964F-32289F7FAC06}"/>
    <cellStyle name="Normal 22 21 2" xfId="21411" xr:uid="{E4B78993-2187-4D50-A711-BF123BA13556}"/>
    <cellStyle name="Normal 22 21_Margen" xfId="42003" xr:uid="{491C871E-0DEC-4C3D-B3B2-BA2F7C16C7EE}"/>
    <cellStyle name="Normal 22 22" xfId="21412" xr:uid="{2ECE10E6-A4CA-47D4-900B-9F72253C2D64}"/>
    <cellStyle name="Normal 22 22 2" xfId="21413" xr:uid="{AA4417B9-1D06-4210-A6AB-CB21F42B8759}"/>
    <cellStyle name="Normal 22 22_Margen" xfId="42004" xr:uid="{27BFA08E-1DC9-4D22-A106-6E3468BFC13D}"/>
    <cellStyle name="Normal 22 23" xfId="21414" xr:uid="{D0C74C65-60CC-4038-97AD-CB15DAB6EE77}"/>
    <cellStyle name="Normal 22 23 2" xfId="21415" xr:uid="{A67EC039-A605-47E3-B0E0-91FF3D59BC92}"/>
    <cellStyle name="Normal 22 23_Margen" xfId="42005" xr:uid="{6FD95981-1A3D-46DE-9370-BFE4F7E81047}"/>
    <cellStyle name="Normal 22 24" xfId="21416" xr:uid="{BDE64FC5-79BD-4366-941A-27249EFB6ADA}"/>
    <cellStyle name="Normal 22 24 2" xfId="21417" xr:uid="{62C33C58-F9C5-43B8-A404-00418BBE7D77}"/>
    <cellStyle name="Normal 22 24_Margen" xfId="42006" xr:uid="{F97C39AC-C530-46AF-AAC6-F06D51EC3D56}"/>
    <cellStyle name="Normal 22 25" xfId="21418" xr:uid="{3F8FE41E-3A95-421D-8100-FA5C14ABCBF3}"/>
    <cellStyle name="Normal 22 25 2" xfId="21419" xr:uid="{DE0DD56E-5CD3-4C08-AFA0-9B6499F2C4AC}"/>
    <cellStyle name="Normal 22 25_Margen" xfId="42007" xr:uid="{2F0CFF0F-C983-4C84-8F07-AF67AE916360}"/>
    <cellStyle name="Normal 22 26" xfId="21420" xr:uid="{865CA1AD-4AB2-4D3B-897A-6D8EFC2FAC77}"/>
    <cellStyle name="Normal 22 26 2" xfId="21421" xr:uid="{ACA4AE8D-E3E1-4FC4-9297-AE5E01598E16}"/>
    <cellStyle name="Normal 22 26_Margen" xfId="42008" xr:uid="{A22C2410-5CF8-4D2C-AA0A-6B5608ECF14D}"/>
    <cellStyle name="Normal 22 27" xfId="21422" xr:uid="{726809F3-15B8-42D6-BF89-D0BE485E9439}"/>
    <cellStyle name="Normal 22 27 2" xfId="21423" xr:uid="{F8ED00B5-A87E-4F82-BDED-AF19D046AC04}"/>
    <cellStyle name="Normal 22 27_Margen" xfId="42009" xr:uid="{DD22813A-77B4-4D53-BD6A-2A53E4FD1144}"/>
    <cellStyle name="Normal 22 28" xfId="21424" xr:uid="{BA9F6518-9466-4AE3-89BA-C9C7BB0B15B8}"/>
    <cellStyle name="Normal 22 28 2" xfId="21425" xr:uid="{9F0B4082-6D0D-41AC-A86D-245FA2F0AD22}"/>
    <cellStyle name="Normal 22 28_Margen" xfId="42010" xr:uid="{DEC6BB26-4F93-4547-86A5-B7BA32FD0977}"/>
    <cellStyle name="Normal 22 29" xfId="21426" xr:uid="{B474B326-B01D-48DE-BA53-87397B809C84}"/>
    <cellStyle name="Normal 22 29 2" xfId="21427" xr:uid="{916935EE-5909-4A08-AF6E-2F18C755C807}"/>
    <cellStyle name="Normal 22 29_Margen" xfId="42011" xr:uid="{F26E1699-1493-4398-B809-A87D1891A48C}"/>
    <cellStyle name="Normal 22 3" xfId="21428" xr:uid="{995E708B-C24B-4F93-BEAF-EF9933756B74}"/>
    <cellStyle name="Normal 22 3 10" xfId="21429" xr:uid="{F8A3A6EC-051F-424E-92B6-CA49F11DDCAD}"/>
    <cellStyle name="Normal 22 3 10 2" xfId="21430" xr:uid="{4C227F23-E0BC-4618-B0AF-C1C29F976FC7}"/>
    <cellStyle name="Normal 22 3 10_Margen" xfId="42012" xr:uid="{6CA035EF-AB13-4996-9115-E429BFA5E687}"/>
    <cellStyle name="Normal 22 3 11" xfId="21431" xr:uid="{B204BAE5-3FE8-427C-904C-3D2096D7F117}"/>
    <cellStyle name="Normal 22 3 11 2" xfId="21432" xr:uid="{5FFC2D8C-8BF6-4BA2-98ED-C89DEC9E7703}"/>
    <cellStyle name="Normal 22 3 11_Margen" xfId="42013" xr:uid="{D0EC59AB-822E-4265-AEC9-43D55AA7DD68}"/>
    <cellStyle name="Normal 22 3 12" xfId="21433" xr:uid="{1C81D03D-5C6F-48DB-828F-56699C892087}"/>
    <cellStyle name="Normal 22 3 12 2" xfId="21434" xr:uid="{D9AE23F9-3322-4768-A4F7-F4BBAFF85FB6}"/>
    <cellStyle name="Normal 22 3 12_Margen" xfId="42014" xr:uid="{E9EAEE47-4352-4F9F-BE9C-86CC76E43476}"/>
    <cellStyle name="Normal 22 3 13" xfId="21435" xr:uid="{F5106422-8C91-4562-8F5F-4CAB968D2DBF}"/>
    <cellStyle name="Normal 22 3 13 2" xfId="21436" xr:uid="{1C85557D-E537-4ED2-9118-8F8FBF4BBCFE}"/>
    <cellStyle name="Normal 22 3 13_Margen" xfId="42015" xr:uid="{D04B88CB-F036-4113-B66E-33959CEFC4C9}"/>
    <cellStyle name="Normal 22 3 14" xfId="21437" xr:uid="{6A96CC92-D80E-4AE9-93A0-8E5ADB4A82C6}"/>
    <cellStyle name="Normal 22 3 14 2" xfId="21438" xr:uid="{B8D5E557-D939-4B04-84E3-92421AAD029D}"/>
    <cellStyle name="Normal 22 3 14_Margen" xfId="42016" xr:uid="{81C5918C-5FB3-49DE-BA49-91ADB1C53775}"/>
    <cellStyle name="Normal 22 3 15" xfId="21439" xr:uid="{A4E6F695-EE8E-4C6E-9E34-9C204A79E2E3}"/>
    <cellStyle name="Normal 22 3 15 2" xfId="21440" xr:uid="{A27A5CBD-76CB-4F00-ACEA-0E318EBB1CEC}"/>
    <cellStyle name="Normal 22 3 15_Margen" xfId="42017" xr:uid="{05EAB565-07B7-4382-83CF-5F5E2243D85B}"/>
    <cellStyle name="Normal 22 3 16" xfId="21441" xr:uid="{31C6DD6C-3105-45FD-90D0-8B4528CD3785}"/>
    <cellStyle name="Normal 22 3 16 2" xfId="21442" xr:uid="{83D5AF0F-050F-4650-A156-E33C449BC1A2}"/>
    <cellStyle name="Normal 22 3 16_Margen" xfId="42018" xr:uid="{70E341A2-3F8D-426D-BECA-28BA020AE675}"/>
    <cellStyle name="Normal 22 3 17" xfId="21443" xr:uid="{88DDF83F-6D71-4182-B55A-9650EBA1D9C6}"/>
    <cellStyle name="Normal 22 3 17 2" xfId="21444" xr:uid="{D92C135B-BA44-419C-B014-4C4915273904}"/>
    <cellStyle name="Normal 22 3 17_Margen" xfId="42019" xr:uid="{9ADF246A-531D-409E-903D-94CF37DC53B1}"/>
    <cellStyle name="Normal 22 3 18" xfId="21445" xr:uid="{36A39BF9-30F1-4889-842B-95EE48A3848D}"/>
    <cellStyle name="Normal 22 3 18 2" xfId="21446" xr:uid="{9BFE3168-9F09-4514-AFFA-E32F36B4C2F6}"/>
    <cellStyle name="Normal 22 3 18_Margen" xfId="42020" xr:uid="{470283A8-9F97-45C4-A5A4-A6297BA444FA}"/>
    <cellStyle name="Normal 22 3 19" xfId="21447" xr:uid="{87A4C6BA-D495-47D8-9B51-64A21DA75EE8}"/>
    <cellStyle name="Normal 22 3 2" xfId="21448" xr:uid="{795387A2-E031-4018-B07D-B30A6E1CE4FE}"/>
    <cellStyle name="Normal 22 3 2 2" xfId="21449" xr:uid="{BF12173F-8BA0-4E41-BBD6-4FB70FF38231}"/>
    <cellStyle name="Normal 22 3 2 2 2" xfId="42021" xr:uid="{0FBDDA0B-782F-4DB9-8AA3-689D0E6D9A1C}"/>
    <cellStyle name="Normal 22 3 2 3" xfId="42022" xr:uid="{91234D37-7009-45CF-9A22-9A22FC133430}"/>
    <cellStyle name="Normal 22 3 2_Margen" xfId="42023" xr:uid="{41B6BF87-B84C-4E44-AB52-432C9B75B83D}"/>
    <cellStyle name="Normal 22 3 20" xfId="21450" xr:uid="{8307F065-3CC1-4342-A56A-0D0B35C98633}"/>
    <cellStyle name="Normal 22 3 21" xfId="50240" xr:uid="{A286919E-A127-4682-AC06-65C093800DBB}"/>
    <cellStyle name="Normal 22 3 22" xfId="51782" xr:uid="{BC0595E7-9F13-4849-BF7F-D7C80D2718BE}"/>
    <cellStyle name="Normal 22 3 23" xfId="53474" xr:uid="{5BF9A7FE-EAFB-4490-A273-26E9E9F697AE}"/>
    <cellStyle name="Normal 22 3 3" xfId="21451" xr:uid="{78DE477D-B2CE-4A24-A2D3-4D2BE49D2B44}"/>
    <cellStyle name="Normal 22 3 3 2" xfId="21452" xr:uid="{CB9F9C62-9D92-4598-B088-EB21A66CEFE0}"/>
    <cellStyle name="Normal 22 3 3 3" xfId="50241" xr:uid="{222A078D-45EB-4CAA-B333-E6A796593FB9}"/>
    <cellStyle name="Normal 22 3 3_Margen" xfId="42024" xr:uid="{525B0CB1-9438-4DFB-8AE7-2BC9A5BD2457}"/>
    <cellStyle name="Normal 22 3 4" xfId="21453" xr:uid="{DD6AFF78-BE75-4916-8B91-11EBBCCDE296}"/>
    <cellStyle name="Normal 22 3 4 2" xfId="21454" xr:uid="{2ACBE320-8D44-4AC5-B860-58C6431ED2C4}"/>
    <cellStyle name="Normal 22 3 4_Margen" xfId="42025" xr:uid="{EA1167BA-CA09-4002-8ED9-F88F16B1EC74}"/>
    <cellStyle name="Normal 22 3 5" xfId="21455" xr:uid="{843DB7CA-A1EB-4EA6-8363-EE39AC333EF5}"/>
    <cellStyle name="Normal 22 3 5 2" xfId="21456" xr:uid="{F45855D0-A4D7-465B-9832-66F3CA406AC1}"/>
    <cellStyle name="Normal 22 3 5_Margen" xfId="42026" xr:uid="{4249335C-8CE2-4536-8C4A-0EDF24B2D75A}"/>
    <cellStyle name="Normal 22 3 6" xfId="21457" xr:uid="{5F93DEDA-2DBA-4C13-B1CA-FDBA91A29C69}"/>
    <cellStyle name="Normal 22 3 6 2" xfId="21458" xr:uid="{FF0477DA-B023-431C-A8AF-9FFA89EB3ACE}"/>
    <cellStyle name="Normal 22 3 6_Margen" xfId="42027" xr:uid="{E784B07F-A09D-4151-AC12-374C21A3C4BA}"/>
    <cellStyle name="Normal 22 3 7" xfId="21459" xr:uid="{9314E82D-2196-4B9E-BA67-5F54535AFC1D}"/>
    <cellStyle name="Normal 22 3 7 2" xfId="21460" xr:uid="{A29B33BF-5134-47D2-96C3-22680C7361F3}"/>
    <cellStyle name="Normal 22 3 7_Margen" xfId="42028" xr:uid="{47649508-98F1-405F-B261-36BFF0421447}"/>
    <cellStyle name="Normal 22 3 8" xfId="21461" xr:uid="{33832991-7F06-4A9B-B538-045512DB761E}"/>
    <cellStyle name="Normal 22 3 8 2" xfId="21462" xr:uid="{5594C815-FAA3-432B-ADD5-865A7FC205D3}"/>
    <cellStyle name="Normal 22 3 8_Margen" xfId="42029" xr:uid="{37FF5F3E-CF9B-4F25-8DDD-497400960A60}"/>
    <cellStyle name="Normal 22 3 9" xfId="21463" xr:uid="{8F55E389-0A36-4F63-B696-A31B070B3783}"/>
    <cellStyle name="Normal 22 3 9 2" xfId="21464" xr:uid="{EAE0324E-37FC-4740-AE0A-D4073959D4D5}"/>
    <cellStyle name="Normal 22 3 9_Margen" xfId="42030" xr:uid="{B636D57C-F155-4898-BBEE-14343C8740FE}"/>
    <cellStyle name="Normal 22 3_Margen" xfId="42031" xr:uid="{384FA3E0-1E87-4951-A9EF-A323C6C45A45}"/>
    <cellStyle name="Normal 22 30" xfId="21465" xr:uid="{CF16CE0F-1E9E-42D9-B3E3-C3772EBCB321}"/>
    <cellStyle name="Normal 22 31" xfId="50233" xr:uid="{ED506A4F-7FBE-4609-9200-AD49C515EE9B}"/>
    <cellStyle name="Normal 22 32" xfId="51779" xr:uid="{38F8C827-B705-4F7D-A9E7-CA4CF4CE926A}"/>
    <cellStyle name="Normal 22 33" xfId="53472" xr:uid="{477146AB-CD22-4D85-962A-9C331B966D5B}"/>
    <cellStyle name="Normal 22 4" xfId="21466" xr:uid="{62533FFE-9B70-4F0B-84E3-949233C5E817}"/>
    <cellStyle name="Normal 22 4 10" xfId="21467" xr:uid="{6B7C31FE-E795-46C7-9B33-6C2C63AE58EB}"/>
    <cellStyle name="Normal 22 4 10 2" xfId="21468" xr:uid="{B47A2508-F3D7-4929-A51F-47CAEE10E2DE}"/>
    <cellStyle name="Normal 22 4 10_Margen" xfId="42032" xr:uid="{FD98A3D9-81BB-4E36-8440-E567DDB898FA}"/>
    <cellStyle name="Normal 22 4 11" xfId="21469" xr:uid="{FA7A6DA3-4E70-4008-976E-118416EDC260}"/>
    <cellStyle name="Normal 22 4 11 2" xfId="21470" xr:uid="{6F8A62DC-2CFC-43C1-A88B-70CFDA25463A}"/>
    <cellStyle name="Normal 22 4 11_Margen" xfId="42033" xr:uid="{B0D17D4C-9C83-4EF1-83FF-B1FD84BC4A64}"/>
    <cellStyle name="Normal 22 4 12" xfId="21471" xr:uid="{C97F66B0-8B36-4234-B768-A87CAFEE6812}"/>
    <cellStyle name="Normal 22 4 12 2" xfId="21472" xr:uid="{C4AFC139-215E-4C6B-B5A1-4850BE8C1DC3}"/>
    <cellStyle name="Normal 22 4 12_Margen" xfId="42034" xr:uid="{1617F0AC-BBD1-4557-A824-7DF4701BB9A5}"/>
    <cellStyle name="Normal 22 4 13" xfId="21473" xr:uid="{51C6886D-90C4-41D9-8437-F897D34A68D3}"/>
    <cellStyle name="Normal 22 4 13 2" xfId="21474" xr:uid="{47329CC1-251D-48E9-AE7D-09F7B5F77FBF}"/>
    <cellStyle name="Normal 22 4 13_Margen" xfId="42035" xr:uid="{F6A81814-12D2-42E0-A57B-5001301359B6}"/>
    <cellStyle name="Normal 22 4 14" xfId="21475" xr:uid="{90AC7233-5771-4081-B9E8-60BB7FD3F660}"/>
    <cellStyle name="Normal 22 4 14 2" xfId="21476" xr:uid="{892BA126-39F9-41C3-8102-72FA6E4C4D02}"/>
    <cellStyle name="Normal 22 4 14_Margen" xfId="42036" xr:uid="{B6681F48-FEAB-497E-A220-2BEC30C581AB}"/>
    <cellStyle name="Normal 22 4 15" xfId="21477" xr:uid="{38154DEF-2571-46A9-BDD5-BF2BA4363A97}"/>
    <cellStyle name="Normal 22 4 15 2" xfId="21478" xr:uid="{BC82CC3E-D8D0-46A8-A72F-CE230A083C4C}"/>
    <cellStyle name="Normal 22 4 15_Margen" xfId="42037" xr:uid="{A7972041-1ED5-4B84-AC90-6212E65A415A}"/>
    <cellStyle name="Normal 22 4 16" xfId="21479" xr:uid="{282442E6-2534-46D1-87E8-65B4BF3DABB2}"/>
    <cellStyle name="Normal 22 4 16 2" xfId="21480" xr:uid="{CBAB2071-8581-4D06-BB18-3932189FA0D5}"/>
    <cellStyle name="Normal 22 4 16_Margen" xfId="42038" xr:uid="{FA9323A8-EDC2-437D-BDE6-E0DA977FF198}"/>
    <cellStyle name="Normal 22 4 17" xfId="21481" xr:uid="{384515BE-46B9-4035-9615-D34D37C1427E}"/>
    <cellStyle name="Normal 22 4 17 2" xfId="21482" xr:uid="{F7C177CB-5E63-46B1-A236-84DCE7E65C9A}"/>
    <cellStyle name="Normal 22 4 17_Margen" xfId="42039" xr:uid="{9A8E970E-BE7A-4AB3-925E-7A5353255C67}"/>
    <cellStyle name="Normal 22 4 18" xfId="21483" xr:uid="{AF32BD65-8C83-4B2F-B7B5-D592139FCC88}"/>
    <cellStyle name="Normal 22 4 18 2" xfId="21484" xr:uid="{B66B017D-8025-4424-8CAE-FBB621A881B1}"/>
    <cellStyle name="Normal 22 4 18_Margen" xfId="42040" xr:uid="{01916E39-6B58-494D-A122-EAF4EF61F674}"/>
    <cellStyle name="Normal 22 4 19" xfId="21485" xr:uid="{0F946A24-2E10-48DE-B67A-A378E9381BDA}"/>
    <cellStyle name="Normal 22 4 2" xfId="21486" xr:uid="{42EF3265-4346-4C4F-A513-61663B3E30E9}"/>
    <cellStyle name="Normal 22 4 2 2" xfId="21487" xr:uid="{52F0CFBE-440D-4D40-BA00-60E827EAE07A}"/>
    <cellStyle name="Normal 22 4 2 2 2" xfId="50244" xr:uid="{4C7C2F69-D780-4553-BE52-1AF3507645DD}"/>
    <cellStyle name="Normal 22 4 2 3" xfId="50243" xr:uid="{5D83E1B5-D728-4432-BAA3-5C6C03FE0CDE}"/>
    <cellStyle name="Normal 22 4 2_Margen" xfId="42041" xr:uid="{94515AC8-A61E-4C15-BFCC-8863B8C0C610}"/>
    <cellStyle name="Normal 22 4 20" xfId="21488" xr:uid="{59D83D00-8B66-4D31-802A-99A00DA91DD1}"/>
    <cellStyle name="Normal 22 4 21" xfId="50242" xr:uid="{8D74629F-E2ED-47B9-9DB8-B4914A580433}"/>
    <cellStyle name="Normal 22 4 22" xfId="51783" xr:uid="{479553B4-DE16-480A-990C-96956326CD42}"/>
    <cellStyle name="Normal 22 4 23" xfId="53475" xr:uid="{DC766907-9514-41FB-B716-AD6CFADF7BE8}"/>
    <cellStyle name="Normal 22 4 3" xfId="21489" xr:uid="{977ECAA2-B812-47AD-A7CE-5FA24B261FFF}"/>
    <cellStyle name="Normal 22 4 3 2" xfId="21490" xr:uid="{1EAB4FC1-AD78-4274-ABB4-013768AE8475}"/>
    <cellStyle name="Normal 22 4 3 2 2" xfId="50246" xr:uid="{6AFB541B-8734-4663-8750-C65AC519D561}"/>
    <cellStyle name="Normal 22 4 3 3" xfId="50245" xr:uid="{69E89197-DCE3-47FA-AB0C-B64BCA8088D1}"/>
    <cellStyle name="Normal 22 4 3_Margen" xfId="42042" xr:uid="{576210C1-BC7C-4B08-A770-22A169306B1B}"/>
    <cellStyle name="Normal 22 4 4" xfId="21491" xr:uid="{AAD32EF0-DDF7-41D8-860A-FD50C3502E2D}"/>
    <cellStyle name="Normal 22 4 4 2" xfId="21492" xr:uid="{179AD1F6-F8B9-4C6A-909A-93FA75DF9408}"/>
    <cellStyle name="Normal 22 4 4 3" xfId="50247" xr:uid="{5F329B67-FAE1-4D0B-9155-C2F96D208829}"/>
    <cellStyle name="Normal 22 4 4_Margen" xfId="42043" xr:uid="{6A23A925-844E-498C-8A26-98CDAC0CFFC3}"/>
    <cellStyle name="Normal 22 4 5" xfId="21493" xr:uid="{C2E238B7-8103-4FE4-B8A1-529709F48737}"/>
    <cellStyle name="Normal 22 4 5 2" xfId="21494" xr:uid="{5963BA9E-72DA-4CEA-A4CF-5B392447BC48}"/>
    <cellStyle name="Normal 22 4 5_Margen" xfId="42044" xr:uid="{66782AED-63AC-4B27-A34B-73F7417E47DE}"/>
    <cellStyle name="Normal 22 4 6" xfId="21495" xr:uid="{A0C9EF09-1D63-41C3-95F4-FEBB54F4DE5C}"/>
    <cellStyle name="Normal 22 4 6 2" xfId="21496" xr:uid="{0D523B46-F9D6-49F8-82AA-CD5FC25143CC}"/>
    <cellStyle name="Normal 22 4 6_Margen" xfId="42045" xr:uid="{E292172F-6607-4C5B-B9F3-06517EEEB42F}"/>
    <cellStyle name="Normal 22 4 7" xfId="21497" xr:uid="{E46CFACD-06D1-4C70-B6E8-46E9EA1B145A}"/>
    <cellStyle name="Normal 22 4 7 2" xfId="21498" xr:uid="{26A18E8E-5C8F-4715-8716-8BD74B22FFBE}"/>
    <cellStyle name="Normal 22 4 7_Margen" xfId="42046" xr:uid="{9FD43FE4-5BD3-4083-A628-D820331178AB}"/>
    <cellStyle name="Normal 22 4 8" xfId="21499" xr:uid="{ABBDF1E9-FC90-4464-B7FC-5A5F1D3DDA43}"/>
    <cellStyle name="Normal 22 4 8 2" xfId="21500" xr:uid="{DC861692-9591-4D77-BC82-897D8251DFAB}"/>
    <cellStyle name="Normal 22 4 8_Margen" xfId="42047" xr:uid="{5D7A32E7-D114-460D-A0A2-00571D8E2EC3}"/>
    <cellStyle name="Normal 22 4 9" xfId="21501" xr:uid="{AB87B04D-0172-4AD5-954F-00CA25C35EE2}"/>
    <cellStyle name="Normal 22 4 9 2" xfId="21502" xr:uid="{6BB29725-B548-4C57-B141-54C1488E8EC7}"/>
    <cellStyle name="Normal 22 4 9_Margen" xfId="42048" xr:uid="{9E68D373-6D6F-4BA1-87E4-1DD97C8C2F27}"/>
    <cellStyle name="Normal 22 4_Margen" xfId="42049" xr:uid="{152B9BED-9E42-4C22-AF46-53F679D8DDD3}"/>
    <cellStyle name="Normal 22 5" xfId="21503" xr:uid="{EFE1267C-7F7A-439F-B8B7-CC026A22E44E}"/>
    <cellStyle name="Normal 22 5 10" xfId="21504" xr:uid="{F9D7CB43-29F7-4192-B73B-37CCB5F68648}"/>
    <cellStyle name="Normal 22 5 10 2" xfId="21505" xr:uid="{5FB63EC2-271C-4B65-B9A1-E668F8F9F810}"/>
    <cellStyle name="Normal 22 5 10_Margen" xfId="42050" xr:uid="{FCE89D38-D062-4F12-937F-77F14669C1A5}"/>
    <cellStyle name="Normal 22 5 11" xfId="21506" xr:uid="{4838C48E-2D47-46E1-B22A-1C70F75331D4}"/>
    <cellStyle name="Normal 22 5 11 2" xfId="21507" xr:uid="{E64D8B3A-BA1F-4051-8D86-BD1F18A8E9DA}"/>
    <cellStyle name="Normal 22 5 11_Margen" xfId="42051" xr:uid="{0BACA020-7F52-499D-A035-84D2D1825345}"/>
    <cellStyle name="Normal 22 5 12" xfId="21508" xr:uid="{60326823-FEE4-48B6-A7C7-177333350B30}"/>
    <cellStyle name="Normal 22 5 12 2" xfId="21509" xr:uid="{D47B3568-271E-4CCD-8EB5-84D5A7604BA2}"/>
    <cellStyle name="Normal 22 5 12_Margen" xfId="42052" xr:uid="{7AEFD1D7-F789-4742-936A-5A03BD7A681B}"/>
    <cellStyle name="Normal 22 5 13" xfId="21510" xr:uid="{10138BB3-F669-4E57-BFB2-3DB1591564E1}"/>
    <cellStyle name="Normal 22 5 13 2" xfId="21511" xr:uid="{6A5E5732-2258-422C-B34D-1DE55A7D5F2B}"/>
    <cellStyle name="Normal 22 5 13_Margen" xfId="42053" xr:uid="{9A898B26-3418-4E9B-AF32-5D7F3161B9DF}"/>
    <cellStyle name="Normal 22 5 14" xfId="21512" xr:uid="{3C19A7AF-DFED-4CC5-8A70-DFB4106832D5}"/>
    <cellStyle name="Normal 22 5 14 2" xfId="21513" xr:uid="{FCF0316B-A09A-43B0-BCA9-F817C9B51002}"/>
    <cellStyle name="Normal 22 5 14_Margen" xfId="42054" xr:uid="{CA8D377E-E911-4CB8-96E3-2FD55B107EDA}"/>
    <cellStyle name="Normal 22 5 15" xfId="21514" xr:uid="{20430527-927C-442B-B8AF-2BA5B4177F40}"/>
    <cellStyle name="Normal 22 5 15 2" xfId="21515" xr:uid="{04100131-874B-4E6B-A01F-F16BFEACE417}"/>
    <cellStyle name="Normal 22 5 15_Margen" xfId="42055" xr:uid="{9E6B54C5-D6F0-419B-B4B0-20AFAFC3A977}"/>
    <cellStyle name="Normal 22 5 16" xfId="21516" xr:uid="{FC0902C8-6D25-4A52-A719-DE524FE2C74C}"/>
    <cellStyle name="Normal 22 5 16 2" xfId="21517" xr:uid="{1C2918DC-3464-4FFC-B9D4-2EE71916C591}"/>
    <cellStyle name="Normal 22 5 16_Margen" xfId="42056" xr:uid="{4B4D982C-7873-4F0E-904A-252242BB7ACB}"/>
    <cellStyle name="Normal 22 5 17" xfId="21518" xr:uid="{6E3E34B3-A4D6-417D-9335-8450FD4ABDC3}"/>
    <cellStyle name="Normal 22 5 17 2" xfId="21519" xr:uid="{B52024EC-5ABB-4BFE-82E6-22A110F6C875}"/>
    <cellStyle name="Normal 22 5 17_Margen" xfId="42057" xr:uid="{E05C4107-9DD5-4A36-AD52-1F14BC07F0A1}"/>
    <cellStyle name="Normal 22 5 18" xfId="21520" xr:uid="{FA558032-0D7B-416E-AC2A-52A68F5B6795}"/>
    <cellStyle name="Normal 22 5 18 2" xfId="21521" xr:uid="{68AA12CD-1019-4969-AE07-7A3B0E9960FD}"/>
    <cellStyle name="Normal 22 5 18_Margen" xfId="42058" xr:uid="{6750C3BD-5F1B-4933-9390-845DF6DADA5B}"/>
    <cellStyle name="Normal 22 5 19" xfId="21522" xr:uid="{2614F508-862C-471D-A38D-1CF93B266E04}"/>
    <cellStyle name="Normal 22 5 2" xfId="21523" xr:uid="{8E59E61F-EDDE-4F8D-B96F-64BEA83A9A8F}"/>
    <cellStyle name="Normal 22 5 2 2" xfId="21524" xr:uid="{A859EC0F-CA16-4488-AD2F-9FFB7BC2694B}"/>
    <cellStyle name="Normal 22 5 2 3" xfId="50249" xr:uid="{3AA988FB-445C-4FE7-BB6C-D64609F27F30}"/>
    <cellStyle name="Normal 22 5 2_Margen" xfId="42059" xr:uid="{4D2A942F-03B4-464F-BFF3-41369C96915C}"/>
    <cellStyle name="Normal 22 5 20" xfId="21525" xr:uid="{3ACF772F-C32F-40C6-B447-F0E4CF63518B}"/>
    <cellStyle name="Normal 22 5 21" xfId="50248" xr:uid="{EFB12803-F885-42A3-B742-9E409A36D586}"/>
    <cellStyle name="Normal 22 5 22" xfId="51785" xr:uid="{2B2F0C1B-0CA4-4DA1-BD0F-8A6056CFE724}"/>
    <cellStyle name="Normal 22 5 23" xfId="53476" xr:uid="{1464C646-47F9-41AF-88A1-0A453727FDD8}"/>
    <cellStyle name="Normal 22 5 3" xfId="21526" xr:uid="{DDBC3B1C-BAAB-4386-9142-61C11D176BAA}"/>
    <cellStyle name="Normal 22 5 3 2" xfId="21527" xr:uid="{5A5FDADB-A63A-4D14-B4B7-A009F1C81495}"/>
    <cellStyle name="Normal 22 5 3_Margen" xfId="42060" xr:uid="{AAB50EAA-F811-424E-BDA9-31913353BB34}"/>
    <cellStyle name="Normal 22 5 4" xfId="21528" xr:uid="{C3FE6598-99BA-443A-8308-3A46705A900C}"/>
    <cellStyle name="Normal 22 5 4 2" xfId="21529" xr:uid="{D03ADD6B-850B-4943-8D29-74001900A820}"/>
    <cellStyle name="Normal 22 5 4_Margen" xfId="42061" xr:uid="{1C7F921B-F2E8-4BAD-960C-527E35ED835C}"/>
    <cellStyle name="Normal 22 5 5" xfId="21530" xr:uid="{2EE6401C-7BDD-4177-974E-6A25EB8A6CC8}"/>
    <cellStyle name="Normal 22 5 5 2" xfId="21531" xr:uid="{CEB44A14-9618-422B-939E-D043E5317AEF}"/>
    <cellStyle name="Normal 22 5 5_Margen" xfId="42062" xr:uid="{C9796AF3-E1D0-4D03-931B-B5F9EC6761E9}"/>
    <cellStyle name="Normal 22 5 6" xfId="21532" xr:uid="{FECF066E-648C-46B4-B758-9B18BA82845C}"/>
    <cellStyle name="Normal 22 5 6 2" xfId="21533" xr:uid="{416CF0C0-8AAD-4C7F-8A37-459B4FB1D77A}"/>
    <cellStyle name="Normal 22 5 6_Margen" xfId="42063" xr:uid="{BC955A81-B707-4045-ABFE-D587E9585392}"/>
    <cellStyle name="Normal 22 5 7" xfId="21534" xr:uid="{B9C2A29F-BAC5-480D-BBB6-9B76A775F04B}"/>
    <cellStyle name="Normal 22 5 7 2" xfId="21535" xr:uid="{61B801DE-A4C3-43E5-BC71-EBA95AFBCF70}"/>
    <cellStyle name="Normal 22 5 7_Margen" xfId="42064" xr:uid="{C028AED0-8B40-4692-AA56-C74172EF362E}"/>
    <cellStyle name="Normal 22 5 8" xfId="21536" xr:uid="{E6817DC1-6CFB-4D3D-AD6A-05CE171AC1EE}"/>
    <cellStyle name="Normal 22 5 8 2" xfId="21537" xr:uid="{6CD94977-6DAC-43CF-8657-ACD335915263}"/>
    <cellStyle name="Normal 22 5 8_Margen" xfId="42065" xr:uid="{86D3DF73-A6BB-4D2A-A0A2-AC98D58DF50E}"/>
    <cellStyle name="Normal 22 5 9" xfId="21538" xr:uid="{617C0E7A-CCDA-4AB9-9098-4B3A7BD9FD0B}"/>
    <cellStyle name="Normal 22 5 9 2" xfId="21539" xr:uid="{C1B58A92-0D93-44FA-8E4C-328A0B60E5B1}"/>
    <cellStyle name="Normal 22 5 9_Margen" xfId="42066" xr:uid="{5B860524-E478-4A86-8D16-65A3CA073B96}"/>
    <cellStyle name="Normal 22 5_Margen" xfId="42067" xr:uid="{0E73443F-1B0A-430D-A8BE-2BB8D1F35068}"/>
    <cellStyle name="Normal 22 6" xfId="21540" xr:uid="{949E0E64-A89E-4CFD-8FE0-BCE4F70ACE20}"/>
    <cellStyle name="Normal 22 6 10" xfId="21541" xr:uid="{488DEBB8-BBCE-4172-B02B-909775FAE7EB}"/>
    <cellStyle name="Normal 22 6 10 2" xfId="21542" xr:uid="{62ECF620-2E50-4F17-9E8F-B014252B4E89}"/>
    <cellStyle name="Normal 22 6 10_Margen" xfId="42068" xr:uid="{4DC3BFF9-63D4-4933-8BE0-7275AFB22A89}"/>
    <cellStyle name="Normal 22 6 11" xfId="21543" xr:uid="{226C2A0C-EC93-44F4-A0DB-014FDA790089}"/>
    <cellStyle name="Normal 22 6 11 2" xfId="21544" xr:uid="{C0084739-0576-427B-A0FB-7CE27B478517}"/>
    <cellStyle name="Normal 22 6 11_Margen" xfId="42069" xr:uid="{F14E5E65-2D4D-4724-BD98-E35E7CEED549}"/>
    <cellStyle name="Normal 22 6 12" xfId="21545" xr:uid="{23F0C8D7-64E9-421E-A10D-4E9DC2E177D7}"/>
    <cellStyle name="Normal 22 6 12 2" xfId="21546" xr:uid="{CEECBF7C-91E7-4C91-A028-3C5E786688A5}"/>
    <cellStyle name="Normal 22 6 12_Margen" xfId="42070" xr:uid="{0D68BA1C-AE8E-4CEB-9FE7-6CBED62CC728}"/>
    <cellStyle name="Normal 22 6 13" xfId="21547" xr:uid="{CD9E38B0-B5E1-4797-80B3-41B26382C63D}"/>
    <cellStyle name="Normal 22 6 13 2" xfId="21548" xr:uid="{CF72E18A-6A56-4BF9-9B52-E592296CB7F6}"/>
    <cellStyle name="Normal 22 6 13_Margen" xfId="42071" xr:uid="{838A644E-973D-4572-A819-B85C9DD121FA}"/>
    <cellStyle name="Normal 22 6 14" xfId="21549" xr:uid="{BAE22635-1CB1-4F16-9997-E51095F6C5F5}"/>
    <cellStyle name="Normal 22 6 14 2" xfId="21550" xr:uid="{D1040687-5315-4623-BF9D-B22A666B27D0}"/>
    <cellStyle name="Normal 22 6 14_Margen" xfId="42072" xr:uid="{502D8AA0-0A81-465C-86F1-57E03C4375EB}"/>
    <cellStyle name="Normal 22 6 15" xfId="21551" xr:uid="{11A21226-EF67-49CC-B284-8E6260882941}"/>
    <cellStyle name="Normal 22 6 15 2" xfId="21552" xr:uid="{1D169237-6012-4816-8059-623C081192C4}"/>
    <cellStyle name="Normal 22 6 15_Margen" xfId="42073" xr:uid="{763133AF-288A-4CF4-838D-80BC04B6A352}"/>
    <cellStyle name="Normal 22 6 16" xfId="21553" xr:uid="{2714D067-F899-46BA-8AB6-9CFA999B39B7}"/>
    <cellStyle name="Normal 22 6 16 2" xfId="21554" xr:uid="{38265FAF-0DBD-4E42-838B-42DD72FA52D3}"/>
    <cellStyle name="Normal 22 6 16_Margen" xfId="42074" xr:uid="{4DDB1B9A-CD0C-4A35-AA71-C6AFC32E4223}"/>
    <cellStyle name="Normal 22 6 17" xfId="21555" xr:uid="{89E2D300-F429-4AB9-8C11-907DC3783CB1}"/>
    <cellStyle name="Normal 22 6 17 2" xfId="21556" xr:uid="{511ECEEB-08DF-433E-9CFB-411C0027F5DE}"/>
    <cellStyle name="Normal 22 6 17_Margen" xfId="42075" xr:uid="{3C15D90D-D4E5-4E9C-859D-BD6D2CC844C4}"/>
    <cellStyle name="Normal 22 6 18" xfId="21557" xr:uid="{752BC4DB-21BC-4D3A-B68C-FED1516CF197}"/>
    <cellStyle name="Normal 22 6 18 2" xfId="21558" xr:uid="{0C64EB80-5C6C-4492-977A-DB0114932C48}"/>
    <cellStyle name="Normal 22 6 18_Margen" xfId="42076" xr:uid="{DD0FA076-5BCD-44D0-A5B4-DF04809C8B22}"/>
    <cellStyle name="Normal 22 6 19" xfId="21559" xr:uid="{67226A8B-7173-43E4-8C3B-BE18DEABA451}"/>
    <cellStyle name="Normal 22 6 2" xfId="21560" xr:uid="{223DA518-14E9-4633-A874-DBE2231316FD}"/>
    <cellStyle name="Normal 22 6 2 2" xfId="21561" xr:uid="{FD76C442-DCB1-4846-AF17-E67884A4C6B0}"/>
    <cellStyle name="Normal 22 6 2 3" xfId="50251" xr:uid="{D2E915DD-7A8D-4449-8815-7A15BF87A22F}"/>
    <cellStyle name="Normal 22 6 2_Margen" xfId="42077" xr:uid="{C07F6732-5F5F-4C8E-A84C-6D25D15C3E0E}"/>
    <cellStyle name="Normal 22 6 20" xfId="50250" xr:uid="{2E378F72-B546-483E-B3A5-B19E98951F07}"/>
    <cellStyle name="Normal 22 6 21" xfId="51787" xr:uid="{A9A6A2E0-C650-49AC-ADD7-5ACC064E3209}"/>
    <cellStyle name="Normal 22 6 22" xfId="53477" xr:uid="{34FEC1E2-6682-4D62-8653-66A9A17D65A3}"/>
    <cellStyle name="Normal 22 6 3" xfId="21562" xr:uid="{74AA04FC-1BDF-4112-AB98-E8D835A065C9}"/>
    <cellStyle name="Normal 22 6 3 2" xfId="21563" xr:uid="{1568248A-E28F-434F-80F2-73CDEA618BB8}"/>
    <cellStyle name="Normal 22 6 3_Margen" xfId="42078" xr:uid="{C6C32FA7-D57C-465B-972E-36FA3813D5E5}"/>
    <cellStyle name="Normal 22 6 4" xfId="21564" xr:uid="{7AF28B09-75C3-47C3-B9B7-40E822C248A0}"/>
    <cellStyle name="Normal 22 6 4 2" xfId="21565" xr:uid="{E39C3DED-0394-4324-922C-924F4B9A8B9F}"/>
    <cellStyle name="Normal 22 6 4_Margen" xfId="42079" xr:uid="{EFF3BA83-1B3E-4BB9-86E1-04D7E89B2675}"/>
    <cellStyle name="Normal 22 6 5" xfId="21566" xr:uid="{F96DDB04-BEBD-4CBA-8CCD-0F263FC7A36F}"/>
    <cellStyle name="Normal 22 6 5 2" xfId="21567" xr:uid="{90B9681A-D51A-4417-A536-353780E79BDE}"/>
    <cellStyle name="Normal 22 6 5_Margen" xfId="42080" xr:uid="{48454A21-05E6-4945-8ADB-ACABCC6E1BF4}"/>
    <cellStyle name="Normal 22 6 6" xfId="21568" xr:uid="{A496808E-F78A-47D7-8040-1A2BDC34C0C4}"/>
    <cellStyle name="Normal 22 6 6 2" xfId="21569" xr:uid="{DA7ECCFE-1644-4234-B89B-20F9C53B03CF}"/>
    <cellStyle name="Normal 22 6 6_Margen" xfId="42081" xr:uid="{F13B9E4E-1291-4058-A4D0-2BCB110E2C94}"/>
    <cellStyle name="Normal 22 6 7" xfId="21570" xr:uid="{6883836F-82F3-4340-8284-4B0A34F6F5CA}"/>
    <cellStyle name="Normal 22 6 7 2" xfId="21571" xr:uid="{F4CAA3D0-BA69-48AA-A925-C3A6657A0A91}"/>
    <cellStyle name="Normal 22 6 7_Margen" xfId="42082" xr:uid="{38283722-CA8C-46F3-B3F1-F059AA471760}"/>
    <cellStyle name="Normal 22 6 8" xfId="21572" xr:uid="{9A0E4671-4354-4FDD-9E4C-5DEFD28BED50}"/>
    <cellStyle name="Normal 22 6 8 2" xfId="21573" xr:uid="{4712DDCD-5BE1-4420-85AA-641F5C5B4D3C}"/>
    <cellStyle name="Normal 22 6 8_Margen" xfId="42083" xr:uid="{4848685F-5591-4B78-9A0E-92D3431E38F2}"/>
    <cellStyle name="Normal 22 6 9" xfId="21574" xr:uid="{9EAA534B-822A-456D-8A2F-A13967F42BE2}"/>
    <cellStyle name="Normal 22 6 9 2" xfId="21575" xr:uid="{615051CB-723D-4DD4-83C5-F20EE5486A82}"/>
    <cellStyle name="Normal 22 6 9_Margen" xfId="42084" xr:uid="{323C2907-887A-4463-B931-7D81BA91930C}"/>
    <cellStyle name="Normal 22 6_Margen" xfId="42085" xr:uid="{D148CEBC-D1A8-4CC8-90BF-2FE479246A22}"/>
    <cellStyle name="Normal 22 7" xfId="21576" xr:uid="{96F968F9-7C63-4BC8-B2EF-9ED58D4F01EA}"/>
    <cellStyle name="Normal 22 7 10" xfId="21577" xr:uid="{42FEFB72-D96E-4C54-90ED-FFF89B80A64D}"/>
    <cellStyle name="Normal 22 7 10 2" xfId="21578" xr:uid="{93751952-31DB-4A2B-A53B-B53F7B7239F9}"/>
    <cellStyle name="Normal 22 7 10_Margen" xfId="42086" xr:uid="{0382B0F7-789E-495A-A4FA-7C39400893D5}"/>
    <cellStyle name="Normal 22 7 11" xfId="21579" xr:uid="{62C49503-56B6-4D70-80CE-F6B4C5DF2083}"/>
    <cellStyle name="Normal 22 7 11 2" xfId="21580" xr:uid="{6A7B66FC-470C-437E-BC4A-00D54F881E60}"/>
    <cellStyle name="Normal 22 7 11_Margen" xfId="42087" xr:uid="{FF2EE89E-FD1A-4A93-990E-586F0B56F638}"/>
    <cellStyle name="Normal 22 7 12" xfId="21581" xr:uid="{BA629225-6608-4BB8-A99B-ED584A602F56}"/>
    <cellStyle name="Normal 22 7 12 2" xfId="21582" xr:uid="{9593AF94-CA8D-4FBF-BEE0-48F8D5336711}"/>
    <cellStyle name="Normal 22 7 12_Margen" xfId="42088" xr:uid="{9FDCD6A7-7690-49DE-AA68-EFE058A35B4F}"/>
    <cellStyle name="Normal 22 7 13" xfId="21583" xr:uid="{F129B0A5-DD72-429D-AB8F-07D85E3FCCE2}"/>
    <cellStyle name="Normal 22 7 13 2" xfId="21584" xr:uid="{ECF2A703-0A81-41B9-86C2-B2C63B6FB790}"/>
    <cellStyle name="Normal 22 7 13_Margen" xfId="42089" xr:uid="{95DF85E3-9ED6-468B-A63E-242B0AD2C039}"/>
    <cellStyle name="Normal 22 7 14" xfId="21585" xr:uid="{977F8D19-E65E-49A7-8901-2D1575E7E2C2}"/>
    <cellStyle name="Normal 22 7 14 2" xfId="21586" xr:uid="{C79F0ECE-C21E-4C7C-936B-1D604C67CF06}"/>
    <cellStyle name="Normal 22 7 14_Margen" xfId="42090" xr:uid="{8E802E22-8DBF-4EDD-B6C4-57CEF956860F}"/>
    <cellStyle name="Normal 22 7 15" xfId="21587" xr:uid="{A4C34338-419B-4683-B3A3-34603F28595C}"/>
    <cellStyle name="Normal 22 7 15 2" xfId="21588" xr:uid="{8D04095C-E059-47ED-888F-89A5757536C1}"/>
    <cellStyle name="Normal 22 7 15_Margen" xfId="42091" xr:uid="{1CBCE93A-5A5B-40DC-A5FA-1C726BD191BD}"/>
    <cellStyle name="Normal 22 7 16" xfId="21589" xr:uid="{57BE3FE7-0CBD-47D4-8FFB-9C66C0EA1DD2}"/>
    <cellStyle name="Normal 22 7 16 2" xfId="21590" xr:uid="{8AE377A7-960B-4D9F-A55A-4F9875EC8BA1}"/>
    <cellStyle name="Normal 22 7 16_Margen" xfId="42092" xr:uid="{0AE4F5EF-ABF0-4BB0-BC36-F31B3F901998}"/>
    <cellStyle name="Normal 22 7 17" xfId="21591" xr:uid="{5BDF6457-0413-40E7-82B4-C9CF98EA0D67}"/>
    <cellStyle name="Normal 22 7 17 2" xfId="21592" xr:uid="{F81F939C-23AF-4736-BA91-EB4C6FF61E61}"/>
    <cellStyle name="Normal 22 7 17_Margen" xfId="42093" xr:uid="{42886B04-46FC-429C-B2AA-C769EDDD841D}"/>
    <cellStyle name="Normal 22 7 18" xfId="21593" xr:uid="{2106D305-C082-4864-85C5-2FC1CDE4C393}"/>
    <cellStyle name="Normal 22 7 18 2" xfId="21594" xr:uid="{AE6DEE37-18A2-4CAF-A87B-48F6A775712C}"/>
    <cellStyle name="Normal 22 7 18_Margen" xfId="42094" xr:uid="{D8D14FAC-56ED-45A3-973D-5C58CAD9FF50}"/>
    <cellStyle name="Normal 22 7 19" xfId="21595" xr:uid="{295A10FE-E846-4F11-BD49-9A231AA46FCD}"/>
    <cellStyle name="Normal 22 7 2" xfId="21596" xr:uid="{EAA6AC47-B9F2-42F0-AEF0-4546A06BC534}"/>
    <cellStyle name="Normal 22 7 2 2" xfId="21597" xr:uid="{721DD27C-1117-4F29-AED5-2BAE89629811}"/>
    <cellStyle name="Normal 22 7 2_Margen" xfId="42095" xr:uid="{EC53ACEB-2A9E-4342-A858-C03D0F0154DE}"/>
    <cellStyle name="Normal 22 7 20" xfId="50252" xr:uid="{3A556A1B-985D-44A0-9A00-CAF17E4DED5E}"/>
    <cellStyle name="Normal 22 7 21" xfId="51789" xr:uid="{3F44395C-0513-4C7A-BB38-B34A7C156CD2}"/>
    <cellStyle name="Normal 22 7 22" xfId="53478" xr:uid="{811ACD59-6B74-48B8-AE4A-5025CE2B0E4A}"/>
    <cellStyle name="Normal 22 7 3" xfId="21598" xr:uid="{CE3414B1-9117-42F5-86BB-1C0FB3E70FBF}"/>
    <cellStyle name="Normal 22 7 3 2" xfId="21599" xr:uid="{24886208-AC03-4B79-97B9-7F8481725979}"/>
    <cellStyle name="Normal 22 7 3_Margen" xfId="42096" xr:uid="{AD0CAA79-6945-4E23-86D9-6C8D6D94D709}"/>
    <cellStyle name="Normal 22 7 4" xfId="21600" xr:uid="{F9E7E2DF-2A73-4A62-B174-3C025255237C}"/>
    <cellStyle name="Normal 22 7 4 2" xfId="21601" xr:uid="{EA4D4092-01DA-4B01-A1A6-3B374B48C43F}"/>
    <cellStyle name="Normal 22 7 4_Margen" xfId="42097" xr:uid="{25773E94-043B-4FF5-8C67-AFDC2EDD93CC}"/>
    <cellStyle name="Normal 22 7 5" xfId="21602" xr:uid="{C2A6A47E-8504-4BA0-A2FE-94AA4CD85356}"/>
    <cellStyle name="Normal 22 7 5 2" xfId="21603" xr:uid="{1EC91A4B-2565-49C6-97C3-B18BD8ACADAF}"/>
    <cellStyle name="Normal 22 7 5_Margen" xfId="42098" xr:uid="{8069C29B-F7D2-4F64-92A9-7B7904F363B7}"/>
    <cellStyle name="Normal 22 7 6" xfId="21604" xr:uid="{D5983F4A-C8B2-4B4F-810E-3057CD2DA133}"/>
    <cellStyle name="Normal 22 7 6 2" xfId="21605" xr:uid="{E17FA8A4-6008-4B51-B769-B3713C6A7A6C}"/>
    <cellStyle name="Normal 22 7 6_Margen" xfId="42099" xr:uid="{26EDAD22-12A4-4991-8D48-575542D87524}"/>
    <cellStyle name="Normal 22 7 7" xfId="21606" xr:uid="{8B1B05A1-465E-4799-8338-00A4631EAF09}"/>
    <cellStyle name="Normal 22 7 7 2" xfId="21607" xr:uid="{0561C9E0-AA1E-499C-9FDC-68B0735B7A04}"/>
    <cellStyle name="Normal 22 7 7_Margen" xfId="42100" xr:uid="{D98CE4E6-3169-4104-B7FA-821EB509A760}"/>
    <cellStyle name="Normal 22 7 8" xfId="21608" xr:uid="{280623CC-5FC8-4560-9704-4096D55B24E9}"/>
    <cellStyle name="Normal 22 7 8 2" xfId="21609" xr:uid="{BF5156D2-60FA-48E4-AA9A-A9F778773B93}"/>
    <cellStyle name="Normal 22 7 8_Margen" xfId="42101" xr:uid="{A9B1D2FD-06EB-4356-BBB7-A80EF807622F}"/>
    <cellStyle name="Normal 22 7 9" xfId="21610" xr:uid="{DA860804-0AE5-447F-B10B-B384EDAE707D}"/>
    <cellStyle name="Normal 22 7 9 2" xfId="21611" xr:uid="{B4F22424-8031-4DB7-8108-33F562F3CE68}"/>
    <cellStyle name="Normal 22 7 9_Margen" xfId="42102" xr:uid="{9AD051CC-C1C8-4ADF-A8A5-60661158540B}"/>
    <cellStyle name="Normal 22 7_Margen" xfId="42103" xr:uid="{48D487A3-656A-407D-B199-398CE7390C01}"/>
    <cellStyle name="Normal 22 8" xfId="21612" xr:uid="{AE52CE4D-CA2B-4037-800D-CEE9C0CCBC12}"/>
    <cellStyle name="Normal 22 8 10" xfId="21613" xr:uid="{2AE86838-C7E8-4386-8B7F-6B499B781714}"/>
    <cellStyle name="Normal 22 8 10 2" xfId="21614" xr:uid="{766E5EE7-F484-493C-B6A0-5145BD68745E}"/>
    <cellStyle name="Normal 22 8 10_Margen" xfId="42104" xr:uid="{2B5A276B-793B-4EF1-B3D1-B80A82E31383}"/>
    <cellStyle name="Normal 22 8 11" xfId="21615" xr:uid="{062B7EE0-9257-4985-A14C-F51464EA4662}"/>
    <cellStyle name="Normal 22 8 11 2" xfId="21616" xr:uid="{4FB2CD06-FDBB-4D23-9789-B9CD1A13F9FE}"/>
    <cellStyle name="Normal 22 8 11_Margen" xfId="42105" xr:uid="{0B6A75A8-6743-4833-AB7F-2A25950E83A6}"/>
    <cellStyle name="Normal 22 8 12" xfId="21617" xr:uid="{A178E41F-7392-4AAB-8075-C6410E2E23ED}"/>
    <cellStyle name="Normal 22 8 12 2" xfId="21618" xr:uid="{7A381643-E680-4025-89B6-C7F04C459059}"/>
    <cellStyle name="Normal 22 8 12_Margen" xfId="42106" xr:uid="{D700A9B4-E540-4CCF-92B5-DECECAF5EE7B}"/>
    <cellStyle name="Normal 22 8 13" xfId="21619" xr:uid="{73036576-773A-4BF2-829A-8C56A4116F59}"/>
    <cellStyle name="Normal 22 8 13 2" xfId="21620" xr:uid="{74D4FD6C-D5EB-49C7-8E1F-B923C6B8FE4D}"/>
    <cellStyle name="Normal 22 8 13_Margen" xfId="42107" xr:uid="{32D82359-A399-403D-91B3-4563C9E34A5F}"/>
    <cellStyle name="Normal 22 8 14" xfId="21621" xr:uid="{F04F11A1-9411-4A0F-BCD9-C172AA82B7E3}"/>
    <cellStyle name="Normal 22 8 14 2" xfId="21622" xr:uid="{5D8FBF03-0ED1-45F1-B27C-B2F2E09C984B}"/>
    <cellStyle name="Normal 22 8 14_Margen" xfId="42108" xr:uid="{C84456AD-AA9C-47CD-AE0C-5776F2846DE3}"/>
    <cellStyle name="Normal 22 8 15" xfId="21623" xr:uid="{5BEDCBD6-A5AD-4997-886D-4A932E9E34AC}"/>
    <cellStyle name="Normal 22 8 15 2" xfId="21624" xr:uid="{ABB2F13E-69EA-4B1F-88BC-D67D5B086B34}"/>
    <cellStyle name="Normal 22 8 15_Margen" xfId="42109" xr:uid="{88D46ED9-BBE7-443A-8939-84AC13FDF9E0}"/>
    <cellStyle name="Normal 22 8 16" xfId="21625" xr:uid="{17BE4D75-E558-46E7-9AE6-4A480FC53D5D}"/>
    <cellStyle name="Normal 22 8 16 2" xfId="21626" xr:uid="{5A15E7EE-8A90-4666-91DA-786CB22BB911}"/>
    <cellStyle name="Normal 22 8 16_Margen" xfId="42110" xr:uid="{34898FE2-2C7B-4CE7-B581-081987A0BF49}"/>
    <cellStyle name="Normal 22 8 17" xfId="21627" xr:uid="{804F2290-F827-40A4-BDA0-31F077EA754B}"/>
    <cellStyle name="Normal 22 8 17 2" xfId="21628" xr:uid="{095C6DB3-83A5-41C0-B81E-DD672D12C4B4}"/>
    <cellStyle name="Normal 22 8 17_Margen" xfId="42111" xr:uid="{A8E46ADA-D740-4EE8-9B38-9ED8CCD5D03F}"/>
    <cellStyle name="Normal 22 8 18" xfId="21629" xr:uid="{47882539-880D-43B8-8133-9477F709F753}"/>
    <cellStyle name="Normal 22 8 18 2" xfId="21630" xr:uid="{259E110D-4AA1-4750-B18C-E019D3ACED17}"/>
    <cellStyle name="Normal 22 8 18_Margen" xfId="42112" xr:uid="{6B4B3115-2CDE-4DE5-ABB3-CB28CA809FBA}"/>
    <cellStyle name="Normal 22 8 19" xfId="21631" xr:uid="{F5108C21-D139-4DA7-9CA5-DA52498862BC}"/>
    <cellStyle name="Normal 22 8 2" xfId="21632" xr:uid="{718AB7D5-D360-415F-808E-6BF0AD8CEFD4}"/>
    <cellStyle name="Normal 22 8 2 2" xfId="21633" xr:uid="{F7ED0E66-8FCB-4B8B-A3E6-FB23335F7FDD}"/>
    <cellStyle name="Normal 22 8 2_Margen" xfId="42113" xr:uid="{E5FA5AB5-1C88-4557-B8C6-9686B2203237}"/>
    <cellStyle name="Normal 22 8 3" xfId="21634" xr:uid="{6E8861BD-BE99-40C4-8971-65406F568E21}"/>
    <cellStyle name="Normal 22 8 3 2" xfId="21635" xr:uid="{4CFA3774-6A86-4A79-89F4-D5A3147D9AE1}"/>
    <cellStyle name="Normal 22 8 3_Margen" xfId="42114" xr:uid="{E805A9A1-D971-4E01-969B-281B135A2E81}"/>
    <cellStyle name="Normal 22 8 4" xfId="21636" xr:uid="{8EEADC9D-0ECB-48BC-BC22-FF92C5AE5F53}"/>
    <cellStyle name="Normal 22 8 4 2" xfId="21637" xr:uid="{E1867149-86EA-4895-94FD-1FA94D387A61}"/>
    <cellStyle name="Normal 22 8 4_Margen" xfId="42115" xr:uid="{68A8A603-A538-46D9-A4CE-F901ED260442}"/>
    <cellStyle name="Normal 22 8 5" xfId="21638" xr:uid="{661847E2-A414-4566-A117-221A2C82A70F}"/>
    <cellStyle name="Normal 22 8 5 2" xfId="21639" xr:uid="{91C689A9-BF67-497A-9783-0D7C00DD10BC}"/>
    <cellStyle name="Normal 22 8 5_Margen" xfId="42116" xr:uid="{2740B9B7-D4AF-4223-9233-AD3D1E4005B9}"/>
    <cellStyle name="Normal 22 8 6" xfId="21640" xr:uid="{56B82EF4-F3AF-4BA3-AD7B-BF2D97B348E0}"/>
    <cellStyle name="Normal 22 8 6 2" xfId="21641" xr:uid="{7841A4E3-FC85-46B1-8903-5A3EEB7A881E}"/>
    <cellStyle name="Normal 22 8 6_Margen" xfId="42117" xr:uid="{978A4DC0-B1B8-49C0-8DB3-1D8BA55C9662}"/>
    <cellStyle name="Normal 22 8 7" xfId="21642" xr:uid="{40D63B4F-671A-48AA-8340-EC12BBCAB723}"/>
    <cellStyle name="Normal 22 8 7 2" xfId="21643" xr:uid="{3031023E-39FC-43C9-84C3-50412BE791CC}"/>
    <cellStyle name="Normal 22 8 7_Margen" xfId="42118" xr:uid="{58163C32-3B43-4679-A470-0077ADAB0569}"/>
    <cellStyle name="Normal 22 8 8" xfId="21644" xr:uid="{7D2AF1EA-1D55-4AB9-8D17-9159511D81D9}"/>
    <cellStyle name="Normal 22 8 8 2" xfId="21645" xr:uid="{D808EE25-E231-48DE-AA54-16198C079B65}"/>
    <cellStyle name="Normal 22 8 8_Margen" xfId="42119" xr:uid="{C8A407D2-693F-46D4-B0C5-7D1E4525B2C8}"/>
    <cellStyle name="Normal 22 8 9" xfId="21646" xr:uid="{E24B3AC9-911F-430B-83D4-D77944BA31A0}"/>
    <cellStyle name="Normal 22 8 9 2" xfId="21647" xr:uid="{5A38F52D-635C-4F21-B603-5867FA211C7F}"/>
    <cellStyle name="Normal 22 8 9_Margen" xfId="42120" xr:uid="{3730C761-D24F-4AD3-A4A7-FD13D5F3C868}"/>
    <cellStyle name="Normal 22 8_Margen" xfId="42121" xr:uid="{3AF4998B-6D6E-43DD-AD46-FACD374674AE}"/>
    <cellStyle name="Normal 22 9" xfId="21648" xr:uid="{4F68761B-48AA-4F86-A93C-DF8BC8E3660F}"/>
    <cellStyle name="Normal 22 9 10" xfId="21649" xr:uid="{7A9EAB31-8603-4E99-B9AC-5C2A97C928FD}"/>
    <cellStyle name="Normal 22 9 10 2" xfId="21650" xr:uid="{6969AF95-DC19-4094-928A-AD5EAC9599B7}"/>
    <cellStyle name="Normal 22 9 10_Margen" xfId="42122" xr:uid="{8CD18235-120B-445C-9D2A-270AB15AE3BB}"/>
    <cellStyle name="Normal 22 9 11" xfId="21651" xr:uid="{474B8228-7034-45F8-AB88-BBCB260238E0}"/>
    <cellStyle name="Normal 22 9 11 2" xfId="21652" xr:uid="{23A3C44A-FE0F-4C0E-B432-7303A6F85548}"/>
    <cellStyle name="Normal 22 9 11_Margen" xfId="42123" xr:uid="{2B28C125-0E73-441F-9FE3-B776C550CE58}"/>
    <cellStyle name="Normal 22 9 12" xfId="21653" xr:uid="{A1724521-C8D2-4478-98F4-09831009DB43}"/>
    <cellStyle name="Normal 22 9 12 2" xfId="21654" xr:uid="{99BCAF59-72D7-446E-8357-41490F3C0E41}"/>
    <cellStyle name="Normal 22 9 12_Margen" xfId="42124" xr:uid="{A51B0AE9-B588-43AC-B1E4-D0C2421EFF76}"/>
    <cellStyle name="Normal 22 9 13" xfId="21655" xr:uid="{52B959F5-61C2-447D-8F12-17AE2B6C83D4}"/>
    <cellStyle name="Normal 22 9 13 2" xfId="21656" xr:uid="{39F0F68D-4F3A-4D37-B752-13C51DA1AD6E}"/>
    <cellStyle name="Normal 22 9 13_Margen" xfId="42125" xr:uid="{D9599A92-AB8D-477F-A2A4-0F5A3F78B60E}"/>
    <cellStyle name="Normal 22 9 14" xfId="21657" xr:uid="{6C131DA1-3F75-47FB-B0FC-5A03588B37BF}"/>
    <cellStyle name="Normal 22 9 14 2" xfId="21658" xr:uid="{786AF369-49F6-4357-84EC-CC7C793D59E9}"/>
    <cellStyle name="Normal 22 9 14_Margen" xfId="42126" xr:uid="{7DCF0AAE-E1D8-4005-B2CF-8464B0B2AF1D}"/>
    <cellStyle name="Normal 22 9 15" xfId="21659" xr:uid="{26D9CE41-DF55-4B31-9D43-6CA2A7CAD3F4}"/>
    <cellStyle name="Normal 22 9 15 2" xfId="21660" xr:uid="{BDA46676-C883-4C55-B205-A89A2D8579FE}"/>
    <cellStyle name="Normal 22 9 15_Margen" xfId="42127" xr:uid="{E41F19F4-2005-4DE9-8D7B-98DFA33F6EBF}"/>
    <cellStyle name="Normal 22 9 16" xfId="21661" xr:uid="{EC355EA3-A846-42FE-8560-9703DD0C467E}"/>
    <cellStyle name="Normal 22 9 16 2" xfId="21662" xr:uid="{E1C4736F-CCF8-47D1-937E-81FA43A566F5}"/>
    <cellStyle name="Normal 22 9 16_Margen" xfId="42128" xr:uid="{6E3AB155-F82D-4931-9C0A-2680337CACAB}"/>
    <cellStyle name="Normal 22 9 17" xfId="21663" xr:uid="{670740DE-407B-41CC-9BDE-025BE9A602BE}"/>
    <cellStyle name="Normal 22 9 17 2" xfId="21664" xr:uid="{4C0675A3-969E-4CEC-8010-B72FC869670C}"/>
    <cellStyle name="Normal 22 9 17_Margen" xfId="42129" xr:uid="{F2222AB0-47BA-4434-A1BC-82E82C1ED5A5}"/>
    <cellStyle name="Normal 22 9 18" xfId="21665" xr:uid="{2C271B4E-44AC-4170-9127-C044E6CEB094}"/>
    <cellStyle name="Normal 22 9 18 2" xfId="21666" xr:uid="{92E44277-3179-41CF-BED6-E4A7995C1979}"/>
    <cellStyle name="Normal 22 9 18_Margen" xfId="42130" xr:uid="{F1A6FA81-E616-45BA-AD50-3C9316954D53}"/>
    <cellStyle name="Normal 22 9 19" xfId="21667" xr:uid="{743A8BE2-2E23-4E0A-B54C-39187D655D90}"/>
    <cellStyle name="Normal 22 9 2" xfId="21668" xr:uid="{A57FAA2C-617D-4CB0-87E2-3A5003197E53}"/>
    <cellStyle name="Normal 22 9 2 2" xfId="21669" xr:uid="{B3DBEE98-C14C-4D1E-A5EB-FE7074E41561}"/>
    <cellStyle name="Normal 22 9 2_Margen" xfId="42131" xr:uid="{7E58B7DE-46FA-4BC4-BE4B-6FFFD50DB876}"/>
    <cellStyle name="Normal 22 9 3" xfId="21670" xr:uid="{6F4D3CD4-7AB4-4340-A49D-0CF60BA00765}"/>
    <cellStyle name="Normal 22 9 3 2" xfId="21671" xr:uid="{54204A6A-C16C-4B75-9B3B-EFB92123CC2C}"/>
    <cellStyle name="Normal 22 9 3_Margen" xfId="42132" xr:uid="{1219115B-9765-4A32-B5CE-416EE6923937}"/>
    <cellStyle name="Normal 22 9 4" xfId="21672" xr:uid="{9A35459F-AD03-4DC9-9945-18534B7A7670}"/>
    <cellStyle name="Normal 22 9 4 2" xfId="21673" xr:uid="{584931FC-F2BF-474D-AA0D-29467BA7D42B}"/>
    <cellStyle name="Normal 22 9 4_Margen" xfId="42133" xr:uid="{7647B587-D86B-49EE-BC64-69F7815CEFAC}"/>
    <cellStyle name="Normal 22 9 5" xfId="21674" xr:uid="{2758E48F-8D42-4A45-8F92-2BDD84A4D392}"/>
    <cellStyle name="Normal 22 9 5 2" xfId="21675" xr:uid="{12409E7A-8052-4D91-92CB-7EF143F861EB}"/>
    <cellStyle name="Normal 22 9 5_Margen" xfId="42134" xr:uid="{EF8212C1-FE78-4D23-9B59-2C9CD39F6376}"/>
    <cellStyle name="Normal 22 9 6" xfId="21676" xr:uid="{5BD457C4-C03C-4013-B81D-B328A48F50B5}"/>
    <cellStyle name="Normal 22 9 6 2" xfId="21677" xr:uid="{54349BF5-DAFE-4361-BCBA-1F10EF79FA40}"/>
    <cellStyle name="Normal 22 9 6_Margen" xfId="42135" xr:uid="{D60AC92B-9017-4A9F-B594-EB06FAB26710}"/>
    <cellStyle name="Normal 22 9 7" xfId="21678" xr:uid="{84703470-DDBA-4660-8A2D-4DF00B6946B8}"/>
    <cellStyle name="Normal 22 9 7 2" xfId="21679" xr:uid="{F76CECAA-B2D3-4FFE-9762-B14745DD4389}"/>
    <cellStyle name="Normal 22 9 7_Margen" xfId="42136" xr:uid="{D69510C9-9195-4348-8696-09B277600AE0}"/>
    <cellStyle name="Normal 22 9 8" xfId="21680" xr:uid="{80947697-CB55-4743-A48C-D9BDCE536B8E}"/>
    <cellStyle name="Normal 22 9 8 2" xfId="21681" xr:uid="{1D03AF7D-D119-42C1-8B7A-855AC4027791}"/>
    <cellStyle name="Normal 22 9 8_Margen" xfId="42137" xr:uid="{EC5776A6-1273-412D-A58D-5973E418CD7A}"/>
    <cellStyle name="Normal 22 9 9" xfId="21682" xr:uid="{04F39A49-B7E7-4734-8310-2867C3D66520}"/>
    <cellStyle name="Normal 22 9 9 2" xfId="21683" xr:uid="{BF376D35-C64A-4984-BE41-F504249C080B}"/>
    <cellStyle name="Normal 22 9 9_Margen" xfId="42138" xr:uid="{7DF765C5-1FF1-4662-9067-037724B5923D}"/>
    <cellStyle name="Normal 22 9_Margen" xfId="42139" xr:uid="{9A51AEB5-6CAF-4B8A-9474-606B6C7E045F}"/>
    <cellStyle name="Normal 22_Margen" xfId="42140" xr:uid="{22F7A095-F640-41A0-849A-F2068BFA3D94}"/>
    <cellStyle name="Normal 220" xfId="21684" xr:uid="{88A68D58-C41A-47DF-B6EE-E21CF72DE2EB}"/>
    <cellStyle name="Normal 220 2" xfId="21685" xr:uid="{0F7720BC-E67A-437A-A60C-F590F9DDBC86}"/>
    <cellStyle name="Normal 220 3" xfId="50253" xr:uid="{2F9CB0B3-350D-4042-B3D3-49A088175532}"/>
    <cellStyle name="Normal 220_Margen" xfId="42141" xr:uid="{35EA39F6-7812-48E0-9259-57C133CE6656}"/>
    <cellStyle name="Normal 221" xfId="21686" xr:uid="{9531218C-3F4B-48DC-968B-59D1BEC64EC3}"/>
    <cellStyle name="Normal 221 2" xfId="21687" xr:uid="{2E075D1E-B96A-408E-98F3-203F16FDA5BD}"/>
    <cellStyle name="Normal 221 3" xfId="50254" xr:uid="{B5B1068F-25A0-47E6-9D26-7C3A5EF7649A}"/>
    <cellStyle name="Normal 221_Margen" xfId="42142" xr:uid="{23163E96-1DED-4315-A589-ECF4729AEBD0}"/>
    <cellStyle name="Normal 222" xfId="21688" xr:uid="{16FE74F9-BF7E-455E-AC23-04570F2F1292}"/>
    <cellStyle name="Normal 222 2" xfId="21689" xr:uid="{8F6C0013-22D4-438A-83DE-0904509F6A39}"/>
    <cellStyle name="Normal 222 3" xfId="50255" xr:uid="{942C4A13-916B-4C75-A3AC-A3D2B1E20824}"/>
    <cellStyle name="Normal 222_Margen" xfId="42143" xr:uid="{201D305B-05E5-4185-848E-A2201497C977}"/>
    <cellStyle name="Normal 223" xfId="21690" xr:uid="{5304048A-9624-45D3-8491-72A44C8690E9}"/>
    <cellStyle name="Normal 223 2" xfId="21691" xr:uid="{AA61BF00-B039-47EA-89D9-B529B63CDDC5}"/>
    <cellStyle name="Normal 223 3" xfId="50256" xr:uid="{B4108499-DC24-4C26-B764-77D1374EB9C4}"/>
    <cellStyle name="Normal 223_Margen" xfId="42144" xr:uid="{E2A0E304-5315-457B-82B8-0E16C9CADD7C}"/>
    <cellStyle name="Normal 224" xfId="21692" xr:uid="{31123465-A64D-4D54-8408-825ED79298F7}"/>
    <cellStyle name="Normal 224 2" xfId="21693" xr:uid="{1D5B94F2-A8C3-43DD-AE28-D7F902F00434}"/>
    <cellStyle name="Normal 224 3" xfId="50257" xr:uid="{02D8A05B-8984-4D4C-9CC7-975C39560532}"/>
    <cellStyle name="Normal 224_Margen" xfId="42145" xr:uid="{D1BED11E-9169-4E78-AF91-08423CAE88A4}"/>
    <cellStyle name="Normal 225" xfId="21694" xr:uid="{CECA74DD-E5E9-46BF-A9C5-5BB7D3BD6656}"/>
    <cellStyle name="Normal 225 2" xfId="21695" xr:uid="{63684BFF-2D30-417A-AA36-67CF6E5415ED}"/>
    <cellStyle name="Normal 225 3" xfId="50258" xr:uid="{0B2B58E9-C967-4D4B-B757-C9A6599817EC}"/>
    <cellStyle name="Normal 225_Margen" xfId="42146" xr:uid="{6CEECA92-6C26-4290-9569-549F1AF2024F}"/>
    <cellStyle name="Normal 226" xfId="21696" xr:uid="{FBCAF815-114C-4AEF-8337-5430C9BFEB16}"/>
    <cellStyle name="Normal 226 2" xfId="21697" xr:uid="{13D0248E-F695-4AF5-84D6-AF19A3C1FA27}"/>
    <cellStyle name="Normal 226 3" xfId="50259" xr:uid="{270F0C62-DCC4-4561-9B47-E41ED100C5D6}"/>
    <cellStyle name="Normal 226_Margen" xfId="42147" xr:uid="{61890BDB-4EEC-4943-99D9-0658F69846E7}"/>
    <cellStyle name="Normal 227" xfId="21698" xr:uid="{5917283E-D7B1-4701-A044-8CEA426F7490}"/>
    <cellStyle name="Normal 227 2" xfId="21699" xr:uid="{2D34394B-2410-4602-B5A7-2B4242114FAD}"/>
    <cellStyle name="Normal 227 3" xfId="50260" xr:uid="{87B3DF73-1132-4963-9EFD-6C93EC3EF7F6}"/>
    <cellStyle name="Normal 227_Margen" xfId="42148" xr:uid="{E8ABDF6B-BB4D-425F-85FE-41469A3D97DB}"/>
    <cellStyle name="Normal 228" xfId="21700" xr:uid="{0D801319-92F9-4A85-A3EF-C41402318D5D}"/>
    <cellStyle name="Normal 228 2" xfId="21701" xr:uid="{43083D48-A55C-4310-AA44-F3DE32B9A8FE}"/>
    <cellStyle name="Normal 228 3" xfId="50261" xr:uid="{30A30205-CABA-4775-84D7-8460471C415D}"/>
    <cellStyle name="Normal 228_Margen" xfId="42149" xr:uid="{1B3E2CC2-A75E-4109-AC67-EF9127287F90}"/>
    <cellStyle name="Normal 229" xfId="21702" xr:uid="{591FCADE-27B5-471B-837F-485E4799AAD0}"/>
    <cellStyle name="Normal 229 2" xfId="21703" xr:uid="{3CFB6C30-2E57-42C4-B0DF-8D47925E3927}"/>
    <cellStyle name="Normal 229 3" xfId="50262" xr:uid="{94DA5883-79DF-42D7-BE35-D9CC5CF39CED}"/>
    <cellStyle name="Normal 229_Margen" xfId="42150" xr:uid="{F11A4FCA-B15C-4B8A-BA23-E9A9AFCEB1F1}"/>
    <cellStyle name="Normal 23" xfId="21704" xr:uid="{EC081E96-9EF9-4824-BA17-CA12F7A6FEBE}"/>
    <cellStyle name="Normal 23 10" xfId="21705" xr:uid="{0020FC9C-C0A1-436F-86A8-C3AB7816B109}"/>
    <cellStyle name="Normal 23 10 10" xfId="21706" xr:uid="{84920B1E-165D-493C-B092-643C1F2D7423}"/>
    <cellStyle name="Normal 23 10 10 2" xfId="21707" xr:uid="{842E74CE-6AA7-4583-9E46-E922D34D458B}"/>
    <cellStyle name="Normal 23 10 10_Margen" xfId="42151" xr:uid="{12560E16-5541-443D-86C8-DD5BF86BC525}"/>
    <cellStyle name="Normal 23 10 11" xfId="21708" xr:uid="{DE9B886D-3C5F-44FE-A772-50CA8A616C51}"/>
    <cellStyle name="Normal 23 10 11 2" xfId="21709" xr:uid="{AD2F1950-F255-4B19-8D50-1CB9EC466A9B}"/>
    <cellStyle name="Normal 23 10 11_Margen" xfId="42152" xr:uid="{E83A47EB-779B-4536-99C1-71D0D6E68C6C}"/>
    <cellStyle name="Normal 23 10 12" xfId="21710" xr:uid="{906CD6CD-EB64-4B24-B1E2-FD64D1F9E85B}"/>
    <cellStyle name="Normal 23 10 12 2" xfId="21711" xr:uid="{DDEAA675-FC85-485B-9170-48591CDCCC30}"/>
    <cellStyle name="Normal 23 10 12_Margen" xfId="42153" xr:uid="{C15E3C4F-F593-49C8-B94E-56AAC3CBB1E9}"/>
    <cellStyle name="Normal 23 10 13" xfId="21712" xr:uid="{98023DA6-8CC1-43FC-ADE1-D231A858D385}"/>
    <cellStyle name="Normal 23 10 13 2" xfId="21713" xr:uid="{7566E6E6-1B86-4AD0-AF18-2C07697860AB}"/>
    <cellStyle name="Normal 23 10 13_Margen" xfId="42154" xr:uid="{47A0D48C-4A7C-41E7-AF6A-135A87A65587}"/>
    <cellStyle name="Normal 23 10 14" xfId="21714" xr:uid="{F27C9990-9AE6-47AC-BEDA-E1E38FD6CF48}"/>
    <cellStyle name="Normal 23 10 14 2" xfId="21715" xr:uid="{FBF35C46-A30A-4929-88C4-61C41DBDE92F}"/>
    <cellStyle name="Normal 23 10 14_Margen" xfId="42155" xr:uid="{6DB9CF08-DD82-40FD-92B7-C6AC8BD5FB57}"/>
    <cellStyle name="Normal 23 10 15" xfId="21716" xr:uid="{CB125550-0573-4F63-92E2-0E4FA2BD3936}"/>
    <cellStyle name="Normal 23 10 15 2" xfId="21717" xr:uid="{2BFDC8BC-77DE-4956-BB03-303E9AD07819}"/>
    <cellStyle name="Normal 23 10 15_Margen" xfId="42156" xr:uid="{F1BD8D9F-8508-4C74-8643-9FDC44E60744}"/>
    <cellStyle name="Normal 23 10 16" xfId="21718" xr:uid="{B079B307-AD8E-4E5D-945D-C964884C348C}"/>
    <cellStyle name="Normal 23 10 16 2" xfId="21719" xr:uid="{D3E0C0E7-4B50-4E16-BCEB-E2A9807C54A0}"/>
    <cellStyle name="Normal 23 10 16_Margen" xfId="42157" xr:uid="{8E856AA1-1714-4833-9B5E-DBC75DE7F0BA}"/>
    <cellStyle name="Normal 23 10 17" xfId="21720" xr:uid="{5EA60A87-9DC7-442C-B819-8892ED7F3D65}"/>
    <cellStyle name="Normal 23 10 17 2" xfId="21721" xr:uid="{8EC40917-4766-41A5-86A1-832C4DD55493}"/>
    <cellStyle name="Normal 23 10 17_Margen" xfId="42158" xr:uid="{666D0F8E-7D65-4C68-A774-B154180C4B08}"/>
    <cellStyle name="Normal 23 10 18" xfId="21722" xr:uid="{7EA263CF-69EF-4370-A475-9340D0644614}"/>
    <cellStyle name="Normal 23 10 18 2" xfId="21723" xr:uid="{85398A90-4136-4F03-B50A-5C9614AC0FFC}"/>
    <cellStyle name="Normal 23 10 18_Margen" xfId="42159" xr:uid="{1327EE99-D580-4BF0-AD2A-CA34A5AA3A4C}"/>
    <cellStyle name="Normal 23 10 19" xfId="21724" xr:uid="{C411C640-54D2-44F9-8A31-9A4D34E936E0}"/>
    <cellStyle name="Normal 23 10 2" xfId="21725" xr:uid="{68DD621D-2875-485F-8652-20ADEBCE890D}"/>
    <cellStyle name="Normal 23 10 2 2" xfId="21726" xr:uid="{BB362E9A-B362-4A34-8C53-D3AF94B18CE3}"/>
    <cellStyle name="Normal 23 10 2_Margen" xfId="42160" xr:uid="{26150C13-FB28-418F-8063-E6C80E918CCD}"/>
    <cellStyle name="Normal 23 10 3" xfId="21727" xr:uid="{F63681B5-8380-4296-8467-1812C4F58590}"/>
    <cellStyle name="Normal 23 10 3 2" xfId="21728" xr:uid="{1B3E7B1F-4D6D-46F7-95B2-1725A7839E3E}"/>
    <cellStyle name="Normal 23 10 3_Margen" xfId="42161" xr:uid="{3AF1F389-9134-421C-9C00-5D8166BCD61C}"/>
    <cellStyle name="Normal 23 10 4" xfId="21729" xr:uid="{2D3D1AAE-B2D1-410C-B6A3-5D0C93A8EB98}"/>
    <cellStyle name="Normal 23 10 4 2" xfId="21730" xr:uid="{1277A4E7-7ABE-4044-99DC-062737603AFD}"/>
    <cellStyle name="Normal 23 10 4_Margen" xfId="42162" xr:uid="{D11E0A74-7EB4-421E-BF53-87D9FEC33B76}"/>
    <cellStyle name="Normal 23 10 5" xfId="21731" xr:uid="{8BAF929B-7F7F-4FBC-BCA8-A319D5585AE4}"/>
    <cellStyle name="Normal 23 10 5 2" xfId="21732" xr:uid="{94F4D90E-0089-4A6C-850D-AC3D2D125323}"/>
    <cellStyle name="Normal 23 10 5_Margen" xfId="42163" xr:uid="{C36CC2D7-CCB0-41B3-8AC6-B0CFF66B340B}"/>
    <cellStyle name="Normal 23 10 6" xfId="21733" xr:uid="{02DA4B3D-5BA8-411B-8BD0-2177C555BD4A}"/>
    <cellStyle name="Normal 23 10 6 2" xfId="21734" xr:uid="{94258DF1-F3FB-48D4-B439-D42B0098277F}"/>
    <cellStyle name="Normal 23 10 6_Margen" xfId="42164" xr:uid="{5004D83B-1582-43E1-9F68-4C4A3F8A4E79}"/>
    <cellStyle name="Normal 23 10 7" xfId="21735" xr:uid="{F66A2441-06CF-413D-AE1E-95D5F60A1012}"/>
    <cellStyle name="Normal 23 10 7 2" xfId="21736" xr:uid="{29BFDFBF-C81C-4F9A-98D9-E34807AC1203}"/>
    <cellStyle name="Normal 23 10 7_Margen" xfId="42165" xr:uid="{F57F5846-9294-4D6F-8047-7A833ADAF525}"/>
    <cellStyle name="Normal 23 10 8" xfId="21737" xr:uid="{57197D8A-3B7D-40D6-9931-50F0B44A6266}"/>
    <cellStyle name="Normal 23 10 8 2" xfId="21738" xr:uid="{778EDEF4-6EC5-4838-A54B-94DEF853D1DB}"/>
    <cellStyle name="Normal 23 10 8_Margen" xfId="42166" xr:uid="{06B98F1A-3622-46FD-A22B-9E2E37BC76BC}"/>
    <cellStyle name="Normal 23 10 9" xfId="21739" xr:uid="{08656A80-FAE2-48B6-8C16-7D4FE65FD001}"/>
    <cellStyle name="Normal 23 10 9 2" xfId="21740" xr:uid="{C5D6CA2D-6C05-4120-A386-86C5CC889A96}"/>
    <cellStyle name="Normal 23 10 9_Margen" xfId="42167" xr:uid="{75541CA6-28F7-4E55-B77A-5C50F922DFEF}"/>
    <cellStyle name="Normal 23 10_Margen" xfId="42168" xr:uid="{9AE893D5-0478-4D64-84C6-8FAA1C227C16}"/>
    <cellStyle name="Normal 23 11" xfId="21741" xr:uid="{E1BFFCC1-9C1F-47D4-A812-E51A651C9C17}"/>
    <cellStyle name="Normal 23 11 10" xfId="21742" xr:uid="{F4574C23-C6DA-4344-BEF0-8C8CDA94D164}"/>
    <cellStyle name="Normal 23 11 10 2" xfId="21743" xr:uid="{99A32E24-2A32-441C-8793-675463DD4112}"/>
    <cellStyle name="Normal 23 11 10_Margen" xfId="42169" xr:uid="{5B798A60-1C20-4230-808C-189CA030BD50}"/>
    <cellStyle name="Normal 23 11 11" xfId="21744" xr:uid="{D19F85F7-481F-4BB0-ABA4-4C4A5C5837EB}"/>
    <cellStyle name="Normal 23 11 11 2" xfId="21745" xr:uid="{7FF8FD18-184A-4C0C-97A1-F9B293056564}"/>
    <cellStyle name="Normal 23 11 11_Margen" xfId="42170" xr:uid="{95BD9653-82BD-4646-A256-4F3EC2D7CCBD}"/>
    <cellStyle name="Normal 23 11 12" xfId="21746" xr:uid="{C514C9A7-AC6C-4FF2-ADC2-D626A5E9CBC0}"/>
    <cellStyle name="Normal 23 11 12 2" xfId="21747" xr:uid="{C3F057EB-4D6D-4B1E-B02C-2A13F0808A6A}"/>
    <cellStyle name="Normal 23 11 12_Margen" xfId="42171" xr:uid="{126643D5-8BE9-4C69-8D83-BC4C3033100B}"/>
    <cellStyle name="Normal 23 11 13" xfId="21748" xr:uid="{D98126AF-3CD3-4334-BA72-9EEAAED3D7E2}"/>
    <cellStyle name="Normal 23 11 13 2" xfId="21749" xr:uid="{78F2D7FD-5879-41FE-84A9-9C07EEB9E75A}"/>
    <cellStyle name="Normal 23 11 13_Margen" xfId="42172" xr:uid="{F5009135-9336-4938-991A-106F3746F248}"/>
    <cellStyle name="Normal 23 11 14" xfId="21750" xr:uid="{4959E065-9D4A-431A-902D-9F68E5858D08}"/>
    <cellStyle name="Normal 23 11 14 2" xfId="21751" xr:uid="{8C31A391-A1E6-4646-A893-C368E99A147C}"/>
    <cellStyle name="Normal 23 11 14_Margen" xfId="42173" xr:uid="{01C70378-53E3-4E47-B404-750DAC0B1E02}"/>
    <cellStyle name="Normal 23 11 15" xfId="21752" xr:uid="{4E3821B6-18AC-4C49-85D9-136CA2BFE217}"/>
    <cellStyle name="Normal 23 11 15 2" xfId="21753" xr:uid="{3BABB0CA-D913-410D-A898-0203AABF5850}"/>
    <cellStyle name="Normal 23 11 15_Margen" xfId="42174" xr:uid="{8239E790-C821-494A-9B96-48925FB45F97}"/>
    <cellStyle name="Normal 23 11 16" xfId="21754" xr:uid="{C077CA45-7955-41D5-BD96-49956A397B6D}"/>
    <cellStyle name="Normal 23 11 16 2" xfId="21755" xr:uid="{0DEDA1ED-8160-42C7-B831-2855A3A71E0F}"/>
    <cellStyle name="Normal 23 11 16_Margen" xfId="42175" xr:uid="{35E3C401-7A57-43F6-BBD8-1E9C328350A9}"/>
    <cellStyle name="Normal 23 11 17" xfId="21756" xr:uid="{AFAF2371-C2A2-45E5-B022-63B57689EE2D}"/>
    <cellStyle name="Normal 23 11 17 2" xfId="21757" xr:uid="{79295D68-1D84-4B2E-BF23-FA63A6574E82}"/>
    <cellStyle name="Normal 23 11 17_Margen" xfId="42176" xr:uid="{4A1F9985-3506-4522-AF66-C72283EE09E4}"/>
    <cellStyle name="Normal 23 11 18" xfId="21758" xr:uid="{07B68899-F696-4355-915C-E5BA6F29A0F0}"/>
    <cellStyle name="Normal 23 11 18 2" xfId="21759" xr:uid="{752D7359-6525-42EA-97BA-EB2722754A90}"/>
    <cellStyle name="Normal 23 11 18_Margen" xfId="42177" xr:uid="{593D434B-EDE2-4075-8F51-DE6C8F3E7696}"/>
    <cellStyle name="Normal 23 11 19" xfId="21760" xr:uid="{A9F7875E-ECB1-4FF7-878C-5CAABAC4C2ED}"/>
    <cellStyle name="Normal 23 11 2" xfId="21761" xr:uid="{00100581-1C42-4057-8092-20EAB2A40802}"/>
    <cellStyle name="Normal 23 11 2 2" xfId="21762" xr:uid="{CF88E614-4D06-4290-BD99-BADEAF3191EC}"/>
    <cellStyle name="Normal 23 11 2_Margen" xfId="42178" xr:uid="{A48408B9-AA25-440B-A949-1D5D2E0E4944}"/>
    <cellStyle name="Normal 23 11 3" xfId="21763" xr:uid="{1689E4C2-1CE9-4339-AE8F-1F32273DA568}"/>
    <cellStyle name="Normal 23 11 3 2" xfId="21764" xr:uid="{22735746-D3CE-4947-B67D-93DCCE4EC2C9}"/>
    <cellStyle name="Normal 23 11 3_Margen" xfId="42179" xr:uid="{0BCDDBDD-5945-43DE-B24A-4434D56D7C6E}"/>
    <cellStyle name="Normal 23 11 4" xfId="21765" xr:uid="{AF10D197-D462-4310-A02E-2E6CA90840D6}"/>
    <cellStyle name="Normal 23 11 4 2" xfId="21766" xr:uid="{21611264-7FFC-402C-A7A9-50674FDA9762}"/>
    <cellStyle name="Normal 23 11 4_Margen" xfId="42180" xr:uid="{FB962F6B-A953-4BD0-B351-BEB66A18C5CD}"/>
    <cellStyle name="Normal 23 11 5" xfId="21767" xr:uid="{8367909E-19FC-411F-B1FC-AC3500AC2C91}"/>
    <cellStyle name="Normal 23 11 5 2" xfId="21768" xr:uid="{94628F8A-455F-445C-ACDE-97511BD3FA6F}"/>
    <cellStyle name="Normal 23 11 5_Margen" xfId="42181" xr:uid="{BEC42519-3CA1-4512-A76E-6DB8103B66E3}"/>
    <cellStyle name="Normal 23 11 6" xfId="21769" xr:uid="{9F4E601A-858C-4D14-B965-BF075FD07C0F}"/>
    <cellStyle name="Normal 23 11 6 2" xfId="21770" xr:uid="{4F8B0E08-D20B-4947-B649-ED812C4F3FB4}"/>
    <cellStyle name="Normal 23 11 6_Margen" xfId="42182" xr:uid="{2B29A463-1738-466C-B49C-760C4527DFE3}"/>
    <cellStyle name="Normal 23 11 7" xfId="21771" xr:uid="{19D4D680-7845-46E9-9474-42E299293B31}"/>
    <cellStyle name="Normal 23 11 7 2" xfId="21772" xr:uid="{01127A08-5E6D-4A7B-BE27-CAE6414D2757}"/>
    <cellStyle name="Normal 23 11 7_Margen" xfId="42183" xr:uid="{0D9D36D9-607E-433F-89A3-CD05EEF6BF64}"/>
    <cellStyle name="Normal 23 11 8" xfId="21773" xr:uid="{09DD04A9-CEED-4AF1-83CB-027012D0F776}"/>
    <cellStyle name="Normal 23 11 8 2" xfId="21774" xr:uid="{41891240-DA18-45B4-88C6-67C66CC44179}"/>
    <cellStyle name="Normal 23 11 8_Margen" xfId="42184" xr:uid="{5AC287AE-03A3-426E-B978-F5D1575CE675}"/>
    <cellStyle name="Normal 23 11 9" xfId="21775" xr:uid="{738BD422-C5BC-4BBC-B014-F6535A1B6CA5}"/>
    <cellStyle name="Normal 23 11 9 2" xfId="21776" xr:uid="{47D7DA52-9EBC-40D9-81B0-D0452C6B546E}"/>
    <cellStyle name="Normal 23 11 9_Margen" xfId="42185" xr:uid="{ECDFAFAE-DDDA-4F3F-AEDF-E3249260DE2C}"/>
    <cellStyle name="Normal 23 11_Margen" xfId="42186" xr:uid="{BCB99921-393B-4654-8725-592115AC8BE4}"/>
    <cellStyle name="Normal 23 12" xfId="21777" xr:uid="{4E416637-4B3D-460F-9CE2-090A32E7A442}"/>
    <cellStyle name="Normal 23 12 2" xfId="21778" xr:uid="{650901FD-359E-4613-A089-426600B21232}"/>
    <cellStyle name="Normal 23 12_Margen" xfId="42187" xr:uid="{563B21B5-B6EF-43E2-AB30-7827171803EC}"/>
    <cellStyle name="Normal 23 13" xfId="21779" xr:uid="{1C79D01E-9EE9-4444-B7EE-65658500D6D4}"/>
    <cellStyle name="Normal 23 13 2" xfId="21780" xr:uid="{5F1F06FF-3A54-4EAD-8F86-B083914111F5}"/>
    <cellStyle name="Normal 23 13_Margen" xfId="42188" xr:uid="{5CFADDC3-1795-49A7-AFEC-EF54B69D45EF}"/>
    <cellStyle name="Normal 23 14" xfId="21781" xr:uid="{60011BC3-8325-4C43-9F70-8571BC94AEFD}"/>
    <cellStyle name="Normal 23 14 2" xfId="21782" xr:uid="{43D5C273-FA5F-4359-8D1E-D96D0D8B2850}"/>
    <cellStyle name="Normal 23 14_Margen" xfId="42189" xr:uid="{2AC096FF-372E-4B83-A952-AFACC6F6708D}"/>
    <cellStyle name="Normal 23 15" xfId="21783" xr:uid="{48545DF5-1FB1-4DD5-8506-ED3B86100272}"/>
    <cellStyle name="Normal 23 15 2" xfId="21784" xr:uid="{6C1DA7CB-39D0-4A44-9FC6-0B87293A2D29}"/>
    <cellStyle name="Normal 23 15_Margen" xfId="42190" xr:uid="{F96A116F-E747-4684-B4D8-C32B784979A8}"/>
    <cellStyle name="Normal 23 16" xfId="21785" xr:uid="{FC9A3954-4229-4AB8-8C05-D78AE2428F78}"/>
    <cellStyle name="Normal 23 16 2" xfId="21786" xr:uid="{EA5FD023-127A-4FB8-AD8E-FAF11EA9D22F}"/>
    <cellStyle name="Normal 23 16_Margen" xfId="42191" xr:uid="{5DFC1AA2-1C74-4373-B1C3-E1DB9AB69679}"/>
    <cellStyle name="Normal 23 17" xfId="21787" xr:uid="{39FD586A-883B-4190-A9F3-69CA7239B2AE}"/>
    <cellStyle name="Normal 23 17 2" xfId="21788" xr:uid="{12C61638-3E27-4CB8-B44E-C92E7458A737}"/>
    <cellStyle name="Normal 23 17_Margen" xfId="42192" xr:uid="{515F8E52-74D1-4F7A-9DCE-2A6DEFECBD78}"/>
    <cellStyle name="Normal 23 18" xfId="21789" xr:uid="{291219A7-0746-42C8-91D5-2A403050E295}"/>
    <cellStyle name="Normal 23 18 2" xfId="21790" xr:uid="{3C38E50F-E9C7-4333-B7A4-88B56C031350}"/>
    <cellStyle name="Normal 23 18_Margen" xfId="42193" xr:uid="{CC588ABA-8C41-4EF8-B7C3-2D8B6DC2D1F8}"/>
    <cellStyle name="Normal 23 19" xfId="21791" xr:uid="{80C23730-F10D-4B5A-A0D7-B3FE20EFBB43}"/>
    <cellStyle name="Normal 23 19 2" xfId="21792" xr:uid="{51F74344-42F8-4F8A-8F28-E1EC7151C5C5}"/>
    <cellStyle name="Normal 23 19_Margen" xfId="42194" xr:uid="{4D1A6AE6-206B-4B07-8BA8-1B6FD407F39B}"/>
    <cellStyle name="Normal 23 2" xfId="21793" xr:uid="{301DA018-DA9C-45BC-87E0-AC9BBEBAA72A}"/>
    <cellStyle name="Normal 23 2 10" xfId="21794" xr:uid="{A112918F-DBE8-4BB9-B359-4F0E9C4E5BDA}"/>
    <cellStyle name="Normal 23 2 10 2" xfId="21795" xr:uid="{7E66C910-ED40-4603-BAC2-C23E81BB8C34}"/>
    <cellStyle name="Normal 23 2 10_Margen" xfId="42195" xr:uid="{177CA03E-90D2-45FE-B86D-49CED1A14324}"/>
    <cellStyle name="Normal 23 2 11" xfId="21796" xr:uid="{FB6E00E2-5823-40E7-8FB5-46A62F1D858E}"/>
    <cellStyle name="Normal 23 2 11 2" xfId="21797" xr:uid="{13897343-7737-4280-81FA-95D0D28317A4}"/>
    <cellStyle name="Normal 23 2 11_Margen" xfId="42196" xr:uid="{635B66B0-A5FE-4141-A181-ED3C2909E053}"/>
    <cellStyle name="Normal 23 2 12" xfId="21798" xr:uid="{6921E620-0F0A-425F-B05A-92411AA29598}"/>
    <cellStyle name="Normal 23 2 12 2" xfId="21799" xr:uid="{6D6569C6-48A9-4191-A293-D9FCC502851F}"/>
    <cellStyle name="Normal 23 2 12_Margen" xfId="42197" xr:uid="{EDF0AAF3-915F-4E1E-A842-B4CDD59AECD5}"/>
    <cellStyle name="Normal 23 2 13" xfId="21800" xr:uid="{66BC0B15-67DA-4D01-AD9D-05C60B00270C}"/>
    <cellStyle name="Normal 23 2 13 2" xfId="21801" xr:uid="{4525DE26-ECF2-4A67-B935-5E39A2A666B1}"/>
    <cellStyle name="Normal 23 2 13_Margen" xfId="42198" xr:uid="{1F60B21B-D6D3-4318-8631-E4DAE8B610F0}"/>
    <cellStyle name="Normal 23 2 14" xfId="21802" xr:uid="{AA1FC954-5C8C-46A7-BA1A-3DCAF993365D}"/>
    <cellStyle name="Normal 23 2 14 2" xfId="21803" xr:uid="{8847928E-9C3B-4163-AADE-40A35E514E0E}"/>
    <cellStyle name="Normal 23 2 14_Margen" xfId="42199" xr:uid="{06F45C8B-20B7-4FC7-8D90-C60D8A9ED425}"/>
    <cellStyle name="Normal 23 2 15" xfId="21804" xr:uid="{B9F226A8-8E5E-4263-BFC4-F98E2F832F88}"/>
    <cellStyle name="Normal 23 2 15 2" xfId="21805" xr:uid="{5BA269CB-C2E9-48D0-BCA4-EA99B86250CD}"/>
    <cellStyle name="Normal 23 2 15_Margen" xfId="42200" xr:uid="{8A6AA809-D83C-4329-91F9-E42189B95D8C}"/>
    <cellStyle name="Normal 23 2 16" xfId="21806" xr:uid="{3105710B-1182-4E24-9697-C78BDFA2191D}"/>
    <cellStyle name="Normal 23 2 16 2" xfId="21807" xr:uid="{09ED1AF1-6AEA-4C1C-880C-E73F52A57ED2}"/>
    <cellStyle name="Normal 23 2 16_Margen" xfId="42201" xr:uid="{F6562860-B8DB-4C4F-B2D1-F85A1FD45531}"/>
    <cellStyle name="Normal 23 2 17" xfId="21808" xr:uid="{9C810F0D-8FFA-4ED0-93C2-7664C7A7BBE4}"/>
    <cellStyle name="Normal 23 2 17 2" xfId="21809" xr:uid="{9E0EE4A2-600B-4EB1-AB68-76381EAB25D8}"/>
    <cellStyle name="Normal 23 2 17_Margen" xfId="42202" xr:uid="{785FC71C-AAE5-406E-A9D9-0B92E315D0E8}"/>
    <cellStyle name="Normal 23 2 18" xfId="21810" xr:uid="{F1C2F627-58DE-42DB-B9E5-DFD54BF23A31}"/>
    <cellStyle name="Normal 23 2 18 2" xfId="21811" xr:uid="{AB4A12FE-7CDD-40C2-98E9-D3DA0C0F21D3}"/>
    <cellStyle name="Normal 23 2 18_Margen" xfId="42203" xr:uid="{13265022-FA70-4842-902C-837BD3D8941F}"/>
    <cellStyle name="Normal 23 2 19" xfId="21812" xr:uid="{BB5D675B-253E-440D-B30C-A1304EDE44A8}"/>
    <cellStyle name="Normal 23 2 2" xfId="21813" xr:uid="{5D48CDB8-97BC-4394-ADEF-4D11FCB444D3}"/>
    <cellStyle name="Normal 23 2 2 2" xfId="21814" xr:uid="{41946D17-8C26-4E7C-AA23-95603C315F76}"/>
    <cellStyle name="Normal 23 2 2 2 2" xfId="21815" xr:uid="{DD933C4A-44DD-4AEB-8121-4AB322581576}"/>
    <cellStyle name="Normal 23 2 2 3" xfId="21816" xr:uid="{7C1279DF-20E9-4CDC-9FE2-EDFC3E0D20A9}"/>
    <cellStyle name="Normal 23 2 2 3 2" xfId="21817" xr:uid="{243302D3-3FE6-4806-9096-F03E29B5427B}"/>
    <cellStyle name="Normal 23 2 2 4" xfId="21818" xr:uid="{BBA53433-3D13-4EDB-89C8-33A02B9561FA}"/>
    <cellStyle name="Normal 23 2 2_Margen" xfId="42204" xr:uid="{9A5787E1-FB90-42D8-B5FD-DC3DD60A685A}"/>
    <cellStyle name="Normal 23 2 20" xfId="21819" xr:uid="{8827AA15-3A50-4D48-9EF0-525962AC475F}"/>
    <cellStyle name="Normal 23 2 21" xfId="50264" xr:uid="{F170B50B-7F98-4A8B-966D-7B39E2A7FA46}"/>
    <cellStyle name="Normal 23 2 22" xfId="51793" xr:uid="{3EF82C44-C8D4-4FD0-B8FC-C6DEA73C0EC9}"/>
    <cellStyle name="Normal 23 2 23" xfId="53480" xr:uid="{B52B3E88-F7DE-43FA-B343-2FAB14316CEC}"/>
    <cellStyle name="Normal 23 2 3" xfId="21820" xr:uid="{300CC333-EC3E-4BDE-A823-DA63362256EF}"/>
    <cellStyle name="Normal 23 2 3 2" xfId="21821" xr:uid="{A776CE8E-DEEF-46C3-B1AA-C2CFA7EB264D}"/>
    <cellStyle name="Normal 23 2 3 2 2" xfId="50266" xr:uid="{421E2E0E-7D89-4DBC-AFDB-976E80B80B35}"/>
    <cellStyle name="Normal 23 2 3 3" xfId="50265" xr:uid="{921F2FE6-6686-489C-9300-07B6D5A7EF9B}"/>
    <cellStyle name="Normal 23 2 3_Margen" xfId="42205" xr:uid="{FD37A693-1ABF-43CC-9C14-8DD969250C0F}"/>
    <cellStyle name="Normal 23 2 4" xfId="21822" xr:uid="{B96CAB38-6739-49B2-AF1D-EF658A06D82F}"/>
    <cellStyle name="Normal 23 2 4 2" xfId="21823" xr:uid="{8349B6D3-3AD4-4D8E-9A6E-1085DBB622C5}"/>
    <cellStyle name="Normal 23 2 4 2 2" xfId="50268" xr:uid="{7B747F88-C757-46F9-86D3-81D68B99C206}"/>
    <cellStyle name="Normal 23 2 4 3" xfId="50267" xr:uid="{9C8A1115-C510-4CCE-9F5E-BF181CD7D4B7}"/>
    <cellStyle name="Normal 23 2 4_Margen" xfId="42206" xr:uid="{33A60B04-EF8B-4282-800E-8B6BDC6160D9}"/>
    <cellStyle name="Normal 23 2 5" xfId="21824" xr:uid="{9393AD06-C4A8-4AB2-8211-A75EA088AAB2}"/>
    <cellStyle name="Normal 23 2 5 2" xfId="21825" xr:uid="{8DB86829-DB6C-49AB-9DE8-5A09F6495497}"/>
    <cellStyle name="Normal 23 2 5 3" xfId="50269" xr:uid="{9115AF8D-5542-45AE-91C9-4A5CFF4EB0AA}"/>
    <cellStyle name="Normal 23 2 5_Margen" xfId="42207" xr:uid="{829C91F9-0332-4125-A951-5ABCDD8DA296}"/>
    <cellStyle name="Normal 23 2 6" xfId="21826" xr:uid="{1A592D5B-9C98-4E70-A549-ED575645505C}"/>
    <cellStyle name="Normal 23 2 6 2" xfId="21827" xr:uid="{CC76B206-A440-43D1-B923-5E57BE5F81FB}"/>
    <cellStyle name="Normal 23 2 6_Margen" xfId="42208" xr:uid="{53FC6C70-5FA6-4547-A663-0649BBFE5C82}"/>
    <cellStyle name="Normal 23 2 7" xfId="21828" xr:uid="{5326C579-E116-422B-BB16-A3D730490913}"/>
    <cellStyle name="Normal 23 2 7 2" xfId="21829" xr:uid="{E5A1B14A-B71B-4388-A222-DF77AF8FEA09}"/>
    <cellStyle name="Normal 23 2 7_Margen" xfId="42209" xr:uid="{12717127-C7C0-4B38-9211-35CE5C60657D}"/>
    <cellStyle name="Normal 23 2 8" xfId="21830" xr:uid="{D86DFAE5-9DB2-46F8-B18F-0235E703F676}"/>
    <cellStyle name="Normal 23 2 8 2" xfId="21831" xr:uid="{0CD9CB33-29B6-4DE9-A88E-7267771A4FB6}"/>
    <cellStyle name="Normal 23 2 8_Margen" xfId="42210" xr:uid="{680932D4-AC53-4A80-8ECE-5A02029C62CE}"/>
    <cellStyle name="Normal 23 2 9" xfId="21832" xr:uid="{60AAE24A-81A1-4510-B4BC-286C6CF08607}"/>
    <cellStyle name="Normal 23 2 9 2" xfId="21833" xr:uid="{74082FC8-88D6-4762-8842-D9CE1A688202}"/>
    <cellStyle name="Normal 23 2 9_Margen" xfId="42211" xr:uid="{6EFF667A-CF17-4DB4-80AE-057A7276F243}"/>
    <cellStyle name="Normal 23 2_Margen" xfId="42212" xr:uid="{110F6CA5-932F-4860-95A4-4380A8B6FF6A}"/>
    <cellStyle name="Normal 23 20" xfId="21834" xr:uid="{7B49DB94-C375-4E3C-9A1A-0F615F95B0C8}"/>
    <cellStyle name="Normal 23 20 2" xfId="21835" xr:uid="{8ECEFD53-2DF3-49DD-B928-0F94BC14A17E}"/>
    <cellStyle name="Normal 23 20_Margen" xfId="42213" xr:uid="{2B02BBB6-BBB7-4443-98DD-9A37767536D6}"/>
    <cellStyle name="Normal 23 21" xfId="21836" xr:uid="{29D5EF4A-8C0B-481A-BDEE-23619B534223}"/>
    <cellStyle name="Normal 23 21 2" xfId="21837" xr:uid="{16040A87-00BE-42E8-BEE1-8E2DECD514AA}"/>
    <cellStyle name="Normal 23 21_Margen" xfId="42214" xr:uid="{A624C019-54AD-4F39-8E70-9B311CD4D9F5}"/>
    <cellStyle name="Normal 23 22" xfId="21838" xr:uid="{92BEC923-D95D-4032-AA22-BF30A7692C12}"/>
    <cellStyle name="Normal 23 22 2" xfId="21839" xr:uid="{29518167-01E9-4FFC-8D20-1F9818A6A19A}"/>
    <cellStyle name="Normal 23 22_Margen" xfId="42215" xr:uid="{C372ACED-B1FB-46B0-82A6-2284826C7D59}"/>
    <cellStyle name="Normal 23 23" xfId="21840" xr:uid="{75358ECB-9750-4548-B47C-35BFAAA96240}"/>
    <cellStyle name="Normal 23 23 2" xfId="21841" xr:uid="{847D1D4C-14E8-44B4-A444-D25FD856C9A2}"/>
    <cellStyle name="Normal 23 23_Margen" xfId="42216" xr:uid="{36F97C7E-03C7-427C-B1C4-73D6E35C88B0}"/>
    <cellStyle name="Normal 23 24" xfId="21842" xr:uid="{9C9B7740-77C0-4346-9140-E4EE42FF2C2D}"/>
    <cellStyle name="Normal 23 24 2" xfId="21843" xr:uid="{48D38C51-4627-495A-B015-617CCDE84031}"/>
    <cellStyle name="Normal 23 24_Margen" xfId="42217" xr:uid="{212E5DE2-CA37-4838-8651-40F922E8F8DE}"/>
    <cellStyle name="Normal 23 25" xfId="21844" xr:uid="{08F3895C-ED26-45A0-B75C-05F475A8B931}"/>
    <cellStyle name="Normal 23 25 2" xfId="21845" xr:uid="{0E11B4D1-A17E-4282-B71A-ACFC6DDAE625}"/>
    <cellStyle name="Normal 23 25_Margen" xfId="42218" xr:uid="{C0969383-0F1B-438B-AB69-63F07A59797A}"/>
    <cellStyle name="Normal 23 26" xfId="21846" xr:uid="{AA4128F5-AD74-41B9-813F-180F71D16735}"/>
    <cellStyle name="Normal 23 26 2" xfId="21847" xr:uid="{ED908996-8DA8-489F-AD39-EA24B714A5F8}"/>
    <cellStyle name="Normal 23 26_Margen" xfId="42219" xr:uid="{FEF21B09-D4EB-4C70-9D26-7E49F8BBD3F0}"/>
    <cellStyle name="Normal 23 27" xfId="21848" xr:uid="{2E2395E0-1266-49A7-A6DE-0B3114BD1BEF}"/>
    <cellStyle name="Normal 23 27 2" xfId="21849" xr:uid="{6D04818D-14E5-4C19-8CF0-F02ACCAC9997}"/>
    <cellStyle name="Normal 23 27_Margen" xfId="42220" xr:uid="{17FCD3B2-63E3-434C-9135-372FD01DD2CE}"/>
    <cellStyle name="Normal 23 28" xfId="21850" xr:uid="{A03209CA-FB22-4B3B-942D-0FC18C571F8F}"/>
    <cellStyle name="Normal 23 28 2" xfId="21851" xr:uid="{F43476FC-3C75-4F3C-BD53-778B438AE850}"/>
    <cellStyle name="Normal 23 28_Margen" xfId="42221" xr:uid="{8E080E2E-4AD5-4D89-8DDC-2EDC23F40D15}"/>
    <cellStyle name="Normal 23 29" xfId="21852" xr:uid="{3A41B914-2748-47D4-97FD-7A052C3FAD03}"/>
    <cellStyle name="Normal 23 29 2" xfId="21853" xr:uid="{C32E489A-02AB-41B8-8B2E-37A853445DB7}"/>
    <cellStyle name="Normal 23 29_Margen" xfId="42222" xr:uid="{DB5CA354-D126-48C7-9A9A-DDCE76ED3E31}"/>
    <cellStyle name="Normal 23 3" xfId="21854" xr:uid="{1D447F23-2F4D-4B56-A449-27AF8C672212}"/>
    <cellStyle name="Normal 23 3 10" xfId="21855" xr:uid="{2811A5F5-DD48-4757-BE61-F620D307F5DC}"/>
    <cellStyle name="Normal 23 3 10 2" xfId="21856" xr:uid="{DBB68B42-BA41-4200-BF60-5419307AB5C9}"/>
    <cellStyle name="Normal 23 3 10_Margen" xfId="42223" xr:uid="{280D9D95-8BBF-4363-AC37-5C44CCF3BE09}"/>
    <cellStyle name="Normal 23 3 11" xfId="21857" xr:uid="{C8B65595-3D4E-4B51-9B71-7546FD5011A9}"/>
    <cellStyle name="Normal 23 3 11 2" xfId="21858" xr:uid="{7DEABAA9-3F64-4F1B-BE62-D9D8EEAFAFBB}"/>
    <cellStyle name="Normal 23 3 11_Margen" xfId="42224" xr:uid="{A06C3969-F07C-4409-8236-5E7C03678902}"/>
    <cellStyle name="Normal 23 3 12" xfId="21859" xr:uid="{25A86ADB-C71C-4C48-9F74-25BB0F1C54C1}"/>
    <cellStyle name="Normal 23 3 12 2" xfId="21860" xr:uid="{8892809B-627F-4AB1-B6FB-A3B8483448D5}"/>
    <cellStyle name="Normal 23 3 12_Margen" xfId="42225" xr:uid="{4132A7A4-9954-478C-9AB5-8FD4CD9B4F42}"/>
    <cellStyle name="Normal 23 3 13" xfId="21861" xr:uid="{F9A79A89-A2B3-47A9-A7A2-949E87F117ED}"/>
    <cellStyle name="Normal 23 3 13 2" xfId="21862" xr:uid="{28D0756F-3E57-44A5-965D-CBED9523C020}"/>
    <cellStyle name="Normal 23 3 13_Margen" xfId="42226" xr:uid="{56BCA7F6-0D05-48EA-BAA7-D67059F9BB15}"/>
    <cellStyle name="Normal 23 3 14" xfId="21863" xr:uid="{3C5DC480-1735-48FA-989B-F79CFF777719}"/>
    <cellStyle name="Normal 23 3 14 2" xfId="21864" xr:uid="{C5CE34F2-B9A8-4014-B616-5C79602CD443}"/>
    <cellStyle name="Normal 23 3 14_Margen" xfId="42227" xr:uid="{A9D9FF9F-F5E5-4E5C-9595-5CB113CF57A2}"/>
    <cellStyle name="Normal 23 3 15" xfId="21865" xr:uid="{82C8A1AC-6E38-4CBB-B83A-048B6F63A3B8}"/>
    <cellStyle name="Normal 23 3 15 2" xfId="21866" xr:uid="{3EB1E5C7-270D-4B58-9131-4F34FF52811D}"/>
    <cellStyle name="Normal 23 3 15_Margen" xfId="42228" xr:uid="{97B6642A-65E4-4625-981D-A02C93CDA107}"/>
    <cellStyle name="Normal 23 3 16" xfId="21867" xr:uid="{71ED9428-F262-49E5-BC23-8763907EEFBA}"/>
    <cellStyle name="Normal 23 3 16 2" xfId="21868" xr:uid="{B6149732-3880-437B-ACCA-E563909485AC}"/>
    <cellStyle name="Normal 23 3 16_Margen" xfId="42229" xr:uid="{1109217B-362B-4FAE-8C73-397A09A93CDF}"/>
    <cellStyle name="Normal 23 3 17" xfId="21869" xr:uid="{6959A125-82FC-404A-ABC3-8DE9D2807AB9}"/>
    <cellStyle name="Normal 23 3 17 2" xfId="21870" xr:uid="{E2561839-39B4-4386-B92F-24CE66B39D17}"/>
    <cellStyle name="Normal 23 3 17_Margen" xfId="42230" xr:uid="{D3AFD1D8-7E91-4C84-8324-46DF3BC992D7}"/>
    <cellStyle name="Normal 23 3 18" xfId="21871" xr:uid="{4EADC404-8BB0-4727-9F5C-FBA3502493D3}"/>
    <cellStyle name="Normal 23 3 18 2" xfId="21872" xr:uid="{F7123FCF-B548-41CF-BD30-5E41E9839A2E}"/>
    <cellStyle name="Normal 23 3 18_Margen" xfId="42231" xr:uid="{0779227A-4B37-404A-9AAC-07290AF16A78}"/>
    <cellStyle name="Normal 23 3 19" xfId="21873" xr:uid="{55B6C7FA-7043-4BBB-B1B6-1AAA992F34A7}"/>
    <cellStyle name="Normal 23 3 2" xfId="21874" xr:uid="{B2C4BF27-026E-4066-B379-0935242BA314}"/>
    <cellStyle name="Normal 23 3 2 2" xfId="21875" xr:uid="{6AF58DEA-619F-4870-9686-E23056A2EC05}"/>
    <cellStyle name="Normal 23 3 2 2 2" xfId="42232" xr:uid="{82D58A57-7032-420B-9233-F2F41F2691F5}"/>
    <cellStyle name="Normal 23 3 2 3" xfId="42233" xr:uid="{4077DB2C-AA34-4262-9FC6-A11679CA9326}"/>
    <cellStyle name="Normal 23 3 2_Margen" xfId="42234" xr:uid="{A768D56A-582E-43D5-A225-E2E912C92759}"/>
    <cellStyle name="Normal 23 3 20" xfId="21876" xr:uid="{0C676940-194E-46FE-9E9F-764C9E3AF533}"/>
    <cellStyle name="Normal 23 3 21" xfId="50270" xr:uid="{241F3580-FA34-44AE-BEBD-E260E61CABBC}"/>
    <cellStyle name="Normal 23 3 22" xfId="51794" xr:uid="{610C3604-FC9F-4404-A7B9-9AA6DBA4CC8B}"/>
    <cellStyle name="Normal 23 3 23" xfId="53481" xr:uid="{9E53EFFA-326E-4ABD-BEE2-E65576A5F803}"/>
    <cellStyle name="Normal 23 3 3" xfId="21877" xr:uid="{20180B46-9F50-4315-AF9D-F6B77EFC4777}"/>
    <cellStyle name="Normal 23 3 3 2" xfId="21878" xr:uid="{79FA26B1-CB45-403A-850D-D1373A4703B7}"/>
    <cellStyle name="Normal 23 3 3 3" xfId="50271" xr:uid="{0B21506D-DB30-400C-A0EA-CD5F96207851}"/>
    <cellStyle name="Normal 23 3 3_Margen" xfId="42235" xr:uid="{4C82EC84-0AD8-4F2F-89AF-76F8D3328CA3}"/>
    <cellStyle name="Normal 23 3 4" xfId="21879" xr:uid="{3264AEF5-24E6-45F3-9A7D-CC0B0F106A13}"/>
    <cellStyle name="Normal 23 3 4 2" xfId="21880" xr:uid="{50FA7ED7-6CA3-46B3-9EDB-0D809DFA9B19}"/>
    <cellStyle name="Normal 23 3 4_Margen" xfId="42236" xr:uid="{81DE6103-29F8-4118-BD40-6859D4B904DB}"/>
    <cellStyle name="Normal 23 3 5" xfId="21881" xr:uid="{DEAB2850-7789-4A19-A16E-54D80F6CAC87}"/>
    <cellStyle name="Normal 23 3 5 2" xfId="21882" xr:uid="{4E0EA6BC-FAE4-4486-8D80-DA670224C67C}"/>
    <cellStyle name="Normal 23 3 5_Margen" xfId="42237" xr:uid="{7BF4150C-694D-4BF0-BC2D-9B39B33B870E}"/>
    <cellStyle name="Normal 23 3 6" xfId="21883" xr:uid="{CD624EEB-6C6E-4093-93D5-A6427A940A37}"/>
    <cellStyle name="Normal 23 3 6 2" xfId="21884" xr:uid="{52B88752-AACC-4207-8361-0398B8F6F65C}"/>
    <cellStyle name="Normal 23 3 6_Margen" xfId="42238" xr:uid="{E799B97D-0978-404C-8709-B6254AD10DDC}"/>
    <cellStyle name="Normal 23 3 7" xfId="21885" xr:uid="{47D880AA-8969-43AF-9AF6-F4A75258DC3E}"/>
    <cellStyle name="Normal 23 3 7 2" xfId="21886" xr:uid="{23D73BB2-B136-434E-889D-D495C0C2B491}"/>
    <cellStyle name="Normal 23 3 7_Margen" xfId="42239" xr:uid="{71F2BC8F-12FF-476D-B9BC-B9741DDE0438}"/>
    <cellStyle name="Normal 23 3 8" xfId="21887" xr:uid="{6BC81D93-2B06-4FB3-8BCE-3E552883F85E}"/>
    <cellStyle name="Normal 23 3 8 2" xfId="21888" xr:uid="{40C82E90-AA66-40F9-BC0E-141DF23AB7D1}"/>
    <cellStyle name="Normal 23 3 8_Margen" xfId="42240" xr:uid="{58AA452C-4941-4F6F-91B0-9C053F4F5B04}"/>
    <cellStyle name="Normal 23 3 9" xfId="21889" xr:uid="{27240101-7C72-4503-BCCB-8070399B648B}"/>
    <cellStyle name="Normal 23 3 9 2" xfId="21890" xr:uid="{99518A73-2A56-452A-8C7B-31F50879C20B}"/>
    <cellStyle name="Normal 23 3 9_Margen" xfId="42241" xr:uid="{03EA10B5-1878-45FB-AD4E-6A06BD4C5EBA}"/>
    <cellStyle name="Normal 23 3_Margen" xfId="42242" xr:uid="{A619919B-915E-4CDC-AA4F-731DE271F554}"/>
    <cellStyle name="Normal 23 30" xfId="21891" xr:uid="{6987C128-F436-46F2-9094-A372735E22EC}"/>
    <cellStyle name="Normal 23 31" xfId="50263" xr:uid="{ADC06A95-8659-482B-ACFE-5260561EA211}"/>
    <cellStyle name="Normal 23 32" xfId="51792" xr:uid="{222CBA52-6FA8-4B16-9A37-618A846AB286}"/>
    <cellStyle name="Normal 23 33" xfId="53479" xr:uid="{5D1232BD-EF03-46B2-BEA1-10C1F8DDE3FB}"/>
    <cellStyle name="Normal 23 4" xfId="21892" xr:uid="{2E6E0AEC-BDF1-4845-AEC6-A80000C8A43C}"/>
    <cellStyle name="Normal 23 4 10" xfId="21893" xr:uid="{A4FC09CF-13CC-4A48-B924-CB90CFEB61F3}"/>
    <cellStyle name="Normal 23 4 10 2" xfId="21894" xr:uid="{BBD038D7-AD35-4142-A349-C3023C33637C}"/>
    <cellStyle name="Normal 23 4 10_Margen" xfId="42243" xr:uid="{9953437A-43C9-4F3E-8628-BF35A9CF611A}"/>
    <cellStyle name="Normal 23 4 11" xfId="21895" xr:uid="{F7D5D7D7-9A63-40BB-A4A7-90DA31A60C2D}"/>
    <cellStyle name="Normal 23 4 11 2" xfId="21896" xr:uid="{D2C939AA-BFB2-43D2-85AF-C40D13FCC893}"/>
    <cellStyle name="Normal 23 4 11_Margen" xfId="42244" xr:uid="{330491AA-BC63-40AC-8F10-B1B851771D38}"/>
    <cellStyle name="Normal 23 4 12" xfId="21897" xr:uid="{161487E6-374B-4D9A-B8DD-DF2456937086}"/>
    <cellStyle name="Normal 23 4 12 2" xfId="21898" xr:uid="{C5F9B757-F97D-4CF2-8E9D-1B12EA51B524}"/>
    <cellStyle name="Normal 23 4 12_Margen" xfId="42245" xr:uid="{40BDBFF2-5194-4CE0-B37A-A2BA4E07E9B6}"/>
    <cellStyle name="Normal 23 4 13" xfId="21899" xr:uid="{0E327EBD-9F09-4AA4-86E0-95195298E45D}"/>
    <cellStyle name="Normal 23 4 13 2" xfId="21900" xr:uid="{4B2203F7-7DC1-4C6A-9720-D6148397D586}"/>
    <cellStyle name="Normal 23 4 13_Margen" xfId="42246" xr:uid="{F6CF0B15-FFCC-485C-B369-3F8D36F12548}"/>
    <cellStyle name="Normal 23 4 14" xfId="21901" xr:uid="{91C79B61-00E7-49B7-BCFB-54BFE790B4AA}"/>
    <cellStyle name="Normal 23 4 14 2" xfId="21902" xr:uid="{5546894D-930D-46CE-9A06-C2C42C5B4DD8}"/>
    <cellStyle name="Normal 23 4 14_Margen" xfId="42247" xr:uid="{DB652198-18D7-43B8-88D9-B7BCBAE5D6CD}"/>
    <cellStyle name="Normal 23 4 15" xfId="21903" xr:uid="{88EF31BD-CA73-4F5E-B34D-3074645E6C5B}"/>
    <cellStyle name="Normal 23 4 15 2" xfId="21904" xr:uid="{F2AC0676-1C99-4125-B415-9CF8B59382DB}"/>
    <cellStyle name="Normal 23 4 15_Margen" xfId="42248" xr:uid="{945ED746-C8AF-4809-83E8-06C9E1DDB613}"/>
    <cellStyle name="Normal 23 4 16" xfId="21905" xr:uid="{56C1DDAA-6401-44EE-8D0E-C9D6705D881C}"/>
    <cellStyle name="Normal 23 4 16 2" xfId="21906" xr:uid="{5C703A2E-D300-4C74-893F-724E2D50F1C6}"/>
    <cellStyle name="Normal 23 4 16_Margen" xfId="42249" xr:uid="{445B002A-3E33-493E-BA87-AA219661F60D}"/>
    <cellStyle name="Normal 23 4 17" xfId="21907" xr:uid="{A7DEFB4F-2E59-44B1-AEFA-4435114EAFF1}"/>
    <cellStyle name="Normal 23 4 17 2" xfId="21908" xr:uid="{CDFDBBA4-B6BD-420C-B00D-C0FFB27161C1}"/>
    <cellStyle name="Normal 23 4 17_Margen" xfId="42250" xr:uid="{EB3C5977-30B0-4A18-BB6C-D179E91285BE}"/>
    <cellStyle name="Normal 23 4 18" xfId="21909" xr:uid="{71CED149-3B44-482C-A697-427B4C670F90}"/>
    <cellStyle name="Normal 23 4 18 2" xfId="21910" xr:uid="{943144EE-DC14-49F8-A9E9-E1EEB4F7CAF4}"/>
    <cellStyle name="Normal 23 4 18_Margen" xfId="42251" xr:uid="{96173D20-3EF6-41AE-8D61-6B63FCF69BB6}"/>
    <cellStyle name="Normal 23 4 19" xfId="21911" xr:uid="{3BFAD767-648B-41BC-B9E3-8601A770B71F}"/>
    <cellStyle name="Normal 23 4 2" xfId="21912" xr:uid="{2AE66802-7B3D-445E-BD9A-5649833A30F1}"/>
    <cellStyle name="Normal 23 4 2 2" xfId="21913" xr:uid="{951AEE9D-282C-43D5-B326-92F282B7A053}"/>
    <cellStyle name="Normal 23 4 2 2 2" xfId="50274" xr:uid="{46C9EE4F-3EDA-4C45-8E21-5A30481E2A91}"/>
    <cellStyle name="Normal 23 4 2 3" xfId="50273" xr:uid="{48E53504-7E71-40DF-B9EB-9A119D71E6F2}"/>
    <cellStyle name="Normal 23 4 2_Margen" xfId="42252" xr:uid="{DE5F2EA5-9322-4FC8-91FA-5F9C8EC3E575}"/>
    <cellStyle name="Normal 23 4 20" xfId="21914" xr:uid="{86F479B2-A08B-4B29-9EA1-214CBA4E8C07}"/>
    <cellStyle name="Normal 23 4 21" xfId="50272" xr:uid="{F4B8CA24-22E7-4425-8678-6A83C8B331D7}"/>
    <cellStyle name="Normal 23 4 22" xfId="51796" xr:uid="{96AD070D-B537-4077-B7EA-070009C52C9C}"/>
    <cellStyle name="Normal 23 4 23" xfId="49769" xr:uid="{C44A81D2-B198-4CD3-B9EC-F715788D8DE4}"/>
    <cellStyle name="Normal 23 4 3" xfId="21915" xr:uid="{40CC5205-3ED7-4C29-A5E1-55536FAF16CC}"/>
    <cellStyle name="Normal 23 4 3 2" xfId="21916" xr:uid="{428BCF1B-8A4F-4BEE-B672-403416C69837}"/>
    <cellStyle name="Normal 23 4 3 2 2" xfId="50276" xr:uid="{DCBB0FE1-4424-49D1-A888-84BD8D051294}"/>
    <cellStyle name="Normal 23 4 3 3" xfId="50275" xr:uid="{8A296410-A5E2-4734-A86C-2E428AEBA18D}"/>
    <cellStyle name="Normal 23 4 3_Margen" xfId="42253" xr:uid="{95938010-75F5-4AA4-B690-BD4CEFE70BE1}"/>
    <cellStyle name="Normal 23 4 4" xfId="21917" xr:uid="{2B0C7812-97F1-4866-9D18-DBCD0C470ECB}"/>
    <cellStyle name="Normal 23 4 4 2" xfId="21918" xr:uid="{5C1D5C78-7890-4040-BC5B-8B91319D3978}"/>
    <cellStyle name="Normal 23 4 4 3" xfId="50277" xr:uid="{3F5500A5-C49A-421E-B16F-A99186F7D2BD}"/>
    <cellStyle name="Normal 23 4 4_Margen" xfId="42254" xr:uid="{AB2D03F5-B0E2-4D84-AF96-0B3E72928C51}"/>
    <cellStyle name="Normal 23 4 5" xfId="21919" xr:uid="{349D387F-387F-4CE8-93DA-C4714E745FB9}"/>
    <cellStyle name="Normal 23 4 5 2" xfId="21920" xr:uid="{D4721DF3-DAD6-4B54-B567-914E8696DF48}"/>
    <cellStyle name="Normal 23 4 5_Margen" xfId="42255" xr:uid="{C76D3071-3625-4EEC-94EC-99E437E215EA}"/>
    <cellStyle name="Normal 23 4 6" xfId="21921" xr:uid="{2D4E91EA-9F5C-417B-AAA9-5DFD0B7BD7EB}"/>
    <cellStyle name="Normal 23 4 6 2" xfId="21922" xr:uid="{C352108C-DDF8-482D-AB1F-E524FC641584}"/>
    <cellStyle name="Normal 23 4 6_Margen" xfId="42256" xr:uid="{FA2D7C56-889D-4E82-A530-09C46BCDEA08}"/>
    <cellStyle name="Normal 23 4 7" xfId="21923" xr:uid="{78609342-CA27-4844-9215-DDF715A01FE1}"/>
    <cellStyle name="Normal 23 4 7 2" xfId="21924" xr:uid="{45A04EF9-8A21-4F71-8DFA-0E2B0DD18E7F}"/>
    <cellStyle name="Normal 23 4 7_Margen" xfId="42257" xr:uid="{39D25854-F717-4029-B3F7-AF4401B3379F}"/>
    <cellStyle name="Normal 23 4 8" xfId="21925" xr:uid="{8102B74D-D0C6-4A83-87FE-995214E1F852}"/>
    <cellStyle name="Normal 23 4 8 2" xfId="21926" xr:uid="{1FD238F8-926D-4B30-8E9F-AEEDFDC8970B}"/>
    <cellStyle name="Normal 23 4 8_Margen" xfId="42258" xr:uid="{CC4327E3-4E22-4FD8-849E-9550EC7AF2F0}"/>
    <cellStyle name="Normal 23 4 9" xfId="21927" xr:uid="{0B7F9C8C-AFE3-4D04-917E-F323D3F147F4}"/>
    <cellStyle name="Normal 23 4 9 2" xfId="21928" xr:uid="{B27EBF28-C21F-4183-A84B-034A8E8C8B2A}"/>
    <cellStyle name="Normal 23 4 9_Margen" xfId="42259" xr:uid="{E7A28B01-B052-4D51-A19F-598975F060B7}"/>
    <cellStyle name="Normal 23 4_Margen" xfId="42260" xr:uid="{062077BA-8D71-4B49-BF0F-BA3FB98BBACD}"/>
    <cellStyle name="Normal 23 5" xfId="21929" xr:uid="{C2912BB0-6660-4A8B-BE87-B1408CFD7B53}"/>
    <cellStyle name="Normal 23 5 10" xfId="21930" xr:uid="{CA00B17B-4E9C-4FE7-9731-5A05D7CF00F7}"/>
    <cellStyle name="Normal 23 5 10 2" xfId="21931" xr:uid="{2BBF6D19-34B0-4676-A861-DA041E7FB39B}"/>
    <cellStyle name="Normal 23 5 10_Margen" xfId="42261" xr:uid="{6E9E4CF5-F960-4BF0-B07D-1A4604493720}"/>
    <cellStyle name="Normal 23 5 11" xfId="21932" xr:uid="{8A120B11-250E-47F2-8B57-3A5C556BDB46}"/>
    <cellStyle name="Normal 23 5 11 2" xfId="21933" xr:uid="{EC307D2D-21E0-4121-BFF9-98E6FE98021B}"/>
    <cellStyle name="Normal 23 5 11_Margen" xfId="42262" xr:uid="{3F4062FB-C6B7-4A75-B95D-DBC6FC150890}"/>
    <cellStyle name="Normal 23 5 12" xfId="21934" xr:uid="{4C387BA7-5A82-4A0E-B33D-DE2917881C6A}"/>
    <cellStyle name="Normal 23 5 12 2" xfId="21935" xr:uid="{28BD9211-8E7D-47DF-815B-77CDC6C367FA}"/>
    <cellStyle name="Normal 23 5 12_Margen" xfId="42263" xr:uid="{CCCF7A91-CD4C-4799-9211-AC5D9B0710DE}"/>
    <cellStyle name="Normal 23 5 13" xfId="21936" xr:uid="{61A1A0D3-B392-4B1D-8C46-527D84ADBFC9}"/>
    <cellStyle name="Normal 23 5 13 2" xfId="21937" xr:uid="{D273B2BA-74F5-4D1B-8E3D-397091D835BB}"/>
    <cellStyle name="Normal 23 5 13_Margen" xfId="42264" xr:uid="{43181771-A80A-4FCC-8C60-64CF21635FB7}"/>
    <cellStyle name="Normal 23 5 14" xfId="21938" xr:uid="{F3C68174-90E7-4575-9FD1-F64BF6CD0965}"/>
    <cellStyle name="Normal 23 5 14 2" xfId="21939" xr:uid="{C4E5EEED-AB79-4458-9BFD-8BFF8F708C2C}"/>
    <cellStyle name="Normal 23 5 14_Margen" xfId="42265" xr:uid="{0CC8E468-3528-462A-8F5F-7977099115BF}"/>
    <cellStyle name="Normal 23 5 15" xfId="21940" xr:uid="{4D47B2CA-A73D-46B5-BFDB-7CCB01F863C4}"/>
    <cellStyle name="Normal 23 5 15 2" xfId="21941" xr:uid="{4D2A2E58-7D42-4842-8915-4B99724A79D0}"/>
    <cellStyle name="Normal 23 5 15_Margen" xfId="42266" xr:uid="{D5A13D4E-263D-4202-9961-75E7665DACAC}"/>
    <cellStyle name="Normal 23 5 16" xfId="21942" xr:uid="{B20D933E-0B2B-4503-A3A4-ADF6CF835C68}"/>
    <cellStyle name="Normal 23 5 16 2" xfId="21943" xr:uid="{044F7FBC-5E8A-4DD2-829A-E3F7677022A2}"/>
    <cellStyle name="Normal 23 5 16_Margen" xfId="42267" xr:uid="{51FF2C66-F980-435E-8573-33871BDB8687}"/>
    <cellStyle name="Normal 23 5 17" xfId="21944" xr:uid="{51A0E5F4-943E-4C83-9F40-1DB5E1B9C8D2}"/>
    <cellStyle name="Normal 23 5 17 2" xfId="21945" xr:uid="{33435AA1-0664-47B6-A9B6-2561DA40D17A}"/>
    <cellStyle name="Normal 23 5 17_Margen" xfId="42268" xr:uid="{97528B41-6EED-4F96-B5DE-DB6F3ABB71A9}"/>
    <cellStyle name="Normal 23 5 18" xfId="21946" xr:uid="{D7498E66-E339-45B4-AC90-774410C79D67}"/>
    <cellStyle name="Normal 23 5 18 2" xfId="21947" xr:uid="{1CED2E82-0EDB-4895-B501-8390D32E318D}"/>
    <cellStyle name="Normal 23 5 18_Margen" xfId="42269" xr:uid="{7888EA86-C19D-4E31-9688-FD2109D78B92}"/>
    <cellStyle name="Normal 23 5 19" xfId="21948" xr:uid="{05B2C7A4-D048-4936-966A-00976BE8B296}"/>
    <cellStyle name="Normal 23 5 2" xfId="21949" xr:uid="{8930294C-D1A9-46EB-850B-A248CE1D9002}"/>
    <cellStyle name="Normal 23 5 2 2" xfId="21950" xr:uid="{A3785393-DB1F-45FB-AA62-7175B5580153}"/>
    <cellStyle name="Normal 23 5 2 3" xfId="50279" xr:uid="{4B37C5C5-4753-4FA5-8074-CE5ED589A170}"/>
    <cellStyle name="Normal 23 5 2_Margen" xfId="42270" xr:uid="{DF536D4C-0AC8-4CEF-9912-237F3BBD2365}"/>
    <cellStyle name="Normal 23 5 20" xfId="21951" xr:uid="{7B4ACE55-B268-4EDE-BF86-B7232AD0D8BB}"/>
    <cellStyle name="Normal 23 5 21" xfId="50278" xr:uid="{FA97D0B1-3F7D-4CA3-B28A-BE674181DF39}"/>
    <cellStyle name="Normal 23 5 22" xfId="51797" xr:uid="{FD250731-A157-4232-B9F0-3091B6643D8B}"/>
    <cellStyle name="Normal 23 5 23" xfId="53482" xr:uid="{0413531F-8662-40D4-8201-9758658202D9}"/>
    <cellStyle name="Normal 23 5 3" xfId="21952" xr:uid="{C0D50335-5658-4054-B0D3-320E4806626A}"/>
    <cellStyle name="Normal 23 5 3 2" xfId="21953" xr:uid="{5ADA7A1D-8602-4A02-B6A0-5E0E54796662}"/>
    <cellStyle name="Normal 23 5 3_Margen" xfId="42271" xr:uid="{01541C57-3EA0-4E8C-8B56-C2CDB468D91B}"/>
    <cellStyle name="Normal 23 5 4" xfId="21954" xr:uid="{335EDA33-247A-4C85-A203-A16566A65297}"/>
    <cellStyle name="Normal 23 5 4 2" xfId="21955" xr:uid="{E4A5458E-E018-4945-93E8-89562E3CD30E}"/>
    <cellStyle name="Normal 23 5 4_Margen" xfId="42272" xr:uid="{27183A48-72BA-4438-8D6E-2399B028C01E}"/>
    <cellStyle name="Normal 23 5 5" xfId="21956" xr:uid="{3631785E-A75F-4D02-809E-79D556F84CD0}"/>
    <cellStyle name="Normal 23 5 5 2" xfId="21957" xr:uid="{14360C8C-4742-4C5E-99EF-172D6E3ED5B9}"/>
    <cellStyle name="Normal 23 5 5_Margen" xfId="42273" xr:uid="{5FE1657B-A415-4749-A873-B583A05FA792}"/>
    <cellStyle name="Normal 23 5 6" xfId="21958" xr:uid="{154C2D84-2B84-483A-A92E-6C3D03A9936B}"/>
    <cellStyle name="Normal 23 5 6 2" xfId="21959" xr:uid="{0E7D3FF5-BC57-443B-8A66-ECDDA82E5F4A}"/>
    <cellStyle name="Normal 23 5 6_Margen" xfId="42274" xr:uid="{021FCEDA-230C-48CF-B52D-9147D6A651E4}"/>
    <cellStyle name="Normal 23 5 7" xfId="21960" xr:uid="{685ACC67-2AF9-4C7B-BBC0-5C43D640DECC}"/>
    <cellStyle name="Normal 23 5 7 2" xfId="21961" xr:uid="{F625115E-4729-497B-B150-C4AC91414BBF}"/>
    <cellStyle name="Normal 23 5 7_Margen" xfId="42275" xr:uid="{3052CEEC-CDEC-4B26-BD42-09B98B67BE53}"/>
    <cellStyle name="Normal 23 5 8" xfId="21962" xr:uid="{E60A718F-2146-4C40-A4A6-797182F0AE0D}"/>
    <cellStyle name="Normal 23 5 8 2" xfId="21963" xr:uid="{E8037FB6-4C26-48CA-BDEF-9FAAA06E9001}"/>
    <cellStyle name="Normal 23 5 8_Margen" xfId="42276" xr:uid="{01F6264D-D901-45E8-B51C-9596C8E86800}"/>
    <cellStyle name="Normal 23 5 9" xfId="21964" xr:uid="{ACBBF830-9CB3-4EBA-9B51-74B739BDB9A1}"/>
    <cellStyle name="Normal 23 5 9 2" xfId="21965" xr:uid="{D36301B2-CBFA-4FFA-B359-4D40E7FD156F}"/>
    <cellStyle name="Normal 23 5 9_Margen" xfId="42277" xr:uid="{3C6BD54F-C507-4491-9257-C9559A597A1A}"/>
    <cellStyle name="Normal 23 5_Margen" xfId="42278" xr:uid="{5BEBB913-78C3-4619-90E1-4BED1FA89C8B}"/>
    <cellStyle name="Normal 23 6" xfId="21966" xr:uid="{15B65AE9-9EAA-407D-884F-3F9199CC6666}"/>
    <cellStyle name="Normal 23 6 10" xfId="21967" xr:uid="{1F664926-485B-44D7-86AA-52457E1AAC9E}"/>
    <cellStyle name="Normal 23 6 10 2" xfId="21968" xr:uid="{229EA80A-574B-4A82-A40E-BDDE50ACA1CD}"/>
    <cellStyle name="Normal 23 6 10_Margen" xfId="42279" xr:uid="{5FCB6EC1-889D-48ED-8504-5897C73000CC}"/>
    <cellStyle name="Normal 23 6 11" xfId="21969" xr:uid="{A8A39547-6AD4-48DF-885C-18ADB96D08E9}"/>
    <cellStyle name="Normal 23 6 11 2" xfId="21970" xr:uid="{E21A37C7-13C7-49F0-8AE0-DA3A15356D55}"/>
    <cellStyle name="Normal 23 6 11_Margen" xfId="42280" xr:uid="{99F6FE7F-898C-4094-8968-1FFF52CC2171}"/>
    <cellStyle name="Normal 23 6 12" xfId="21971" xr:uid="{8CF89877-131F-44D9-B7AE-95428F709B1B}"/>
    <cellStyle name="Normal 23 6 12 2" xfId="21972" xr:uid="{164098B2-E4D1-43FE-B2E9-05FB1ADA9457}"/>
    <cellStyle name="Normal 23 6 12_Margen" xfId="42281" xr:uid="{657CCCBA-E8AD-49FA-B165-35BE5B8AEDDA}"/>
    <cellStyle name="Normal 23 6 13" xfId="21973" xr:uid="{08CAE5E3-26F0-4F4F-98BF-4F6040EAD1BD}"/>
    <cellStyle name="Normal 23 6 13 2" xfId="21974" xr:uid="{7885DF4B-959A-4C92-8B4D-9D04AF36FD14}"/>
    <cellStyle name="Normal 23 6 13_Margen" xfId="42282" xr:uid="{90B1D6D2-3EF0-4BFB-8EC5-25A3765CAD7C}"/>
    <cellStyle name="Normal 23 6 14" xfId="21975" xr:uid="{92A54F17-EC84-4BB3-9AA2-BBC91B8C148E}"/>
    <cellStyle name="Normal 23 6 14 2" xfId="21976" xr:uid="{234500E1-8877-4980-A54D-7ABC9E7F4D75}"/>
    <cellStyle name="Normal 23 6 14_Margen" xfId="42283" xr:uid="{4996E06E-FF08-4948-90C3-B6C2CBA68968}"/>
    <cellStyle name="Normal 23 6 15" xfId="21977" xr:uid="{0D86E813-D688-405C-A19D-6136AF52465C}"/>
    <cellStyle name="Normal 23 6 15 2" xfId="21978" xr:uid="{9254E97B-3B51-4EE6-9E95-CB3234F319B3}"/>
    <cellStyle name="Normal 23 6 15_Margen" xfId="42284" xr:uid="{19ABA95D-4F58-403C-9D6C-3366ED55D64B}"/>
    <cellStyle name="Normal 23 6 16" xfId="21979" xr:uid="{5631192F-EF0C-4C13-9F5B-D6870A88BA92}"/>
    <cellStyle name="Normal 23 6 16 2" xfId="21980" xr:uid="{B2A4D710-AE09-4618-901B-BA27A611E254}"/>
    <cellStyle name="Normal 23 6 16_Margen" xfId="42285" xr:uid="{D4F75DB9-03EB-4049-8ECC-585D0E7AE8A1}"/>
    <cellStyle name="Normal 23 6 17" xfId="21981" xr:uid="{F5982BB4-843F-4D1B-B90A-03540D1DE104}"/>
    <cellStyle name="Normal 23 6 17 2" xfId="21982" xr:uid="{C25A19F7-4E54-4A7D-A42C-65DC87003627}"/>
    <cellStyle name="Normal 23 6 17_Margen" xfId="42286" xr:uid="{D69F581D-10EE-49E9-B62B-35F0FF51C7B7}"/>
    <cellStyle name="Normal 23 6 18" xfId="21983" xr:uid="{92BDAE99-A569-409F-9CFA-60D05E668F6D}"/>
    <cellStyle name="Normal 23 6 18 2" xfId="21984" xr:uid="{3C6F2C44-CBCC-4083-B88E-491CE5F55118}"/>
    <cellStyle name="Normal 23 6 18_Margen" xfId="42287" xr:uid="{9AE13FFA-A56D-4757-85E4-82ADE2844764}"/>
    <cellStyle name="Normal 23 6 19" xfId="21985" xr:uid="{D0090D18-4841-47B5-B752-0B27D3C02196}"/>
    <cellStyle name="Normal 23 6 2" xfId="21986" xr:uid="{46A2030C-286A-431A-B094-CAB5AE7B65AA}"/>
    <cellStyle name="Normal 23 6 2 2" xfId="21987" xr:uid="{ADD9CE72-2F6C-49F1-A8F5-BF5BBF8CED0D}"/>
    <cellStyle name="Normal 23 6 2 3" xfId="50281" xr:uid="{79ED3040-FF41-4971-8D00-E509BA0BC65F}"/>
    <cellStyle name="Normal 23 6 2_Margen" xfId="42288" xr:uid="{5CC20343-E33D-49DA-94DF-6F5EBD219107}"/>
    <cellStyle name="Normal 23 6 20" xfId="50280" xr:uid="{C0BF6ACC-7470-408C-A68B-35ABE3E25D64}"/>
    <cellStyle name="Normal 23 6 21" xfId="49844" xr:uid="{22AF60C8-AC7E-4B58-A866-2AD745C2BAD5}"/>
    <cellStyle name="Normal 23 6 22" xfId="53483" xr:uid="{0C73E24D-0504-4F39-9C66-92A374866BF7}"/>
    <cellStyle name="Normal 23 6 3" xfId="21988" xr:uid="{0F98BCB4-37ED-4A0F-8FD2-7AD591BDEAC2}"/>
    <cellStyle name="Normal 23 6 3 2" xfId="21989" xr:uid="{7842A733-51B5-44C4-A986-95DCFC4971F2}"/>
    <cellStyle name="Normal 23 6 3_Margen" xfId="42289" xr:uid="{26C87C67-D067-41C6-8F6E-6946F6427009}"/>
    <cellStyle name="Normal 23 6 4" xfId="21990" xr:uid="{BFF183E9-6ED9-4926-9044-B46EAEEBAE63}"/>
    <cellStyle name="Normal 23 6 4 2" xfId="21991" xr:uid="{7471C923-3DE1-489F-B736-1246A16B2EDA}"/>
    <cellStyle name="Normal 23 6 4_Margen" xfId="42290" xr:uid="{00AEB05F-B768-4C1D-B458-940DCA043359}"/>
    <cellStyle name="Normal 23 6 5" xfId="21992" xr:uid="{A014BAD9-260D-4006-BBCF-6D240513D385}"/>
    <cellStyle name="Normal 23 6 5 2" xfId="21993" xr:uid="{56E98F9C-FDAD-45A7-B6A4-11346E6F85A3}"/>
    <cellStyle name="Normal 23 6 5_Margen" xfId="42291" xr:uid="{8384363B-1995-4641-A3E9-BAC94049B38B}"/>
    <cellStyle name="Normal 23 6 6" xfId="21994" xr:uid="{5E4300C0-3750-4771-B72F-A2FC2CBBCBB9}"/>
    <cellStyle name="Normal 23 6 6 2" xfId="21995" xr:uid="{9E41EA3B-13E3-41CE-BD33-4EE46DDA51AC}"/>
    <cellStyle name="Normal 23 6 6_Margen" xfId="42292" xr:uid="{0A1A1D54-18ED-45D9-921C-29BB43C4BADA}"/>
    <cellStyle name="Normal 23 6 7" xfId="21996" xr:uid="{490D712C-253A-40B9-8FE4-EA0078A33804}"/>
    <cellStyle name="Normal 23 6 7 2" xfId="21997" xr:uid="{84224807-5FB3-48A1-9D15-9F5EDD25764A}"/>
    <cellStyle name="Normal 23 6 7_Margen" xfId="42293" xr:uid="{23271ACA-795F-405C-8822-9EC9CD8A7795}"/>
    <cellStyle name="Normal 23 6 8" xfId="21998" xr:uid="{24EA0068-3F2F-4AE1-B9DB-D295D8E6800D}"/>
    <cellStyle name="Normal 23 6 8 2" xfId="21999" xr:uid="{5923CEEA-EDB8-45AD-8187-F503FD2EA40C}"/>
    <cellStyle name="Normal 23 6 8_Margen" xfId="42294" xr:uid="{3B456135-F046-4DDA-90AE-C655AE07182E}"/>
    <cellStyle name="Normal 23 6 9" xfId="22000" xr:uid="{B6297703-2F59-4F84-9B0B-6BC1C253C180}"/>
    <cellStyle name="Normal 23 6 9 2" xfId="22001" xr:uid="{748AA346-B185-4A82-B39E-BA4EBC2743A8}"/>
    <cellStyle name="Normal 23 6 9_Margen" xfId="42295" xr:uid="{1FA53F40-59F1-457C-840A-D09AE51C7F1C}"/>
    <cellStyle name="Normal 23 6_Margen" xfId="42296" xr:uid="{5D2A8E95-AA13-4010-A923-B65FD3AB11CA}"/>
    <cellStyle name="Normal 23 7" xfId="22002" xr:uid="{F824015E-5823-4983-B0F4-F60FC9ABF232}"/>
    <cellStyle name="Normal 23 7 10" xfId="22003" xr:uid="{05E40A44-1809-42E0-B902-C7233AFD08A0}"/>
    <cellStyle name="Normal 23 7 10 2" xfId="22004" xr:uid="{4D9D3628-1E1A-4FE2-99F1-308E7950391E}"/>
    <cellStyle name="Normal 23 7 10_Margen" xfId="42297" xr:uid="{94107075-44BB-4A41-AA51-3473370C828E}"/>
    <cellStyle name="Normal 23 7 11" xfId="22005" xr:uid="{280DE172-9CD4-4772-B2C9-5976C653FF14}"/>
    <cellStyle name="Normal 23 7 11 2" xfId="22006" xr:uid="{CF068800-9B01-4EB3-8ED7-8AEC08DD1FD9}"/>
    <cellStyle name="Normal 23 7 11_Margen" xfId="42298" xr:uid="{08BD211C-5E7F-4568-B8FA-3B3190E7B5A5}"/>
    <cellStyle name="Normal 23 7 12" xfId="22007" xr:uid="{32215792-3BF8-45F7-A787-CB0FBE9A90A4}"/>
    <cellStyle name="Normal 23 7 12 2" xfId="22008" xr:uid="{7827719B-9F6C-4A2D-A4B1-5389CB2C3471}"/>
    <cellStyle name="Normal 23 7 12_Margen" xfId="42299" xr:uid="{8740005F-533E-4767-A725-B342BAF5E1D7}"/>
    <cellStyle name="Normal 23 7 13" xfId="22009" xr:uid="{B0877899-7B04-4173-8EDD-DDF7658BA76C}"/>
    <cellStyle name="Normal 23 7 13 2" xfId="22010" xr:uid="{D4D2BA36-CA92-4E03-9ECA-27DCB9E32D03}"/>
    <cellStyle name="Normal 23 7 13_Margen" xfId="42300" xr:uid="{D7948E93-F4C0-470F-A085-ACB00C07C9B6}"/>
    <cellStyle name="Normal 23 7 14" xfId="22011" xr:uid="{C5603FD8-59EF-490C-9CFE-EB1CA60788DB}"/>
    <cellStyle name="Normal 23 7 14 2" xfId="22012" xr:uid="{FB9338D6-8F9B-4CCF-AB8C-46977F29D041}"/>
    <cellStyle name="Normal 23 7 14_Margen" xfId="42301" xr:uid="{E6078AB5-60CF-49F4-A34C-53FC6B754DD8}"/>
    <cellStyle name="Normal 23 7 15" xfId="22013" xr:uid="{3349BAC7-4E48-43B5-80F1-497960DBC7EF}"/>
    <cellStyle name="Normal 23 7 15 2" xfId="22014" xr:uid="{043358D1-277A-4DCA-B4C1-6DAAE0A7F1C5}"/>
    <cellStyle name="Normal 23 7 15_Margen" xfId="42302" xr:uid="{540C1EC4-8E7B-4B90-817E-1E6179DFB4F5}"/>
    <cellStyle name="Normal 23 7 16" xfId="22015" xr:uid="{6E84DA61-FB0F-436D-853A-176798EBBB92}"/>
    <cellStyle name="Normal 23 7 16 2" xfId="22016" xr:uid="{B0F083E7-AA96-47F0-A982-49DFEBD144E4}"/>
    <cellStyle name="Normal 23 7 16_Margen" xfId="42303" xr:uid="{A38A2ACA-7050-4B90-B7CA-506325FED8C7}"/>
    <cellStyle name="Normal 23 7 17" xfId="22017" xr:uid="{5866DB9E-5D86-438F-8706-EA8FF7B8E088}"/>
    <cellStyle name="Normal 23 7 17 2" xfId="22018" xr:uid="{D53EB3DA-D322-4589-9E9D-2FAFFD8D381A}"/>
    <cellStyle name="Normal 23 7 17_Margen" xfId="42304" xr:uid="{ED6FBA3E-389E-45E7-A3F2-BD2BC206FC0F}"/>
    <cellStyle name="Normal 23 7 18" xfId="22019" xr:uid="{8A5C4A9D-D488-4C33-BB7A-F4A006A79573}"/>
    <cellStyle name="Normal 23 7 18 2" xfId="22020" xr:uid="{F5A07373-6AE5-42F3-AC18-6971E6586532}"/>
    <cellStyle name="Normal 23 7 18_Margen" xfId="42305" xr:uid="{DD5133B6-F339-4858-9CBF-F599DE59E394}"/>
    <cellStyle name="Normal 23 7 19" xfId="22021" xr:uid="{11BB9392-2971-4ACC-93C1-3FD2C721F68E}"/>
    <cellStyle name="Normal 23 7 2" xfId="22022" xr:uid="{8EA2D861-9441-4639-8648-750EC6E992B5}"/>
    <cellStyle name="Normal 23 7 2 2" xfId="22023" xr:uid="{F764EA37-98F2-4972-852F-285B883051E0}"/>
    <cellStyle name="Normal 23 7 2_Margen" xfId="42306" xr:uid="{46882E02-A5D9-4FB6-B122-9575F9D4B514}"/>
    <cellStyle name="Normal 23 7 20" xfId="50282" xr:uid="{3360071C-5EB6-4314-BFC8-F0AFE4748E57}"/>
    <cellStyle name="Normal 23 7 21" xfId="51798" xr:uid="{359EF5C6-ACF5-40FB-8F4F-C12939E3EA03}"/>
    <cellStyle name="Normal 23 7 22" xfId="53484" xr:uid="{085D93A6-0C59-4CB6-877F-9333C1CE83E3}"/>
    <cellStyle name="Normal 23 7 3" xfId="22024" xr:uid="{BAE8B77E-494E-44DF-87FB-567CE9034639}"/>
    <cellStyle name="Normal 23 7 3 2" xfId="22025" xr:uid="{C1CC7AAC-3E31-425B-A3B6-D2D128167636}"/>
    <cellStyle name="Normal 23 7 3_Margen" xfId="42307" xr:uid="{59907D9D-7F15-4E1C-9AFF-EC3777E8E1DA}"/>
    <cellStyle name="Normal 23 7 4" xfId="22026" xr:uid="{6AB87E54-5915-4837-8D17-2C72E5D22F6F}"/>
    <cellStyle name="Normal 23 7 4 2" xfId="22027" xr:uid="{6970B845-3C4E-4B10-A83F-C6148176974E}"/>
    <cellStyle name="Normal 23 7 4_Margen" xfId="42308" xr:uid="{BCB64284-32AB-4AFE-A8FF-0FFA5056B3AC}"/>
    <cellStyle name="Normal 23 7 5" xfId="22028" xr:uid="{CEED4754-99E4-48E5-8A4C-3E58EA469C79}"/>
    <cellStyle name="Normal 23 7 5 2" xfId="22029" xr:uid="{FDE612F8-7632-45BF-930A-772FB4D32ECC}"/>
    <cellStyle name="Normal 23 7 5_Margen" xfId="42309" xr:uid="{C70AAB0A-1107-4DC7-87E3-1490EDEDC9D8}"/>
    <cellStyle name="Normal 23 7 6" xfId="22030" xr:uid="{7C280A15-42C3-495A-A1C8-7C2482326AEF}"/>
    <cellStyle name="Normal 23 7 6 2" xfId="22031" xr:uid="{5C12BB37-6D69-4FD2-BBF1-F11E448B8B26}"/>
    <cellStyle name="Normal 23 7 6_Margen" xfId="42310" xr:uid="{74F63F96-3568-41CF-A0C4-63D484B80F1C}"/>
    <cellStyle name="Normal 23 7 7" xfId="22032" xr:uid="{4C1B90B1-1222-4F55-A441-5ABBCA598B24}"/>
    <cellStyle name="Normal 23 7 7 2" xfId="22033" xr:uid="{672C387D-8554-4D89-9889-2B9EAE508ADF}"/>
    <cellStyle name="Normal 23 7 7_Margen" xfId="42311" xr:uid="{5F66025E-BAE7-45E1-BB45-41B2EA56EB73}"/>
    <cellStyle name="Normal 23 7 8" xfId="22034" xr:uid="{A218EB25-FA5B-45C6-8A4B-FD8BD34B9AD8}"/>
    <cellStyle name="Normal 23 7 8 2" xfId="22035" xr:uid="{A421C04A-1B93-4D3F-A68C-82590065C48A}"/>
    <cellStyle name="Normal 23 7 8_Margen" xfId="42312" xr:uid="{B2C33642-9173-4FBE-A48D-2CC7607E868C}"/>
    <cellStyle name="Normal 23 7 9" xfId="22036" xr:uid="{A326953A-8803-44AC-88CD-72FBC39FD50E}"/>
    <cellStyle name="Normal 23 7 9 2" xfId="22037" xr:uid="{20B20191-DC50-4AA1-977B-6F122AF6A410}"/>
    <cellStyle name="Normal 23 7 9_Margen" xfId="42313" xr:uid="{947C58D4-5D7C-45C3-8B3D-A1261601C106}"/>
    <cellStyle name="Normal 23 7_Margen" xfId="42314" xr:uid="{54653BDD-CF6F-4412-9E51-C08513DD50A7}"/>
    <cellStyle name="Normal 23 8" xfId="22038" xr:uid="{7D6AFA08-E47E-4EB6-BB01-180BFCAE3C27}"/>
    <cellStyle name="Normal 23 8 10" xfId="22039" xr:uid="{8AF8E9D4-ACF4-4C11-AFFA-304D7165460E}"/>
    <cellStyle name="Normal 23 8 10 2" xfId="22040" xr:uid="{C0D5F819-9D9E-4588-B787-17D573811B03}"/>
    <cellStyle name="Normal 23 8 10_Margen" xfId="42315" xr:uid="{128915D2-D1A3-422C-94A6-C93DDE911340}"/>
    <cellStyle name="Normal 23 8 11" xfId="22041" xr:uid="{45A590AE-3302-4FE4-875A-5CFDE0DF7581}"/>
    <cellStyle name="Normal 23 8 11 2" xfId="22042" xr:uid="{66B81CC6-BB47-459B-B753-3C4D4E3086C8}"/>
    <cellStyle name="Normal 23 8 11_Margen" xfId="42316" xr:uid="{83B3498F-63A1-4752-81F7-7BFA61E3354B}"/>
    <cellStyle name="Normal 23 8 12" xfId="22043" xr:uid="{66344A42-2277-447E-950D-C65D198B4E17}"/>
    <cellStyle name="Normal 23 8 12 2" xfId="22044" xr:uid="{037B570D-D824-4F59-BF41-3792CF28AB66}"/>
    <cellStyle name="Normal 23 8 12_Margen" xfId="42317" xr:uid="{8A7B206E-C4A8-4574-96E5-6E039E0424A9}"/>
    <cellStyle name="Normal 23 8 13" xfId="22045" xr:uid="{AF378D7F-EB7E-4DA8-9691-9C8AFB3519BC}"/>
    <cellStyle name="Normal 23 8 13 2" xfId="22046" xr:uid="{D18D4644-C0E2-4BCA-890C-213542C4665F}"/>
    <cellStyle name="Normal 23 8 13_Margen" xfId="42318" xr:uid="{CAC5129E-7C6C-4E7B-961D-7242F0B7E5B3}"/>
    <cellStyle name="Normal 23 8 14" xfId="22047" xr:uid="{F55F6A09-9DFD-467B-8E63-8B57F70DD6BE}"/>
    <cellStyle name="Normal 23 8 14 2" xfId="22048" xr:uid="{28CE2A39-9A34-4D39-97B4-38C1D4D6A1C8}"/>
    <cellStyle name="Normal 23 8 14_Margen" xfId="42319" xr:uid="{E573989D-B7FF-4D8D-BE0D-7CF0D626D4CF}"/>
    <cellStyle name="Normal 23 8 15" xfId="22049" xr:uid="{1AF6FB39-93F1-45C4-8A7E-05E1DEC15B66}"/>
    <cellStyle name="Normal 23 8 15 2" xfId="22050" xr:uid="{0D9C172B-169B-4A80-9181-5F58357388A5}"/>
    <cellStyle name="Normal 23 8 15_Margen" xfId="42320" xr:uid="{922D0AA6-D818-4F1D-8C20-E53312577483}"/>
    <cellStyle name="Normal 23 8 16" xfId="22051" xr:uid="{E0579C10-017A-4FCA-9BCB-00EF7E856B66}"/>
    <cellStyle name="Normal 23 8 16 2" xfId="22052" xr:uid="{3612967D-4393-4CB9-99CA-4E8C8343F2D0}"/>
    <cellStyle name="Normal 23 8 16_Margen" xfId="42321" xr:uid="{35749D82-A5CF-4380-BEE9-812293E9606C}"/>
    <cellStyle name="Normal 23 8 17" xfId="22053" xr:uid="{E525B21B-3C11-44D9-815A-871C6DE36CD1}"/>
    <cellStyle name="Normal 23 8 17 2" xfId="22054" xr:uid="{083F4DED-6C6A-4E8C-8610-871CDB408683}"/>
    <cellStyle name="Normal 23 8 17_Margen" xfId="42322" xr:uid="{4218CFBC-741A-4EC7-A58E-C0F33D3BA13C}"/>
    <cellStyle name="Normal 23 8 18" xfId="22055" xr:uid="{9EBF5795-CA12-4BA9-9720-03C9C39C0E0C}"/>
    <cellStyle name="Normal 23 8 18 2" xfId="22056" xr:uid="{8426D7BD-E9AB-49B6-BBB4-79948E370DC2}"/>
    <cellStyle name="Normal 23 8 18_Margen" xfId="42323" xr:uid="{238FD835-19F5-4178-9406-52BFD792CA0A}"/>
    <cellStyle name="Normal 23 8 19" xfId="22057" xr:uid="{CABACFC0-C773-495C-92A8-FA43B5A14C78}"/>
    <cellStyle name="Normal 23 8 2" xfId="22058" xr:uid="{23FED094-AFE7-4EFD-97B3-F3E691DC6EA3}"/>
    <cellStyle name="Normal 23 8 2 2" xfId="22059" xr:uid="{9A4AC013-F16E-49F7-843A-7520AB0560BB}"/>
    <cellStyle name="Normal 23 8 2_Margen" xfId="42324" xr:uid="{5CB7454B-55F4-4879-AE57-1C2F9ADA8B69}"/>
    <cellStyle name="Normal 23 8 3" xfId="22060" xr:uid="{2FC13C65-1E73-4B1A-8515-94121F9C8033}"/>
    <cellStyle name="Normal 23 8 3 2" xfId="22061" xr:uid="{E40D65D5-C1B9-43D5-8EA8-C0C0EAD28580}"/>
    <cellStyle name="Normal 23 8 3_Margen" xfId="42325" xr:uid="{49DEE4A8-3D7C-4130-928B-865D5120D2D0}"/>
    <cellStyle name="Normal 23 8 4" xfId="22062" xr:uid="{7FEB65D3-9B7F-4F39-8594-7A08B0EC9DEB}"/>
    <cellStyle name="Normal 23 8 4 2" xfId="22063" xr:uid="{D750095B-8A3F-4597-A941-28E3C6DD7B05}"/>
    <cellStyle name="Normal 23 8 4_Margen" xfId="42326" xr:uid="{552E61ED-982A-47CF-AF25-98AE0F6F4615}"/>
    <cellStyle name="Normal 23 8 5" xfId="22064" xr:uid="{D9C285EE-D50D-44EB-B735-BE71B5D672F0}"/>
    <cellStyle name="Normal 23 8 5 2" xfId="22065" xr:uid="{76EFE332-E8D1-4D6C-96C2-AD669B6816D5}"/>
    <cellStyle name="Normal 23 8 5_Margen" xfId="42327" xr:uid="{ED8D206B-B40D-4FCB-9E24-98CFFB7AB081}"/>
    <cellStyle name="Normal 23 8 6" xfId="22066" xr:uid="{A65A8050-C841-4F98-BA8B-741EDE9F07CD}"/>
    <cellStyle name="Normal 23 8 6 2" xfId="22067" xr:uid="{79B3436D-FA2D-4E85-B7C8-A4DBD7DCF0B1}"/>
    <cellStyle name="Normal 23 8 6_Margen" xfId="42328" xr:uid="{9EC1CF0F-46A3-426D-8A6C-2F6892280710}"/>
    <cellStyle name="Normal 23 8 7" xfId="22068" xr:uid="{1DAF4B61-2761-486B-A47C-A29D0FE5B95A}"/>
    <cellStyle name="Normal 23 8 7 2" xfId="22069" xr:uid="{A6ADE54B-5941-4199-BA1C-0294E4C95206}"/>
    <cellStyle name="Normal 23 8 7_Margen" xfId="42329" xr:uid="{C5FD180F-3303-4314-8992-61B5D9DE587B}"/>
    <cellStyle name="Normal 23 8 8" xfId="22070" xr:uid="{AE975BDF-9C62-4C8C-B43E-FB86B009A10C}"/>
    <cellStyle name="Normal 23 8 8 2" xfId="22071" xr:uid="{181BCD8C-4266-4DC1-805C-A678A2E1DCAA}"/>
    <cellStyle name="Normal 23 8 8_Margen" xfId="42330" xr:uid="{46C8AB5B-5352-49A7-B709-FB9CFF2AFF44}"/>
    <cellStyle name="Normal 23 8 9" xfId="22072" xr:uid="{698110A3-D876-4C14-A70E-3CA4FBF3881D}"/>
    <cellStyle name="Normal 23 8 9 2" xfId="22073" xr:uid="{68425F67-9D33-4B04-B636-73DE95F68D8F}"/>
    <cellStyle name="Normal 23 8 9_Margen" xfId="42331" xr:uid="{994385C4-0E0B-486E-8242-88E59F8EC802}"/>
    <cellStyle name="Normal 23 8_Margen" xfId="42332" xr:uid="{97685EA5-4F6B-4583-B599-1A0F90836E20}"/>
    <cellStyle name="Normal 23 9" xfId="22074" xr:uid="{4325D585-B103-4A60-BB87-CCE4D5E8538F}"/>
    <cellStyle name="Normal 23 9 10" xfId="22075" xr:uid="{E0E43285-3ED9-422F-B13F-E76E14C8ED74}"/>
    <cellStyle name="Normal 23 9 10 2" xfId="22076" xr:uid="{0CB581F8-93D6-4385-A7C5-65747BC50A7F}"/>
    <cellStyle name="Normal 23 9 10_Margen" xfId="42333" xr:uid="{49604F0B-315A-4732-97BA-EFA860FA3579}"/>
    <cellStyle name="Normal 23 9 11" xfId="22077" xr:uid="{E663EFC6-9B78-4E1B-9347-ACD27D8B1E1F}"/>
    <cellStyle name="Normal 23 9 11 2" xfId="22078" xr:uid="{670EBFD3-E0F3-4502-82ED-F56CCACE2C19}"/>
    <cellStyle name="Normal 23 9 11_Margen" xfId="42334" xr:uid="{EBD7AC66-90FE-430C-9C9D-B6BEF5AB0C5D}"/>
    <cellStyle name="Normal 23 9 12" xfId="22079" xr:uid="{DEEDB159-34FC-4B0A-AFA4-1341DDD57DFA}"/>
    <cellStyle name="Normal 23 9 12 2" xfId="22080" xr:uid="{FCBFBDED-C598-42E6-BDCB-6810F95B9EC5}"/>
    <cellStyle name="Normal 23 9 12_Margen" xfId="42335" xr:uid="{CEA513DD-8003-415D-A4FD-CB9B116C92F9}"/>
    <cellStyle name="Normal 23 9 13" xfId="22081" xr:uid="{B29B91EB-9FF3-40F5-A5D2-87ED226E7BEE}"/>
    <cellStyle name="Normal 23 9 13 2" xfId="22082" xr:uid="{97659126-4FFD-4B8A-98DE-0B2E9306879F}"/>
    <cellStyle name="Normal 23 9 13_Margen" xfId="42336" xr:uid="{AA12B9A3-1D54-4890-81E6-8A563E203C44}"/>
    <cellStyle name="Normal 23 9 14" xfId="22083" xr:uid="{A6E3B1FA-63CA-4213-8A07-4D2B9EB53E7E}"/>
    <cellStyle name="Normal 23 9 14 2" xfId="22084" xr:uid="{F431D372-8334-42AD-A5F1-57F995C8938D}"/>
    <cellStyle name="Normal 23 9 14_Margen" xfId="42337" xr:uid="{C5782A23-DA0C-4262-8795-F0E6B19EA833}"/>
    <cellStyle name="Normal 23 9 15" xfId="22085" xr:uid="{0DF123DD-A453-45AA-890D-6304E8DCB0D9}"/>
    <cellStyle name="Normal 23 9 15 2" xfId="22086" xr:uid="{8E31B905-6598-4ACD-8790-6B5B0C20502B}"/>
    <cellStyle name="Normal 23 9 15_Margen" xfId="42338" xr:uid="{556CA535-818A-431C-9EC9-191631DEC5A2}"/>
    <cellStyle name="Normal 23 9 16" xfId="22087" xr:uid="{8647B0AF-37E6-41FC-8504-ECD8828AC89C}"/>
    <cellStyle name="Normal 23 9 16 2" xfId="22088" xr:uid="{C8A84A84-B4FE-41F2-8527-BA8239B02F61}"/>
    <cellStyle name="Normal 23 9 16_Margen" xfId="42339" xr:uid="{1167C6B7-5CD7-449A-B2FF-B171AE3F5AA4}"/>
    <cellStyle name="Normal 23 9 17" xfId="22089" xr:uid="{217A86A4-4AFA-4AF3-BE35-4EA9F7B692D0}"/>
    <cellStyle name="Normal 23 9 17 2" xfId="22090" xr:uid="{43CE6F41-155F-4473-B579-1C32815780A8}"/>
    <cellStyle name="Normal 23 9 17_Margen" xfId="42340" xr:uid="{B89563EB-E4B4-402B-B778-52C2BBB7F7C9}"/>
    <cellStyle name="Normal 23 9 18" xfId="22091" xr:uid="{0788B1B1-64CD-4D21-967E-927804816970}"/>
    <cellStyle name="Normal 23 9 18 2" xfId="22092" xr:uid="{0AE16666-9B5B-4637-82D1-390D7561C7E7}"/>
    <cellStyle name="Normal 23 9 18_Margen" xfId="42341" xr:uid="{5BAE0910-3FA8-41D0-88A9-863BB7ECB562}"/>
    <cellStyle name="Normal 23 9 19" xfId="22093" xr:uid="{3060A0B0-0D8B-4F5D-9AC9-7C47CF6BF269}"/>
    <cellStyle name="Normal 23 9 2" xfId="22094" xr:uid="{6662B804-DC8C-45A0-9F4C-ACEBE3C538A9}"/>
    <cellStyle name="Normal 23 9 2 2" xfId="22095" xr:uid="{83F722FD-1756-477C-8408-3C57CE1D5ACE}"/>
    <cellStyle name="Normal 23 9 2_Margen" xfId="42342" xr:uid="{C5EB73E9-FF74-42E0-A899-09680BDC0422}"/>
    <cellStyle name="Normal 23 9 3" xfId="22096" xr:uid="{85DDF0A0-8B4E-40CD-8376-42C7BC2205C8}"/>
    <cellStyle name="Normal 23 9 3 2" xfId="22097" xr:uid="{6D7E7EA0-DDE5-40B4-BEA2-9FAC2F2027E4}"/>
    <cellStyle name="Normal 23 9 3_Margen" xfId="42343" xr:uid="{0FCB8A4C-1819-4116-BC0F-66A2B84847B7}"/>
    <cellStyle name="Normal 23 9 4" xfId="22098" xr:uid="{5E23221D-F8D0-4488-9C67-7462B07A56DD}"/>
    <cellStyle name="Normal 23 9 4 2" xfId="22099" xr:uid="{9C7E0D36-0A2F-43D5-81DE-975A12DA82EB}"/>
    <cellStyle name="Normal 23 9 4_Margen" xfId="42344" xr:uid="{455ECE5F-717D-48FC-B46E-6AA1C6B65437}"/>
    <cellStyle name="Normal 23 9 5" xfId="22100" xr:uid="{49877696-F221-4983-8AD8-FC77A3512422}"/>
    <cellStyle name="Normal 23 9 5 2" xfId="22101" xr:uid="{50DE7D0A-D443-4A62-B1F0-9B7BF5A6EBC7}"/>
    <cellStyle name="Normal 23 9 5_Margen" xfId="42345" xr:uid="{0AB552E2-2D33-42B7-B52A-EA3B3ADA8C1B}"/>
    <cellStyle name="Normal 23 9 6" xfId="22102" xr:uid="{0B8288B6-7622-48B1-B9F9-6FC167370A98}"/>
    <cellStyle name="Normal 23 9 6 2" xfId="22103" xr:uid="{B633FDE1-6B78-479C-AC04-6010C15A64D3}"/>
    <cellStyle name="Normal 23 9 6_Margen" xfId="42346" xr:uid="{CB291008-A395-40AD-A925-7EA4B67D568D}"/>
    <cellStyle name="Normal 23 9 7" xfId="22104" xr:uid="{0C9B3A6F-BB60-4FE3-B0F7-113FB8E7294A}"/>
    <cellStyle name="Normal 23 9 7 2" xfId="22105" xr:uid="{1B6C1D7C-2A1D-4291-A67B-87B1462D9CCB}"/>
    <cellStyle name="Normal 23 9 7_Margen" xfId="42347" xr:uid="{8E44ECA2-53CF-44CF-9A4F-E66B181B2F4C}"/>
    <cellStyle name="Normal 23 9 8" xfId="22106" xr:uid="{0083AAAA-143F-47C3-8EF1-968CCE9BE8CB}"/>
    <cellStyle name="Normal 23 9 8 2" xfId="22107" xr:uid="{AE6D9973-72B4-499C-B548-1F811C069137}"/>
    <cellStyle name="Normal 23 9 8_Margen" xfId="42348" xr:uid="{337A6AC6-0D99-4247-A9D6-9E986462B4FA}"/>
    <cellStyle name="Normal 23 9 9" xfId="22108" xr:uid="{2198EDF5-1BEF-4E01-BA2B-1C894220A466}"/>
    <cellStyle name="Normal 23 9 9 2" xfId="22109" xr:uid="{9CDF7FA9-C63B-4F35-BA4B-EF9CB1D5CA36}"/>
    <cellStyle name="Normal 23 9 9_Margen" xfId="42349" xr:uid="{93DCE1A4-5FB3-4B7B-BC1C-EC695577B0BD}"/>
    <cellStyle name="Normal 23 9_Margen" xfId="42350" xr:uid="{686FD299-6DE9-4AF6-8690-9D4E3B142332}"/>
    <cellStyle name="Normal 23_Margen" xfId="42351" xr:uid="{D36867A9-38F2-4537-AAEA-2E962E81A788}"/>
    <cellStyle name="Normal 230" xfId="22110" xr:uid="{5296E690-9C94-4008-A0A2-AB985D0C6E10}"/>
    <cellStyle name="Normal 230 2" xfId="22111" xr:uid="{80BEEF92-3B24-4B2C-B0B9-6261848B0C5C}"/>
    <cellStyle name="Normal 230 3" xfId="50283" xr:uid="{6C73517A-D68D-4A43-9E69-BFA428CA1A2D}"/>
    <cellStyle name="Normal 230_Margen" xfId="42352" xr:uid="{C4BB0449-5298-4485-9AA0-4043FB36D831}"/>
    <cellStyle name="Normal 231" xfId="22112" xr:uid="{64392F3D-D1E1-43FC-9721-6A4A09E96C65}"/>
    <cellStyle name="Normal 231 2" xfId="22113" xr:uid="{71738562-F1E6-4CDE-B959-C219D5066E02}"/>
    <cellStyle name="Normal 231 3" xfId="50284" xr:uid="{B7F54CAC-74A3-4D27-9FA4-8B6615B99723}"/>
    <cellStyle name="Normal 231_Margen" xfId="42353" xr:uid="{CFD3CA4D-1C36-472C-A2B6-0A4ABFABED2E}"/>
    <cellStyle name="Normal 232" xfId="22114" xr:uid="{C68A229A-CDE8-4779-B7EB-FFAA1FAB8692}"/>
    <cellStyle name="Normal 232 2" xfId="22115" xr:uid="{EB249BFE-296D-4B99-BDEE-02D864CF80A5}"/>
    <cellStyle name="Normal 232 3" xfId="50285" xr:uid="{C4A0F769-58FF-4DC2-9F4C-535AFBAAAF14}"/>
    <cellStyle name="Normal 232_Margen" xfId="42354" xr:uid="{7A770B8C-AFF0-4609-BAAB-2E2DA0B28818}"/>
    <cellStyle name="Normal 233" xfId="22116" xr:uid="{F206DEE7-C7E2-4692-92E1-9854426A9EBB}"/>
    <cellStyle name="Normal 233 2" xfId="22117" xr:uid="{C1FE13AF-8140-47BA-8001-E45201CD88EA}"/>
    <cellStyle name="Normal 233 3" xfId="50286" xr:uid="{2AF6EE9F-B07C-492B-980E-2ABEAC17F92E}"/>
    <cellStyle name="Normal 233_Margen" xfId="42355" xr:uid="{29F28561-A439-4411-9BF1-D1CFB81F2C31}"/>
    <cellStyle name="Normal 234" xfId="22118" xr:uid="{32C5F120-70ED-4B78-91DC-175C4AC0AF2D}"/>
    <cellStyle name="Normal 234 2" xfId="22119" xr:uid="{D3604BD0-8C2C-4A89-B300-56A0C1394170}"/>
    <cellStyle name="Normal 234 3" xfId="50287" xr:uid="{DA856C21-B256-4FEA-A40E-C9BB762BA231}"/>
    <cellStyle name="Normal 234_Margen" xfId="42356" xr:uid="{AE328A2A-A820-4974-939D-811EA91FA726}"/>
    <cellStyle name="Normal 235" xfId="22120" xr:uid="{933C9369-B6FD-4E43-ADEE-3580939B3D41}"/>
    <cellStyle name="Normal 235 2" xfId="22121" xr:uid="{DA56F9FB-B9E4-40DF-9A5B-36AB51739D77}"/>
    <cellStyle name="Normal 235 3" xfId="22122" xr:uid="{0A4D9F28-D880-4935-89B9-D4CFE052C58E}"/>
    <cellStyle name="Normal 235 4" xfId="22123" xr:uid="{119C5B3E-0A5C-4254-92BF-319A2585CEFB}"/>
    <cellStyle name="Normal 235 5" xfId="22124" xr:uid="{FC6273C2-DD09-4B05-B10C-71AD6BBFDE31}"/>
    <cellStyle name="Normal 235 6" xfId="22125" xr:uid="{3B102F1C-DFF7-4F11-9FCF-18C44916C804}"/>
    <cellStyle name="Normal 235 7" xfId="50288" xr:uid="{47D3A31C-FBA2-4DA1-8818-0386642E4496}"/>
    <cellStyle name="Normal 235_Margen" xfId="42357" xr:uid="{74015A48-C497-43FB-BEDF-3ECE06A32E91}"/>
    <cellStyle name="Normal 236" xfId="22126" xr:uid="{0CCAF14A-338A-4A7B-9453-890F3E5FA154}"/>
    <cellStyle name="Normal 236 2" xfId="22127" xr:uid="{9107F754-0D9F-4C5D-94F3-A863C933B0A4}"/>
    <cellStyle name="Normal 236 3" xfId="22128" xr:uid="{1C18BE74-FD85-4AA3-9824-7C5962B18EF2}"/>
    <cellStyle name="Normal 236 4" xfId="22129" xr:uid="{86B413E9-4B04-47FF-B77B-90CEBAE34148}"/>
    <cellStyle name="Normal 236 5" xfId="22130" xr:uid="{731798B4-A092-4645-9E51-2572BB4C8CE2}"/>
    <cellStyle name="Normal 236 6" xfId="22131" xr:uid="{B968C7EA-C991-42A5-B906-09FFAFB1C1F6}"/>
    <cellStyle name="Normal 236 7" xfId="50289" xr:uid="{A475F1EE-900A-4F67-B1B1-0A7CF7F4624A}"/>
    <cellStyle name="Normal 236_Margen" xfId="42358" xr:uid="{2001932A-3859-4762-919E-04FE26BDD067}"/>
    <cellStyle name="Normal 237" xfId="22132" xr:uid="{7A12404E-40EA-45FB-BA58-42CBEE28A5DD}"/>
    <cellStyle name="Normal 237 2" xfId="22133" xr:uid="{6F9CCE82-7039-4908-8FC1-6368504865AC}"/>
    <cellStyle name="Normal 237 3" xfId="50290" xr:uid="{CCA90E15-69AA-4869-B34A-364FC801279B}"/>
    <cellStyle name="Normal 237_Margen" xfId="42359" xr:uid="{80EBD6CF-B0FF-4B45-996C-B23256C2611A}"/>
    <cellStyle name="Normal 238" xfId="22134" xr:uid="{E37A9873-A2B9-4FD6-9A0A-58C091ADA37E}"/>
    <cellStyle name="Normal 238 2" xfId="22135" xr:uid="{68215B4A-8281-4B3A-89DA-7EEF8AC0FFB7}"/>
    <cellStyle name="Normal 238 3" xfId="50291" xr:uid="{64B4B941-4F42-4251-8529-3F9BFEC27741}"/>
    <cellStyle name="Normal 238_Margen" xfId="42360" xr:uid="{74C000D4-0839-4E8E-B8D9-1D87A46E66D6}"/>
    <cellStyle name="Normal 239" xfId="22136" xr:uid="{CA207F5C-B65D-4345-B79A-B322BBCE2BAD}"/>
    <cellStyle name="Normal 239 2" xfId="22137" xr:uid="{03271AA2-AEA4-48DF-8781-CA16ED54C978}"/>
    <cellStyle name="Normal 239 3" xfId="50292" xr:uid="{C8554F65-ABF1-48CC-9BAC-19B4E7F8A480}"/>
    <cellStyle name="Normal 239_Margen" xfId="42361" xr:uid="{C5E614C5-70E8-4F12-A3CA-8F032481BFF2}"/>
    <cellStyle name="Normal 24" xfId="22138" xr:uid="{D5889820-20FE-4558-B118-FCCCABEBB166}"/>
    <cellStyle name="Normal 24 10" xfId="22139" xr:uid="{C1A75EA3-89D2-4107-8B2B-8C2DA2214845}"/>
    <cellStyle name="Normal 24 10 10" xfId="22140" xr:uid="{F5C8B468-2AF9-42CF-998F-E17C6A964ACE}"/>
    <cellStyle name="Normal 24 10 10 2" xfId="22141" xr:uid="{561FDA7B-CC47-477C-96DD-0F21C6D100D5}"/>
    <cellStyle name="Normal 24 10 10_Margen" xfId="42362" xr:uid="{CF0C9694-8625-484C-85DA-DD067240D0D4}"/>
    <cellStyle name="Normal 24 10 11" xfId="22142" xr:uid="{23FC04AD-781B-4F7E-8571-822A230B3600}"/>
    <cellStyle name="Normal 24 10 11 2" xfId="22143" xr:uid="{72BCF84C-00AA-49D7-A51F-D604EAD9FB4E}"/>
    <cellStyle name="Normal 24 10 11_Margen" xfId="42363" xr:uid="{2EE7265E-684A-4CAC-8324-8CF7E8A6EEE1}"/>
    <cellStyle name="Normal 24 10 12" xfId="22144" xr:uid="{4A33B50D-3ABD-4054-B232-4D0064F1115B}"/>
    <cellStyle name="Normal 24 10 12 2" xfId="22145" xr:uid="{FBDEC42F-F404-4B36-9DC7-42557D6442F6}"/>
    <cellStyle name="Normal 24 10 12_Margen" xfId="42364" xr:uid="{C9478379-416F-4987-9E41-0228D53286E1}"/>
    <cellStyle name="Normal 24 10 13" xfId="22146" xr:uid="{8EA6BF8C-BB54-48E4-A160-27E88BCE7EA5}"/>
    <cellStyle name="Normal 24 10 13 2" xfId="22147" xr:uid="{F0E66B40-84C4-4968-A59B-79AA0EA5F17E}"/>
    <cellStyle name="Normal 24 10 13_Margen" xfId="42365" xr:uid="{E20A8BB5-FF90-432E-AEB3-885DC45905D0}"/>
    <cellStyle name="Normal 24 10 14" xfId="22148" xr:uid="{482DDEA2-943F-4319-A333-69DF05B8A474}"/>
    <cellStyle name="Normal 24 10 14 2" xfId="22149" xr:uid="{0ABA497C-2CB5-4F67-9480-9A9A6B8A8D5C}"/>
    <cellStyle name="Normal 24 10 14_Margen" xfId="42366" xr:uid="{7CE85556-CE7B-47E4-93A5-58DCC31CAE2E}"/>
    <cellStyle name="Normal 24 10 15" xfId="22150" xr:uid="{F68EAC8D-2274-44E5-94CC-F5F65107BA96}"/>
    <cellStyle name="Normal 24 10 15 2" xfId="22151" xr:uid="{0D575205-3E04-47E7-A8CA-F4BD09C6926A}"/>
    <cellStyle name="Normal 24 10 15_Margen" xfId="42367" xr:uid="{137F227A-66A2-4310-AD0B-13CF3DE22CA3}"/>
    <cellStyle name="Normal 24 10 16" xfId="22152" xr:uid="{00129CFD-58D3-4595-810E-E3CCB413FCB3}"/>
    <cellStyle name="Normal 24 10 16 2" xfId="22153" xr:uid="{566E4624-1E82-401C-AA51-A65D391E8D98}"/>
    <cellStyle name="Normal 24 10 16_Margen" xfId="42368" xr:uid="{5DC13E69-3E4F-4948-B9D8-DF3CB66851E2}"/>
    <cellStyle name="Normal 24 10 17" xfId="22154" xr:uid="{04F099FA-6C62-4A11-A832-FE5780E90CEE}"/>
    <cellStyle name="Normal 24 10 17 2" xfId="22155" xr:uid="{A691415E-7497-45C5-AB16-4C2843C3727C}"/>
    <cellStyle name="Normal 24 10 17_Margen" xfId="42369" xr:uid="{68DE9445-E63E-4ABB-89AD-C153B85CC74A}"/>
    <cellStyle name="Normal 24 10 18" xfId="22156" xr:uid="{A3EF1B6C-FD53-48EB-B647-3A986DE9C108}"/>
    <cellStyle name="Normal 24 10 18 2" xfId="22157" xr:uid="{37C673F1-51A0-4B8A-8C50-1DB003DF2E30}"/>
    <cellStyle name="Normal 24 10 18_Margen" xfId="42370" xr:uid="{F3060C0F-1BB3-4B07-9D91-50379B44CA44}"/>
    <cellStyle name="Normal 24 10 19" xfId="22158" xr:uid="{E32CE994-2660-42E7-A881-0A0CB754CE60}"/>
    <cellStyle name="Normal 24 10 2" xfId="22159" xr:uid="{B342B8E2-77A2-475C-9C03-63AFC29849EE}"/>
    <cellStyle name="Normal 24 10 2 2" xfId="22160" xr:uid="{23071E02-BDD7-4C85-BB62-36E50049DF0A}"/>
    <cellStyle name="Normal 24 10 2_Margen" xfId="42371" xr:uid="{53729FB0-833B-4A5C-A648-4767E0646214}"/>
    <cellStyle name="Normal 24 10 3" xfId="22161" xr:uid="{DB16D9B1-DF0D-4C78-AEE7-0DD6A3A51DA2}"/>
    <cellStyle name="Normal 24 10 3 2" xfId="22162" xr:uid="{F2F1E80B-9F4F-43EF-937D-79C2ABF5E746}"/>
    <cellStyle name="Normal 24 10 3_Margen" xfId="42372" xr:uid="{60B9372A-6766-4436-B8F3-309A31F15F5F}"/>
    <cellStyle name="Normal 24 10 4" xfId="22163" xr:uid="{C1FDCA81-484B-4E11-A49F-64F4521E69AC}"/>
    <cellStyle name="Normal 24 10 4 2" xfId="22164" xr:uid="{8169EFF6-D834-40A4-B3D1-2E0A6C346CA6}"/>
    <cellStyle name="Normal 24 10 4_Margen" xfId="42373" xr:uid="{ED280C68-9935-4786-8DF0-C6F9716F849F}"/>
    <cellStyle name="Normal 24 10 5" xfId="22165" xr:uid="{653745E5-AB65-47F8-8BCA-0F6CF81FCA26}"/>
    <cellStyle name="Normal 24 10 5 2" xfId="22166" xr:uid="{EDAAF287-476F-4338-BDA2-315146695424}"/>
    <cellStyle name="Normal 24 10 5_Margen" xfId="42374" xr:uid="{FB8BBAE2-DB9B-4412-AC2F-B51171F95B75}"/>
    <cellStyle name="Normal 24 10 6" xfId="22167" xr:uid="{1252E2ED-E582-4981-96FC-9F242B6A6549}"/>
    <cellStyle name="Normal 24 10 6 2" xfId="22168" xr:uid="{A91BF3AD-4E1D-4590-B20E-CA44985EF877}"/>
    <cellStyle name="Normal 24 10 6_Margen" xfId="42375" xr:uid="{B1A06E47-C349-43BD-A4CE-87F0F5616C1B}"/>
    <cellStyle name="Normal 24 10 7" xfId="22169" xr:uid="{CCAD6538-622D-4607-BE68-C0FA26A8018E}"/>
    <cellStyle name="Normal 24 10 7 2" xfId="22170" xr:uid="{8C65432F-3AE5-4C87-A3B7-FEFBD6F85A2E}"/>
    <cellStyle name="Normal 24 10 7_Margen" xfId="42376" xr:uid="{277953D7-C207-470F-B57B-CFC385604E52}"/>
    <cellStyle name="Normal 24 10 8" xfId="22171" xr:uid="{55D0B8B3-F45C-4009-89BA-113AAED3197D}"/>
    <cellStyle name="Normal 24 10 8 2" xfId="22172" xr:uid="{090DEB39-2758-4D81-B76A-4CA8FDA552FC}"/>
    <cellStyle name="Normal 24 10 8_Margen" xfId="42377" xr:uid="{DB0CEE24-9BDA-4C09-A7A7-BDE69E97088F}"/>
    <cellStyle name="Normal 24 10 9" xfId="22173" xr:uid="{94052A8A-F186-4DC9-9B2C-5108B31A8534}"/>
    <cellStyle name="Normal 24 10 9 2" xfId="22174" xr:uid="{97E5A463-13BA-45EF-8CD0-773DE506BAB7}"/>
    <cellStyle name="Normal 24 10 9_Margen" xfId="42378" xr:uid="{E40CC205-6924-4188-B23B-57AC53274766}"/>
    <cellStyle name="Normal 24 10_Margen" xfId="42379" xr:uid="{B3717CFE-C445-4E96-BE12-34D88F17C4C3}"/>
    <cellStyle name="Normal 24 11" xfId="22175" xr:uid="{542FCD48-2C50-46DE-B042-60C4FFC8AAB7}"/>
    <cellStyle name="Normal 24 11 10" xfId="22176" xr:uid="{F1B0E878-4DDD-45F9-8541-A411A51DF017}"/>
    <cellStyle name="Normal 24 11 10 2" xfId="22177" xr:uid="{314D2380-20D9-4D5B-BE3B-E5C1DDC39D0C}"/>
    <cellStyle name="Normal 24 11 10_Margen" xfId="42380" xr:uid="{86C75879-18BA-4529-BC7D-7C427DEA56A8}"/>
    <cellStyle name="Normal 24 11 11" xfId="22178" xr:uid="{4F52B963-2693-41CE-9477-22C63EBD613B}"/>
    <cellStyle name="Normal 24 11 11 2" xfId="22179" xr:uid="{5AFF7B58-F307-4471-AA19-E069E2DE490A}"/>
    <cellStyle name="Normal 24 11 11_Margen" xfId="42381" xr:uid="{AF108D0B-17EF-4D21-8038-0C011785F255}"/>
    <cellStyle name="Normal 24 11 12" xfId="22180" xr:uid="{A78A9CCC-979C-4D4B-B5ED-CBA45B9C228E}"/>
    <cellStyle name="Normal 24 11 12 2" xfId="22181" xr:uid="{CF6231EC-7324-4688-B05F-437C816975BB}"/>
    <cellStyle name="Normal 24 11 12_Margen" xfId="42382" xr:uid="{22E11897-D4AD-43F4-B484-FA36AB4C26FF}"/>
    <cellStyle name="Normal 24 11 13" xfId="22182" xr:uid="{7FEAAEEA-56E9-45AB-8BEE-8C17FDD16A2B}"/>
    <cellStyle name="Normal 24 11 13 2" xfId="22183" xr:uid="{C029392F-94B6-49C4-A5D7-413AB286849A}"/>
    <cellStyle name="Normal 24 11 13_Margen" xfId="42383" xr:uid="{C0F99F11-C3F9-480F-9412-A519D3DBEB62}"/>
    <cellStyle name="Normal 24 11 14" xfId="22184" xr:uid="{1FC52D0D-92BA-4275-9140-BB94EA41DF9C}"/>
    <cellStyle name="Normal 24 11 14 2" xfId="22185" xr:uid="{09AB825C-D323-4610-97AB-EF6FDF85F971}"/>
    <cellStyle name="Normal 24 11 14_Margen" xfId="42384" xr:uid="{406D7C5A-1465-4B24-AD06-E7D181E7156A}"/>
    <cellStyle name="Normal 24 11 15" xfId="22186" xr:uid="{204E329D-754B-4D13-AEB0-AEC56011581D}"/>
    <cellStyle name="Normal 24 11 15 2" xfId="22187" xr:uid="{D2687D53-4E7F-40C8-A094-B18420488B76}"/>
    <cellStyle name="Normal 24 11 15_Margen" xfId="42385" xr:uid="{732DCDEF-4627-414A-9291-A06CEDE0619B}"/>
    <cellStyle name="Normal 24 11 16" xfId="22188" xr:uid="{217A104E-7D0C-418C-BAC2-66E98C41FCFE}"/>
    <cellStyle name="Normal 24 11 16 2" xfId="22189" xr:uid="{2BB7EC6F-B006-46D8-9A29-0FB17D0921C4}"/>
    <cellStyle name="Normal 24 11 16_Margen" xfId="42386" xr:uid="{C5317AF6-73DF-40E0-83B5-61EDDB851C84}"/>
    <cellStyle name="Normal 24 11 17" xfId="22190" xr:uid="{59FC39F1-C26F-4879-89C2-9B3968BCFCD4}"/>
    <cellStyle name="Normal 24 11 17 2" xfId="22191" xr:uid="{0ABC7ACD-0D6F-421C-A229-BEFEE5B65D0D}"/>
    <cellStyle name="Normal 24 11 17_Margen" xfId="42387" xr:uid="{E2DDB92E-4D14-43F8-B738-334873E24C2E}"/>
    <cellStyle name="Normal 24 11 18" xfId="22192" xr:uid="{256934A0-123C-446A-9FAF-DDC5364568D7}"/>
    <cellStyle name="Normal 24 11 18 2" xfId="22193" xr:uid="{E4C65554-E395-447B-A68A-2716B8B861A0}"/>
    <cellStyle name="Normal 24 11 18_Margen" xfId="42388" xr:uid="{F681D4F2-372B-4E97-9E51-043A6A98029A}"/>
    <cellStyle name="Normal 24 11 19" xfId="22194" xr:uid="{25D8A755-1749-4BC5-8FCA-A4EFDE507E2D}"/>
    <cellStyle name="Normal 24 11 2" xfId="22195" xr:uid="{C2201F51-3805-4805-8A1A-9C7322309FC0}"/>
    <cellStyle name="Normal 24 11 2 2" xfId="22196" xr:uid="{68A00A90-79A1-40C9-8F83-B8D78297FA0A}"/>
    <cellStyle name="Normal 24 11 2_Margen" xfId="42389" xr:uid="{36ED9099-5163-43D9-99F3-5776B88C8F1C}"/>
    <cellStyle name="Normal 24 11 3" xfId="22197" xr:uid="{2C4FCA12-680D-4A94-BCB9-005C96F9D3EE}"/>
    <cellStyle name="Normal 24 11 3 2" xfId="22198" xr:uid="{30B48271-B883-4972-A120-8AC650BDB3F0}"/>
    <cellStyle name="Normal 24 11 3_Margen" xfId="42390" xr:uid="{F0A83604-A672-435C-9BD2-EE44DA1BCCBF}"/>
    <cellStyle name="Normal 24 11 4" xfId="22199" xr:uid="{5691CE12-550A-4C9D-A5EB-661D4EA1C901}"/>
    <cellStyle name="Normal 24 11 4 2" xfId="22200" xr:uid="{EAB78F4F-0F97-49C1-947D-7468E284B4EA}"/>
    <cellStyle name="Normal 24 11 4_Margen" xfId="42391" xr:uid="{AC0002FD-6983-49E2-8001-53E7B64C6417}"/>
    <cellStyle name="Normal 24 11 5" xfId="22201" xr:uid="{F29D4D76-F0E8-430C-88C1-FF7569076584}"/>
    <cellStyle name="Normal 24 11 5 2" xfId="22202" xr:uid="{7C7164B1-DFFC-437A-802E-DC4693210F00}"/>
    <cellStyle name="Normal 24 11 5_Margen" xfId="42392" xr:uid="{84E923FB-B063-4BC0-91D4-CEE38C0C4B42}"/>
    <cellStyle name="Normal 24 11 6" xfId="22203" xr:uid="{5F7259DA-4E03-4773-AC52-9173F9F4A7F6}"/>
    <cellStyle name="Normal 24 11 6 2" xfId="22204" xr:uid="{351E75AE-B955-46DF-B1AE-EFE98687B2EC}"/>
    <cellStyle name="Normal 24 11 6_Margen" xfId="42393" xr:uid="{D5E3EB39-E0AC-40CC-BAA6-8CB04FC1DA80}"/>
    <cellStyle name="Normal 24 11 7" xfId="22205" xr:uid="{A3B8DF10-CF1A-49AD-8556-77C6E556A0C1}"/>
    <cellStyle name="Normal 24 11 7 2" xfId="22206" xr:uid="{448ADCBE-7F64-4F3C-A373-7EA1D49000C6}"/>
    <cellStyle name="Normal 24 11 7_Margen" xfId="42394" xr:uid="{C4536CE7-B213-44BE-AACE-4CAC09C41455}"/>
    <cellStyle name="Normal 24 11 8" xfId="22207" xr:uid="{EECE58FE-A538-4E1F-B08A-89B30683188D}"/>
    <cellStyle name="Normal 24 11 8 2" xfId="22208" xr:uid="{230C5009-9D1A-48A3-92AA-569D29ABD7B0}"/>
    <cellStyle name="Normal 24 11 8_Margen" xfId="42395" xr:uid="{423EFB2C-A6C9-41B5-9B7C-0C1F26BD136E}"/>
    <cellStyle name="Normal 24 11 9" xfId="22209" xr:uid="{DE497D21-25E3-4B89-BFFB-B393385086E9}"/>
    <cellStyle name="Normal 24 11 9 2" xfId="22210" xr:uid="{9E1190E5-E23E-42DE-89AA-9049DF1365A9}"/>
    <cellStyle name="Normal 24 11 9_Margen" xfId="42396" xr:uid="{3B33B83A-D3E5-4E0D-8251-671CFADAE5B0}"/>
    <cellStyle name="Normal 24 11_Margen" xfId="42397" xr:uid="{1D91CC39-A8C9-4FA8-9AA0-366EF1EFEFFE}"/>
    <cellStyle name="Normal 24 12" xfId="22211" xr:uid="{4F9FE4D5-C967-41A7-AE25-A64474AB8EDB}"/>
    <cellStyle name="Normal 24 12 2" xfId="22212" xr:uid="{308ED446-0470-44B8-9137-2A5CD02288B6}"/>
    <cellStyle name="Normal 24 12_Margen" xfId="42398" xr:uid="{D5D13799-0712-46B0-9607-AD6B232B1849}"/>
    <cellStyle name="Normal 24 13" xfId="22213" xr:uid="{3DA626F9-36AA-4652-9A40-D94E6AAB1B47}"/>
    <cellStyle name="Normal 24 13 2" xfId="22214" xr:uid="{6BA4EBCC-FC54-4404-9DB6-7B544E0BDC0E}"/>
    <cellStyle name="Normal 24 13_Margen" xfId="42399" xr:uid="{71F47186-E70E-487F-A02F-B186E07C04A9}"/>
    <cellStyle name="Normal 24 14" xfId="22215" xr:uid="{F946E3E4-D305-4C06-9214-08157997F33B}"/>
    <cellStyle name="Normal 24 14 2" xfId="22216" xr:uid="{1127423A-A3D1-4440-B50A-0A15CD71ECCA}"/>
    <cellStyle name="Normal 24 14_Margen" xfId="42400" xr:uid="{6063EA07-9D7A-484A-A381-EB7E23C54EB9}"/>
    <cellStyle name="Normal 24 15" xfId="22217" xr:uid="{C97796A9-FEC1-4036-A625-7B82A054CAD8}"/>
    <cellStyle name="Normal 24 15 2" xfId="22218" xr:uid="{6CB2E9AA-1520-4E75-8090-6A6810C78716}"/>
    <cellStyle name="Normal 24 15_Margen" xfId="42401" xr:uid="{2CD5AED3-0463-413F-845C-FA028380FF9C}"/>
    <cellStyle name="Normal 24 16" xfId="22219" xr:uid="{B1861C32-DDEA-4AE6-84ED-A3D0D1B33C1E}"/>
    <cellStyle name="Normal 24 16 2" xfId="22220" xr:uid="{235EEE79-611C-42E1-9A07-EA5671C9F787}"/>
    <cellStyle name="Normal 24 16_Margen" xfId="42402" xr:uid="{82CD26EE-DF13-4686-8714-717607DDB3E6}"/>
    <cellStyle name="Normal 24 17" xfId="22221" xr:uid="{956C1FA2-7688-43C7-8339-840979435456}"/>
    <cellStyle name="Normal 24 17 2" xfId="22222" xr:uid="{20697655-0B2D-416E-AECF-058344EB4582}"/>
    <cellStyle name="Normal 24 17_Margen" xfId="42403" xr:uid="{CDEE0549-0C41-4BC6-A310-8C3C04CCF58C}"/>
    <cellStyle name="Normal 24 18" xfId="22223" xr:uid="{67DE3AC9-E48C-45D0-B69D-7C19A5AA9350}"/>
    <cellStyle name="Normal 24 18 2" xfId="22224" xr:uid="{F3C67742-F833-4D64-8754-84A148B0505A}"/>
    <cellStyle name="Normal 24 18_Margen" xfId="42404" xr:uid="{8ADB5A6F-8BBE-41FA-953D-F8F37EC3B59D}"/>
    <cellStyle name="Normal 24 19" xfId="22225" xr:uid="{DED66905-B5AD-4160-9FAA-82233299BDEC}"/>
    <cellStyle name="Normal 24 19 2" xfId="22226" xr:uid="{3A0B8B85-6197-4068-BA95-F63C50372E67}"/>
    <cellStyle name="Normal 24 19_Margen" xfId="42405" xr:uid="{BFC383C6-EF37-49DD-A49A-78B59FBC62B0}"/>
    <cellStyle name="Normal 24 2" xfId="22227" xr:uid="{AA91FF9E-B58F-4F58-AB31-6DC948E61C8B}"/>
    <cellStyle name="Normal 24 2 10" xfId="22228" xr:uid="{2794906B-F935-4BE1-B551-9D76C33E1BB0}"/>
    <cellStyle name="Normal 24 2 10 2" xfId="22229" xr:uid="{20F8F7A8-F156-474F-8DAF-2A4BECAD7D67}"/>
    <cellStyle name="Normal 24 2 10_Margen" xfId="42406" xr:uid="{2964AEAB-CD0E-4586-87AA-128213331E4B}"/>
    <cellStyle name="Normal 24 2 11" xfId="22230" xr:uid="{6B069A0C-0450-430E-9B0A-4DDA9A05D1BB}"/>
    <cellStyle name="Normal 24 2 11 2" xfId="22231" xr:uid="{326CC8ED-821E-4CC1-AACE-4F4B503E981A}"/>
    <cellStyle name="Normal 24 2 11_Margen" xfId="42407" xr:uid="{48D369E9-86E0-403A-B59B-B7047FA54804}"/>
    <cellStyle name="Normal 24 2 12" xfId="22232" xr:uid="{DCAB7526-D8F1-4FDC-8F1C-5173B1D1A517}"/>
    <cellStyle name="Normal 24 2 12 2" xfId="22233" xr:uid="{4D3E5CC3-639F-4ED2-B3E6-2D8C903B2C0E}"/>
    <cellStyle name="Normal 24 2 12_Margen" xfId="42408" xr:uid="{3BAA8808-5C19-4FDE-93B4-5FC873FD16F4}"/>
    <cellStyle name="Normal 24 2 13" xfId="22234" xr:uid="{410F301D-DF31-4B32-B52B-9023EFBBF76F}"/>
    <cellStyle name="Normal 24 2 13 2" xfId="22235" xr:uid="{55E269EB-C456-408A-B966-7C69BF4781AB}"/>
    <cellStyle name="Normal 24 2 13_Margen" xfId="42409" xr:uid="{CD171D5E-B9EC-4DDE-8B73-347CA7DD9BCD}"/>
    <cellStyle name="Normal 24 2 14" xfId="22236" xr:uid="{BB7AE085-6107-4B41-8894-628ECE2FBE7E}"/>
    <cellStyle name="Normal 24 2 14 2" xfId="22237" xr:uid="{076A9A5D-246C-4D3C-B2BC-74F70FF88BE4}"/>
    <cellStyle name="Normal 24 2 14_Margen" xfId="42410" xr:uid="{156D8134-9B72-4C3A-81F3-D0FA196B1D67}"/>
    <cellStyle name="Normal 24 2 15" xfId="22238" xr:uid="{FDDD1AD4-3896-46DA-BF8A-54EAECC54A0C}"/>
    <cellStyle name="Normal 24 2 15 2" xfId="22239" xr:uid="{A83AA38B-E267-4B58-9A69-9DC6647BB734}"/>
    <cellStyle name="Normal 24 2 15_Margen" xfId="42411" xr:uid="{A9582B71-017B-4338-827A-31A7C450894C}"/>
    <cellStyle name="Normal 24 2 16" xfId="22240" xr:uid="{8B9D08AD-236C-4BAE-8466-2B9FCAEA60E1}"/>
    <cellStyle name="Normal 24 2 16 2" xfId="22241" xr:uid="{F5B3F817-E136-46D6-9587-20FF24D7CD07}"/>
    <cellStyle name="Normal 24 2 16_Margen" xfId="42412" xr:uid="{6938B8BF-A46E-44B2-A287-4D0442166619}"/>
    <cellStyle name="Normal 24 2 17" xfId="22242" xr:uid="{E91EB094-22B0-41C9-B0A0-1D163ED43EA4}"/>
    <cellStyle name="Normal 24 2 17 2" xfId="22243" xr:uid="{9AA8CD94-EDD0-440C-B9D8-10F468500177}"/>
    <cellStyle name="Normal 24 2 17_Margen" xfId="42413" xr:uid="{6E0D9812-26DA-497A-8457-FAE5116181DA}"/>
    <cellStyle name="Normal 24 2 18" xfId="22244" xr:uid="{BD42899D-AA7E-4861-ADE0-E69DF1F2994D}"/>
    <cellStyle name="Normal 24 2 18 2" xfId="22245" xr:uid="{BB6BD89F-4E26-4007-8374-2941D7BBE459}"/>
    <cellStyle name="Normal 24 2 18_Margen" xfId="42414" xr:uid="{A6593FCE-A2D5-42E4-B59E-29DDCB9F44A4}"/>
    <cellStyle name="Normal 24 2 19" xfId="22246" xr:uid="{63297031-2D57-466F-B7B2-652F9A31A39A}"/>
    <cellStyle name="Normal 24 2 2" xfId="22247" xr:uid="{7D7FF32B-6FAF-4DED-B53F-8EBC1E415727}"/>
    <cellStyle name="Normal 24 2 2 2" xfId="22248" xr:uid="{84C8D1AA-C1BB-44B2-BB74-9B78F41CB0B1}"/>
    <cellStyle name="Normal 24 2 2 2 2" xfId="22249" xr:uid="{82BDB104-F813-458E-8735-2D45AB8A13E9}"/>
    <cellStyle name="Normal 24 2 2 3" xfId="22250" xr:uid="{A0DCE29A-0F36-4EF3-866B-A4CFD09E115D}"/>
    <cellStyle name="Normal 24 2 2 3 2" xfId="22251" xr:uid="{440A2AF5-1DCA-457E-9B39-0CB2AA1D00B0}"/>
    <cellStyle name="Normal 24 2 2 4" xfId="22252" xr:uid="{D87FD249-AB80-437F-A05C-E9C4CF7E23A8}"/>
    <cellStyle name="Normal 24 2 2_Margen" xfId="42415" xr:uid="{CDF9B6DC-4584-47AB-AAEC-6BE409164105}"/>
    <cellStyle name="Normal 24 2 20" xfId="22253" xr:uid="{D1EE0E2B-7107-41E6-A114-A147C360672E}"/>
    <cellStyle name="Normal 24 2 21" xfId="50294" xr:uid="{B63E882B-937F-420C-91FF-687D6B7109B3}"/>
    <cellStyle name="Normal 24 2 22" xfId="51800" xr:uid="{1D14E3C8-BBD3-4446-A510-86E49FD2BDE8}"/>
    <cellStyle name="Normal 24 2 23" xfId="51861" xr:uid="{D72A1240-4C99-4FE2-AF27-209195E84038}"/>
    <cellStyle name="Normal 24 2 3" xfId="22254" xr:uid="{3584B9EA-EF0C-4F56-AADB-4D7142EDB27C}"/>
    <cellStyle name="Normal 24 2 3 2" xfId="22255" xr:uid="{CD9A735D-DC4F-4D44-A201-911E784A0870}"/>
    <cellStyle name="Normal 24 2 3 2 2" xfId="50296" xr:uid="{EE869264-1FEA-4AB6-B0CD-017DF15187FD}"/>
    <cellStyle name="Normal 24 2 3 3" xfId="50295" xr:uid="{F39FA8DF-F6BB-473B-BD61-8D35807341C2}"/>
    <cellStyle name="Normal 24 2 3_Margen" xfId="42416" xr:uid="{AEF694A2-53E0-4BEE-8485-DBEA910AB46F}"/>
    <cellStyle name="Normal 24 2 4" xfId="22256" xr:uid="{219102F8-10AC-452F-AD25-44DEADC5EB71}"/>
    <cellStyle name="Normal 24 2 4 2" xfId="22257" xr:uid="{C9B6B705-EFAD-4EEF-8890-1B60E0F06360}"/>
    <cellStyle name="Normal 24 2 4 2 2" xfId="50298" xr:uid="{44FD6C49-0926-4CEE-A42E-F187CA370C3A}"/>
    <cellStyle name="Normal 24 2 4 3" xfId="50297" xr:uid="{916EEA21-EF25-4210-B257-DBC241A69756}"/>
    <cellStyle name="Normal 24 2 4_Margen" xfId="42417" xr:uid="{FB3B1E2F-3D38-4066-803E-05E9F917773E}"/>
    <cellStyle name="Normal 24 2 5" xfId="22258" xr:uid="{D85E3203-AD93-4BC7-AF4C-9D04EC35214B}"/>
    <cellStyle name="Normal 24 2 5 2" xfId="22259" xr:uid="{8D07A733-534C-416F-BA04-F1ECAEA34C0A}"/>
    <cellStyle name="Normal 24 2 5 3" xfId="50299" xr:uid="{2EA38582-F070-4760-9F68-9518A4144433}"/>
    <cellStyle name="Normal 24 2 5_Margen" xfId="42418" xr:uid="{2F84D36B-5660-426D-B125-1D25405E9A48}"/>
    <cellStyle name="Normal 24 2 6" xfId="22260" xr:uid="{CE0D4F4C-87EA-49B2-8D2D-6961F27281D1}"/>
    <cellStyle name="Normal 24 2 6 2" xfId="22261" xr:uid="{F785E649-BD8F-4D06-90B1-41A54D74A5C5}"/>
    <cellStyle name="Normal 24 2 6_Margen" xfId="42419" xr:uid="{F694469A-3482-413E-8B92-84867556DF56}"/>
    <cellStyle name="Normal 24 2 7" xfId="22262" xr:uid="{44EF496E-C856-4DB6-9AFE-9A9D1BA60D07}"/>
    <cellStyle name="Normal 24 2 7 2" xfId="22263" xr:uid="{72F6F541-8D65-4445-AE50-860EAF5FF202}"/>
    <cellStyle name="Normal 24 2 7_Margen" xfId="42420" xr:uid="{D43B38A0-D2B7-4C19-9E59-85CFC5D0D03B}"/>
    <cellStyle name="Normal 24 2 8" xfId="22264" xr:uid="{92F42DBE-A185-4F41-B8E1-70BA584EB21D}"/>
    <cellStyle name="Normal 24 2 8 2" xfId="22265" xr:uid="{63550041-031F-4D5F-8C27-7D9D58A9DB13}"/>
    <cellStyle name="Normal 24 2 8_Margen" xfId="42421" xr:uid="{18A7215E-CEF0-4EE5-A178-2613C397D89A}"/>
    <cellStyle name="Normal 24 2 9" xfId="22266" xr:uid="{90D9AFE6-EB92-4897-B190-73A14BE3964E}"/>
    <cellStyle name="Normal 24 2 9 2" xfId="22267" xr:uid="{B39B7FC1-59B3-4130-B061-7F5CD111515A}"/>
    <cellStyle name="Normal 24 2 9_Margen" xfId="42422" xr:uid="{EB28ABC9-6569-47B5-84D3-504504B01312}"/>
    <cellStyle name="Normal 24 2_Margen" xfId="42423" xr:uid="{7F69279F-D6E8-4A25-8FE9-8D322506CB0D}"/>
    <cellStyle name="Normal 24 20" xfId="22268" xr:uid="{C0B15162-DCBA-49FD-8F29-518F77AE6DD2}"/>
    <cellStyle name="Normal 24 20 2" xfId="22269" xr:uid="{E3D72251-D6AC-406C-A5FB-4D68A6C3478D}"/>
    <cellStyle name="Normal 24 20_Margen" xfId="42424" xr:uid="{168FA50A-F0C6-4DDF-B7A0-91A883807A4F}"/>
    <cellStyle name="Normal 24 21" xfId="22270" xr:uid="{FDF9AED5-8AB8-4071-806E-F3D73603E2E0}"/>
    <cellStyle name="Normal 24 21 2" xfId="22271" xr:uid="{B7B23813-62B2-4664-9E70-EAC3D091F875}"/>
    <cellStyle name="Normal 24 21_Margen" xfId="42425" xr:uid="{3BEF50DB-3A1D-4413-8D5F-71167E8801A3}"/>
    <cellStyle name="Normal 24 22" xfId="22272" xr:uid="{D928B984-319A-4E18-BAF7-04D9C8AAC6F6}"/>
    <cellStyle name="Normal 24 22 2" xfId="22273" xr:uid="{3F42B9A3-F2A3-4F6A-9571-6566E042B558}"/>
    <cellStyle name="Normal 24 22_Margen" xfId="42426" xr:uid="{6F15F076-D605-4967-9EAF-62ED25C49819}"/>
    <cellStyle name="Normal 24 23" xfId="22274" xr:uid="{91CFECD4-63D0-4802-9A77-EC723CBC1CDB}"/>
    <cellStyle name="Normal 24 23 2" xfId="22275" xr:uid="{8C93B531-7CF3-4165-B6EE-74C55A1A65E6}"/>
    <cellStyle name="Normal 24 23_Margen" xfId="42427" xr:uid="{FDABADC6-06A3-4524-8AA6-DF2DF2BCBE05}"/>
    <cellStyle name="Normal 24 24" xfId="22276" xr:uid="{543CBC3C-6B4B-4865-98E1-F83EB4546015}"/>
    <cellStyle name="Normal 24 24 2" xfId="22277" xr:uid="{19F45844-62AE-45F1-A0DD-286DFEBD0183}"/>
    <cellStyle name="Normal 24 24_Margen" xfId="42428" xr:uid="{4C76F904-4E36-410B-B439-607977E2D5EF}"/>
    <cellStyle name="Normal 24 25" xfId="22278" xr:uid="{9B84D5B8-5F1A-4B82-BD10-1A5222571B4C}"/>
    <cellStyle name="Normal 24 25 2" xfId="22279" xr:uid="{C3CA7555-4016-4749-9613-10EB597F739B}"/>
    <cellStyle name="Normal 24 25_Margen" xfId="42429" xr:uid="{E4421A7A-591F-4C74-B3D2-CC2483DA64E7}"/>
    <cellStyle name="Normal 24 26" xfId="22280" xr:uid="{F6917227-D467-4100-B3A3-2805B4D18F01}"/>
    <cellStyle name="Normal 24 26 2" xfId="22281" xr:uid="{D50EB70A-7FA8-4325-AA86-CC5075B5DCA2}"/>
    <cellStyle name="Normal 24 26_Margen" xfId="42430" xr:uid="{EBD68C51-D20E-4CD8-B98A-64A1887A8067}"/>
    <cellStyle name="Normal 24 27" xfId="22282" xr:uid="{D6D7CB05-1DBF-4D45-8ED0-12DCB6C9EBE4}"/>
    <cellStyle name="Normal 24 27 2" xfId="22283" xr:uid="{E6C532F4-68BD-4647-A009-9E503E87B96E}"/>
    <cellStyle name="Normal 24 27_Margen" xfId="42431" xr:uid="{3336876C-5B34-4658-BE8E-755F3FC56420}"/>
    <cellStyle name="Normal 24 28" xfId="22284" xr:uid="{40322162-2D83-4C17-A0E9-13F50E79C917}"/>
    <cellStyle name="Normal 24 28 2" xfId="22285" xr:uid="{1E343567-5FCF-4017-A2FF-438FDA7E6731}"/>
    <cellStyle name="Normal 24 28_Margen" xfId="42432" xr:uid="{772AF58D-C70E-4D95-B0B1-53265CC1D29E}"/>
    <cellStyle name="Normal 24 29" xfId="22286" xr:uid="{DC31F17E-06CC-43C3-8012-5992888A852C}"/>
    <cellStyle name="Normal 24 29 2" xfId="22287" xr:uid="{5F339C3A-C5CC-4ACE-AA15-E8047F0EF3A4}"/>
    <cellStyle name="Normal 24 29_Margen" xfId="42433" xr:uid="{8B049F75-39E8-4F27-9D3A-C732BEB4B516}"/>
    <cellStyle name="Normal 24 3" xfId="22288" xr:uid="{B9CD9333-6F3A-4356-95C0-1BD21409DEF2}"/>
    <cellStyle name="Normal 24 3 10" xfId="22289" xr:uid="{CE48D69F-8BEC-42FB-AA2F-F3294013E744}"/>
    <cellStyle name="Normal 24 3 10 2" xfId="22290" xr:uid="{0A6B9D97-9F8A-4128-8A52-2E937F62356F}"/>
    <cellStyle name="Normal 24 3 10_Margen" xfId="42434" xr:uid="{93D12F32-7AD9-456B-AE00-27AE3C30042C}"/>
    <cellStyle name="Normal 24 3 11" xfId="22291" xr:uid="{D692CAA2-63C9-41FD-9EB2-4B95ACC4048A}"/>
    <cellStyle name="Normal 24 3 11 2" xfId="22292" xr:uid="{803AC648-3DAD-4EBD-BBBB-50756223E4AA}"/>
    <cellStyle name="Normal 24 3 11_Margen" xfId="42435" xr:uid="{518DCDED-2BE3-4D77-98CE-A69978158A14}"/>
    <cellStyle name="Normal 24 3 12" xfId="22293" xr:uid="{02698EFA-E5B2-478D-8E9B-B948933770A0}"/>
    <cellStyle name="Normal 24 3 12 2" xfId="22294" xr:uid="{D5A1DC53-EC96-488D-B7F1-14913BF02653}"/>
    <cellStyle name="Normal 24 3 12_Margen" xfId="42436" xr:uid="{AFDE8E23-218C-4D94-BE2E-0C732C4653EB}"/>
    <cellStyle name="Normal 24 3 13" xfId="22295" xr:uid="{1E700DDE-90E6-49D8-88E4-1FD547DEB61B}"/>
    <cellStyle name="Normal 24 3 13 2" xfId="22296" xr:uid="{3F2AF675-484A-42A2-89BE-AE4016CDCBE8}"/>
    <cellStyle name="Normal 24 3 13_Margen" xfId="42437" xr:uid="{83C0F89B-0627-484E-9922-3248DEB3BB26}"/>
    <cellStyle name="Normal 24 3 14" xfId="22297" xr:uid="{7E3FECE5-F932-4A3C-9A95-3252AD188907}"/>
    <cellStyle name="Normal 24 3 14 2" xfId="22298" xr:uid="{61BF86EC-DC8D-47CE-A283-917DC28C2C02}"/>
    <cellStyle name="Normal 24 3 14_Margen" xfId="42438" xr:uid="{2073B28D-4002-476D-96F5-6BB9D128D022}"/>
    <cellStyle name="Normal 24 3 15" xfId="22299" xr:uid="{B9E1BAF6-30A8-4534-95C8-C0625075E4CF}"/>
    <cellStyle name="Normal 24 3 15 2" xfId="22300" xr:uid="{D7B2CAD5-402C-4C88-9EEF-7694272BC09A}"/>
    <cellStyle name="Normal 24 3 15_Margen" xfId="42439" xr:uid="{FFBAF7A6-ABAE-4CC4-B346-F0BEC046C0DE}"/>
    <cellStyle name="Normal 24 3 16" xfId="22301" xr:uid="{9ABA378F-9FF8-438F-B94D-85B4B1E3BAEE}"/>
    <cellStyle name="Normal 24 3 16 2" xfId="22302" xr:uid="{77386875-5A10-442E-985D-64397ECBC003}"/>
    <cellStyle name="Normal 24 3 16_Margen" xfId="42440" xr:uid="{46504FBF-9ACE-43C4-B52B-F1E2E070DD26}"/>
    <cellStyle name="Normal 24 3 17" xfId="22303" xr:uid="{26717DD4-9C27-4B59-AE1A-98FBFA7065C6}"/>
    <cellStyle name="Normal 24 3 17 2" xfId="22304" xr:uid="{91C6815C-363C-4C7D-AD8B-79AD69898D57}"/>
    <cellStyle name="Normal 24 3 17_Margen" xfId="42441" xr:uid="{EBCD1D7C-8DE8-4448-8E55-75477E8381B1}"/>
    <cellStyle name="Normal 24 3 18" xfId="22305" xr:uid="{E3439392-D744-4D34-B5C3-2E59485CB463}"/>
    <cellStyle name="Normal 24 3 18 2" xfId="22306" xr:uid="{9C545E59-3A52-49C1-A422-741A39634ED9}"/>
    <cellStyle name="Normal 24 3 18_Margen" xfId="42442" xr:uid="{25592EAE-AD16-46BC-9F24-5C760E802E68}"/>
    <cellStyle name="Normal 24 3 19" xfId="22307" xr:uid="{E96FD2E9-ED9C-43A9-B0F0-969A293C8D4C}"/>
    <cellStyle name="Normal 24 3 2" xfId="22308" xr:uid="{2F0F5250-2F9C-4090-8CB0-76567AD4D31E}"/>
    <cellStyle name="Normal 24 3 2 2" xfId="22309" xr:uid="{0ABC0E6F-E0CE-4E32-BE59-3DD7C687757F}"/>
    <cellStyle name="Normal 24 3 2 2 2" xfId="42443" xr:uid="{4E433B41-608F-44D1-8D90-2273A4242FEF}"/>
    <cellStyle name="Normal 24 3 2 3" xfId="42444" xr:uid="{2C3F5448-ABD3-4595-B1E6-7D6F68725ACC}"/>
    <cellStyle name="Normal 24 3 2_Margen" xfId="42445" xr:uid="{8C2B6DA5-A8FC-4909-8C58-73B9E2DA44F9}"/>
    <cellStyle name="Normal 24 3 20" xfId="22310" xr:uid="{C285B81B-9AE2-4611-B45D-B38B4AA9E599}"/>
    <cellStyle name="Normal 24 3 21" xfId="50300" xr:uid="{9D40BC8B-FAD2-45CA-8DEC-71F85920C12F}"/>
    <cellStyle name="Normal 24 3 22" xfId="51802" xr:uid="{D726BEA1-5630-43CD-8485-23BE2101795B}"/>
    <cellStyle name="Normal 24 3 23" xfId="51860" xr:uid="{4EE8E314-4059-4349-8E99-42D6E7C273AB}"/>
    <cellStyle name="Normal 24 3 3" xfId="22311" xr:uid="{7364A487-820E-4336-B227-5785010773EB}"/>
    <cellStyle name="Normal 24 3 3 2" xfId="22312" xr:uid="{B29E748B-1AFF-4A71-9621-D6B6B9668477}"/>
    <cellStyle name="Normal 24 3 3 3" xfId="50301" xr:uid="{EC200FCE-E38B-443A-B12D-004038098167}"/>
    <cellStyle name="Normal 24 3 3_Margen" xfId="42446" xr:uid="{34BD5E47-E5E5-437F-99F4-2123D12EFCB1}"/>
    <cellStyle name="Normal 24 3 4" xfId="22313" xr:uid="{C9E469AF-A6BF-4595-8AC5-9F810C9FD6D8}"/>
    <cellStyle name="Normal 24 3 4 2" xfId="22314" xr:uid="{4492BA9E-0F6B-44D9-B94F-5C9EE7E162B6}"/>
    <cellStyle name="Normal 24 3 4_Margen" xfId="42447" xr:uid="{6DE4B437-E50D-4969-8A13-A075D3DACAB1}"/>
    <cellStyle name="Normal 24 3 5" xfId="22315" xr:uid="{F0E1B3B4-0F32-40A4-9E83-72640B657259}"/>
    <cellStyle name="Normal 24 3 5 2" xfId="22316" xr:uid="{4E8B0F27-8A7A-4E60-9B52-4BF1E5C34929}"/>
    <cellStyle name="Normal 24 3 5_Margen" xfId="42448" xr:uid="{4BA79853-67E9-4F13-9CCF-1F3850BDDE2B}"/>
    <cellStyle name="Normal 24 3 6" xfId="22317" xr:uid="{D0F06F79-6FD3-46A5-8685-EDD5071CD4EB}"/>
    <cellStyle name="Normal 24 3 6 2" xfId="22318" xr:uid="{6E144563-4302-40AC-B4C1-B9DDDEDE7A31}"/>
    <cellStyle name="Normal 24 3 6_Margen" xfId="42449" xr:uid="{3B35A8EC-25B7-43F0-95B3-8465C57040E4}"/>
    <cellStyle name="Normal 24 3 7" xfId="22319" xr:uid="{6DE45BB4-6FA9-415B-B326-905A24D1FB36}"/>
    <cellStyle name="Normal 24 3 7 2" xfId="22320" xr:uid="{29CF276B-4B39-4DBA-8C3F-968F8793BE48}"/>
    <cellStyle name="Normal 24 3 7_Margen" xfId="42450" xr:uid="{19A24B51-B77C-48E4-B6C1-9B3F5C048E95}"/>
    <cellStyle name="Normal 24 3 8" xfId="22321" xr:uid="{5F66D65D-38FE-4DE4-82BA-597D4DE6D83C}"/>
    <cellStyle name="Normal 24 3 8 2" xfId="22322" xr:uid="{A1A6D200-ACA3-4955-B212-163FE51F85EA}"/>
    <cellStyle name="Normal 24 3 8_Margen" xfId="42451" xr:uid="{556B58B1-B75D-4FAA-AB59-9707159D134C}"/>
    <cellStyle name="Normal 24 3 9" xfId="22323" xr:uid="{454AA9AD-8B80-4FFA-B387-5F64080563EF}"/>
    <cellStyle name="Normal 24 3 9 2" xfId="22324" xr:uid="{B6250DE6-EFEF-426C-86AD-A00CC40703FB}"/>
    <cellStyle name="Normal 24 3 9_Margen" xfId="42452" xr:uid="{59AC90E2-8D88-442B-8BA6-7E0916544A42}"/>
    <cellStyle name="Normal 24 3_Margen" xfId="42453" xr:uid="{2DAB5693-7B96-4B95-88F1-873871E28A46}"/>
    <cellStyle name="Normal 24 30" xfId="22325" xr:uid="{B6B09286-D284-41F2-9890-2203E7A272AD}"/>
    <cellStyle name="Normal 24 31" xfId="22326" xr:uid="{E6C276D1-0195-4740-9FB2-98B9B4B3533F}"/>
    <cellStyle name="Normal 24 32" xfId="50293" xr:uid="{EF6D4EE0-5109-4926-8128-03B449369AE6}"/>
    <cellStyle name="Normal 24 33" xfId="51799" xr:uid="{6CFFF33C-B735-4CC5-B9B3-3BFEC7343D8C}"/>
    <cellStyle name="Normal 24 34" xfId="51862" xr:uid="{4B34A874-6B7B-43D0-BC4D-48D1FD6FECB7}"/>
    <cellStyle name="Normal 24 4" xfId="22327" xr:uid="{5BDCD7E0-D14D-4584-AA3A-38830C4A47AD}"/>
    <cellStyle name="Normal 24 4 10" xfId="22328" xr:uid="{93447844-8464-4D30-ACCA-E4C5169E397C}"/>
    <cellStyle name="Normal 24 4 10 2" xfId="22329" xr:uid="{6575E279-C0DD-46D0-810D-971D0D4780AE}"/>
    <cellStyle name="Normal 24 4 10_Margen" xfId="42454" xr:uid="{A59D543A-FE6B-46D6-A9B4-BFA6983223A7}"/>
    <cellStyle name="Normal 24 4 11" xfId="22330" xr:uid="{11B9D99C-CEAE-4B89-983C-F1914059D38C}"/>
    <cellStyle name="Normal 24 4 11 2" xfId="22331" xr:uid="{0BE80C7F-062F-4638-BE37-7D95B42379AE}"/>
    <cellStyle name="Normal 24 4 11_Margen" xfId="42455" xr:uid="{F18CA4C7-904A-4914-A1EE-D7D35717D139}"/>
    <cellStyle name="Normal 24 4 12" xfId="22332" xr:uid="{77A0FAA6-1DAD-4F91-8839-3B5D74ECC2E4}"/>
    <cellStyle name="Normal 24 4 12 2" xfId="22333" xr:uid="{207DAD60-65AB-4B33-9544-56E7073109B7}"/>
    <cellStyle name="Normal 24 4 12_Margen" xfId="42456" xr:uid="{6CE5A28E-4350-455E-A893-ED47C3794BBD}"/>
    <cellStyle name="Normal 24 4 13" xfId="22334" xr:uid="{D305B9CA-DA71-4727-8E9B-6FB13028532D}"/>
    <cellStyle name="Normal 24 4 13 2" xfId="22335" xr:uid="{2E65078E-AC14-4E93-BA19-7BE2348E4550}"/>
    <cellStyle name="Normal 24 4 13_Margen" xfId="42457" xr:uid="{3988E225-7D3C-4BF5-8421-BB090A2EC7AE}"/>
    <cellStyle name="Normal 24 4 14" xfId="22336" xr:uid="{DD437980-5704-4139-8E97-F88F8EF40DEF}"/>
    <cellStyle name="Normal 24 4 14 2" xfId="22337" xr:uid="{9B0B18FE-4975-4105-B7A4-1EBAD8044F0A}"/>
    <cellStyle name="Normal 24 4 14_Margen" xfId="42458" xr:uid="{7528F402-A86B-42C1-B721-34F8F36CF2DB}"/>
    <cellStyle name="Normal 24 4 15" xfId="22338" xr:uid="{5A669BA9-A0E2-4360-BD45-15EFB468787C}"/>
    <cellStyle name="Normal 24 4 15 2" xfId="22339" xr:uid="{6A7F0A8C-9F5F-460F-8F2E-9FFBF046702A}"/>
    <cellStyle name="Normal 24 4 15_Margen" xfId="42459" xr:uid="{DB80E545-F7FB-4AC0-9883-BC3DAB1D021B}"/>
    <cellStyle name="Normal 24 4 16" xfId="22340" xr:uid="{579916A8-D147-4FF4-A376-C159B8B31DD7}"/>
    <cellStyle name="Normal 24 4 16 2" xfId="22341" xr:uid="{18030DDC-1F03-4384-826E-F8DD33EEC8BF}"/>
    <cellStyle name="Normal 24 4 16_Margen" xfId="42460" xr:uid="{4BEB1F91-2B2A-49C8-95CD-EDF78EE7510B}"/>
    <cellStyle name="Normal 24 4 17" xfId="22342" xr:uid="{5219CD69-6888-4C0F-B79A-558FA82DF8A4}"/>
    <cellStyle name="Normal 24 4 17 2" xfId="22343" xr:uid="{1A0FDA3A-88F5-4E87-AD16-8F43DA0E0F55}"/>
    <cellStyle name="Normal 24 4 17_Margen" xfId="42461" xr:uid="{1E9111CE-B873-4C14-BD9F-0B09534F05DE}"/>
    <cellStyle name="Normal 24 4 18" xfId="22344" xr:uid="{097D325F-89A3-4A4E-82DD-1B988F67C087}"/>
    <cellStyle name="Normal 24 4 18 2" xfId="22345" xr:uid="{805C844E-A534-4D73-907D-2AB748448447}"/>
    <cellStyle name="Normal 24 4 18_Margen" xfId="42462" xr:uid="{1FC2EE8C-F20F-47A4-BECE-29C8B159A11F}"/>
    <cellStyle name="Normal 24 4 19" xfId="22346" xr:uid="{92C4F8CA-62C1-49AC-8FCC-7E4EDA9DB8A2}"/>
    <cellStyle name="Normal 24 4 2" xfId="22347" xr:uid="{167B0A1F-A3F2-499D-842F-3FF553962210}"/>
    <cellStyle name="Normal 24 4 2 2" xfId="22348" xr:uid="{405A7B79-73DC-4181-82EB-278AC0D6E36C}"/>
    <cellStyle name="Normal 24 4 2 2 2" xfId="50304" xr:uid="{89ED55F6-1843-48DF-8719-09499C8926F6}"/>
    <cellStyle name="Normal 24 4 2 3" xfId="50303" xr:uid="{C21D1A8F-8151-4944-A607-A4B218FC3FEA}"/>
    <cellStyle name="Normal 24 4 2_Margen" xfId="42463" xr:uid="{C3C22E75-DD7B-40FE-A48D-FA8E95E489A9}"/>
    <cellStyle name="Normal 24 4 20" xfId="22349" xr:uid="{32F5281D-D71E-45A0-8686-E1A34A7049DD}"/>
    <cellStyle name="Normal 24 4 21" xfId="50302" xr:uid="{54237000-F323-45F3-BAFB-0EA9B44EF66D}"/>
    <cellStyle name="Normal 24 4 22" xfId="51803" xr:uid="{EA615FE1-0DB2-49F7-AD8B-4F7510C98100}"/>
    <cellStyle name="Normal 24 4 23" xfId="51859" xr:uid="{FE8605DB-04B6-469D-BC75-CD5C373F6184}"/>
    <cellStyle name="Normal 24 4 3" xfId="22350" xr:uid="{FA21EE18-F6AF-461D-9626-9A0E2B1ED606}"/>
    <cellStyle name="Normal 24 4 3 2" xfId="22351" xr:uid="{64F54536-BA99-40E8-BA0B-06042F2F565F}"/>
    <cellStyle name="Normal 24 4 3 2 2" xfId="50306" xr:uid="{5F3C73D5-F32D-4D0C-B812-E920CDAF8796}"/>
    <cellStyle name="Normal 24 4 3 3" xfId="50305" xr:uid="{0C79BA8B-AE55-4DC3-8D35-D3FBD909B777}"/>
    <cellStyle name="Normal 24 4 3_Margen" xfId="42464" xr:uid="{A539F395-E699-494F-AA64-3C46B6B2312E}"/>
    <cellStyle name="Normal 24 4 4" xfId="22352" xr:uid="{936BA723-E517-4732-9B43-C1B672074C9B}"/>
    <cellStyle name="Normal 24 4 4 2" xfId="22353" xr:uid="{517D9695-2386-4499-A8A0-7C5016B773BB}"/>
    <cellStyle name="Normal 24 4 4 3" xfId="50307" xr:uid="{083D0A56-F067-4853-A44D-A2473A4D85F5}"/>
    <cellStyle name="Normal 24 4 4_Margen" xfId="42465" xr:uid="{C291A175-2D10-4C26-8367-A6E5B2C81B17}"/>
    <cellStyle name="Normal 24 4 5" xfId="22354" xr:uid="{1894C478-47CD-4823-B7CB-A0887BE4E787}"/>
    <cellStyle name="Normal 24 4 5 2" xfId="22355" xr:uid="{9AB6CAA2-7D8C-44BF-B531-BE61AC759384}"/>
    <cellStyle name="Normal 24 4 5_Margen" xfId="42466" xr:uid="{BD9B8EA3-59EA-4839-ABCB-FBFAD8414E4B}"/>
    <cellStyle name="Normal 24 4 6" xfId="22356" xr:uid="{AE719D3C-4CE5-42C9-8A7A-5FA937C48E20}"/>
    <cellStyle name="Normal 24 4 6 2" xfId="22357" xr:uid="{2F9FBFFC-8C27-483F-9B76-6DAD3E606F50}"/>
    <cellStyle name="Normal 24 4 6_Margen" xfId="42467" xr:uid="{1DF9F1FF-9BA9-4545-A31D-43BC712A6A34}"/>
    <cellStyle name="Normal 24 4 7" xfId="22358" xr:uid="{68E79D73-43A3-4673-9803-B5490E83F1E1}"/>
    <cellStyle name="Normal 24 4 7 2" xfId="22359" xr:uid="{DED8074E-3F88-437B-8A80-93466624BC0E}"/>
    <cellStyle name="Normal 24 4 7_Margen" xfId="42468" xr:uid="{B3057BE7-02F3-4324-AB70-9DB5961D8AE2}"/>
    <cellStyle name="Normal 24 4 8" xfId="22360" xr:uid="{2A54AE89-7D76-406F-B6FC-44B2A2CABCA8}"/>
    <cellStyle name="Normal 24 4 8 2" xfId="22361" xr:uid="{60A5BCFA-C65F-48CC-9226-0F60D6C993F4}"/>
    <cellStyle name="Normal 24 4 8_Margen" xfId="42469" xr:uid="{9121F8D3-5898-4DEA-A011-1389B64F9274}"/>
    <cellStyle name="Normal 24 4 9" xfId="22362" xr:uid="{FE51563E-169A-40B6-A16F-0CCE8AA70987}"/>
    <cellStyle name="Normal 24 4 9 2" xfId="22363" xr:uid="{20B6D455-1EDC-4146-8895-9B0387058933}"/>
    <cellStyle name="Normal 24 4 9_Margen" xfId="42470" xr:uid="{62504210-2536-492A-8AED-024F90A9CBC2}"/>
    <cellStyle name="Normal 24 4_Margen" xfId="42471" xr:uid="{A427FCCE-167B-4BA9-A72E-EF1C77E584BF}"/>
    <cellStyle name="Normal 24 5" xfId="22364" xr:uid="{CB4BA0AB-E8A5-48EA-955F-9D27123D7FCA}"/>
    <cellStyle name="Normal 24 5 10" xfId="22365" xr:uid="{2087890C-64B8-4EDA-BDC6-F685D6D4FC59}"/>
    <cellStyle name="Normal 24 5 10 2" xfId="22366" xr:uid="{82ACAB99-C9C8-489F-A63F-17DFA8F3468A}"/>
    <cellStyle name="Normal 24 5 10_Margen" xfId="42472" xr:uid="{4974ABFF-C45D-43C8-82FC-023C4EC54956}"/>
    <cellStyle name="Normal 24 5 11" xfId="22367" xr:uid="{38576FAA-99E6-4D24-AB1C-560FB6488B98}"/>
    <cellStyle name="Normal 24 5 11 2" xfId="22368" xr:uid="{E2B226C4-53AE-46C7-9D61-FB80914ED14D}"/>
    <cellStyle name="Normal 24 5 11_Margen" xfId="42473" xr:uid="{3AEB52F4-451F-471E-9E17-6BB620698EEA}"/>
    <cellStyle name="Normal 24 5 12" xfId="22369" xr:uid="{33301E3E-CC7E-4336-AEFA-DFE580FEBCFB}"/>
    <cellStyle name="Normal 24 5 12 2" xfId="22370" xr:uid="{51E9048F-8317-4B1C-8A54-A355DC81A04D}"/>
    <cellStyle name="Normal 24 5 12_Margen" xfId="42474" xr:uid="{AAFECC24-802A-4EE3-A737-E409EDC586AB}"/>
    <cellStyle name="Normal 24 5 13" xfId="22371" xr:uid="{3DB32DA2-50DE-4808-A20A-8A8CAE2C23FC}"/>
    <cellStyle name="Normal 24 5 13 2" xfId="22372" xr:uid="{0286C488-D61E-4B21-8294-85E6398F21BB}"/>
    <cellStyle name="Normal 24 5 13_Margen" xfId="42475" xr:uid="{8991063D-D5DC-44CD-BB0E-5C0A987B14A3}"/>
    <cellStyle name="Normal 24 5 14" xfId="22373" xr:uid="{75858BE0-E6C1-4967-A4D8-D2183394C0C5}"/>
    <cellStyle name="Normal 24 5 14 2" xfId="22374" xr:uid="{3F027CB9-C533-4D33-A5D7-35B6DE302BE6}"/>
    <cellStyle name="Normal 24 5 14_Margen" xfId="42476" xr:uid="{278A3EF9-A7CE-4E30-AB67-D3D8C7051B9B}"/>
    <cellStyle name="Normal 24 5 15" xfId="22375" xr:uid="{9DA638F6-ED81-46DB-A6D7-65E6C3B37BF6}"/>
    <cellStyle name="Normal 24 5 15 2" xfId="22376" xr:uid="{514BFE89-038E-4239-827C-AD3D82A24698}"/>
    <cellStyle name="Normal 24 5 15_Margen" xfId="42477" xr:uid="{6AEF273C-CBF6-451E-9A0E-2E67F1BD3415}"/>
    <cellStyle name="Normal 24 5 16" xfId="22377" xr:uid="{0D4510FE-9D9E-48A0-8905-F1030844C18D}"/>
    <cellStyle name="Normal 24 5 16 2" xfId="22378" xr:uid="{FE523533-48CE-4251-81E7-D817B91E7ABF}"/>
    <cellStyle name="Normal 24 5 16_Margen" xfId="42478" xr:uid="{F1544755-71E0-4D4E-B281-3589E7228FCF}"/>
    <cellStyle name="Normal 24 5 17" xfId="22379" xr:uid="{6E87337D-F9DE-41B2-8E72-41FEAD509E00}"/>
    <cellStyle name="Normal 24 5 17 2" xfId="22380" xr:uid="{11C1DE38-AA24-462B-AC7B-207C2457515E}"/>
    <cellStyle name="Normal 24 5 17_Margen" xfId="42479" xr:uid="{0CB8B778-E689-4FAE-8DB3-4F2EA1133976}"/>
    <cellStyle name="Normal 24 5 18" xfId="22381" xr:uid="{0C388534-2B2C-4AAB-B5EB-6181074C7F4D}"/>
    <cellStyle name="Normal 24 5 18 2" xfId="22382" xr:uid="{5D4E85A4-C179-4F1F-A00A-1D20D43B6738}"/>
    <cellStyle name="Normal 24 5 18_Margen" xfId="42480" xr:uid="{FD5950F7-37AC-4980-866C-3B2D79F77827}"/>
    <cellStyle name="Normal 24 5 19" xfId="22383" xr:uid="{10D2BE26-F829-4302-917B-06E63EEE6D85}"/>
    <cellStyle name="Normal 24 5 2" xfId="22384" xr:uid="{88BE7E89-4168-44A6-8A64-86CA87257D02}"/>
    <cellStyle name="Normal 24 5 2 2" xfId="22385" xr:uid="{BA28AD85-8F2A-48EF-A089-E645CAA2D6F7}"/>
    <cellStyle name="Normal 24 5 2 3" xfId="50309" xr:uid="{2989ED21-DDD6-455F-BA3A-53CE2037FEB1}"/>
    <cellStyle name="Normal 24 5 2_Margen" xfId="42481" xr:uid="{A2C90904-6B8D-4DCB-9185-C891B60B0C11}"/>
    <cellStyle name="Normal 24 5 20" xfId="22386" xr:uid="{A5DFF70C-3A81-4D53-AD15-649B81CB967B}"/>
    <cellStyle name="Normal 24 5 21" xfId="50308" xr:uid="{58883ED3-5555-4F7C-BF6E-D9820C117F18}"/>
    <cellStyle name="Normal 24 5 22" xfId="51804" xr:uid="{BF780F09-946E-489E-9BA4-2A22C0CADDC5}"/>
    <cellStyle name="Normal 24 5 23" xfId="49774" xr:uid="{C8458D62-C9DB-4BD8-8279-10577F2F9E5C}"/>
    <cellStyle name="Normal 24 5 3" xfId="22387" xr:uid="{E660EC21-93E3-435D-B7B2-B56AF9CA697B}"/>
    <cellStyle name="Normal 24 5 3 2" xfId="22388" xr:uid="{B1997BC0-BAAB-4199-9367-66C15E28B950}"/>
    <cellStyle name="Normal 24 5 3_Margen" xfId="42482" xr:uid="{9D855E49-3C5C-42DA-9E40-D67FF6ACBF23}"/>
    <cellStyle name="Normal 24 5 4" xfId="22389" xr:uid="{E576D8CC-EFAD-4EDA-8A6F-52A9CFBBADCB}"/>
    <cellStyle name="Normal 24 5 4 2" xfId="22390" xr:uid="{4CB62C40-10D9-48FB-8F0E-830E30E81D43}"/>
    <cellStyle name="Normal 24 5 4_Margen" xfId="42483" xr:uid="{CDE4A5C0-D106-4828-9C51-496C9D78ED37}"/>
    <cellStyle name="Normal 24 5 5" xfId="22391" xr:uid="{D0DA741E-C3B0-4199-9E38-9E05E2DEF20B}"/>
    <cellStyle name="Normal 24 5 5 2" xfId="22392" xr:uid="{960DA6C4-9C0A-4D6D-A500-787C69E80455}"/>
    <cellStyle name="Normal 24 5 5_Margen" xfId="42484" xr:uid="{D226DEB8-DC19-4EDA-AAD5-0BF70F0B661A}"/>
    <cellStyle name="Normal 24 5 6" xfId="22393" xr:uid="{C899AB8A-B05C-4D03-B40B-712D15B90EC5}"/>
    <cellStyle name="Normal 24 5 6 2" xfId="22394" xr:uid="{ADE1ED87-D0C8-44CE-98BD-9DD689982990}"/>
    <cellStyle name="Normal 24 5 6_Margen" xfId="42485" xr:uid="{F229BD48-B2B4-4B46-B80C-D2B31FE59E85}"/>
    <cellStyle name="Normal 24 5 7" xfId="22395" xr:uid="{C3319A69-9B8C-4C25-83A3-4361175DA501}"/>
    <cellStyle name="Normal 24 5 7 2" xfId="22396" xr:uid="{A31B680D-B97B-4D7A-A075-21B8B5724079}"/>
    <cellStyle name="Normal 24 5 7_Margen" xfId="42486" xr:uid="{7C0F8357-F362-42F8-A691-E35318091825}"/>
    <cellStyle name="Normal 24 5 8" xfId="22397" xr:uid="{3B4AA5C0-C40D-4CC0-8B93-0C2598AACFF9}"/>
    <cellStyle name="Normal 24 5 8 2" xfId="22398" xr:uid="{B28FC3B6-F92F-49E5-B106-F3F3784DCEBC}"/>
    <cellStyle name="Normal 24 5 8_Margen" xfId="42487" xr:uid="{DB7AB113-73C7-4459-9466-FFE76181B5E8}"/>
    <cellStyle name="Normal 24 5 9" xfId="22399" xr:uid="{FE7155EB-3E99-429C-90E7-3A6C39BBC7B9}"/>
    <cellStyle name="Normal 24 5 9 2" xfId="22400" xr:uid="{F18ECD11-8B14-4D44-8154-DCC22BAD7D7E}"/>
    <cellStyle name="Normal 24 5 9_Margen" xfId="42488" xr:uid="{09344EC7-469D-4189-855C-901A3A26F066}"/>
    <cellStyle name="Normal 24 5_Margen" xfId="42489" xr:uid="{B8A46C69-5E30-4AAA-93BD-46EE558A3137}"/>
    <cellStyle name="Normal 24 6" xfId="22401" xr:uid="{08B0FA19-DA54-4B31-9858-E1E9C2825925}"/>
    <cellStyle name="Normal 24 6 10" xfId="22402" xr:uid="{146363C7-0E97-4476-9823-7531E438BC48}"/>
    <cellStyle name="Normal 24 6 10 2" xfId="22403" xr:uid="{9D145A37-8651-465A-ABC1-D392BA873907}"/>
    <cellStyle name="Normal 24 6 10_Margen" xfId="42490" xr:uid="{C888F2AF-8E86-411F-ACC7-AC4CCFA11B99}"/>
    <cellStyle name="Normal 24 6 11" xfId="22404" xr:uid="{7718454F-8B03-4C24-B0A8-8C24BA29525E}"/>
    <cellStyle name="Normal 24 6 11 2" xfId="22405" xr:uid="{37CE34E7-2F70-4F4E-9657-8AB118F5EC4C}"/>
    <cellStyle name="Normal 24 6 11_Margen" xfId="42491" xr:uid="{D0947108-A321-4CCA-94AF-500C360514ED}"/>
    <cellStyle name="Normal 24 6 12" xfId="22406" xr:uid="{D1BFE552-6E4F-489D-BD23-48FEF5D98BEA}"/>
    <cellStyle name="Normal 24 6 12 2" xfId="22407" xr:uid="{197F6577-327D-4707-BE9D-35E121F3940E}"/>
    <cellStyle name="Normal 24 6 12_Margen" xfId="42492" xr:uid="{35CE7A66-62BF-4E20-A2A4-F5BD24BEFC15}"/>
    <cellStyle name="Normal 24 6 13" xfId="22408" xr:uid="{29893B15-48F8-4DDB-A977-0FE9FD3883B8}"/>
    <cellStyle name="Normal 24 6 13 2" xfId="22409" xr:uid="{639ECF9F-615D-4902-8CF1-254E5F2EC44C}"/>
    <cellStyle name="Normal 24 6 13_Margen" xfId="42493" xr:uid="{2A6967C2-1941-4517-8F11-6563BE3AF09B}"/>
    <cellStyle name="Normal 24 6 14" xfId="22410" xr:uid="{8BD840F8-9367-438D-9689-223D82AEB69D}"/>
    <cellStyle name="Normal 24 6 14 2" xfId="22411" xr:uid="{3A3C84D2-EBEA-405C-96A7-100B48070659}"/>
    <cellStyle name="Normal 24 6 14_Margen" xfId="42494" xr:uid="{7212839B-DFAA-4A98-8DA0-D9417AF26AF1}"/>
    <cellStyle name="Normal 24 6 15" xfId="22412" xr:uid="{579F1AD7-3F4C-434C-BB70-7CAE1FD534DC}"/>
    <cellStyle name="Normal 24 6 15 2" xfId="22413" xr:uid="{884289A9-B806-4571-8904-479C6C34D770}"/>
    <cellStyle name="Normal 24 6 15_Margen" xfId="42495" xr:uid="{E55E8850-6060-4F22-8007-6C5A639E6D51}"/>
    <cellStyle name="Normal 24 6 16" xfId="22414" xr:uid="{2DDFD1AB-6403-4D1B-B2F0-E4E518BE5401}"/>
    <cellStyle name="Normal 24 6 16 2" xfId="22415" xr:uid="{09B1D93C-4AA3-4CED-902B-CBE9A8EB2B22}"/>
    <cellStyle name="Normal 24 6 16_Margen" xfId="42496" xr:uid="{614A0F91-7801-4392-AC6B-CB3AE35BB1D0}"/>
    <cellStyle name="Normal 24 6 17" xfId="22416" xr:uid="{076D2ACB-0E21-470C-9798-2FCD12BA312B}"/>
    <cellStyle name="Normal 24 6 17 2" xfId="22417" xr:uid="{3A148263-B2C2-474D-A8DC-B2D8AA46C7D4}"/>
    <cellStyle name="Normal 24 6 17_Margen" xfId="42497" xr:uid="{43E0A23B-D306-4995-BC23-35569D455255}"/>
    <cellStyle name="Normal 24 6 18" xfId="22418" xr:uid="{874F4EBE-B539-45CB-A9D2-EDEB2AB7101D}"/>
    <cellStyle name="Normal 24 6 18 2" xfId="22419" xr:uid="{91BCC201-574C-46CC-9AD4-15ECB3D45C12}"/>
    <cellStyle name="Normal 24 6 18_Margen" xfId="42498" xr:uid="{26A5DD98-0A19-44A3-9ACF-4021B53F4BF9}"/>
    <cellStyle name="Normal 24 6 19" xfId="22420" xr:uid="{DC1BBD75-BD03-448C-AC75-AF214E8C15D1}"/>
    <cellStyle name="Normal 24 6 2" xfId="22421" xr:uid="{D6B31268-CD79-4B3B-82F9-C573B6F35B34}"/>
    <cellStyle name="Normal 24 6 2 2" xfId="22422" xr:uid="{C5AD2C37-901A-40C3-8ACC-6813061C01C8}"/>
    <cellStyle name="Normal 24 6 2 3" xfId="50311" xr:uid="{11BDAD51-CF46-4E22-83A3-0142926DA700}"/>
    <cellStyle name="Normal 24 6 2_Margen" xfId="42499" xr:uid="{C428C904-04B8-4578-B69E-DA1CFCD56F45}"/>
    <cellStyle name="Normal 24 6 20" xfId="50310" xr:uid="{BBEF970E-B7CE-4135-9C32-43F83A00F4B1}"/>
    <cellStyle name="Normal 24 6 21" xfId="51805" xr:uid="{8314217B-FD0F-45E7-8457-D2FE82FA1FE1}"/>
    <cellStyle name="Normal 24 6 22" xfId="51858" xr:uid="{8A2501E5-1C94-4438-B14A-2DA873A81B97}"/>
    <cellStyle name="Normal 24 6 3" xfId="22423" xr:uid="{56F43AE5-3D0B-4129-8443-FB8FB8C20B42}"/>
    <cellStyle name="Normal 24 6 3 2" xfId="22424" xr:uid="{59FD4E9A-2246-4354-8A32-E879B7AB28F4}"/>
    <cellStyle name="Normal 24 6 3_Margen" xfId="42500" xr:uid="{7CC349D5-D7CA-4C1F-BF67-4793B2C85D32}"/>
    <cellStyle name="Normal 24 6 4" xfId="22425" xr:uid="{B79BE037-698D-48ED-A193-5FC17450AED9}"/>
    <cellStyle name="Normal 24 6 4 2" xfId="22426" xr:uid="{84F74886-06D6-4FD5-B952-76DF88B5D75A}"/>
    <cellStyle name="Normal 24 6 4_Margen" xfId="42501" xr:uid="{CF1F7C13-946E-4E8C-A3E8-B22C95364729}"/>
    <cellStyle name="Normal 24 6 5" xfId="22427" xr:uid="{FF994442-A9FA-41EB-890C-9C3CB89177AB}"/>
    <cellStyle name="Normal 24 6 5 2" xfId="22428" xr:uid="{16A81493-6062-46B7-83DB-CDA6320E8936}"/>
    <cellStyle name="Normal 24 6 5_Margen" xfId="42502" xr:uid="{19A04515-1D77-4B85-9166-D3B635450DE8}"/>
    <cellStyle name="Normal 24 6 6" xfId="22429" xr:uid="{0F43C4C8-9B2E-4045-BD10-D5EBFD1166E3}"/>
    <cellStyle name="Normal 24 6 6 2" xfId="22430" xr:uid="{A8D55410-F444-4B9A-A96E-96317550771C}"/>
    <cellStyle name="Normal 24 6 6_Margen" xfId="42503" xr:uid="{99657B98-6462-4917-B3AB-A636841F9BD7}"/>
    <cellStyle name="Normal 24 6 7" xfId="22431" xr:uid="{713311D2-0DD1-4332-AC40-434FE6388EF0}"/>
    <cellStyle name="Normal 24 6 7 2" xfId="22432" xr:uid="{C2640949-F4EC-499C-B2C9-7B48930D7119}"/>
    <cellStyle name="Normal 24 6 7_Margen" xfId="42504" xr:uid="{03BF3AD3-4CF4-49CA-A978-7D83589E1744}"/>
    <cellStyle name="Normal 24 6 8" xfId="22433" xr:uid="{D660B1AD-1DAB-4E9B-BD76-AD51A453201B}"/>
    <cellStyle name="Normal 24 6 8 2" xfId="22434" xr:uid="{0377DF05-A3ED-4979-AF33-160FAEFE2340}"/>
    <cellStyle name="Normal 24 6 8_Margen" xfId="42505" xr:uid="{688946BF-A7D5-405F-A1CD-BDEC3B516EA4}"/>
    <cellStyle name="Normal 24 6 9" xfId="22435" xr:uid="{D2FAA086-AEDB-4F25-88CE-82ED190050B5}"/>
    <cellStyle name="Normal 24 6 9 2" xfId="22436" xr:uid="{C067B360-FE10-4AC3-A3A6-531758D743E6}"/>
    <cellStyle name="Normal 24 6 9_Margen" xfId="42506" xr:uid="{359CB17B-2987-4C98-BD75-AF49317DD242}"/>
    <cellStyle name="Normal 24 6_Margen" xfId="42507" xr:uid="{98DEADDF-7054-477A-80A3-582AF7D8685E}"/>
    <cellStyle name="Normal 24 7" xfId="22437" xr:uid="{34AF989F-497C-400B-B611-487848421B21}"/>
    <cellStyle name="Normal 24 7 10" xfId="22438" xr:uid="{0F4AD030-C1CB-48E8-B0EE-368D61A566D7}"/>
    <cellStyle name="Normal 24 7 10 2" xfId="22439" xr:uid="{97450BE8-53BD-49F0-8C2D-31F47A5BD8D7}"/>
    <cellStyle name="Normal 24 7 10_Margen" xfId="42508" xr:uid="{67559D1C-19EE-44A5-BCE2-1BA17A9AEE49}"/>
    <cellStyle name="Normal 24 7 11" xfId="22440" xr:uid="{755F2E8B-8491-4EEB-81BE-DB2645F800D3}"/>
    <cellStyle name="Normal 24 7 11 2" xfId="22441" xr:uid="{50190897-169D-4F14-A882-465749D7E960}"/>
    <cellStyle name="Normal 24 7 11_Margen" xfId="42509" xr:uid="{3462ECE2-54AA-4E1B-9B43-27C5F37D46FF}"/>
    <cellStyle name="Normal 24 7 12" xfId="22442" xr:uid="{88764A0C-BE51-4D7F-8871-F233BAD2212A}"/>
    <cellStyle name="Normal 24 7 12 2" xfId="22443" xr:uid="{7D1B4A30-0D12-4487-9C56-9CD19CE065F8}"/>
    <cellStyle name="Normal 24 7 12_Margen" xfId="42510" xr:uid="{0029EF26-D90D-4FBF-98DA-2C00FDD17D00}"/>
    <cellStyle name="Normal 24 7 13" xfId="22444" xr:uid="{BD47F467-CAA1-48D7-B6F1-C9F57B065578}"/>
    <cellStyle name="Normal 24 7 13 2" xfId="22445" xr:uid="{71C069FB-8596-4E36-B787-F51082D4D7AC}"/>
    <cellStyle name="Normal 24 7 13_Margen" xfId="42511" xr:uid="{00296096-FCF5-4C42-BA1A-08101536BD63}"/>
    <cellStyle name="Normal 24 7 14" xfId="22446" xr:uid="{C0E3AFA9-6888-466A-B7C8-5B74D1EA74DE}"/>
    <cellStyle name="Normal 24 7 14 2" xfId="22447" xr:uid="{47238670-CD6A-4954-8CCB-9706F4846764}"/>
    <cellStyle name="Normal 24 7 14_Margen" xfId="42512" xr:uid="{C15C9EB7-211F-469A-8C7F-21E652CF37B8}"/>
    <cellStyle name="Normal 24 7 15" xfId="22448" xr:uid="{1D97C834-469E-4232-A1E7-197500343E1B}"/>
    <cellStyle name="Normal 24 7 15 2" xfId="22449" xr:uid="{A92C9EBC-9674-42EF-AF8F-BFD7BC6C8C88}"/>
    <cellStyle name="Normal 24 7 15_Margen" xfId="42513" xr:uid="{65D80B41-07EF-433E-9683-56207915C268}"/>
    <cellStyle name="Normal 24 7 16" xfId="22450" xr:uid="{5C1AC220-30EB-4A31-8793-AE6C2CE2A205}"/>
    <cellStyle name="Normal 24 7 16 2" xfId="22451" xr:uid="{0862E735-37FF-4379-9D8C-6E0842C3FCFC}"/>
    <cellStyle name="Normal 24 7 16_Margen" xfId="42514" xr:uid="{6A6CA126-99E0-4432-A70B-1B21EF8619AB}"/>
    <cellStyle name="Normal 24 7 17" xfId="22452" xr:uid="{3C5AA429-79A8-4782-AEFB-FA28FBE4E867}"/>
    <cellStyle name="Normal 24 7 17 2" xfId="22453" xr:uid="{F1A2CBE6-39D3-46B9-9E10-F4A66161C283}"/>
    <cellStyle name="Normal 24 7 17_Margen" xfId="42515" xr:uid="{3F4632E9-E7E6-4C69-B739-687D2B0AC083}"/>
    <cellStyle name="Normal 24 7 18" xfId="22454" xr:uid="{45CD5D14-1091-4C2C-B1E4-58E3CD579B7D}"/>
    <cellStyle name="Normal 24 7 18 2" xfId="22455" xr:uid="{E8E6B516-49F9-4B25-BECF-939765B9EFFA}"/>
    <cellStyle name="Normal 24 7 18_Margen" xfId="42516" xr:uid="{EFD19069-5A8B-4B51-8003-86524EE199AB}"/>
    <cellStyle name="Normal 24 7 19" xfId="22456" xr:uid="{38082470-B986-49D0-BC43-5F2800CA11B2}"/>
    <cellStyle name="Normal 24 7 2" xfId="22457" xr:uid="{BA4EF1EB-AA2A-494D-AC44-BA572B3A9D17}"/>
    <cellStyle name="Normal 24 7 2 2" xfId="22458" xr:uid="{B999F74F-AC72-410B-B56B-4B4C2153E0CF}"/>
    <cellStyle name="Normal 24 7 2_Margen" xfId="42517" xr:uid="{3A164824-5AE4-4E2F-942B-D5DB417F325B}"/>
    <cellStyle name="Normal 24 7 20" xfId="50312" xr:uid="{D17FBA54-A139-4A4B-B8CF-4AC6B442539A}"/>
    <cellStyle name="Normal 24 7 21" xfId="51806" xr:uid="{15D2FD9B-64D0-4DC9-ADCF-D7572ADB7F9D}"/>
    <cellStyle name="Normal 24 7 22" xfId="51857" xr:uid="{EE7FEE53-5A12-4F04-AF58-48BD406836FC}"/>
    <cellStyle name="Normal 24 7 3" xfId="22459" xr:uid="{142C7C35-9625-43BA-9C2D-61E2916886F0}"/>
    <cellStyle name="Normal 24 7 3 2" xfId="22460" xr:uid="{5BD93BE7-709C-4992-A242-C542747EE8BF}"/>
    <cellStyle name="Normal 24 7 3_Margen" xfId="42518" xr:uid="{EE72E29A-2CFC-49CD-A49E-C6A06F8EF1B4}"/>
    <cellStyle name="Normal 24 7 4" xfId="22461" xr:uid="{E196871C-C0EC-4A3C-B09E-1A153848366A}"/>
    <cellStyle name="Normal 24 7 4 2" xfId="22462" xr:uid="{18517215-B47A-4245-8640-5C3C5289B241}"/>
    <cellStyle name="Normal 24 7 4_Margen" xfId="42519" xr:uid="{3B161E7E-3777-4B77-B24A-C174DFFFD4E8}"/>
    <cellStyle name="Normal 24 7 5" xfId="22463" xr:uid="{6A17F849-5C28-4E2E-8C15-62C86EB5AC5C}"/>
    <cellStyle name="Normal 24 7 5 2" xfId="22464" xr:uid="{72D4B9AD-6112-4502-8A9D-705732EA7423}"/>
    <cellStyle name="Normal 24 7 5_Margen" xfId="42520" xr:uid="{A8AE76E6-BF94-4601-B71D-BE102978DA50}"/>
    <cellStyle name="Normal 24 7 6" xfId="22465" xr:uid="{1B5E1011-3801-4F2F-9827-89ADDFB10D42}"/>
    <cellStyle name="Normal 24 7 6 2" xfId="22466" xr:uid="{D4DFCCB9-7A18-4389-B5D0-126B4D6F5EAB}"/>
    <cellStyle name="Normal 24 7 6_Margen" xfId="42521" xr:uid="{BD67A383-5CB2-4DAE-86D6-A73DB7BE79B8}"/>
    <cellStyle name="Normal 24 7 7" xfId="22467" xr:uid="{FC141856-FD63-4E64-87FF-3E8832120899}"/>
    <cellStyle name="Normal 24 7 7 2" xfId="22468" xr:uid="{4414968C-9EDA-4B97-A524-56772CE90EB9}"/>
    <cellStyle name="Normal 24 7 7_Margen" xfId="42522" xr:uid="{8703FDA0-96B5-4419-B250-9277B1601F85}"/>
    <cellStyle name="Normal 24 7 8" xfId="22469" xr:uid="{806177DC-C62C-4369-BEEB-FBE1556F80E1}"/>
    <cellStyle name="Normal 24 7 8 2" xfId="22470" xr:uid="{B78146D4-7763-4B10-B397-1E0E694D7E8C}"/>
    <cellStyle name="Normal 24 7 8_Margen" xfId="42523" xr:uid="{967868EC-E4CA-47A0-91C2-FC63EF75FC17}"/>
    <cellStyle name="Normal 24 7 9" xfId="22471" xr:uid="{5669506C-FE3C-41E2-A5E8-AD6C4D499E24}"/>
    <cellStyle name="Normal 24 7 9 2" xfId="22472" xr:uid="{D79F4B50-C808-4B85-B88E-575BCC18D47A}"/>
    <cellStyle name="Normal 24 7 9_Margen" xfId="42524" xr:uid="{E3EDAF70-BF25-4B8E-A8DD-4509C2ED9632}"/>
    <cellStyle name="Normal 24 7_Margen" xfId="42525" xr:uid="{89A0C47D-FFE1-4D94-94E9-9FF50DF3BB30}"/>
    <cellStyle name="Normal 24 8" xfId="22473" xr:uid="{73CB4119-8476-4B14-B351-313E68B69F1E}"/>
    <cellStyle name="Normal 24 8 10" xfId="22474" xr:uid="{D8D173CD-6CC4-4A38-A1B6-F02DF8ACB207}"/>
    <cellStyle name="Normal 24 8 10 2" xfId="22475" xr:uid="{5D91ACD9-2195-408B-ADC4-1FDAE8FCEEC1}"/>
    <cellStyle name="Normal 24 8 10_Margen" xfId="42526" xr:uid="{D27374E0-1D0E-4896-8366-CFCEAC65FDF7}"/>
    <cellStyle name="Normal 24 8 11" xfId="22476" xr:uid="{7A22783E-40BB-4E7A-A009-728592F897E6}"/>
    <cellStyle name="Normal 24 8 11 2" xfId="22477" xr:uid="{6C725242-8721-4EE0-99DC-0C4CE8A0FEBF}"/>
    <cellStyle name="Normal 24 8 11_Margen" xfId="42527" xr:uid="{7CEA4C8A-33A0-4839-8539-18F2B4597081}"/>
    <cellStyle name="Normal 24 8 12" xfId="22478" xr:uid="{FF73FC5E-8B13-477A-9B64-ACFEECD7AD50}"/>
    <cellStyle name="Normal 24 8 12 2" xfId="22479" xr:uid="{75717E24-F436-4354-8BA7-4FE82A5261F5}"/>
    <cellStyle name="Normal 24 8 12_Margen" xfId="42528" xr:uid="{7849D370-D5E6-4BA4-88EF-90E792D05868}"/>
    <cellStyle name="Normal 24 8 13" xfId="22480" xr:uid="{E79C3BAA-16E6-4056-B391-C67A64C9FB56}"/>
    <cellStyle name="Normal 24 8 13 2" xfId="22481" xr:uid="{748B7AA6-6AE7-4457-A5A6-BB56805DE01C}"/>
    <cellStyle name="Normal 24 8 13_Margen" xfId="42529" xr:uid="{AACBD1EC-E801-4800-B86D-7A180418305A}"/>
    <cellStyle name="Normal 24 8 14" xfId="22482" xr:uid="{1446A31A-6346-4DD6-B278-C476D891D777}"/>
    <cellStyle name="Normal 24 8 14 2" xfId="22483" xr:uid="{A60B4B40-3789-4824-B1AC-B3EF584136F3}"/>
    <cellStyle name="Normal 24 8 14_Margen" xfId="42530" xr:uid="{C679F876-C365-4AC7-92BF-1795479651A5}"/>
    <cellStyle name="Normal 24 8 15" xfId="22484" xr:uid="{F9C1852E-8982-4CCC-A832-0D3B5D5CCCCC}"/>
    <cellStyle name="Normal 24 8 15 2" xfId="22485" xr:uid="{098C0A87-BB8D-4E05-8B66-E35769ECE80F}"/>
    <cellStyle name="Normal 24 8 15_Margen" xfId="42531" xr:uid="{18D7CA11-EC0E-48CC-9818-A4DAF03E3062}"/>
    <cellStyle name="Normal 24 8 16" xfId="22486" xr:uid="{6781C236-7C9F-4F0D-B065-3E30EA12B474}"/>
    <cellStyle name="Normal 24 8 16 2" xfId="22487" xr:uid="{A926DEB2-062D-4480-BA0A-24D3A94BAE53}"/>
    <cellStyle name="Normal 24 8 16_Margen" xfId="42532" xr:uid="{7DE85579-DE90-45FF-A1DC-0C5C84E4E4A2}"/>
    <cellStyle name="Normal 24 8 17" xfId="22488" xr:uid="{AEAEDD27-4070-4A48-B15A-114099110A05}"/>
    <cellStyle name="Normal 24 8 17 2" xfId="22489" xr:uid="{C75301D0-79CF-4E91-8A6E-B15FAA0100BD}"/>
    <cellStyle name="Normal 24 8 17_Margen" xfId="42533" xr:uid="{1E273114-D5E7-4BC5-9CD8-A668C3BC286C}"/>
    <cellStyle name="Normal 24 8 18" xfId="22490" xr:uid="{FE09D8DA-75C7-42A3-A3E9-01C65169A1D8}"/>
    <cellStyle name="Normal 24 8 18 2" xfId="22491" xr:uid="{7AFEA5CF-F88D-4A57-8B70-E358D1E40AB7}"/>
    <cellStyle name="Normal 24 8 18_Margen" xfId="42534" xr:uid="{B193B57A-60C1-47F9-A8DB-B348D80454F5}"/>
    <cellStyle name="Normal 24 8 19" xfId="22492" xr:uid="{815E1F1F-0A6E-4B99-9911-1C02B15ED622}"/>
    <cellStyle name="Normal 24 8 2" xfId="22493" xr:uid="{80752722-5AEB-4AEF-A56B-028A057FD0FB}"/>
    <cellStyle name="Normal 24 8 2 2" xfId="22494" xr:uid="{779AA25F-72B7-406C-B5C8-58668B65CF7A}"/>
    <cellStyle name="Normal 24 8 2_Margen" xfId="42535" xr:uid="{2A4F5CE6-922F-410E-B7EC-24B8BE685AF3}"/>
    <cellStyle name="Normal 24 8 3" xfId="22495" xr:uid="{F621B44C-16A9-474F-8CC2-0FF4CDA3B3D4}"/>
    <cellStyle name="Normal 24 8 3 2" xfId="22496" xr:uid="{5F47FCD1-C96B-4497-B095-D07C06834C2E}"/>
    <cellStyle name="Normal 24 8 3_Margen" xfId="42536" xr:uid="{FEDCD917-2E35-4038-A777-82B8CB6A1F75}"/>
    <cellStyle name="Normal 24 8 4" xfId="22497" xr:uid="{5F0725BC-B7CE-4C2E-99D7-40231BA4DC4A}"/>
    <cellStyle name="Normal 24 8 4 2" xfId="22498" xr:uid="{49DD2D65-A7BB-48C9-A7F7-B7DF7427B691}"/>
    <cellStyle name="Normal 24 8 4_Margen" xfId="42537" xr:uid="{864DB016-79BB-4C59-88B4-C0358E4FE135}"/>
    <cellStyle name="Normal 24 8 5" xfId="22499" xr:uid="{DF90FA41-2079-48B6-8A8E-959515EA3A88}"/>
    <cellStyle name="Normal 24 8 5 2" xfId="22500" xr:uid="{95851241-9003-455B-9BDA-26C1275B013B}"/>
    <cellStyle name="Normal 24 8 5_Margen" xfId="42538" xr:uid="{CA819C2A-573E-48F7-88FA-F9E387A3475D}"/>
    <cellStyle name="Normal 24 8 6" xfId="22501" xr:uid="{52EF69C1-9C3C-4212-AF61-82EFE865A76B}"/>
    <cellStyle name="Normal 24 8 6 2" xfId="22502" xr:uid="{81BE84A0-7165-42FC-8AEF-BBB9E586A51B}"/>
    <cellStyle name="Normal 24 8 6_Margen" xfId="42539" xr:uid="{C287AD76-E2A6-44A1-B93B-99D2565F571A}"/>
    <cellStyle name="Normal 24 8 7" xfId="22503" xr:uid="{099A92A4-C8AF-48BD-812D-35F9966D909B}"/>
    <cellStyle name="Normal 24 8 7 2" xfId="22504" xr:uid="{C70A8230-FF7B-41F3-A3D9-E0879DA15E92}"/>
    <cellStyle name="Normal 24 8 7_Margen" xfId="42540" xr:uid="{A6405F4B-E353-4098-9CE7-E4A609D9F9D0}"/>
    <cellStyle name="Normal 24 8 8" xfId="22505" xr:uid="{E88DB691-60C4-4C05-8DC7-FA51FBD9FF3C}"/>
    <cellStyle name="Normal 24 8 8 2" xfId="22506" xr:uid="{CA65601D-1212-48A8-BFD0-14571789D20A}"/>
    <cellStyle name="Normal 24 8 8_Margen" xfId="42541" xr:uid="{BD54A1AD-B430-4051-B165-AA1A79A78837}"/>
    <cellStyle name="Normal 24 8 9" xfId="22507" xr:uid="{D877BC1E-91E4-435F-81DB-291C328980CA}"/>
    <cellStyle name="Normal 24 8 9 2" xfId="22508" xr:uid="{BC754797-BD16-4B07-837C-4D218CD8D1B7}"/>
    <cellStyle name="Normal 24 8 9_Margen" xfId="42542" xr:uid="{11A334C1-23B5-49A1-8CF9-6FEB08DF4B53}"/>
    <cellStyle name="Normal 24 8_Margen" xfId="42543" xr:uid="{3D4078AB-2550-46B7-9893-2C30929DC0A3}"/>
    <cellStyle name="Normal 24 9" xfId="22509" xr:uid="{DB236FD0-EB7E-4769-9F6D-4291CE94CFC7}"/>
    <cellStyle name="Normal 24 9 10" xfId="22510" xr:uid="{F26726E3-C277-47BD-B1FB-6677953B45BF}"/>
    <cellStyle name="Normal 24 9 10 2" xfId="22511" xr:uid="{694F42C0-A601-44D1-BBD8-897715A8C498}"/>
    <cellStyle name="Normal 24 9 10_Margen" xfId="42544" xr:uid="{5BA87A50-A8DE-4192-95F7-16B77A1677F2}"/>
    <cellStyle name="Normal 24 9 11" xfId="22512" xr:uid="{E942D6C2-1756-457E-8B39-631FA32A141D}"/>
    <cellStyle name="Normal 24 9 11 2" xfId="22513" xr:uid="{F09EC0D6-520C-42B8-81F6-6678A7AAE778}"/>
    <cellStyle name="Normal 24 9 11_Margen" xfId="42545" xr:uid="{2CD3098C-2D0C-412C-8ECE-B9DEB2A73B09}"/>
    <cellStyle name="Normal 24 9 12" xfId="22514" xr:uid="{87C38604-D401-44EC-A0C9-B3DB020E663E}"/>
    <cellStyle name="Normal 24 9 12 2" xfId="22515" xr:uid="{2E1F0619-6C7D-46A2-A71A-9FC5778F7A2C}"/>
    <cellStyle name="Normal 24 9 12_Margen" xfId="42546" xr:uid="{87FA7065-0661-48FB-9A08-2D91D7E1A62E}"/>
    <cellStyle name="Normal 24 9 13" xfId="22516" xr:uid="{70D8F062-3694-4AB6-B713-FE5F42B96303}"/>
    <cellStyle name="Normal 24 9 13 2" xfId="22517" xr:uid="{D184A2FA-BF10-4B9A-A2DB-090C2731CF34}"/>
    <cellStyle name="Normal 24 9 13_Margen" xfId="42547" xr:uid="{C314D32D-2214-4F6F-843E-00E0473FCC82}"/>
    <cellStyle name="Normal 24 9 14" xfId="22518" xr:uid="{F651FCE7-4B10-444C-A850-FB3AEB198497}"/>
    <cellStyle name="Normal 24 9 14 2" xfId="22519" xr:uid="{8974CF68-C16B-4466-B14C-12A75B2BC3EF}"/>
    <cellStyle name="Normal 24 9 14_Margen" xfId="42548" xr:uid="{DDCFA074-03B5-4DED-8007-FFC86E797565}"/>
    <cellStyle name="Normal 24 9 15" xfId="22520" xr:uid="{D308A60D-9D17-4A52-BBF6-D01B489D262C}"/>
    <cellStyle name="Normal 24 9 15 2" xfId="22521" xr:uid="{655F40A6-C30B-4A92-8FDB-C3D5BB6452A0}"/>
    <cellStyle name="Normal 24 9 15_Margen" xfId="42549" xr:uid="{F7B36373-2017-432E-A444-01146F957199}"/>
    <cellStyle name="Normal 24 9 16" xfId="22522" xr:uid="{846C4F2B-7E7D-48CB-8C16-C34CAFAB4C22}"/>
    <cellStyle name="Normal 24 9 16 2" xfId="22523" xr:uid="{17840047-76FD-4AD5-BC84-F0392A93C3C2}"/>
    <cellStyle name="Normal 24 9 16_Margen" xfId="42550" xr:uid="{0055A7A6-BEFD-4D0A-8960-0C4AE659429B}"/>
    <cellStyle name="Normal 24 9 17" xfId="22524" xr:uid="{61470BB5-8CF7-4837-A676-A28FC4E40600}"/>
    <cellStyle name="Normal 24 9 17 2" xfId="22525" xr:uid="{5B8772D7-294D-423B-897A-F2E5B8D0D0A3}"/>
    <cellStyle name="Normal 24 9 17_Margen" xfId="42551" xr:uid="{D94A0AF8-AAA3-4C1D-8200-7A0F22C938A5}"/>
    <cellStyle name="Normal 24 9 18" xfId="22526" xr:uid="{6F403375-9CEC-484C-A3B6-00E8EC1FB5A9}"/>
    <cellStyle name="Normal 24 9 18 2" xfId="22527" xr:uid="{0234FFAB-1905-4AEE-A737-9059FF384986}"/>
    <cellStyle name="Normal 24 9 18_Margen" xfId="42552" xr:uid="{B7FFBE29-3D34-47F1-936F-FB15FA2C2F1E}"/>
    <cellStyle name="Normal 24 9 19" xfId="22528" xr:uid="{E04715E2-D23D-44D9-8615-EFC06A02601E}"/>
    <cellStyle name="Normal 24 9 2" xfId="22529" xr:uid="{14B08D52-5DDA-4B3A-8FEE-706472049C6B}"/>
    <cellStyle name="Normal 24 9 2 2" xfId="22530" xr:uid="{0CF32AFE-76CD-41F7-9013-4346FDB0A90C}"/>
    <cellStyle name="Normal 24 9 2_Margen" xfId="42553" xr:uid="{7CB87CF9-8178-4991-8EC4-53137B37E2B2}"/>
    <cellStyle name="Normal 24 9 3" xfId="22531" xr:uid="{6AE54727-7B2F-4551-99E7-9157B1F7E04C}"/>
    <cellStyle name="Normal 24 9 3 2" xfId="22532" xr:uid="{EB9387DD-86B5-49FE-A5F9-65FABD196A9B}"/>
    <cellStyle name="Normal 24 9 3_Margen" xfId="42554" xr:uid="{70ADB523-FBCC-4CF7-B92F-C4CC2DFC3DD1}"/>
    <cellStyle name="Normal 24 9 4" xfId="22533" xr:uid="{29E1F23F-41C7-46A5-8F67-113855E1D3F9}"/>
    <cellStyle name="Normal 24 9 4 2" xfId="22534" xr:uid="{C77A3C72-84BF-47B9-88F0-1E1602FB2680}"/>
    <cellStyle name="Normal 24 9 4_Margen" xfId="42555" xr:uid="{6BF6680D-49C8-42CF-990B-7BF1E160A587}"/>
    <cellStyle name="Normal 24 9 5" xfId="22535" xr:uid="{5EB31EBC-3AB6-4ADC-B25F-5A24BEA983EA}"/>
    <cellStyle name="Normal 24 9 5 2" xfId="22536" xr:uid="{51A676A5-79AF-43BC-8B85-B53EF77F7A2D}"/>
    <cellStyle name="Normal 24 9 5_Margen" xfId="42556" xr:uid="{C51579D0-F317-4BCB-9104-B0F6555DBD18}"/>
    <cellStyle name="Normal 24 9 6" xfId="22537" xr:uid="{6C2C481E-B468-407E-B039-EBA254BA7839}"/>
    <cellStyle name="Normal 24 9 6 2" xfId="22538" xr:uid="{434B3DAB-849C-4955-89FC-9464E98C7527}"/>
    <cellStyle name="Normal 24 9 6_Margen" xfId="42557" xr:uid="{D2AC1A98-99EC-480F-8B48-8115C79DB9BB}"/>
    <cellStyle name="Normal 24 9 7" xfId="22539" xr:uid="{105C8343-AF5C-433E-8B96-002CB834838B}"/>
    <cellStyle name="Normal 24 9 7 2" xfId="22540" xr:uid="{FF897013-6063-4FAE-8CF6-0ACAE1CC81C2}"/>
    <cellStyle name="Normal 24 9 7_Margen" xfId="42558" xr:uid="{553BE275-0471-4944-B951-C29C13648F3F}"/>
    <cellStyle name="Normal 24 9 8" xfId="22541" xr:uid="{B16BEC29-E383-4286-B47C-0E824A18D922}"/>
    <cellStyle name="Normal 24 9 8 2" xfId="22542" xr:uid="{8A88C576-56DE-4933-87AA-DAD57F078A32}"/>
    <cellStyle name="Normal 24 9 8_Margen" xfId="42559" xr:uid="{ACBE1F21-EAF4-4074-A1B9-A6E68352F09A}"/>
    <cellStyle name="Normal 24 9 9" xfId="22543" xr:uid="{991040BA-0B99-457A-B07F-0B9F31FA95FC}"/>
    <cellStyle name="Normal 24 9 9 2" xfId="22544" xr:uid="{B40BD72E-41B0-4452-BAC7-EA31935C3F7B}"/>
    <cellStyle name="Normal 24 9 9_Margen" xfId="42560" xr:uid="{ED318DDA-320F-4B51-851C-BC8C781D5161}"/>
    <cellStyle name="Normal 24 9_Margen" xfId="42561" xr:uid="{9B7EB28F-3461-4F35-96F1-8653951EE14E}"/>
    <cellStyle name="Normal 24_Margen" xfId="42562" xr:uid="{D0BB71AC-0DEF-40F9-A234-C1CC4DC74CE1}"/>
    <cellStyle name="Normal 240" xfId="22545" xr:uid="{EA3C76BF-0287-417F-B2DD-3E336BF0BB37}"/>
    <cellStyle name="Normal 240 2" xfId="22546" xr:uid="{4A41779C-7156-4524-A9A8-612ADF2F275C}"/>
    <cellStyle name="Normal 240 3" xfId="50313" xr:uid="{6027077E-424A-495F-B171-C6446A8F0F10}"/>
    <cellStyle name="Normal 240_Margen" xfId="42563" xr:uid="{D215B19D-2B59-4F31-85DB-8BE21012CBFD}"/>
    <cellStyle name="Normal 241" xfId="22547" xr:uid="{0A116C31-180D-4525-BA03-E0D011144BC9}"/>
    <cellStyle name="Normal 241 2" xfId="22548" xr:uid="{BA57925F-A34D-45BC-A8E9-E309614EE319}"/>
    <cellStyle name="Normal 241 3" xfId="50314" xr:uid="{4DB8B6B2-0612-49EF-872F-69EA3D568945}"/>
    <cellStyle name="Normal 241_Margen" xfId="42564" xr:uid="{1511FA47-0B0A-4709-B2C6-81170B1F3CCD}"/>
    <cellStyle name="Normal 242" xfId="22549" xr:uid="{BBAFC808-B647-4694-A0DF-527977AD2B30}"/>
    <cellStyle name="Normal 242 2" xfId="22550" xr:uid="{15837E4E-B58A-458F-9627-62FC6EA35068}"/>
    <cellStyle name="Normal 242 3" xfId="50315" xr:uid="{033A658D-C98E-4341-9A94-E89802938287}"/>
    <cellStyle name="Normal 242_Margen" xfId="42565" xr:uid="{A85A0C6A-696A-4389-9959-097FAA08810B}"/>
    <cellStyle name="Normal 243" xfId="22551" xr:uid="{72FBA62C-4C4E-48B2-94B3-2339F1EF0208}"/>
    <cellStyle name="Normal 243 2" xfId="22552" xr:uid="{72275BEC-920A-4BDC-BE5E-B3CA028B21B8}"/>
    <cellStyle name="Normal 243 3" xfId="50316" xr:uid="{E875F249-81DF-4E55-8EE0-237F6AEFE6E1}"/>
    <cellStyle name="Normal 243_Margen" xfId="42566" xr:uid="{0CA47703-4233-4C7F-A927-4EF59804D549}"/>
    <cellStyle name="Normal 244" xfId="22553" xr:uid="{769E0B89-3A90-4A88-BEF7-B9009C7312B7}"/>
    <cellStyle name="Normal 244 2" xfId="22554" xr:uid="{9EA3FB96-EB7A-4F72-AD88-E15D65119EDD}"/>
    <cellStyle name="Normal 244 3" xfId="50317" xr:uid="{CBD4FC7B-2982-4BCE-B546-4F719488F44B}"/>
    <cellStyle name="Normal 244_Margen" xfId="42567" xr:uid="{F2141487-775E-4D12-9CD6-67C862197EDF}"/>
    <cellStyle name="Normal 245" xfId="22555" xr:uid="{604C4F4E-BDAA-4AEA-9299-2318EE3A1F4B}"/>
    <cellStyle name="Normal 245 2" xfId="22556" xr:uid="{6B178DF9-E588-4157-B396-F1B73F41476F}"/>
    <cellStyle name="Normal 245 3" xfId="50318" xr:uid="{E07D5098-DF41-424E-A0E2-28A2E64E9CBE}"/>
    <cellStyle name="Normal 245_Margen" xfId="42568" xr:uid="{104E8727-F352-4583-8085-24DA8AA35B2D}"/>
    <cellStyle name="Normal 246" xfId="22557" xr:uid="{06852C41-05C2-4C84-B37D-C15F2BB6AC9B}"/>
    <cellStyle name="Normal 246 2" xfId="22558" xr:uid="{30038A52-58B9-4A08-BB39-62CD79097BEA}"/>
    <cellStyle name="Normal 246 3" xfId="50319" xr:uid="{2491A655-1142-4DAE-910F-C706CDC3DA30}"/>
    <cellStyle name="Normal 246_Margen" xfId="42569" xr:uid="{EBA25049-E558-4050-BAB6-6EDB0E396BC3}"/>
    <cellStyle name="Normal 247" xfId="22559" xr:uid="{D63891F2-A870-4EB1-B3F0-1E0163BA5598}"/>
    <cellStyle name="Normal 247 2" xfId="22560" xr:uid="{24FFD4CC-71C2-47CF-896C-D5B1EF9AAC76}"/>
    <cellStyle name="Normal 247 3" xfId="50320" xr:uid="{C4EE0645-F34E-49FE-B705-0966621C0CD6}"/>
    <cellStyle name="Normal 247_Margen" xfId="42570" xr:uid="{BEF825C7-162D-4DDB-9805-3F09F66417BF}"/>
    <cellStyle name="Normal 248" xfId="22561" xr:uid="{1F0106A5-A928-4577-90FC-0C85974295F9}"/>
    <cellStyle name="Normal 248 2" xfId="22562" xr:uid="{5AC37FF5-085C-4F28-9BF3-5185ADE1FAA8}"/>
    <cellStyle name="Normal 248 3" xfId="50321" xr:uid="{F56299F0-F45F-45E8-9932-114327D3F927}"/>
    <cellStyle name="Normal 248_Margen" xfId="42571" xr:uid="{AE767A33-A3A8-4E95-A6F5-3549EF40AACB}"/>
    <cellStyle name="Normal 249" xfId="22563" xr:uid="{F5D80C61-71AD-47CA-BD84-1459B8E0E701}"/>
    <cellStyle name="Normal 249 2" xfId="22564" xr:uid="{DEC5EAC5-8B91-4056-881F-EFCF890C5961}"/>
    <cellStyle name="Normal 249 3" xfId="50322" xr:uid="{5CBE95BA-A9CC-4C21-9757-5DC968532ECB}"/>
    <cellStyle name="Normal 249_Margen" xfId="42572" xr:uid="{5BD95403-BE69-4A15-91FA-8123FD50BE9D}"/>
    <cellStyle name="Normal 25" xfId="22565" xr:uid="{907C9B18-DE36-4CC0-81F4-FA5D8C81720A}"/>
    <cellStyle name="Normal 25 10" xfId="22566" xr:uid="{72A3AC21-BBDE-4FE1-A451-8F58F2B1D183}"/>
    <cellStyle name="Normal 25 10 10" xfId="22567" xr:uid="{DC25C461-43F6-4FFC-96DF-7341BE64C277}"/>
    <cellStyle name="Normal 25 10 10 2" xfId="22568" xr:uid="{ABC59B68-885A-440B-90C8-E248B4E4B3CA}"/>
    <cellStyle name="Normal 25 10 10_Margen" xfId="42573" xr:uid="{A04CB19C-431A-433F-B99B-AD16811B0180}"/>
    <cellStyle name="Normal 25 10 11" xfId="22569" xr:uid="{AA635ABF-4E28-4709-BFCF-C0FB1C048B07}"/>
    <cellStyle name="Normal 25 10 11 2" xfId="22570" xr:uid="{6FE4BA1D-F05A-423B-91DD-2820B5E2CC9B}"/>
    <cellStyle name="Normal 25 10 11_Margen" xfId="42574" xr:uid="{6EB067E8-5E7D-44CE-BC53-C3166463BA81}"/>
    <cellStyle name="Normal 25 10 12" xfId="22571" xr:uid="{6BD47532-4C5D-4B5D-A5AE-CDC82531B21F}"/>
    <cellStyle name="Normal 25 10 12 2" xfId="22572" xr:uid="{2C2B64D1-38CC-4FBE-9DE1-63E6C365E8A1}"/>
    <cellStyle name="Normal 25 10 12_Margen" xfId="42575" xr:uid="{068E63A1-08BD-4B93-B8AD-2BB64A88A4F4}"/>
    <cellStyle name="Normal 25 10 13" xfId="22573" xr:uid="{2832FEE4-EC1A-416F-AB41-B6408F467573}"/>
    <cellStyle name="Normal 25 10 13 2" xfId="22574" xr:uid="{834A37E9-91FE-4842-8F11-0A482F77BF60}"/>
    <cellStyle name="Normal 25 10 13_Margen" xfId="42576" xr:uid="{501A56A4-1541-48B8-AD0C-4A986E7D19BA}"/>
    <cellStyle name="Normal 25 10 14" xfId="22575" xr:uid="{DC30447B-3AFF-465C-8458-C95B6B319829}"/>
    <cellStyle name="Normal 25 10 14 2" xfId="22576" xr:uid="{B84E9FF5-78A1-4EC2-A614-872CE9A9FE27}"/>
    <cellStyle name="Normal 25 10 14_Margen" xfId="42577" xr:uid="{C8B68E1D-975E-470D-A7C6-2BFE0CEB34FF}"/>
    <cellStyle name="Normal 25 10 15" xfId="22577" xr:uid="{0A664A48-540C-43E8-A6B8-2F6481A54739}"/>
    <cellStyle name="Normal 25 10 15 2" xfId="22578" xr:uid="{F0762411-D6BA-46BB-AE51-84B4F7D3C79C}"/>
    <cellStyle name="Normal 25 10 15_Margen" xfId="42578" xr:uid="{29A33C57-BAB3-4C70-B793-69C220934397}"/>
    <cellStyle name="Normal 25 10 16" xfId="22579" xr:uid="{087F544A-AE7A-428B-A9F4-D30A08D1817B}"/>
    <cellStyle name="Normal 25 10 16 2" xfId="22580" xr:uid="{606708D6-8ECE-448C-8698-257C0ECA59BA}"/>
    <cellStyle name="Normal 25 10 16_Margen" xfId="42579" xr:uid="{5A8394AC-B4EC-4B65-8897-44F2ED1D4C06}"/>
    <cellStyle name="Normal 25 10 17" xfId="22581" xr:uid="{B4D9730C-1858-4A03-AECF-BC5750EB34A1}"/>
    <cellStyle name="Normal 25 10 17 2" xfId="22582" xr:uid="{690FFC58-551B-4508-8351-BE945C3095A1}"/>
    <cellStyle name="Normal 25 10 17_Margen" xfId="42580" xr:uid="{47C2DC2B-9BB1-4121-B03A-A6C0A35A77DC}"/>
    <cellStyle name="Normal 25 10 18" xfId="22583" xr:uid="{9DA474E6-9E8A-4502-AA2A-E66E0D189225}"/>
    <cellStyle name="Normal 25 10 18 2" xfId="22584" xr:uid="{E3458A48-878B-4B3C-98FF-BFEF906F308C}"/>
    <cellStyle name="Normal 25 10 18_Margen" xfId="42581" xr:uid="{FEE535F5-3F0A-4695-9786-93FED19A2AE3}"/>
    <cellStyle name="Normal 25 10 19" xfId="22585" xr:uid="{F1FAA61C-CAAC-49C5-8896-5886671D470E}"/>
    <cellStyle name="Normal 25 10 2" xfId="22586" xr:uid="{0AD06AD3-FF22-43AA-B628-5F4D6268F03D}"/>
    <cellStyle name="Normal 25 10 2 2" xfId="22587" xr:uid="{DB2727FE-4775-43A7-B8B7-EB80EA21CBEE}"/>
    <cellStyle name="Normal 25 10 2_Margen" xfId="42582" xr:uid="{1FC468C6-6F21-4A79-B943-9CA1E39B3850}"/>
    <cellStyle name="Normal 25 10 3" xfId="22588" xr:uid="{A6752AD0-605B-48D4-BB77-5BDB6F26E869}"/>
    <cellStyle name="Normal 25 10 3 2" xfId="22589" xr:uid="{A6ED6108-4F3B-4654-9BDD-6BD49C88DC79}"/>
    <cellStyle name="Normal 25 10 3_Margen" xfId="42583" xr:uid="{6019F019-D393-4DA6-8707-E99E78D21DEE}"/>
    <cellStyle name="Normal 25 10 4" xfId="22590" xr:uid="{DE4BE5C2-FC2B-466B-992C-6072E04421B0}"/>
    <cellStyle name="Normal 25 10 4 2" xfId="22591" xr:uid="{6D1B2874-DBA3-45C3-B35D-E3BDDC02BE0F}"/>
    <cellStyle name="Normal 25 10 4_Margen" xfId="42584" xr:uid="{EC3E5966-AE26-4DDA-A2EA-11B9D814851E}"/>
    <cellStyle name="Normal 25 10 5" xfId="22592" xr:uid="{F776CA6F-EF6E-463F-A6FF-5D1A2F1FA429}"/>
    <cellStyle name="Normal 25 10 5 2" xfId="22593" xr:uid="{14B3ACF1-1220-4A77-92F1-AD170FCE82B2}"/>
    <cellStyle name="Normal 25 10 5_Margen" xfId="42585" xr:uid="{3883011D-3140-4B2F-A234-710294190812}"/>
    <cellStyle name="Normal 25 10 6" xfId="22594" xr:uid="{4BFDBA65-058E-4CA1-95C3-F2AE44747937}"/>
    <cellStyle name="Normal 25 10 6 2" xfId="22595" xr:uid="{528231F1-E39F-4950-B68F-3E4F4ADB0C1C}"/>
    <cellStyle name="Normal 25 10 6_Margen" xfId="42586" xr:uid="{A7ED623B-D3A4-4FBA-BCE1-A5E5AFDD8E13}"/>
    <cellStyle name="Normal 25 10 7" xfId="22596" xr:uid="{E062B168-C8DE-4F3D-A992-255E1715EBD2}"/>
    <cellStyle name="Normal 25 10 7 2" xfId="22597" xr:uid="{F66A34B5-CAEB-4622-9A79-4287DB9D25AB}"/>
    <cellStyle name="Normal 25 10 7_Margen" xfId="42587" xr:uid="{C7FD9064-5CE3-4C68-A39F-86F485CECE83}"/>
    <cellStyle name="Normal 25 10 8" xfId="22598" xr:uid="{6090C762-BE88-4208-87E5-A62DA6E2678C}"/>
    <cellStyle name="Normal 25 10 8 2" xfId="22599" xr:uid="{57C4414F-6ACB-4C1B-9147-B73688DCB7A9}"/>
    <cellStyle name="Normal 25 10 8_Margen" xfId="42588" xr:uid="{328249A3-937B-4E9C-9AF1-76A35399FE04}"/>
    <cellStyle name="Normal 25 10 9" xfId="22600" xr:uid="{EE85CC0F-445F-432F-B7B2-F69D3F3DC034}"/>
    <cellStyle name="Normal 25 10 9 2" xfId="22601" xr:uid="{3CCE95E7-5A9E-4060-B5D8-19EF8F8E0F4A}"/>
    <cellStyle name="Normal 25 10 9_Margen" xfId="42589" xr:uid="{52A6734C-5C1D-4632-BF28-DAAE6126106E}"/>
    <cellStyle name="Normal 25 10_Margen" xfId="42590" xr:uid="{30C34F5B-A4ED-450D-B18E-0EE6FBE5A179}"/>
    <cellStyle name="Normal 25 11" xfId="22602" xr:uid="{80A937CB-544F-446A-9E93-C5BE0945E3B1}"/>
    <cellStyle name="Normal 25 11 10" xfId="22603" xr:uid="{9F99BB6F-CBD3-44B9-B762-FB77CAD1EAD3}"/>
    <cellStyle name="Normal 25 11 10 2" xfId="22604" xr:uid="{C3ABB2EE-9B6F-499A-8CBE-E2BF3AAAF06B}"/>
    <cellStyle name="Normal 25 11 10_Margen" xfId="42591" xr:uid="{2A212758-375C-4C1D-9353-67E5E3863972}"/>
    <cellStyle name="Normal 25 11 11" xfId="22605" xr:uid="{E6EAD1A2-9CB3-40AA-90C4-241B0AA3C09E}"/>
    <cellStyle name="Normal 25 11 11 2" xfId="22606" xr:uid="{6AF4698B-1D53-4E39-BEC4-E20712467675}"/>
    <cellStyle name="Normal 25 11 11_Margen" xfId="42592" xr:uid="{EA33D2A4-CCD9-4EF2-BC6A-AAEF2069B4E4}"/>
    <cellStyle name="Normal 25 11 12" xfId="22607" xr:uid="{6536EA5D-EC0E-4C7E-8165-63ADFED89CBF}"/>
    <cellStyle name="Normal 25 11 12 2" xfId="22608" xr:uid="{D619239A-78A3-438F-BE06-CC60B819019D}"/>
    <cellStyle name="Normal 25 11 12_Margen" xfId="42593" xr:uid="{D7DA7228-48B9-4D6F-90AC-920D587B72BE}"/>
    <cellStyle name="Normal 25 11 13" xfId="22609" xr:uid="{29E7E55B-FEEA-4C5A-B4C7-846DEC79BF2C}"/>
    <cellStyle name="Normal 25 11 13 2" xfId="22610" xr:uid="{46858EA8-E7EA-401F-A3DC-235BC90D9BC6}"/>
    <cellStyle name="Normal 25 11 13_Margen" xfId="42594" xr:uid="{18C47B26-1EBB-4579-9588-C914853B3DB9}"/>
    <cellStyle name="Normal 25 11 14" xfId="22611" xr:uid="{E45797C1-6247-49B7-9487-083CD19E6A0F}"/>
    <cellStyle name="Normal 25 11 14 2" xfId="22612" xr:uid="{60A8E5DF-41C6-49B6-8F84-9B637E4DB917}"/>
    <cellStyle name="Normal 25 11 14_Margen" xfId="42595" xr:uid="{33F6DE0E-86AD-43CF-8D3C-986CBCDB2B04}"/>
    <cellStyle name="Normal 25 11 15" xfId="22613" xr:uid="{58FF7E65-F83F-4666-86DF-748F534294FD}"/>
    <cellStyle name="Normal 25 11 15 2" xfId="22614" xr:uid="{A975D701-C8A5-467F-9783-68ECCE18DB92}"/>
    <cellStyle name="Normal 25 11 15_Margen" xfId="42596" xr:uid="{61E49B12-17A7-4BD3-9BDF-E29E72D9C875}"/>
    <cellStyle name="Normal 25 11 16" xfId="22615" xr:uid="{4E88F7CB-1BAD-4F17-BCD0-D0E4252E0CE1}"/>
    <cellStyle name="Normal 25 11 16 2" xfId="22616" xr:uid="{72EDC662-758B-4453-A873-B7EE08C86584}"/>
    <cellStyle name="Normal 25 11 16_Margen" xfId="42597" xr:uid="{08A8CBD0-61C4-485A-9AF5-E9F0694F947A}"/>
    <cellStyle name="Normal 25 11 17" xfId="22617" xr:uid="{419E2557-65D4-479D-8A4F-713AD51FD62A}"/>
    <cellStyle name="Normal 25 11 17 2" xfId="22618" xr:uid="{6EFC4236-36E7-408E-A071-90E884440F02}"/>
    <cellStyle name="Normal 25 11 17_Margen" xfId="42598" xr:uid="{720A00DB-1105-46E4-A3F8-9EC5C9936929}"/>
    <cellStyle name="Normal 25 11 18" xfId="22619" xr:uid="{6E830802-177C-4C69-B91D-0F6370BC1B9D}"/>
    <cellStyle name="Normal 25 11 18 2" xfId="22620" xr:uid="{C704752D-B1C3-4BDA-B0F5-4B207940BD61}"/>
    <cellStyle name="Normal 25 11 18_Margen" xfId="42599" xr:uid="{E1B7155B-24B7-4CFF-A845-32CBE4D021F5}"/>
    <cellStyle name="Normal 25 11 19" xfId="22621" xr:uid="{C87CD720-A425-4759-873A-E12FCE33B729}"/>
    <cellStyle name="Normal 25 11 2" xfId="22622" xr:uid="{E5741FBB-F893-4679-A04E-B75C870575CC}"/>
    <cellStyle name="Normal 25 11 2 2" xfId="22623" xr:uid="{62D9DFB7-4F98-4694-9F88-B0F52DB1B6B9}"/>
    <cellStyle name="Normal 25 11 2_Margen" xfId="42600" xr:uid="{C0E9B18A-AA88-486B-9E4F-11B983F69478}"/>
    <cellStyle name="Normal 25 11 3" xfId="22624" xr:uid="{38AA4396-49BA-4FF6-98E6-6A2A8465C34B}"/>
    <cellStyle name="Normal 25 11 3 2" xfId="22625" xr:uid="{7F7D5516-6CC6-4D22-B380-56899A460FE7}"/>
    <cellStyle name="Normal 25 11 3_Margen" xfId="42601" xr:uid="{059A1F41-A6C7-455F-A1CE-5927DAFC0DED}"/>
    <cellStyle name="Normal 25 11 4" xfId="22626" xr:uid="{08D43A78-B5A2-4DFB-BC55-7BEC751E20D2}"/>
    <cellStyle name="Normal 25 11 4 2" xfId="22627" xr:uid="{56F0493F-F82C-474C-BD91-8FBB1AD8FCA7}"/>
    <cellStyle name="Normal 25 11 4_Margen" xfId="42602" xr:uid="{77337545-673C-4633-88D1-8F4D0650B23A}"/>
    <cellStyle name="Normal 25 11 5" xfId="22628" xr:uid="{AD1CEAB2-EC4A-4A68-9AE4-6D9A3A9AC5A1}"/>
    <cellStyle name="Normal 25 11 5 2" xfId="22629" xr:uid="{BFDBA545-0451-439A-92A5-25553F905B26}"/>
    <cellStyle name="Normal 25 11 5_Margen" xfId="42603" xr:uid="{59560560-1167-4E7B-A1D4-2BC00A2EACB7}"/>
    <cellStyle name="Normal 25 11 6" xfId="22630" xr:uid="{3C2D2BF3-4742-4FAD-80B1-70A80F92B68B}"/>
    <cellStyle name="Normal 25 11 6 2" xfId="22631" xr:uid="{BA37EDC6-3752-458F-B0F3-8EE213415784}"/>
    <cellStyle name="Normal 25 11 6_Margen" xfId="42604" xr:uid="{B8A0E3FF-89B4-402A-9926-BB75ECB51A51}"/>
    <cellStyle name="Normal 25 11 7" xfId="22632" xr:uid="{2A8EB38C-55D6-4DFB-B22A-CBC602954751}"/>
    <cellStyle name="Normal 25 11 7 2" xfId="22633" xr:uid="{FC940494-730D-4B50-A31B-CE0EF63DA4AB}"/>
    <cellStyle name="Normal 25 11 7_Margen" xfId="42605" xr:uid="{A8ECD64A-FF89-46E2-847D-58D05067C0A2}"/>
    <cellStyle name="Normal 25 11 8" xfId="22634" xr:uid="{4DDAD698-A03C-4CB2-B708-3F82E53D2307}"/>
    <cellStyle name="Normal 25 11 8 2" xfId="22635" xr:uid="{6554D537-DB20-4A37-801E-C73FBC4B9B51}"/>
    <cellStyle name="Normal 25 11 8_Margen" xfId="42606" xr:uid="{FAEBE23A-1FE9-4332-B49F-D2A2932C185D}"/>
    <cellStyle name="Normal 25 11 9" xfId="22636" xr:uid="{090D6C3D-BC61-423A-8963-AD91CEDDEB7C}"/>
    <cellStyle name="Normal 25 11 9 2" xfId="22637" xr:uid="{A089BBCD-F4B9-42E5-9DEE-0D3230CFAA78}"/>
    <cellStyle name="Normal 25 11 9_Margen" xfId="42607" xr:uid="{85B1CBED-FCEB-438B-99D5-586A60A199E6}"/>
    <cellStyle name="Normal 25 11_Margen" xfId="42608" xr:uid="{8C056585-1E54-4B80-B9C1-5DBCE97DFDC6}"/>
    <cellStyle name="Normal 25 12" xfId="22638" xr:uid="{1BB6C5C8-EA97-4AC7-85C3-3F3D4F13561A}"/>
    <cellStyle name="Normal 25 12 2" xfId="22639" xr:uid="{52AB5D45-C9AB-47A3-A839-293CA328009D}"/>
    <cellStyle name="Normal 25 12_Margen" xfId="42609" xr:uid="{E4960368-87C0-4BF7-B7D5-A61116023027}"/>
    <cellStyle name="Normal 25 13" xfId="22640" xr:uid="{DEFD5A27-A68E-4D6B-AF75-F69AAFB89607}"/>
    <cellStyle name="Normal 25 13 2" xfId="22641" xr:uid="{79E1E858-D37E-490F-912E-2B2DFA8295C3}"/>
    <cellStyle name="Normal 25 13_Margen" xfId="42610" xr:uid="{20CBE471-43CE-4F79-9EEB-C2918479646C}"/>
    <cellStyle name="Normal 25 14" xfId="22642" xr:uid="{910481BC-C77A-479C-8CB7-7E9446131A04}"/>
    <cellStyle name="Normal 25 14 2" xfId="22643" xr:uid="{E42A3E5D-102C-493D-9E8C-D46A878EB14B}"/>
    <cellStyle name="Normal 25 14_Margen" xfId="42611" xr:uid="{DF024A69-0F19-4D0C-B9E5-62691435E5F3}"/>
    <cellStyle name="Normal 25 15" xfId="22644" xr:uid="{B2849892-50A2-42A3-8693-4BABE1EC1F06}"/>
    <cellStyle name="Normal 25 15 2" xfId="22645" xr:uid="{0AEE36AE-B2E0-4572-9F56-83229AEA15AB}"/>
    <cellStyle name="Normal 25 15_Margen" xfId="42612" xr:uid="{34D05248-0558-4CD8-8A83-EACEF41EF951}"/>
    <cellStyle name="Normal 25 16" xfId="22646" xr:uid="{56ADE39F-2E09-4FF7-A9B9-FD02DABCA610}"/>
    <cellStyle name="Normal 25 16 2" xfId="22647" xr:uid="{44EC9D5B-E527-4552-ACD0-EB41728F1CC8}"/>
    <cellStyle name="Normal 25 16_Margen" xfId="42613" xr:uid="{3D1C5F73-C85A-4346-9B99-96F7EDE00D31}"/>
    <cellStyle name="Normal 25 17" xfId="22648" xr:uid="{BA204B06-D118-42FD-B78B-C66FB22A4C55}"/>
    <cellStyle name="Normal 25 17 2" xfId="22649" xr:uid="{D02D84DE-5BC8-4AED-8864-666AD54BC51B}"/>
    <cellStyle name="Normal 25 17_Margen" xfId="42614" xr:uid="{FC2CA827-5314-437B-998E-7D76DCBF3740}"/>
    <cellStyle name="Normal 25 18" xfId="22650" xr:uid="{D26E933B-C0C5-4171-8A97-8E42B77C2528}"/>
    <cellStyle name="Normal 25 18 2" xfId="22651" xr:uid="{BFFE4292-470C-4BBF-B0F8-6BCFD28E3406}"/>
    <cellStyle name="Normal 25 18_Margen" xfId="42615" xr:uid="{0BC5C640-9FC0-421A-A037-47D1EC07B873}"/>
    <cellStyle name="Normal 25 19" xfId="22652" xr:uid="{D15ACFCC-F601-4386-9D5A-F8C122C2B605}"/>
    <cellStyle name="Normal 25 19 2" xfId="22653" xr:uid="{1123959F-EF1D-4C53-BB74-DB2C131B97A7}"/>
    <cellStyle name="Normal 25 19_Margen" xfId="42616" xr:uid="{7AD76F78-F9AD-44C0-B2BA-CA3F65085E01}"/>
    <cellStyle name="Normal 25 2" xfId="22654" xr:uid="{586D77DD-D982-4BE1-BD74-DDF82EBC074A}"/>
    <cellStyle name="Normal 25 2 10" xfId="22655" xr:uid="{45786741-7867-4572-AE7F-39D913A7A0D2}"/>
    <cellStyle name="Normal 25 2 10 2" xfId="22656" xr:uid="{DCC3080A-FAA2-4C24-8673-880A2F94938A}"/>
    <cellStyle name="Normal 25 2 10_Margen" xfId="42617" xr:uid="{6633C0CF-4162-48B0-815B-D9220FEE42D4}"/>
    <cellStyle name="Normal 25 2 11" xfId="22657" xr:uid="{FF2CFFF9-5319-45F6-89D5-6F4E7E9534C8}"/>
    <cellStyle name="Normal 25 2 11 2" xfId="22658" xr:uid="{DFD0186A-BDB3-4BE5-8518-48E84BF0FCF1}"/>
    <cellStyle name="Normal 25 2 11_Margen" xfId="42618" xr:uid="{05B8267A-6755-4B6B-A48F-9ABD192EC52C}"/>
    <cellStyle name="Normal 25 2 12" xfId="22659" xr:uid="{9C8D040E-4D5B-4E1D-908C-C5EF4BE9F77E}"/>
    <cellStyle name="Normal 25 2 12 2" xfId="22660" xr:uid="{CE313E29-2C81-4FDA-B4F4-8F06D5353EFA}"/>
    <cellStyle name="Normal 25 2 12_Margen" xfId="42619" xr:uid="{58119AFC-CF1D-4B3D-BCB8-CDD34D9BAA23}"/>
    <cellStyle name="Normal 25 2 13" xfId="22661" xr:uid="{C33DEB51-B8A9-4157-8375-EF9F8C2E0B88}"/>
    <cellStyle name="Normal 25 2 13 2" xfId="22662" xr:uid="{F1510FDC-0222-45BE-B07B-4390778B9EAB}"/>
    <cellStyle name="Normal 25 2 13_Margen" xfId="42620" xr:uid="{3330AE24-5B06-4219-AD29-4EE8237D5360}"/>
    <cellStyle name="Normal 25 2 14" xfId="22663" xr:uid="{F8A5D9E3-24E7-4D0A-A86C-A608CEEBA274}"/>
    <cellStyle name="Normal 25 2 14 2" xfId="22664" xr:uid="{92AC0722-B78D-46DA-9CB4-EA61AFBD1784}"/>
    <cellStyle name="Normal 25 2 14_Margen" xfId="42621" xr:uid="{9DA30794-77BE-43AE-A610-306A0AF1AE0E}"/>
    <cellStyle name="Normal 25 2 15" xfId="22665" xr:uid="{01F4124D-CA4F-4120-8A75-912AB114B63B}"/>
    <cellStyle name="Normal 25 2 15 2" xfId="22666" xr:uid="{4E37C7AC-7853-4E67-882C-E97B0F52C18D}"/>
    <cellStyle name="Normal 25 2 15_Margen" xfId="42622" xr:uid="{C09DC119-C623-40B8-85DE-50888FA78B9F}"/>
    <cellStyle name="Normal 25 2 16" xfId="22667" xr:uid="{37063D31-C6A6-4FB5-8624-5E46F41893F4}"/>
    <cellStyle name="Normal 25 2 16 2" xfId="22668" xr:uid="{1325375C-859D-49E6-80F6-3E2FB1219FDF}"/>
    <cellStyle name="Normal 25 2 16_Margen" xfId="42623" xr:uid="{4A196211-2B92-4A99-98F2-23B0113E147F}"/>
    <cellStyle name="Normal 25 2 17" xfId="22669" xr:uid="{E4EAF8CF-5BA7-481E-8B3C-6EB0AEE1629D}"/>
    <cellStyle name="Normal 25 2 17 2" xfId="22670" xr:uid="{F4B89160-5C9C-48D9-984C-895CACCA96C5}"/>
    <cellStyle name="Normal 25 2 17_Margen" xfId="42624" xr:uid="{695075DB-D696-4FB4-B9E6-F9C9930D9FAC}"/>
    <cellStyle name="Normal 25 2 18" xfId="22671" xr:uid="{55061CA3-9FF3-4DD3-9CE1-DE7E8294CEC9}"/>
    <cellStyle name="Normal 25 2 18 2" xfId="22672" xr:uid="{E97502D9-9539-4B03-B05E-473572B3C86D}"/>
    <cellStyle name="Normal 25 2 18_Margen" xfId="42625" xr:uid="{1AB094CC-4F04-4EA8-9D8D-05CF5C084F0B}"/>
    <cellStyle name="Normal 25 2 19" xfId="22673" xr:uid="{D73E8FED-0A4A-4356-A570-EAA635264AEC}"/>
    <cellStyle name="Normal 25 2 2" xfId="22674" xr:uid="{C3AADACF-EDFD-41E1-ACF4-02CC5BEF2543}"/>
    <cellStyle name="Normal 25 2 2 2" xfId="22675" xr:uid="{F42200CB-52C4-4D0C-893A-9CCEA2AFB4FF}"/>
    <cellStyle name="Normal 25 2 2_Margen" xfId="42626" xr:uid="{5172C825-8960-48BB-B2C0-6BB5E14A1E7B}"/>
    <cellStyle name="Normal 25 2 20" xfId="22676" xr:uid="{1293A0FB-6703-411B-B3D0-5E9A2003AF1A}"/>
    <cellStyle name="Normal 25 2 3" xfId="22677" xr:uid="{84B2945F-24D7-4DF4-8AD3-1AF115440119}"/>
    <cellStyle name="Normal 25 2 3 2" xfId="22678" xr:uid="{437E2D99-A63B-4320-B929-6BB27F654496}"/>
    <cellStyle name="Normal 25 2 3_Margen" xfId="42627" xr:uid="{199B17F7-6537-4965-BF84-8224E21AF121}"/>
    <cellStyle name="Normal 25 2 4" xfId="22679" xr:uid="{4C83F1F0-65FB-4547-AFB6-0805412C29EC}"/>
    <cellStyle name="Normal 25 2 4 2" xfId="22680" xr:uid="{F4F6583B-24C6-475E-9DCD-25E37B0C87E5}"/>
    <cellStyle name="Normal 25 2 4_Margen" xfId="42628" xr:uid="{80B9BB00-F46D-4F32-A9ED-922268654E58}"/>
    <cellStyle name="Normal 25 2 5" xfId="22681" xr:uid="{DE706095-36A9-4CD4-AED4-BAE9031F3903}"/>
    <cellStyle name="Normal 25 2 5 2" xfId="22682" xr:uid="{E6E3E075-B91D-4424-94F1-5B3EA6578111}"/>
    <cellStyle name="Normal 25 2 5_Margen" xfId="42629" xr:uid="{EEE9560D-4A41-45DF-807B-DE92F0A1A7BC}"/>
    <cellStyle name="Normal 25 2 6" xfId="22683" xr:uid="{B6182537-A401-4A72-AB9F-842A4689946E}"/>
    <cellStyle name="Normal 25 2 6 2" xfId="22684" xr:uid="{DB73CF9A-42E4-47E0-8D61-ADD73DAB1EE6}"/>
    <cellStyle name="Normal 25 2 6_Margen" xfId="42630" xr:uid="{78F38495-D6FF-4BB2-AA2C-C6550F00B430}"/>
    <cellStyle name="Normal 25 2 7" xfId="22685" xr:uid="{5BFA1064-684C-4928-A144-BA3EAE526026}"/>
    <cellStyle name="Normal 25 2 7 2" xfId="22686" xr:uid="{D46DDEE6-D651-4D85-B91B-9A5FDFFC7D02}"/>
    <cellStyle name="Normal 25 2 7_Margen" xfId="42631" xr:uid="{D3F83E1F-A3EC-420F-A41F-95A29AAD569A}"/>
    <cellStyle name="Normal 25 2 8" xfId="22687" xr:uid="{42C40860-3BA5-4EF6-9C3E-B894D05EF51B}"/>
    <cellStyle name="Normal 25 2 8 2" xfId="22688" xr:uid="{62759FAF-FA13-42F8-9946-51422F134AEC}"/>
    <cellStyle name="Normal 25 2 8_Margen" xfId="42632" xr:uid="{61A54A7C-A096-42CD-A66F-D1314ADF145F}"/>
    <cellStyle name="Normal 25 2 9" xfId="22689" xr:uid="{1903307D-AEE4-42C0-9A36-9EF8088BA5D9}"/>
    <cellStyle name="Normal 25 2 9 2" xfId="22690" xr:uid="{9CB914F1-4995-4C1F-BB49-DBB34B0763A3}"/>
    <cellStyle name="Normal 25 2 9_Margen" xfId="42633" xr:uid="{93EEC997-5435-40F9-83C1-6920F309030B}"/>
    <cellStyle name="Normal 25 2_Margen" xfId="42634" xr:uid="{3AE08D59-3563-4944-AB42-1CCEF38AFF50}"/>
    <cellStyle name="Normal 25 20" xfId="22691" xr:uid="{B5F81598-290F-4592-879E-D1F54952F532}"/>
    <cellStyle name="Normal 25 20 2" xfId="22692" xr:uid="{31180DE1-1A4A-4B62-8B9A-AEB5A2ED0D2C}"/>
    <cellStyle name="Normal 25 20_Margen" xfId="42635" xr:uid="{46B5AA5A-2FFC-41E3-8F54-0FB01D373840}"/>
    <cellStyle name="Normal 25 21" xfId="22693" xr:uid="{601271EF-1DB8-4AD5-A8F9-0CDEE648890B}"/>
    <cellStyle name="Normal 25 21 2" xfId="22694" xr:uid="{CDBD5C95-B4C8-4D3E-A9F3-E7876A741E9A}"/>
    <cellStyle name="Normal 25 21_Margen" xfId="42636" xr:uid="{6FB52F4F-21EA-4070-81A5-518312D4FE90}"/>
    <cellStyle name="Normal 25 22" xfId="22695" xr:uid="{01AF0E3A-9C96-4475-825E-57F758DF0293}"/>
    <cellStyle name="Normal 25 22 2" xfId="22696" xr:uid="{955E365F-E12D-42B1-BD1B-CAAFB6FE4425}"/>
    <cellStyle name="Normal 25 22_Margen" xfId="42637" xr:uid="{A3A1E60F-0E8A-4F12-979C-5483ED135655}"/>
    <cellStyle name="Normal 25 23" xfId="22697" xr:uid="{C6A22284-97B9-4EED-B103-D464E06BC6D9}"/>
    <cellStyle name="Normal 25 23 2" xfId="22698" xr:uid="{9E2AF58F-118A-471D-8BC7-DD8347A88606}"/>
    <cellStyle name="Normal 25 23_Margen" xfId="42638" xr:uid="{FDC449BA-F5F3-4FC1-8626-5B7FB2D1FFE7}"/>
    <cellStyle name="Normal 25 24" xfId="22699" xr:uid="{E1400936-1013-4151-9640-3C80557E6C6B}"/>
    <cellStyle name="Normal 25 24 2" xfId="22700" xr:uid="{B575DC4F-F7E0-4B38-B4E7-424210C050AC}"/>
    <cellStyle name="Normal 25 24_Margen" xfId="42639" xr:uid="{E2600BAD-8474-4B0D-B3B3-6E16E45C456F}"/>
    <cellStyle name="Normal 25 25" xfId="22701" xr:uid="{A7E110AF-A04A-4674-B991-FA913CB70670}"/>
    <cellStyle name="Normal 25 25 2" xfId="22702" xr:uid="{40A788F1-5FD3-4024-AF12-827B2942CF49}"/>
    <cellStyle name="Normal 25 25_Margen" xfId="42640" xr:uid="{77A8E621-2E8A-4B7C-8AEE-88D8129894A4}"/>
    <cellStyle name="Normal 25 26" xfId="22703" xr:uid="{28E2C27B-C409-426C-8876-78655A5A7CD2}"/>
    <cellStyle name="Normal 25 26 2" xfId="22704" xr:uid="{005B2FA2-5C77-414F-A70D-B3FE26142C9E}"/>
    <cellStyle name="Normal 25 26_Margen" xfId="42641" xr:uid="{EBB7706C-BDFD-4665-ABBE-DBA3F0E3300F}"/>
    <cellStyle name="Normal 25 27" xfId="22705" xr:uid="{769F243E-1BF2-4B2D-BFA2-06FD7C0237BC}"/>
    <cellStyle name="Normal 25 27 2" xfId="22706" xr:uid="{9877F7D7-06C7-45CD-A749-8137E608B5C8}"/>
    <cellStyle name="Normal 25 27_Margen" xfId="42642" xr:uid="{46DD6CA3-E9A2-4597-B987-B34526D28ADF}"/>
    <cellStyle name="Normal 25 28" xfId="22707" xr:uid="{AB531AC2-5957-4B48-A712-51CDA9C65971}"/>
    <cellStyle name="Normal 25 28 2" xfId="22708" xr:uid="{BBF1D44D-AF83-4423-B42C-5457FFDB18CA}"/>
    <cellStyle name="Normal 25 28_Margen" xfId="42643" xr:uid="{4B7C74DE-4A06-4296-926E-E8E3BEC183DD}"/>
    <cellStyle name="Normal 25 29" xfId="22709" xr:uid="{C876140D-60F0-4311-9E96-83131E084AF8}"/>
    <cellStyle name="Normal 25 29 2" xfId="22710" xr:uid="{FE168C37-09CB-42C9-A64D-C23B818183F2}"/>
    <cellStyle name="Normal 25 29_Margen" xfId="42644" xr:uid="{A9297898-7F65-475F-BB25-28D79E71C5B0}"/>
    <cellStyle name="Normal 25 3" xfId="22711" xr:uid="{1C9A4721-5ACD-4A28-91BF-09A8D0769444}"/>
    <cellStyle name="Normal 25 3 10" xfId="22712" xr:uid="{04E6C2CF-A067-4816-BA21-5FC301B5EAE4}"/>
    <cellStyle name="Normal 25 3 10 2" xfId="22713" xr:uid="{4BC24ABB-D1CD-4AA6-8DE9-EDE4AC77380A}"/>
    <cellStyle name="Normal 25 3 10_Margen" xfId="42645" xr:uid="{20698F2B-C336-429E-B0DF-1CB66B8D12E8}"/>
    <cellStyle name="Normal 25 3 11" xfId="22714" xr:uid="{C65F8446-A57E-4EEF-805D-C736AC80A0F3}"/>
    <cellStyle name="Normal 25 3 11 2" xfId="22715" xr:uid="{07B6B8BA-1D61-427B-83A2-A00470463A79}"/>
    <cellStyle name="Normal 25 3 11_Margen" xfId="42646" xr:uid="{5A6790A7-BAE8-458C-A40E-3236BFB9EF21}"/>
    <cellStyle name="Normal 25 3 12" xfId="22716" xr:uid="{3D4BE46C-609A-41CB-B891-9FF817616F96}"/>
    <cellStyle name="Normal 25 3 12 2" xfId="22717" xr:uid="{425FF209-3FAC-4AA1-AD63-52A4703118BF}"/>
    <cellStyle name="Normal 25 3 12_Margen" xfId="42647" xr:uid="{08F49C78-2948-4D47-8E3B-152AE436B542}"/>
    <cellStyle name="Normal 25 3 13" xfId="22718" xr:uid="{BEC39EDB-A1B3-4EB7-A712-EE2DE1AA11A3}"/>
    <cellStyle name="Normal 25 3 13 2" xfId="22719" xr:uid="{922CF9BF-7471-48A4-9635-270F1611CA91}"/>
    <cellStyle name="Normal 25 3 13_Margen" xfId="42648" xr:uid="{1A9D72A9-BDB1-4836-B09D-6FBC093CDACF}"/>
    <cellStyle name="Normal 25 3 14" xfId="22720" xr:uid="{1B87C5F7-8183-4D7D-B604-25E9648D5E6F}"/>
    <cellStyle name="Normal 25 3 14 2" xfId="22721" xr:uid="{CAE70F12-C0D5-4BB8-BF50-B02538561FC0}"/>
    <cellStyle name="Normal 25 3 14_Margen" xfId="42649" xr:uid="{36DBC46B-B9A2-4967-B16F-36DD88C6BD14}"/>
    <cellStyle name="Normal 25 3 15" xfId="22722" xr:uid="{539AD412-598F-41D6-ACA2-7CBCDA9D1CA8}"/>
    <cellStyle name="Normal 25 3 15 2" xfId="22723" xr:uid="{9577712A-9472-4D48-9005-E07FBC73925A}"/>
    <cellStyle name="Normal 25 3 15_Margen" xfId="42650" xr:uid="{CA9FF338-9FAA-46D5-B1F0-95BBB5D8E60A}"/>
    <cellStyle name="Normal 25 3 16" xfId="22724" xr:uid="{4EB447CB-B5B2-4441-84CB-2E4948C7F067}"/>
    <cellStyle name="Normal 25 3 16 2" xfId="22725" xr:uid="{57FD6122-A8E0-456D-A1ED-F832E4E521E8}"/>
    <cellStyle name="Normal 25 3 16_Margen" xfId="42651" xr:uid="{ADD1531C-91D0-4879-97E3-BF7AD0F8C03C}"/>
    <cellStyle name="Normal 25 3 17" xfId="22726" xr:uid="{67D87D12-7545-4592-BE41-210C6376D31C}"/>
    <cellStyle name="Normal 25 3 17 2" xfId="22727" xr:uid="{8ECFA40A-F5D8-45CE-927D-45611CB4322F}"/>
    <cellStyle name="Normal 25 3 17_Margen" xfId="42652" xr:uid="{E0C8AA26-ED6A-42D7-BB45-37A42422F5F5}"/>
    <cellStyle name="Normal 25 3 18" xfId="22728" xr:uid="{AAD445DA-8619-4843-8624-4D0A81B662A3}"/>
    <cellStyle name="Normal 25 3 18 2" xfId="22729" xr:uid="{53C17C9B-FDC7-44E0-9239-1F289F67E318}"/>
    <cellStyle name="Normal 25 3 18_Margen" xfId="42653" xr:uid="{78D11683-8FEA-4868-A367-074E69B95D0C}"/>
    <cellStyle name="Normal 25 3 19" xfId="22730" xr:uid="{8F5D986F-9FFA-4610-9342-D985C197639E}"/>
    <cellStyle name="Normal 25 3 2" xfId="22731" xr:uid="{9B4C9578-D2FE-4E9F-B2EF-F51355FDFF2D}"/>
    <cellStyle name="Normal 25 3 2 2" xfId="22732" xr:uid="{899E9930-DBF1-496A-AC38-56444AAEB8E5}"/>
    <cellStyle name="Normal 25 3 2 2 2" xfId="42654" xr:uid="{2BE2A9D6-C2CC-4069-A35F-E84765E81361}"/>
    <cellStyle name="Normal 25 3 2 3" xfId="42655" xr:uid="{57091BD9-0D57-44BC-8917-DEE20D0848F6}"/>
    <cellStyle name="Normal 25 3 2_Margen" xfId="42656" xr:uid="{A6B4776D-AB5D-4903-950E-2A67C6C9A3C5}"/>
    <cellStyle name="Normal 25 3 20" xfId="22733" xr:uid="{86FC7C13-E77D-4C51-B451-3BC4A381460C}"/>
    <cellStyle name="Normal 25 3 3" xfId="22734" xr:uid="{04008F20-DFC6-4E6E-808D-A7C2E762F913}"/>
    <cellStyle name="Normal 25 3 3 2" xfId="22735" xr:uid="{7414CBC5-19C6-4738-994D-AA9B59F17960}"/>
    <cellStyle name="Normal 25 3 3_Margen" xfId="42657" xr:uid="{F045A0EE-67FC-4D91-AB53-D9E5E086C4FD}"/>
    <cellStyle name="Normal 25 3 4" xfId="22736" xr:uid="{56D278BA-EB23-4337-BB64-39354B77E968}"/>
    <cellStyle name="Normal 25 3 4 2" xfId="22737" xr:uid="{3E14BAE5-CCCD-4352-A585-F5929641257C}"/>
    <cellStyle name="Normal 25 3 4_Margen" xfId="42658" xr:uid="{5ECFD418-2C6A-49FA-989D-4757A020A8FA}"/>
    <cellStyle name="Normal 25 3 5" xfId="22738" xr:uid="{2E689E5F-F170-412A-97F2-78415874421E}"/>
    <cellStyle name="Normal 25 3 5 2" xfId="22739" xr:uid="{92DEFD94-F4D4-4C75-BF23-F2BA31F09A55}"/>
    <cellStyle name="Normal 25 3 5_Margen" xfId="42659" xr:uid="{CE755C51-645C-48F6-B36C-10239D60E082}"/>
    <cellStyle name="Normal 25 3 6" xfId="22740" xr:uid="{55934ADB-F286-4E88-852A-4E698B0A3882}"/>
    <cellStyle name="Normal 25 3 6 2" xfId="22741" xr:uid="{5F31F2D7-103C-4AC9-A8F1-E2738696A201}"/>
    <cellStyle name="Normal 25 3 6_Margen" xfId="42660" xr:uid="{3AD3BC1B-4568-4172-B564-14953817DDFE}"/>
    <cellStyle name="Normal 25 3 7" xfId="22742" xr:uid="{E5882D82-3F9C-439D-BE96-6D682E085F13}"/>
    <cellStyle name="Normal 25 3 7 2" xfId="22743" xr:uid="{5BF31CE7-ABEC-40A8-AD89-F7FE83ABC7DD}"/>
    <cellStyle name="Normal 25 3 7_Margen" xfId="42661" xr:uid="{00CB278D-28AF-4F92-8DED-2C6DCCBF2365}"/>
    <cellStyle name="Normal 25 3 8" xfId="22744" xr:uid="{C2CF0ED1-42B4-4A84-9634-E12B8D1AA013}"/>
    <cellStyle name="Normal 25 3 8 2" xfId="22745" xr:uid="{9BFEAC14-5339-4CCB-AA28-0A7BF1CC3D79}"/>
    <cellStyle name="Normal 25 3 8_Margen" xfId="42662" xr:uid="{1D3F59D9-3044-4867-B732-B9CCBF56CFA0}"/>
    <cellStyle name="Normal 25 3 9" xfId="22746" xr:uid="{19F44FC8-F3B2-4FBC-B355-80AC943A110F}"/>
    <cellStyle name="Normal 25 3 9 2" xfId="22747" xr:uid="{E7271618-443D-48D1-980B-36995CC5DDDF}"/>
    <cellStyle name="Normal 25 3 9_Margen" xfId="42663" xr:uid="{2F121931-55B6-4323-A0D1-22C69C091FCD}"/>
    <cellStyle name="Normal 25 3_Margen" xfId="42664" xr:uid="{EFCF7D9F-7F5D-4E71-9AAA-03DBFB3B368C}"/>
    <cellStyle name="Normal 25 30" xfId="22748" xr:uid="{521E8D53-E580-4AC2-B40C-283342D872A0}"/>
    <cellStyle name="Normal 25 31" xfId="22749" xr:uid="{8B874659-5FAA-4D9E-9F5D-260B7D602E7C}"/>
    <cellStyle name="Normal 25 4" xfId="22750" xr:uid="{C262BF28-D117-47E1-B76C-FAA4B6BFB0CE}"/>
    <cellStyle name="Normal 25 4 10" xfId="22751" xr:uid="{304984F0-CA5C-4CCD-B6C2-62A630DAFF7C}"/>
    <cellStyle name="Normal 25 4 10 2" xfId="22752" xr:uid="{E3D9F89A-EC8A-4AAA-AD72-FD7075B330E9}"/>
    <cellStyle name="Normal 25 4 10_Margen" xfId="42665" xr:uid="{3B9BCD11-57FB-431D-8779-7BDD7874CA63}"/>
    <cellStyle name="Normal 25 4 11" xfId="22753" xr:uid="{EB74CD5A-5AD7-4C4F-9D73-8181B4462E52}"/>
    <cellStyle name="Normal 25 4 11 2" xfId="22754" xr:uid="{E948FCE3-DA57-4570-A092-97D95DBD161A}"/>
    <cellStyle name="Normal 25 4 11_Margen" xfId="42666" xr:uid="{14F9C8F9-79CD-4BA9-A70B-6F671B144638}"/>
    <cellStyle name="Normal 25 4 12" xfId="22755" xr:uid="{53F01DF7-86FC-44AB-B2C8-4DBC59A18E38}"/>
    <cellStyle name="Normal 25 4 12 2" xfId="22756" xr:uid="{03EDBDFB-818C-448C-B7EE-9B3B3BF203A5}"/>
    <cellStyle name="Normal 25 4 12_Margen" xfId="42667" xr:uid="{05FBB716-E79A-42D0-AD29-DD303F6CCF8C}"/>
    <cellStyle name="Normal 25 4 13" xfId="22757" xr:uid="{697A3CC0-2246-41BF-B7D0-C933B1002752}"/>
    <cellStyle name="Normal 25 4 13 2" xfId="22758" xr:uid="{29F2EC09-E0E0-49D7-A04E-AB234E29C6AC}"/>
    <cellStyle name="Normal 25 4 13_Margen" xfId="42668" xr:uid="{A9762EDE-A40F-4C1D-9C06-CE63002EF1AB}"/>
    <cellStyle name="Normal 25 4 14" xfId="22759" xr:uid="{3D151A10-A63B-49C4-8854-EF6159D66098}"/>
    <cellStyle name="Normal 25 4 14 2" xfId="22760" xr:uid="{5E3EA82F-BF5C-4372-A503-80850386D5A6}"/>
    <cellStyle name="Normal 25 4 14_Margen" xfId="42669" xr:uid="{73E152D3-0B4E-4CA9-8E28-E64CD8F7AFA1}"/>
    <cellStyle name="Normal 25 4 15" xfId="22761" xr:uid="{458562BF-B4AC-4C78-99D1-A4C468238BFB}"/>
    <cellStyle name="Normal 25 4 15 2" xfId="22762" xr:uid="{56CC92DC-499D-461E-90D1-7BD64457F3EE}"/>
    <cellStyle name="Normal 25 4 15_Margen" xfId="42670" xr:uid="{562EF930-E330-43AF-9B1A-8D4614C5C71B}"/>
    <cellStyle name="Normal 25 4 16" xfId="22763" xr:uid="{00B1BDB1-56B6-4BC1-9317-B5E02C75A608}"/>
    <cellStyle name="Normal 25 4 16 2" xfId="22764" xr:uid="{1CE3E893-24BE-4EAD-9352-CB0403CCC8CD}"/>
    <cellStyle name="Normal 25 4 16_Margen" xfId="42671" xr:uid="{CA200995-BF2D-4606-92F1-AFA3735AD3B5}"/>
    <cellStyle name="Normal 25 4 17" xfId="22765" xr:uid="{FA97C194-558E-4330-B92E-16FCBF11151A}"/>
    <cellStyle name="Normal 25 4 17 2" xfId="22766" xr:uid="{8FD7D8BE-891C-4135-93BC-464D8909474F}"/>
    <cellStyle name="Normal 25 4 17_Margen" xfId="42672" xr:uid="{BCC7CAF9-0550-4C45-AD5F-D4C201704284}"/>
    <cellStyle name="Normal 25 4 18" xfId="22767" xr:uid="{5239EA49-7203-4C72-82CD-6C451824E1C9}"/>
    <cellStyle name="Normal 25 4 18 2" xfId="22768" xr:uid="{2C5FC356-0970-4C1F-AB09-623E61E82132}"/>
    <cellStyle name="Normal 25 4 18_Margen" xfId="42673" xr:uid="{57E49F87-6C37-48D8-AB41-5AF6A01220F8}"/>
    <cellStyle name="Normal 25 4 19" xfId="22769" xr:uid="{D8B94D1C-233B-4830-84F1-3C176D87FC73}"/>
    <cellStyle name="Normal 25 4 2" xfId="22770" xr:uid="{BAA406C8-BE53-46F4-BA5A-FAAB5096DC3C}"/>
    <cellStyle name="Normal 25 4 2 2" xfId="22771" xr:uid="{737B131F-BD44-49F6-BC25-727CEFFB224A}"/>
    <cellStyle name="Normal 25 4 2_Margen" xfId="42674" xr:uid="{13B6EFBA-2A54-481B-A537-FAB841B40F45}"/>
    <cellStyle name="Normal 25 4 20" xfId="22772" xr:uid="{C6A983C5-2C56-4A23-AEFA-68D988395F24}"/>
    <cellStyle name="Normal 25 4 3" xfId="22773" xr:uid="{5605AEEE-CA9C-4E26-8E1E-FB8BD64BFD4A}"/>
    <cellStyle name="Normal 25 4 3 2" xfId="22774" xr:uid="{A4880BFE-9DC8-47E2-9081-82B6BF1EBDD7}"/>
    <cellStyle name="Normal 25 4 3_Margen" xfId="42675" xr:uid="{12E97DDD-1E26-4CBA-962A-6765CFDA82DD}"/>
    <cellStyle name="Normal 25 4 4" xfId="22775" xr:uid="{9FA2BC1B-5506-46CB-A6E5-901DA43C13EE}"/>
    <cellStyle name="Normal 25 4 4 2" xfId="22776" xr:uid="{D400DDC7-5125-4602-9B9B-657A26B1998F}"/>
    <cellStyle name="Normal 25 4 4_Margen" xfId="42676" xr:uid="{1C1A887F-FE5F-4660-9B89-9A163FA4B0DF}"/>
    <cellStyle name="Normal 25 4 5" xfId="22777" xr:uid="{19D0A303-F3DF-4A7D-90D2-B48E691F3C1F}"/>
    <cellStyle name="Normal 25 4 5 2" xfId="22778" xr:uid="{2E66E330-4D82-4AFC-8512-363C14D7DE82}"/>
    <cellStyle name="Normal 25 4 5_Margen" xfId="42677" xr:uid="{E074A8BD-FFE9-4DCC-A34A-6EA0790E0F73}"/>
    <cellStyle name="Normal 25 4 6" xfId="22779" xr:uid="{7A0C61D7-0CE6-4724-90BA-03F60A47F4AE}"/>
    <cellStyle name="Normal 25 4 6 2" xfId="22780" xr:uid="{F108C309-4C1A-4B99-A6A0-90DE19FF2B12}"/>
    <cellStyle name="Normal 25 4 6_Margen" xfId="42678" xr:uid="{9670DF3C-8CA8-404F-883E-481FFC0A1504}"/>
    <cellStyle name="Normal 25 4 7" xfId="22781" xr:uid="{24E1FF85-B685-4BE0-AED2-3BBA28A69704}"/>
    <cellStyle name="Normal 25 4 7 2" xfId="22782" xr:uid="{8FE117E8-667C-49E5-A88E-CDD79D3B7249}"/>
    <cellStyle name="Normal 25 4 7_Margen" xfId="42679" xr:uid="{A1AB2F0F-60B2-43BD-A7C3-489898A8F7FE}"/>
    <cellStyle name="Normal 25 4 8" xfId="22783" xr:uid="{FC5DDDF7-9392-4B98-9781-98C5DEFEDAC4}"/>
    <cellStyle name="Normal 25 4 8 2" xfId="22784" xr:uid="{B13F2086-DCD8-442F-89E8-51E6E2DDB0CC}"/>
    <cellStyle name="Normal 25 4 8_Margen" xfId="42680" xr:uid="{735CED5B-BB5C-418F-B18B-2DAFA6DBB372}"/>
    <cellStyle name="Normal 25 4 9" xfId="22785" xr:uid="{46BB2600-FC18-4F11-8DCC-E6E6ACC2F0B8}"/>
    <cellStyle name="Normal 25 4 9 2" xfId="22786" xr:uid="{783180AD-9EC4-4503-8B88-50FCD51DBADF}"/>
    <cellStyle name="Normal 25 4 9_Margen" xfId="42681" xr:uid="{63F3119B-51FA-4F01-89FD-9AD95A12024D}"/>
    <cellStyle name="Normal 25 4_Margen" xfId="42682" xr:uid="{D71C053B-FA57-4509-81AB-A2F27DBAD812}"/>
    <cellStyle name="Normal 25 5" xfId="22787" xr:uid="{23F00D7D-8851-471C-9F9C-429925EBB9AF}"/>
    <cellStyle name="Normal 25 5 10" xfId="22788" xr:uid="{25847406-F637-4DEA-9158-96A139D998AC}"/>
    <cellStyle name="Normal 25 5 10 2" xfId="22789" xr:uid="{3DB1BFD8-267F-403C-B898-E7BB61E30836}"/>
    <cellStyle name="Normal 25 5 10_Margen" xfId="42683" xr:uid="{57D05631-6EB0-418B-BA9D-BE33192477C4}"/>
    <cellStyle name="Normal 25 5 11" xfId="22790" xr:uid="{F48FA81F-BACE-4686-A007-91E77F1C36E0}"/>
    <cellStyle name="Normal 25 5 11 2" xfId="22791" xr:uid="{62A68AE5-A88C-41C2-B394-62F422D37293}"/>
    <cellStyle name="Normal 25 5 11_Margen" xfId="42684" xr:uid="{711C5C24-46DA-40C8-A5A9-D90C7B7D649E}"/>
    <cellStyle name="Normal 25 5 12" xfId="22792" xr:uid="{DE7B0471-F4B7-4C1C-9374-CDF8021CD92B}"/>
    <cellStyle name="Normal 25 5 12 2" xfId="22793" xr:uid="{CA571915-D8DC-4D75-903C-1EF9002DB241}"/>
    <cellStyle name="Normal 25 5 12_Margen" xfId="42685" xr:uid="{3A2C576F-E816-4F35-A4A3-AF4E5D539C36}"/>
    <cellStyle name="Normal 25 5 13" xfId="22794" xr:uid="{073E80EE-795B-480B-AAAF-16D4440AA02E}"/>
    <cellStyle name="Normal 25 5 13 2" xfId="22795" xr:uid="{67F38413-A33C-4A8C-B62B-44E76413DC77}"/>
    <cellStyle name="Normal 25 5 13_Margen" xfId="42686" xr:uid="{4D073AD6-D38C-4C27-8C49-B7A884822CAA}"/>
    <cellStyle name="Normal 25 5 14" xfId="22796" xr:uid="{640F1676-D214-44D2-8892-41EAB74F6883}"/>
    <cellStyle name="Normal 25 5 14 2" xfId="22797" xr:uid="{50D04408-1EE0-4970-A906-61748F42FFC9}"/>
    <cellStyle name="Normal 25 5 14_Margen" xfId="42687" xr:uid="{08C422D2-C435-401A-8E47-7E7B51C4A821}"/>
    <cellStyle name="Normal 25 5 15" xfId="22798" xr:uid="{D661CBBF-E512-4F1F-A77C-E3D6D7F0D65A}"/>
    <cellStyle name="Normal 25 5 15 2" xfId="22799" xr:uid="{87F3DC38-84AA-48BE-85E4-F96176022221}"/>
    <cellStyle name="Normal 25 5 15_Margen" xfId="42688" xr:uid="{A50797BE-1DFC-4D1C-BD06-4DF8F497C3F6}"/>
    <cellStyle name="Normal 25 5 16" xfId="22800" xr:uid="{CB6E086B-0673-4B30-B6BC-C18245B410D9}"/>
    <cellStyle name="Normal 25 5 16 2" xfId="22801" xr:uid="{19DC3445-9011-4EC9-A18A-FD69F3A29FAE}"/>
    <cellStyle name="Normal 25 5 16_Margen" xfId="42689" xr:uid="{891C38E5-13B4-4FFE-BE15-7B8BB133E88F}"/>
    <cellStyle name="Normal 25 5 17" xfId="22802" xr:uid="{E455B383-6C60-4490-AD6D-5A07476FE8F6}"/>
    <cellStyle name="Normal 25 5 17 2" xfId="22803" xr:uid="{96F520A1-1A18-44C6-9D21-B29A8937941E}"/>
    <cellStyle name="Normal 25 5 17_Margen" xfId="42690" xr:uid="{FFD3B3E1-A0F3-42ED-9217-9AFB8A94905C}"/>
    <cellStyle name="Normal 25 5 18" xfId="22804" xr:uid="{46E7B7DE-3492-4A6C-9B07-743F0EEE537E}"/>
    <cellStyle name="Normal 25 5 18 2" xfId="22805" xr:uid="{7461FBFA-E670-4F6F-8830-258B8230336A}"/>
    <cellStyle name="Normal 25 5 18_Margen" xfId="42691" xr:uid="{308D7BBE-56ED-4A54-93AA-578AFF43EFD3}"/>
    <cellStyle name="Normal 25 5 19" xfId="22806" xr:uid="{1917DFBD-B76D-4731-88BD-838F3E953568}"/>
    <cellStyle name="Normal 25 5 2" xfId="22807" xr:uid="{AB517803-3CAB-4644-982E-D3726C111A95}"/>
    <cellStyle name="Normal 25 5 2 2" xfId="22808" xr:uid="{52E2EBBE-8846-4383-9917-6263D73300C9}"/>
    <cellStyle name="Normal 25 5 2_Margen" xfId="42692" xr:uid="{CCF0A644-D835-4E16-9C33-DD24D631B026}"/>
    <cellStyle name="Normal 25 5 20" xfId="22809" xr:uid="{148E9C3D-F09A-49D4-A473-B6F8403AC37F}"/>
    <cellStyle name="Normal 25 5 3" xfId="22810" xr:uid="{552D112E-F4F6-441A-BF0D-4279980CA389}"/>
    <cellStyle name="Normal 25 5 3 2" xfId="22811" xr:uid="{3F9A7CEA-A88B-4FE0-911F-C60F3B60E138}"/>
    <cellStyle name="Normal 25 5 3_Margen" xfId="42693" xr:uid="{69823925-1B79-4BDC-A5A3-F4FF10537C60}"/>
    <cellStyle name="Normal 25 5 4" xfId="22812" xr:uid="{CD2C6BAB-B1D9-40A5-A3C5-D7E4DAD6F5E5}"/>
    <cellStyle name="Normal 25 5 4 2" xfId="22813" xr:uid="{C43CBCCC-A20C-4DCB-A51F-AE4355135CFA}"/>
    <cellStyle name="Normal 25 5 4_Margen" xfId="42694" xr:uid="{CD3751EC-1726-4A32-8A54-BBBE0C1DA2AF}"/>
    <cellStyle name="Normal 25 5 5" xfId="22814" xr:uid="{6E91F876-A8F7-4380-AA93-4BF8337B2A8A}"/>
    <cellStyle name="Normal 25 5 5 2" xfId="22815" xr:uid="{2D22BF23-6780-4F24-A278-12B5167DE3EF}"/>
    <cellStyle name="Normal 25 5 5_Margen" xfId="42695" xr:uid="{834DF8B6-561C-4DF5-93BC-02CE372BC73D}"/>
    <cellStyle name="Normal 25 5 6" xfId="22816" xr:uid="{E041739F-0554-4A46-A040-F586CBA742C7}"/>
    <cellStyle name="Normal 25 5 6 2" xfId="22817" xr:uid="{2B648816-996F-46D7-81F8-73650C94251B}"/>
    <cellStyle name="Normal 25 5 6_Margen" xfId="42696" xr:uid="{43ABA6DC-C31D-4BE6-BBC2-91AC4F6D42DE}"/>
    <cellStyle name="Normal 25 5 7" xfId="22818" xr:uid="{A0AFE3BD-0880-4B09-945B-DD5AD8021410}"/>
    <cellStyle name="Normal 25 5 7 2" xfId="22819" xr:uid="{57A19AD9-3A12-4C2C-B10E-89DB0AE16650}"/>
    <cellStyle name="Normal 25 5 7_Margen" xfId="42697" xr:uid="{C923DDED-8D11-4E45-86FD-B1BE14DE6F37}"/>
    <cellStyle name="Normal 25 5 8" xfId="22820" xr:uid="{7BB33ED6-70A3-42FC-94CB-F642D5684050}"/>
    <cellStyle name="Normal 25 5 8 2" xfId="22821" xr:uid="{34194748-8798-49EC-8CD3-85ECF2EEF1A5}"/>
    <cellStyle name="Normal 25 5 8_Margen" xfId="42698" xr:uid="{1472B5DC-F155-4D1F-B8D8-B60079573682}"/>
    <cellStyle name="Normal 25 5 9" xfId="22822" xr:uid="{8334AE64-54CB-4B38-94E5-959D079F36BC}"/>
    <cellStyle name="Normal 25 5 9 2" xfId="22823" xr:uid="{D682CC25-DE90-4333-8EE1-51764E53A05F}"/>
    <cellStyle name="Normal 25 5 9_Margen" xfId="42699" xr:uid="{3E2C4EEB-53D5-4573-B418-57323C45F434}"/>
    <cellStyle name="Normal 25 5_Margen" xfId="42700" xr:uid="{EBD347AC-25AC-4A9F-A118-C1404AFA266C}"/>
    <cellStyle name="Normal 25 6" xfId="22824" xr:uid="{7BD61365-0F3A-4C0D-89E4-8932B42496EB}"/>
    <cellStyle name="Normal 25 6 10" xfId="22825" xr:uid="{6A6372A8-16E5-4AA0-AB2B-E383040B848E}"/>
    <cellStyle name="Normal 25 6 10 2" xfId="22826" xr:uid="{C5B2E57A-987B-4B42-A43E-7A68B4D053E6}"/>
    <cellStyle name="Normal 25 6 10_Margen" xfId="42701" xr:uid="{53987E8A-75E3-4F99-984F-10B40F5CDC2F}"/>
    <cellStyle name="Normal 25 6 11" xfId="22827" xr:uid="{C3946081-C58C-49BD-A05C-776988C080F5}"/>
    <cellStyle name="Normal 25 6 11 2" xfId="22828" xr:uid="{EC048956-3BBF-4BF6-AF1D-3F5936005B1F}"/>
    <cellStyle name="Normal 25 6 11_Margen" xfId="42702" xr:uid="{8A83D986-9858-433A-BFC7-0319CBC2BA42}"/>
    <cellStyle name="Normal 25 6 12" xfId="22829" xr:uid="{CAE66630-A9E1-4427-A4FB-69FE1C6A75A8}"/>
    <cellStyle name="Normal 25 6 12 2" xfId="22830" xr:uid="{389347BD-A26E-43DE-B576-5A8ED55756F7}"/>
    <cellStyle name="Normal 25 6 12_Margen" xfId="42703" xr:uid="{33844C70-B7D4-4069-BCDB-255B403069B5}"/>
    <cellStyle name="Normal 25 6 13" xfId="22831" xr:uid="{A994CF76-6D4C-4397-8C6A-70A7F0327059}"/>
    <cellStyle name="Normal 25 6 13 2" xfId="22832" xr:uid="{F2AAB82B-5AE5-4702-930E-A0D768CD5DC2}"/>
    <cellStyle name="Normal 25 6 13_Margen" xfId="42704" xr:uid="{923D0801-673F-4E98-9117-03DE09E6C66F}"/>
    <cellStyle name="Normal 25 6 14" xfId="22833" xr:uid="{C8694104-1E31-4020-AE0B-CAD9C3E76C52}"/>
    <cellStyle name="Normal 25 6 14 2" xfId="22834" xr:uid="{251451E3-7504-4FD6-A5CA-B6DE35907345}"/>
    <cellStyle name="Normal 25 6 14_Margen" xfId="42705" xr:uid="{FE7C6387-4ADD-4D22-9F47-8FED3DF06A62}"/>
    <cellStyle name="Normal 25 6 15" xfId="22835" xr:uid="{2EE33D4F-79AA-4FCC-A0DE-86F2F0F17BB7}"/>
    <cellStyle name="Normal 25 6 15 2" xfId="22836" xr:uid="{9FF4C05B-5E7A-4120-8B87-8326EA99D21E}"/>
    <cellStyle name="Normal 25 6 15_Margen" xfId="42706" xr:uid="{BD675598-F2A7-4319-8C0E-1FD4F8707246}"/>
    <cellStyle name="Normal 25 6 16" xfId="22837" xr:uid="{52FCBA04-D0C4-4C80-9141-824BECD45C16}"/>
    <cellStyle name="Normal 25 6 16 2" xfId="22838" xr:uid="{6268D485-913B-45FF-90BF-7611D3BDFAFE}"/>
    <cellStyle name="Normal 25 6 16_Margen" xfId="42707" xr:uid="{F8CD6942-F313-42A3-9EE6-FFAE5146EC65}"/>
    <cellStyle name="Normal 25 6 17" xfId="22839" xr:uid="{AD1C9E89-7298-4FC9-8E2E-CC50818D9235}"/>
    <cellStyle name="Normal 25 6 17 2" xfId="22840" xr:uid="{4A14630A-B95B-4869-9915-2CEE046DA601}"/>
    <cellStyle name="Normal 25 6 17_Margen" xfId="42708" xr:uid="{3F4EBA25-4788-49D4-B77A-46C76C1DB57B}"/>
    <cellStyle name="Normal 25 6 18" xfId="22841" xr:uid="{FD951375-5D8D-4476-92CE-E9072F39539C}"/>
    <cellStyle name="Normal 25 6 18 2" xfId="22842" xr:uid="{27690D9E-8C61-47B8-85B6-636E8C46FA2A}"/>
    <cellStyle name="Normal 25 6 18_Margen" xfId="42709" xr:uid="{897B3B7E-AA98-4351-B006-6278D8FDBBCA}"/>
    <cellStyle name="Normal 25 6 19" xfId="22843" xr:uid="{7FCE8A08-1C87-4FEC-9AA7-53FDD88EC806}"/>
    <cellStyle name="Normal 25 6 2" xfId="22844" xr:uid="{38DBF3BA-EA6A-4533-9A26-D318BB14981B}"/>
    <cellStyle name="Normal 25 6 2 2" xfId="22845" xr:uid="{1772F1DE-2269-4F41-9F63-B434DCB73304}"/>
    <cellStyle name="Normal 25 6 2_Margen" xfId="42710" xr:uid="{0F341844-06B7-4326-B1C4-60AAB6BFCC55}"/>
    <cellStyle name="Normal 25 6 3" xfId="22846" xr:uid="{3AFEE133-1176-4C74-B857-B9AB1D302B65}"/>
    <cellStyle name="Normal 25 6 3 2" xfId="22847" xr:uid="{6FED1C18-5F10-4DB6-A7F2-92A232801C23}"/>
    <cellStyle name="Normal 25 6 3_Margen" xfId="42711" xr:uid="{46F87B21-02C9-47F9-ABB9-834D583D2870}"/>
    <cellStyle name="Normal 25 6 4" xfId="22848" xr:uid="{53E499FC-F8D7-498D-859C-56F927FE4672}"/>
    <cellStyle name="Normal 25 6 4 2" xfId="22849" xr:uid="{53F426C0-9365-49CC-BA69-934939A1DA69}"/>
    <cellStyle name="Normal 25 6 4_Margen" xfId="42712" xr:uid="{82DA7C86-46D9-4EC4-BD9D-88CF7463B3A7}"/>
    <cellStyle name="Normal 25 6 5" xfId="22850" xr:uid="{16ED0131-AA1C-4EE7-BF51-F2E69E93174E}"/>
    <cellStyle name="Normal 25 6 5 2" xfId="22851" xr:uid="{B23650B5-E719-42FC-8D1E-8AF0170F4FED}"/>
    <cellStyle name="Normal 25 6 5_Margen" xfId="42713" xr:uid="{8A3DFB12-8681-4353-BE71-8D9F7AE95690}"/>
    <cellStyle name="Normal 25 6 6" xfId="22852" xr:uid="{83EA255F-8015-49BD-938C-7A0CC187F4FA}"/>
    <cellStyle name="Normal 25 6 6 2" xfId="22853" xr:uid="{15224221-1EE1-44BA-B344-F69C1137889A}"/>
    <cellStyle name="Normal 25 6 6_Margen" xfId="42714" xr:uid="{EF68C26A-F4D5-41C2-8FE7-485B1C411000}"/>
    <cellStyle name="Normal 25 6 7" xfId="22854" xr:uid="{E91A1BEF-6F8E-4D19-A92D-24A8C5119798}"/>
    <cellStyle name="Normal 25 6 7 2" xfId="22855" xr:uid="{910BD15A-8044-4F88-BAD8-AA1264022BDB}"/>
    <cellStyle name="Normal 25 6 7_Margen" xfId="42715" xr:uid="{587062B0-DA84-441E-B711-5CEC32BD4644}"/>
    <cellStyle name="Normal 25 6 8" xfId="22856" xr:uid="{5EADB64D-A93E-4F65-91D4-63E4A50D26E5}"/>
    <cellStyle name="Normal 25 6 8 2" xfId="22857" xr:uid="{F141E5CD-3C46-4D08-AC93-F5C5DFDC2AF2}"/>
    <cellStyle name="Normal 25 6 8_Margen" xfId="42716" xr:uid="{F506351A-57B4-4730-9D49-0DE691E5448B}"/>
    <cellStyle name="Normal 25 6 9" xfId="22858" xr:uid="{7392FE2C-93CE-425E-BDA5-F03E8E5B774D}"/>
    <cellStyle name="Normal 25 6 9 2" xfId="22859" xr:uid="{FD59F473-DA18-4026-BFDD-A17F3CB2D99A}"/>
    <cellStyle name="Normal 25 6 9_Margen" xfId="42717" xr:uid="{7E46E24E-F36E-4F3B-AA06-5079F21B556C}"/>
    <cellStyle name="Normal 25 6_Margen" xfId="42718" xr:uid="{934EB637-F81B-4A39-944A-9A1ED2988839}"/>
    <cellStyle name="Normal 25 7" xfId="22860" xr:uid="{EDC3C8A1-B76F-4011-A65B-19E120877FBB}"/>
    <cellStyle name="Normal 25 7 10" xfId="22861" xr:uid="{BD38A45C-AFA2-4396-B045-902A9F4E81E9}"/>
    <cellStyle name="Normal 25 7 10 2" xfId="22862" xr:uid="{7AF65FE5-AC35-4247-BCBC-8897734D222A}"/>
    <cellStyle name="Normal 25 7 10_Margen" xfId="42719" xr:uid="{A48BF757-5C72-4DA8-891B-E29FE294ED0F}"/>
    <cellStyle name="Normal 25 7 11" xfId="22863" xr:uid="{86B0AD5F-240F-4D66-8941-EF2B851D891B}"/>
    <cellStyle name="Normal 25 7 11 2" xfId="22864" xr:uid="{046FE91D-2400-45A1-A311-EB74B79DB8AA}"/>
    <cellStyle name="Normal 25 7 11_Margen" xfId="42720" xr:uid="{9E4D9267-055B-43E3-870E-FE4A0E25D10C}"/>
    <cellStyle name="Normal 25 7 12" xfId="22865" xr:uid="{58055C9E-3422-4F36-8792-5C1004EB82AB}"/>
    <cellStyle name="Normal 25 7 12 2" xfId="22866" xr:uid="{94246442-3212-4683-8D80-262C56450949}"/>
    <cellStyle name="Normal 25 7 12_Margen" xfId="42721" xr:uid="{5824B886-C949-4AE6-A033-AB4837D8944A}"/>
    <cellStyle name="Normal 25 7 13" xfId="22867" xr:uid="{BAEEAC0D-9B8B-4209-9E7F-3D45BDB61F32}"/>
    <cellStyle name="Normal 25 7 13 2" xfId="22868" xr:uid="{078C2C05-D683-44A4-AFDF-0FA69452FF52}"/>
    <cellStyle name="Normal 25 7 13_Margen" xfId="42722" xr:uid="{1748710C-20DB-4E67-A2ED-5DE7190E0763}"/>
    <cellStyle name="Normal 25 7 14" xfId="22869" xr:uid="{EFCA293D-628F-4239-897D-B8403368988F}"/>
    <cellStyle name="Normal 25 7 14 2" xfId="22870" xr:uid="{EBB3E26F-DA82-413F-9D58-5CF04DA6DD47}"/>
    <cellStyle name="Normal 25 7 14_Margen" xfId="42723" xr:uid="{81071CAE-6915-455A-9DFB-4754F910DC6A}"/>
    <cellStyle name="Normal 25 7 15" xfId="22871" xr:uid="{316786B6-2D9B-4E89-9CB5-E38FDAC5D6F6}"/>
    <cellStyle name="Normal 25 7 15 2" xfId="22872" xr:uid="{1889AC7D-3501-48D4-B609-D9F3EEE32165}"/>
    <cellStyle name="Normal 25 7 15_Margen" xfId="42724" xr:uid="{1D58E9AF-A6ED-4208-9956-61EE7DD62318}"/>
    <cellStyle name="Normal 25 7 16" xfId="22873" xr:uid="{A60FA2D5-26FA-4647-8E46-6E74D3E42CEC}"/>
    <cellStyle name="Normal 25 7 16 2" xfId="22874" xr:uid="{97C27FC4-8710-496E-A88A-F4D0751DA112}"/>
    <cellStyle name="Normal 25 7 16_Margen" xfId="42725" xr:uid="{ABC66057-ABF5-4517-A8A8-5D4EF1E71B47}"/>
    <cellStyle name="Normal 25 7 17" xfId="22875" xr:uid="{385BC88E-2B32-45C1-AFD2-D07BEB55BF47}"/>
    <cellStyle name="Normal 25 7 17 2" xfId="22876" xr:uid="{5EF85272-7819-4003-B484-F3162A73E58B}"/>
    <cellStyle name="Normal 25 7 17_Margen" xfId="42726" xr:uid="{7A777535-ACD1-41E2-BD07-3CC6F2F46236}"/>
    <cellStyle name="Normal 25 7 18" xfId="22877" xr:uid="{84E7F766-C5DF-4B4F-9696-F353FB951D81}"/>
    <cellStyle name="Normal 25 7 18 2" xfId="22878" xr:uid="{14597975-B75D-4B28-A84A-1723808875EB}"/>
    <cellStyle name="Normal 25 7 18_Margen" xfId="42727" xr:uid="{0E23BC88-F463-4D83-8562-A8C96726E228}"/>
    <cellStyle name="Normal 25 7 19" xfId="22879" xr:uid="{F0E609A9-72E3-4BE3-809A-360CD56EF798}"/>
    <cellStyle name="Normal 25 7 2" xfId="22880" xr:uid="{196C7DAB-E469-40FE-BCB3-5255E638CD0F}"/>
    <cellStyle name="Normal 25 7 2 2" xfId="22881" xr:uid="{8AE13C1F-FE32-45C2-9292-54C56A0901DF}"/>
    <cellStyle name="Normal 25 7 2_Margen" xfId="42728" xr:uid="{F6B9E6CE-3331-4168-AC2F-E0928D0F68E7}"/>
    <cellStyle name="Normal 25 7 3" xfId="22882" xr:uid="{B744EF4E-B249-4391-AEC7-863A21E3300C}"/>
    <cellStyle name="Normal 25 7 3 2" xfId="22883" xr:uid="{79FB4B7C-75D3-4133-AF9B-A9314C875F2F}"/>
    <cellStyle name="Normal 25 7 3_Margen" xfId="42729" xr:uid="{C090D101-86C9-49F1-B06B-F67FCEBAC5CC}"/>
    <cellStyle name="Normal 25 7 4" xfId="22884" xr:uid="{D4A88EDB-5DAA-43A6-97B7-DE046E42DD13}"/>
    <cellStyle name="Normal 25 7 4 2" xfId="22885" xr:uid="{1CF9566C-3DD6-4FD8-A582-E56C82402FB0}"/>
    <cellStyle name="Normal 25 7 4_Margen" xfId="42730" xr:uid="{85FDB350-6186-46D6-9720-4B634566DB00}"/>
    <cellStyle name="Normal 25 7 5" xfId="22886" xr:uid="{DC8655EF-5BBA-46BA-8793-3DC85CF0BE94}"/>
    <cellStyle name="Normal 25 7 5 2" xfId="22887" xr:uid="{97406117-903E-4A1C-98B6-32DF2E8066EF}"/>
    <cellStyle name="Normal 25 7 5_Margen" xfId="42731" xr:uid="{07A88D21-2CEC-4468-B621-7667F2EE5B78}"/>
    <cellStyle name="Normal 25 7 6" xfId="22888" xr:uid="{856038DB-3423-45FF-98B4-5687C737BF92}"/>
    <cellStyle name="Normal 25 7 6 2" xfId="22889" xr:uid="{16E2872C-F2E0-435E-969D-08DB01EBCFA3}"/>
    <cellStyle name="Normal 25 7 6_Margen" xfId="42732" xr:uid="{E5ED14EA-4547-4986-97AE-5B4906083A65}"/>
    <cellStyle name="Normal 25 7 7" xfId="22890" xr:uid="{ADA8B44C-E4A8-4A80-B784-4EA81BAB1C22}"/>
    <cellStyle name="Normal 25 7 7 2" xfId="22891" xr:uid="{6790F387-4859-45B1-87CC-9CF88BB47424}"/>
    <cellStyle name="Normal 25 7 7_Margen" xfId="42733" xr:uid="{8F73C9A2-3F57-4E2A-953F-F0DC25B09B60}"/>
    <cellStyle name="Normal 25 7 8" xfId="22892" xr:uid="{D1B3934A-0A7F-4EE8-BACB-5860E4E9E5DE}"/>
    <cellStyle name="Normal 25 7 8 2" xfId="22893" xr:uid="{A8D3165E-AFE5-4AD7-A2FB-783998F7CD66}"/>
    <cellStyle name="Normal 25 7 8_Margen" xfId="42734" xr:uid="{B8E74A15-00F5-46A4-9A38-E5F98F3D1463}"/>
    <cellStyle name="Normal 25 7 9" xfId="22894" xr:uid="{0500DC79-B6C5-4875-AF79-066DD4A9AD32}"/>
    <cellStyle name="Normal 25 7 9 2" xfId="22895" xr:uid="{E05F41E1-BECE-487E-AA27-5FD0EF8F9235}"/>
    <cellStyle name="Normal 25 7 9_Margen" xfId="42735" xr:uid="{8D9A4AB6-5E1E-44BD-8E6F-DDE9E2A034DE}"/>
    <cellStyle name="Normal 25 7_Margen" xfId="42736" xr:uid="{E4B2759C-8CFC-4092-A8FB-2E0CFD81E945}"/>
    <cellStyle name="Normal 25 8" xfId="22896" xr:uid="{94BDCB89-E891-4BBD-B31A-132173A11FAD}"/>
    <cellStyle name="Normal 25 8 10" xfId="22897" xr:uid="{F743E331-7F17-4260-8F93-F6C07A10A011}"/>
    <cellStyle name="Normal 25 8 10 2" xfId="22898" xr:uid="{5EBA74CA-3146-4DE4-B9B3-95AF16FB096E}"/>
    <cellStyle name="Normal 25 8 10_Margen" xfId="42737" xr:uid="{EE08DC6C-CD1E-4782-BCA1-3719299307E9}"/>
    <cellStyle name="Normal 25 8 11" xfId="22899" xr:uid="{8FE25695-2A1B-4473-B74A-AA4CBC561414}"/>
    <cellStyle name="Normal 25 8 11 2" xfId="22900" xr:uid="{22EA6C3C-7359-42CB-89CC-63AB889D5CE0}"/>
    <cellStyle name="Normal 25 8 11_Margen" xfId="42738" xr:uid="{E32322FE-7E21-474D-A565-64DB4FFCD94B}"/>
    <cellStyle name="Normal 25 8 12" xfId="22901" xr:uid="{7BF5F37F-411B-4F5C-98DC-7EBCEB3B2430}"/>
    <cellStyle name="Normal 25 8 12 2" xfId="22902" xr:uid="{1F8CDECC-4D5E-440C-8692-6CAD2A475479}"/>
    <cellStyle name="Normal 25 8 12_Margen" xfId="42739" xr:uid="{6D686840-C3A5-429E-8B04-4CA87615C257}"/>
    <cellStyle name="Normal 25 8 13" xfId="22903" xr:uid="{E14493AD-EF64-410B-ADCB-9B9B7CE9613C}"/>
    <cellStyle name="Normal 25 8 13 2" xfId="22904" xr:uid="{D7763F44-7DEE-425D-B858-804F440E75E9}"/>
    <cellStyle name="Normal 25 8 13_Margen" xfId="42740" xr:uid="{73269BB0-E447-4725-8B5F-9184E7A5FFD2}"/>
    <cellStyle name="Normal 25 8 14" xfId="22905" xr:uid="{F657EA7D-2F58-416E-86C9-11C4EDA5709A}"/>
    <cellStyle name="Normal 25 8 14 2" xfId="22906" xr:uid="{1CD416A8-26A2-4765-845A-B7DC77D9A13B}"/>
    <cellStyle name="Normal 25 8 14_Margen" xfId="42741" xr:uid="{461999A2-5288-415C-927F-43CCCEE52349}"/>
    <cellStyle name="Normal 25 8 15" xfId="22907" xr:uid="{CF596758-DF13-4A8C-9A95-18F48758678D}"/>
    <cellStyle name="Normal 25 8 15 2" xfId="22908" xr:uid="{423D6E52-5298-471F-B6C5-BA474181188A}"/>
    <cellStyle name="Normal 25 8 15_Margen" xfId="42742" xr:uid="{2C8B7D25-6E77-4EF2-AF8A-E1DA3D9F211D}"/>
    <cellStyle name="Normal 25 8 16" xfId="22909" xr:uid="{4BF04474-30C7-4ECA-9EEC-66F796F1836A}"/>
    <cellStyle name="Normal 25 8 16 2" xfId="22910" xr:uid="{FD0D58CE-CEA8-49AE-87B6-F4863A4EBE90}"/>
    <cellStyle name="Normal 25 8 16_Margen" xfId="42743" xr:uid="{F018CB29-0478-45AD-AE71-C093690491C9}"/>
    <cellStyle name="Normal 25 8 17" xfId="22911" xr:uid="{E703CD52-A5BE-4123-8007-FB7E837038C5}"/>
    <cellStyle name="Normal 25 8 17 2" xfId="22912" xr:uid="{15AC1AB1-4EE3-4E11-B2C3-A9934595CAE7}"/>
    <cellStyle name="Normal 25 8 17_Margen" xfId="42744" xr:uid="{9F6544AB-2804-4F47-A22D-AA236A058381}"/>
    <cellStyle name="Normal 25 8 18" xfId="22913" xr:uid="{9426A5FA-1CD8-40B1-B038-4FBE26D8C303}"/>
    <cellStyle name="Normal 25 8 18 2" xfId="22914" xr:uid="{A1DCFB67-DCD3-4856-B3F8-9BBFDF824936}"/>
    <cellStyle name="Normal 25 8 18_Margen" xfId="42745" xr:uid="{190823F0-EDB8-43A2-9114-F93F5DBBAB6A}"/>
    <cellStyle name="Normal 25 8 19" xfId="22915" xr:uid="{528E45D0-504D-4191-8C0A-F68053FB0847}"/>
    <cellStyle name="Normal 25 8 2" xfId="22916" xr:uid="{208BCCA8-880E-4F92-866D-8C1D78391B9F}"/>
    <cellStyle name="Normal 25 8 2 2" xfId="22917" xr:uid="{51536FE3-23B4-430F-A227-A2EC297A17C8}"/>
    <cellStyle name="Normal 25 8 2_Margen" xfId="42746" xr:uid="{7745EBB0-FB63-4402-A0B2-B3427DCD0630}"/>
    <cellStyle name="Normal 25 8 3" xfId="22918" xr:uid="{5D7F612E-A025-4589-AEAB-316F28047ED8}"/>
    <cellStyle name="Normal 25 8 3 2" xfId="22919" xr:uid="{E6EBCFEB-0C8E-4CCC-8946-33169C77FE01}"/>
    <cellStyle name="Normal 25 8 3_Margen" xfId="42747" xr:uid="{35E02E59-97A4-46D2-AF61-ED78E6C45579}"/>
    <cellStyle name="Normal 25 8 4" xfId="22920" xr:uid="{D79E7E6B-DB59-4FBD-AD59-F5EEE37F4098}"/>
    <cellStyle name="Normal 25 8 4 2" xfId="22921" xr:uid="{72E7BB7A-6195-42F2-B962-05E47483B8E5}"/>
    <cellStyle name="Normal 25 8 4_Margen" xfId="42748" xr:uid="{8F97009E-38D0-46D7-BEA4-33772E4961AB}"/>
    <cellStyle name="Normal 25 8 5" xfId="22922" xr:uid="{AC31B107-E3EC-4A56-AB04-7C22E72E673B}"/>
    <cellStyle name="Normal 25 8 5 2" xfId="22923" xr:uid="{A950B579-0ABF-4280-BFFB-1E3F2512D586}"/>
    <cellStyle name="Normal 25 8 5_Margen" xfId="42749" xr:uid="{537745F3-ED56-40CF-BF1B-41BA380A0884}"/>
    <cellStyle name="Normal 25 8 6" xfId="22924" xr:uid="{2F94A5A1-9585-4D17-B3D8-1AF8AAC40502}"/>
    <cellStyle name="Normal 25 8 6 2" xfId="22925" xr:uid="{16093D1E-B238-488C-BC99-F5B5AF4BF2E9}"/>
    <cellStyle name="Normal 25 8 6_Margen" xfId="42750" xr:uid="{88F4320F-294D-49F2-8274-CFBC22F5C38B}"/>
    <cellStyle name="Normal 25 8 7" xfId="22926" xr:uid="{C613C909-CC6B-47D9-B291-C466E9D2ABA4}"/>
    <cellStyle name="Normal 25 8 7 2" xfId="22927" xr:uid="{59FD12EB-D6E1-4676-8AC6-C43C52401E1D}"/>
    <cellStyle name="Normal 25 8 7_Margen" xfId="42751" xr:uid="{F7667269-B37E-498E-9704-2E7493124F88}"/>
    <cellStyle name="Normal 25 8 8" xfId="22928" xr:uid="{AC4865AE-3D61-4AA1-AE11-CC3847D0D946}"/>
    <cellStyle name="Normal 25 8 8 2" xfId="22929" xr:uid="{F77BA4B7-AD3E-4FCB-87A7-BF94FA55C3F0}"/>
    <cellStyle name="Normal 25 8 8_Margen" xfId="42752" xr:uid="{1559263E-DDC9-4E9D-BDE2-5AE424941532}"/>
    <cellStyle name="Normal 25 8 9" xfId="22930" xr:uid="{D930BC27-E607-474F-9039-A2D70BF886CD}"/>
    <cellStyle name="Normal 25 8 9 2" xfId="22931" xr:uid="{A7FBD7D2-F7F6-4C9F-A95F-B2D069A765F2}"/>
    <cellStyle name="Normal 25 8 9_Margen" xfId="42753" xr:uid="{3F4F0970-0188-4D0D-AFEB-74DC07347E30}"/>
    <cellStyle name="Normal 25 8_Margen" xfId="42754" xr:uid="{4F0C117F-4237-4943-9A79-E79EB20A8848}"/>
    <cellStyle name="Normal 25 9" xfId="22932" xr:uid="{22D4F797-B121-40AD-85A8-47C8AB061806}"/>
    <cellStyle name="Normal 25 9 10" xfId="22933" xr:uid="{ECCA4CB7-F13B-4B51-A5E1-67BD5FCF8AF2}"/>
    <cellStyle name="Normal 25 9 10 2" xfId="22934" xr:uid="{1155E2EE-B9DE-4EE9-9403-B511D495676A}"/>
    <cellStyle name="Normal 25 9 10_Margen" xfId="42755" xr:uid="{7C092019-7140-466B-ADE3-2CB703D61922}"/>
    <cellStyle name="Normal 25 9 11" xfId="22935" xr:uid="{8CD322CC-077E-4CC9-940F-9D7EAD713874}"/>
    <cellStyle name="Normal 25 9 11 2" xfId="22936" xr:uid="{736A6F36-46A8-463A-869D-4741724A8F33}"/>
    <cellStyle name="Normal 25 9 11_Margen" xfId="42756" xr:uid="{8AE6DF82-342A-4744-8772-463903745127}"/>
    <cellStyle name="Normal 25 9 12" xfId="22937" xr:uid="{014A16CC-41B5-46BB-8102-985D33B118FE}"/>
    <cellStyle name="Normal 25 9 12 2" xfId="22938" xr:uid="{4FC14A8C-6CF9-40EC-AED9-BBE5F4B7BE06}"/>
    <cellStyle name="Normal 25 9 12_Margen" xfId="42757" xr:uid="{3DE49181-1269-472B-8B4F-98C422CF7150}"/>
    <cellStyle name="Normal 25 9 13" xfId="22939" xr:uid="{A250A6E9-3BF0-4F8F-AC99-2ECC6ED72EC6}"/>
    <cellStyle name="Normal 25 9 13 2" xfId="22940" xr:uid="{0998695F-0989-4CC3-A178-D3AEB64CCEDF}"/>
    <cellStyle name="Normal 25 9 13_Margen" xfId="42758" xr:uid="{5FFAC746-1D9A-435F-8717-DA9BA1D04759}"/>
    <cellStyle name="Normal 25 9 14" xfId="22941" xr:uid="{2699ED1A-7B86-4E05-A80C-FD51772E1CB8}"/>
    <cellStyle name="Normal 25 9 14 2" xfId="22942" xr:uid="{771F87C4-40EF-4650-9211-B9108DAEB394}"/>
    <cellStyle name="Normal 25 9 14_Margen" xfId="42759" xr:uid="{7E5EBC5F-6D15-4228-B746-E3793E61FDF5}"/>
    <cellStyle name="Normal 25 9 15" xfId="22943" xr:uid="{3C7B4241-3E33-4C96-B1F5-C2BF9BF30999}"/>
    <cellStyle name="Normal 25 9 15 2" xfId="22944" xr:uid="{3FBFDAED-261E-4BF8-86E2-8FB9460C1457}"/>
    <cellStyle name="Normal 25 9 15_Margen" xfId="42760" xr:uid="{70D4BF21-00A7-4F45-9AF2-E25B6F5F16D5}"/>
    <cellStyle name="Normal 25 9 16" xfId="22945" xr:uid="{2FF48FB3-D136-429E-ADE7-52FD3A8BE4D8}"/>
    <cellStyle name="Normal 25 9 16 2" xfId="22946" xr:uid="{CA8FABFB-077A-4F4F-86D8-4427033933F9}"/>
    <cellStyle name="Normal 25 9 16_Margen" xfId="42761" xr:uid="{C6369E0C-32C9-4F46-9B72-603C1DE1615B}"/>
    <cellStyle name="Normal 25 9 17" xfId="22947" xr:uid="{CFA15474-1BB9-4CA5-A213-3CD0F69CD841}"/>
    <cellStyle name="Normal 25 9 17 2" xfId="22948" xr:uid="{D330A593-6BA0-419B-BC42-D3DE96ABC6E9}"/>
    <cellStyle name="Normal 25 9 17_Margen" xfId="42762" xr:uid="{C53501DD-C384-4A96-B2F9-79498AAC3881}"/>
    <cellStyle name="Normal 25 9 18" xfId="22949" xr:uid="{6330ADEB-2F3A-4648-BF46-C9D67AD801EE}"/>
    <cellStyle name="Normal 25 9 18 2" xfId="22950" xr:uid="{71201016-2C98-4F1D-8D5A-04A58AC3BEB0}"/>
    <cellStyle name="Normal 25 9 18_Margen" xfId="42763" xr:uid="{3A49AA1E-CE1E-4780-A165-052F40D26CB7}"/>
    <cellStyle name="Normal 25 9 19" xfId="22951" xr:uid="{358441CF-83A7-43E5-B295-A71128CE42B0}"/>
    <cellStyle name="Normal 25 9 2" xfId="22952" xr:uid="{8958924F-3751-4613-AF08-D29ADD1BDBBF}"/>
    <cellStyle name="Normal 25 9 2 2" xfId="22953" xr:uid="{D0B0D81C-3DBC-4429-A436-A1F285000932}"/>
    <cellStyle name="Normal 25 9 2_Margen" xfId="42764" xr:uid="{30912764-A329-4C28-BFF2-A86616BB7FE3}"/>
    <cellStyle name="Normal 25 9 3" xfId="22954" xr:uid="{CA97B29A-25B7-4C1B-BEAE-0811C376143F}"/>
    <cellStyle name="Normal 25 9 3 2" xfId="22955" xr:uid="{3CE46891-18C5-4C27-923D-BBECFDD70CC6}"/>
    <cellStyle name="Normal 25 9 3_Margen" xfId="42765" xr:uid="{2D2AEDEA-1E06-435E-8D13-34E22671CE4D}"/>
    <cellStyle name="Normal 25 9 4" xfId="22956" xr:uid="{42633875-CD2E-4A99-9574-65D1E962F017}"/>
    <cellStyle name="Normal 25 9 4 2" xfId="22957" xr:uid="{F2814F15-8E9C-460C-A7BF-99A5EE79AD4A}"/>
    <cellStyle name="Normal 25 9 4_Margen" xfId="42766" xr:uid="{EDA7D299-F635-4E25-AF8B-D2FD4B71C3BC}"/>
    <cellStyle name="Normal 25 9 5" xfId="22958" xr:uid="{E8DF688A-BE02-425F-9749-74E09F52E85F}"/>
    <cellStyle name="Normal 25 9 5 2" xfId="22959" xr:uid="{0CA5EA4E-014E-4378-A8C5-3532EB354601}"/>
    <cellStyle name="Normal 25 9 5_Margen" xfId="42767" xr:uid="{DD241EFF-37A5-4978-B11E-ABE530991970}"/>
    <cellStyle name="Normal 25 9 6" xfId="22960" xr:uid="{3BB6B394-129C-417E-9461-2F5503F56D51}"/>
    <cellStyle name="Normal 25 9 6 2" xfId="22961" xr:uid="{EBF4F74C-2FA2-4C91-98A8-75AF305F88B0}"/>
    <cellStyle name="Normal 25 9 6_Margen" xfId="42768" xr:uid="{8CF95FAC-A1D3-4533-A53A-2AEFAC45C46A}"/>
    <cellStyle name="Normal 25 9 7" xfId="22962" xr:uid="{CB930FD7-7D47-4DBA-8E7D-07FF9D19B6E3}"/>
    <cellStyle name="Normal 25 9 7 2" xfId="22963" xr:uid="{4093DE07-AFC9-49F0-ACC2-B635913C06AD}"/>
    <cellStyle name="Normal 25 9 7_Margen" xfId="42769" xr:uid="{20AAAD11-3E90-41E7-B7F8-8230EB318704}"/>
    <cellStyle name="Normal 25 9 8" xfId="22964" xr:uid="{5BE46854-5B9F-43D9-AAD7-F9AA4412D1A7}"/>
    <cellStyle name="Normal 25 9 8 2" xfId="22965" xr:uid="{1D0CC4EA-8CCB-4C9C-B5AA-8D21B324FA75}"/>
    <cellStyle name="Normal 25 9 8_Margen" xfId="42770" xr:uid="{3629961D-D2FC-4EA7-AE33-0A56BE512451}"/>
    <cellStyle name="Normal 25 9 9" xfId="22966" xr:uid="{5B9A1B3F-8AAB-4ED6-A55D-7CD14522EA57}"/>
    <cellStyle name="Normal 25 9 9 2" xfId="22967" xr:uid="{580238B6-B293-47E6-9719-AF79E1044B18}"/>
    <cellStyle name="Normal 25 9 9_Margen" xfId="42771" xr:uid="{A8B1ED62-1FE8-4E55-BEB3-2CFFD4751CDD}"/>
    <cellStyle name="Normal 25 9_Margen" xfId="42772" xr:uid="{B9EADEAD-D908-46C6-BD38-B8592A3E842D}"/>
    <cellStyle name="Normal 25_Margen" xfId="42773" xr:uid="{BD76B946-528E-43E4-BD14-C421AE1E5A18}"/>
    <cellStyle name="Normal 250" xfId="22968" xr:uid="{15CD50ED-B790-4BAC-8D68-D44867D78300}"/>
    <cellStyle name="Normal 250 2" xfId="22969" xr:uid="{7E1DC5EE-19C0-4108-AD50-E329049D707B}"/>
    <cellStyle name="Normal 250 3" xfId="50323" xr:uid="{BFC41AE4-7D5D-4E75-B4AD-D911C3B57593}"/>
    <cellStyle name="Normal 250_Margen" xfId="42774" xr:uid="{0BE964C5-31B1-43D5-B96D-85540AFDD14C}"/>
    <cellStyle name="Normal 251" xfId="22970" xr:uid="{F24125F6-6663-4270-9E6A-B295FCD91E3F}"/>
    <cellStyle name="Normal 251 2" xfId="22971" xr:uid="{A9431280-CDCD-4FE2-896F-0FCB82A4D93E}"/>
    <cellStyle name="Normal 251 3" xfId="50324" xr:uid="{7C77D2FA-3F2E-41F9-A1D6-4E10A23F936C}"/>
    <cellStyle name="Normal 251_Margen" xfId="42775" xr:uid="{F6428E36-E022-4D64-9B09-32733DA1EE20}"/>
    <cellStyle name="Normal 252" xfId="22972" xr:uid="{4243B334-224D-40BD-8209-BCF82DEED592}"/>
    <cellStyle name="Normal 252 2" xfId="22973" xr:uid="{38F49916-ADAF-48C4-9ED0-9431A2BB4792}"/>
    <cellStyle name="Normal 252 3" xfId="50325" xr:uid="{CF26CB7C-FAA8-4ED8-B2D9-9962B5FAF022}"/>
    <cellStyle name="Normal 252_Margen" xfId="42776" xr:uid="{E7376F24-05EF-4085-957C-DA93D67A6BB9}"/>
    <cellStyle name="Normal 253" xfId="22974" xr:uid="{92B9415C-F87D-452C-988C-306A9A79FA3C}"/>
    <cellStyle name="Normal 253 2" xfId="22975" xr:uid="{17152F28-31E7-4AB7-8673-1CF78D5F76FE}"/>
    <cellStyle name="Normal 253 2 2" xfId="42777" xr:uid="{5EC78C6E-16F5-443B-B526-1828CA1C2BF0}"/>
    <cellStyle name="Normal 253 2 2 2" xfId="42778" xr:uid="{DA73FFC1-713C-4718-810E-FCFF26BCC186}"/>
    <cellStyle name="Normal 253 2 2 2 2" xfId="42779" xr:uid="{9A34BAF3-DFF1-43FF-ACE8-1CB58A3F9B40}"/>
    <cellStyle name="Normal 253 2 2 2 2 2" xfId="42780" xr:uid="{857E72A7-F987-403D-8C94-6D75DE946171}"/>
    <cellStyle name="Normal 253 2 2 2 3" xfId="42781" xr:uid="{42A003F2-90F5-429A-B31A-A0E0597C642A}"/>
    <cellStyle name="Normal 253 2 2 3" xfId="42782" xr:uid="{D231B0DC-0533-4D5C-BD97-80EDFB8C328E}"/>
    <cellStyle name="Normal 253 2 2 3 2" xfId="42783" xr:uid="{09367D8A-AB22-4188-8F43-0CBC216DF5A1}"/>
    <cellStyle name="Normal 253 2 2 4" xfId="42784" xr:uid="{7C15E6C0-14BE-4A4D-A8E6-19E3C861C9DA}"/>
    <cellStyle name="Normal 253 2 3" xfId="42785" xr:uid="{36CDB3E8-1928-4607-B363-BE219F64F22F}"/>
    <cellStyle name="Normal 253 2 3 2" xfId="42786" xr:uid="{7D6B5048-0BB6-498F-8578-57640752E392}"/>
    <cellStyle name="Normal 253 2 3 2 2" xfId="42787" xr:uid="{756AB1A0-6B0D-41A7-9067-B2805A70361E}"/>
    <cellStyle name="Normal 253 2 3 3" xfId="42788" xr:uid="{FC8DCB75-A186-4051-86E9-BE969EE5D675}"/>
    <cellStyle name="Normal 253 2 4" xfId="42789" xr:uid="{D2B19A91-3A9A-4F8E-91A2-2F77F8B3ACFD}"/>
    <cellStyle name="Normal 253 2 4 2" xfId="42790" xr:uid="{3E77B8F2-9BF3-42AE-908E-4B6BBC383077}"/>
    <cellStyle name="Normal 253 2 5" xfId="42791" xr:uid="{4F9DA6BB-A686-48E7-B267-6FB6110261A8}"/>
    <cellStyle name="Normal 253 3" xfId="42792" xr:uid="{900BE4DE-8F4F-4D17-8A43-07C795CCC30B}"/>
    <cellStyle name="Normal 253 3 2" xfId="42793" xr:uid="{7F7F8D4E-2907-4CF9-AAC2-3CD161A0274C}"/>
    <cellStyle name="Normal 253 3 2 2" xfId="42794" xr:uid="{7B5479D0-3845-4666-B829-12F659FACF49}"/>
    <cellStyle name="Normal 253 3 2 2 2" xfId="42795" xr:uid="{88C4E7E1-B53A-41B7-8F87-53FBE83099F3}"/>
    <cellStyle name="Normal 253 3 2 2 2 2" xfId="42796" xr:uid="{5A59B8E2-CF55-4C8A-9A7F-9DB1F5CBF0B7}"/>
    <cellStyle name="Normal 253 3 2 2 3" xfId="42797" xr:uid="{E6B826F9-D472-4312-97A0-028BE1BA7616}"/>
    <cellStyle name="Normal 253 3 2 3" xfId="42798" xr:uid="{41CBEFE1-C395-46BE-9991-5C54C39B1ECA}"/>
    <cellStyle name="Normal 253 3 2 3 2" xfId="42799" xr:uid="{64C79B5B-F498-4004-97A0-2E1ACA609F14}"/>
    <cellStyle name="Normal 253 3 2 4" xfId="42800" xr:uid="{EC41A49A-B847-4BFD-861C-4B475F318DF7}"/>
    <cellStyle name="Normal 253 3 3" xfId="42801" xr:uid="{D066190A-C221-4E15-8C0A-A92378E4E333}"/>
    <cellStyle name="Normal 253 3 3 2" xfId="42802" xr:uid="{E4409FD2-1F9B-4A22-945A-4CD637EE4E7F}"/>
    <cellStyle name="Normal 253 3 3 2 2" xfId="42803" xr:uid="{0CF32612-4101-40B3-9A7D-9615194AB585}"/>
    <cellStyle name="Normal 253 3 3 3" xfId="42804" xr:uid="{F2784AF4-AC31-494C-A3D9-C7255F63BC2D}"/>
    <cellStyle name="Normal 253 3 4" xfId="42805" xr:uid="{F8BD86C3-0529-4F92-82BB-EA902B1A001A}"/>
    <cellStyle name="Normal 253 3 4 2" xfId="42806" xr:uid="{74769E0F-70F2-431E-B602-B06B3EEAC216}"/>
    <cellStyle name="Normal 253 3 5" xfId="42807" xr:uid="{BDDB4441-C20C-41FE-94A9-805EE5B8672C}"/>
    <cellStyle name="Normal 253 4" xfId="42808" xr:uid="{A77FB13B-0B49-41B5-881E-94C4E13852C9}"/>
    <cellStyle name="Normal 253 4 2" xfId="42809" xr:uid="{33E9780D-C266-4642-8ABA-7C659BD3CC2D}"/>
    <cellStyle name="Normal 253 4 2 2" xfId="42810" xr:uid="{B134EC36-EB23-43B9-8E9A-422715864044}"/>
    <cellStyle name="Normal 253 4 2 2 2" xfId="42811" xr:uid="{85210E46-6DDA-4FB3-9E07-539B34771DBC}"/>
    <cellStyle name="Normal 253 4 2 3" xfId="42812" xr:uid="{664849CD-B19B-4F41-81FF-3BEA1D7C214A}"/>
    <cellStyle name="Normal 253 4 3" xfId="42813" xr:uid="{852B89FA-DF41-478A-98D6-2BD9703229C3}"/>
    <cellStyle name="Normal 253 4 3 2" xfId="42814" xr:uid="{80F7D16A-7046-440A-92E1-96902C379C55}"/>
    <cellStyle name="Normal 253 4 4" xfId="42815" xr:uid="{EA8C5E01-4A25-4996-8F94-BDA53A7C488E}"/>
    <cellStyle name="Normal 253 5" xfId="42816" xr:uid="{8FE66B95-248A-4C9A-A604-5748394282E7}"/>
    <cellStyle name="Normal 253 5 2" xfId="42817" xr:uid="{0971B691-78BD-47AA-B1B0-E872961B3A09}"/>
    <cellStyle name="Normal 253 5 2 2" xfId="42818" xr:uid="{2CDDAF27-0F19-4B76-B90B-699C8B5B77B3}"/>
    <cellStyle name="Normal 253 5 3" xfId="42819" xr:uid="{5B8BB295-BD69-4698-8FA5-582674158FE8}"/>
    <cellStyle name="Normal 253 6" xfId="42820" xr:uid="{BFA129C0-D575-41EE-8AA8-C7D040591CC3}"/>
    <cellStyle name="Normal 253 6 2" xfId="42821" xr:uid="{CFDC92FE-9888-4002-8D77-669225181651}"/>
    <cellStyle name="Normal 253 7" xfId="42822" xr:uid="{E74EAA01-2600-4C83-92CB-9373B5D1CF36}"/>
    <cellStyle name="Normal 253 8" xfId="50326" xr:uid="{0BE7E926-EDEF-41B6-8D2A-D6075D91AACE}"/>
    <cellStyle name="Normal 253_Margen" xfId="42823" xr:uid="{DB07B6E7-B467-4EE3-91FA-E052C1CE4F68}"/>
    <cellStyle name="Normal 254" xfId="22976" xr:uid="{B2A7F6E6-C9BA-498D-B8C8-72697D614246}"/>
    <cellStyle name="Normal 254 2" xfId="22977" xr:uid="{D6F89CC5-857B-49A1-A167-484269E93F02}"/>
    <cellStyle name="Normal 254 2 2" xfId="42824" xr:uid="{7490B024-2BE7-41E0-A6A7-1A33B88C5D19}"/>
    <cellStyle name="Normal 254 2 2 2" xfId="42825" xr:uid="{F2E914EB-677D-42C5-B516-84C5441788D9}"/>
    <cellStyle name="Normal 254 2 2 2 2" xfId="42826" xr:uid="{7D7BFAA4-16AB-4323-BD28-A290360DC487}"/>
    <cellStyle name="Normal 254 2 2 2 2 2" xfId="42827" xr:uid="{B94A4771-87AA-4742-9A0E-0350BBD2B899}"/>
    <cellStyle name="Normal 254 2 2 2 3" xfId="42828" xr:uid="{BE9CF730-61FE-4069-9ADD-DC75C381C8B5}"/>
    <cellStyle name="Normal 254 2 2 3" xfId="42829" xr:uid="{A8E04A01-D07C-44B9-9D74-806CAE59CE94}"/>
    <cellStyle name="Normal 254 2 2 3 2" xfId="42830" xr:uid="{CA97559B-8434-4C8A-9398-8BC705362249}"/>
    <cellStyle name="Normal 254 2 2 4" xfId="42831" xr:uid="{9BD102CB-203B-4380-95D5-EEA845DDDC7E}"/>
    <cellStyle name="Normal 254 2 3" xfId="42832" xr:uid="{3D9120C6-3959-4B63-B3CF-D6F758198924}"/>
    <cellStyle name="Normal 254 2 3 2" xfId="42833" xr:uid="{54B875C3-348B-4D45-B0D5-11DD2EAAEFEB}"/>
    <cellStyle name="Normal 254 2 3 2 2" xfId="42834" xr:uid="{A0380D76-EE17-42EC-BD39-0AABAB2187A9}"/>
    <cellStyle name="Normal 254 2 3 3" xfId="42835" xr:uid="{8CB996CC-14F5-4F26-8F97-E76A1F94BCD8}"/>
    <cellStyle name="Normal 254 2 4" xfId="42836" xr:uid="{A6911E62-817A-4634-AD6D-0FCC4BEE1548}"/>
    <cellStyle name="Normal 254 2 4 2" xfId="42837" xr:uid="{A379600B-7AC8-4087-AC31-B1384AD42110}"/>
    <cellStyle name="Normal 254 2 5" xfId="42838" xr:uid="{118DB786-9EAB-4899-B04C-D130C0B5FEB5}"/>
    <cellStyle name="Normal 254 3" xfId="42839" xr:uid="{AFD22B1F-8F04-437C-9028-684B6F1D48BE}"/>
    <cellStyle name="Normal 254 3 2" xfId="42840" xr:uid="{5432501B-89FB-48DF-A34A-109C3EAB6E52}"/>
    <cellStyle name="Normal 254 3 2 2" xfId="42841" xr:uid="{1CCA662F-D4B3-48BA-B095-1139054608F0}"/>
    <cellStyle name="Normal 254 3 2 2 2" xfId="42842" xr:uid="{1DC3725C-A42D-49FF-A041-8FC4355F4ABF}"/>
    <cellStyle name="Normal 254 3 2 2 2 2" xfId="42843" xr:uid="{85CE8FE8-AF1A-454C-B51F-B1F94E07B7DF}"/>
    <cellStyle name="Normal 254 3 2 2 3" xfId="42844" xr:uid="{E1F63CCC-1FD6-4CE1-B6FE-6644D5F4CD9B}"/>
    <cellStyle name="Normal 254 3 2 3" xfId="42845" xr:uid="{85654FF6-6F60-4B22-849C-012C1507D33C}"/>
    <cellStyle name="Normal 254 3 2 3 2" xfId="42846" xr:uid="{B8132A30-B6A9-48EC-A054-356EA54FF9C1}"/>
    <cellStyle name="Normal 254 3 2 4" xfId="42847" xr:uid="{67988CBC-8AAE-43F2-B904-34D785624922}"/>
    <cellStyle name="Normal 254 3 3" xfId="42848" xr:uid="{1935B073-72F9-409D-8244-DC09E492C2CA}"/>
    <cellStyle name="Normal 254 3 3 2" xfId="42849" xr:uid="{C78C9F87-2804-4881-8450-BEAF0DDA6A00}"/>
    <cellStyle name="Normal 254 3 3 2 2" xfId="42850" xr:uid="{251BDD7B-8A5A-4B5A-952D-7CD056D9C561}"/>
    <cellStyle name="Normal 254 3 3 3" xfId="42851" xr:uid="{70F2326B-3AC5-4165-96FB-DA5E0B876C14}"/>
    <cellStyle name="Normal 254 3 4" xfId="42852" xr:uid="{D0CAFA48-EA19-4585-8940-5450F0BBDC39}"/>
    <cellStyle name="Normal 254 3 4 2" xfId="42853" xr:uid="{77490B60-759E-4FB3-82E0-B10830A8B1B5}"/>
    <cellStyle name="Normal 254 3 5" xfId="42854" xr:uid="{283FAEAE-DEEF-4B28-B0C5-98962EA61F16}"/>
    <cellStyle name="Normal 254 4" xfId="42855" xr:uid="{CD7521FE-1A09-4D17-8545-3E4FAF7322FC}"/>
    <cellStyle name="Normal 254 4 2" xfId="42856" xr:uid="{3268A093-78E9-4319-A5A3-B4C7D2918D81}"/>
    <cellStyle name="Normal 254 4 2 2" xfId="42857" xr:uid="{F534300F-4AEB-4E93-890B-943672917008}"/>
    <cellStyle name="Normal 254 4 2 2 2" xfId="42858" xr:uid="{681F0E2C-1455-448C-A778-D074106D0024}"/>
    <cellStyle name="Normal 254 4 2 3" xfId="42859" xr:uid="{26F32B22-A9DC-4E98-B859-22732DF98A5B}"/>
    <cellStyle name="Normal 254 4 3" xfId="42860" xr:uid="{2F22B512-1A7A-47ED-B717-05BAE45B775F}"/>
    <cellStyle name="Normal 254 4 3 2" xfId="42861" xr:uid="{67DC1AE0-257C-47A9-A51C-23D1DC1BCB1B}"/>
    <cellStyle name="Normal 254 4 4" xfId="42862" xr:uid="{EA8EB837-98F1-428B-B671-2A4020596791}"/>
    <cellStyle name="Normal 254 5" xfId="42863" xr:uid="{7C551D9F-3D3A-4D1C-AB37-3FA053BEDFE3}"/>
    <cellStyle name="Normal 254 5 2" xfId="42864" xr:uid="{BC5033E7-AF83-4422-B08D-5EF36B210319}"/>
    <cellStyle name="Normal 254 5 2 2" xfId="42865" xr:uid="{F33447A4-9CA8-40A9-8607-8BD244804E23}"/>
    <cellStyle name="Normal 254 5 3" xfId="42866" xr:uid="{9CAFB154-8F3B-4158-8F5C-D50646039B9B}"/>
    <cellStyle name="Normal 254 6" xfId="42867" xr:uid="{1CDADE3B-4224-4507-9D74-2E8981BCBBEA}"/>
    <cellStyle name="Normal 254 6 2" xfId="42868" xr:uid="{A8831FDD-9DE0-4108-8AD4-3EDFBFEC4D3A}"/>
    <cellStyle name="Normal 254 7" xfId="42869" xr:uid="{3B406DC5-66C6-42FE-92E4-96794EEA7872}"/>
    <cellStyle name="Normal 254 8" xfId="50327" xr:uid="{69ABEFA4-040B-4447-AC5A-E21878D6C4F3}"/>
    <cellStyle name="Normal 254_Margen" xfId="42870" xr:uid="{36A530F9-39A2-4B20-8AD7-0317D1B4B163}"/>
    <cellStyle name="Normal 255" xfId="22978" xr:uid="{A44FC58F-49C8-49EB-A87D-6802C75A5E32}"/>
    <cellStyle name="Normal 255 2" xfId="22979" xr:uid="{EE69CE2B-8584-44BC-9F2A-483A35424644}"/>
    <cellStyle name="Normal 255 3" xfId="50328" xr:uid="{40DE9873-1839-40FB-8F7B-6E0D8327BCD3}"/>
    <cellStyle name="Normal 255_Margen" xfId="42871" xr:uid="{0CF44562-190B-46AA-980F-D78DE7FDF782}"/>
    <cellStyle name="Normal 256" xfId="22980" xr:uid="{FF44BB87-9271-44D5-839E-F6CDFB510308}"/>
    <cellStyle name="Normal 256 2" xfId="22981" xr:uid="{902E275B-9D61-4727-8A3C-4EE089FA63B3}"/>
    <cellStyle name="Normal 256 3" xfId="50329" xr:uid="{EACE1AE2-8E23-4640-9DC8-9197154C9A9E}"/>
    <cellStyle name="Normal 256_Margen" xfId="42872" xr:uid="{365F8AF9-7AA8-4991-80E0-404F4DFDADB0}"/>
    <cellStyle name="Normal 257" xfId="22982" xr:uid="{850C0748-A40B-480A-AF8B-A8065D144F87}"/>
    <cellStyle name="Normal 257 2" xfId="22983" xr:uid="{195A207B-E1D4-4699-97F2-425FA1098F23}"/>
    <cellStyle name="Normal 257 3" xfId="50330" xr:uid="{227CFB25-4225-4078-ABF6-6BF0F0115D94}"/>
    <cellStyle name="Normal 257_Margen" xfId="42873" xr:uid="{FFED74F2-1E5F-4152-8290-788AE6F0DD7E}"/>
    <cellStyle name="Normal 258" xfId="22984" xr:uid="{75FD950B-3D17-4084-9BF4-377FA59234DD}"/>
    <cellStyle name="Normal 258 2" xfId="22985" xr:uid="{BC7FB264-1FCE-4FA8-AFAB-3377BF814B0F}"/>
    <cellStyle name="Normal 258 3" xfId="50331" xr:uid="{55E9611E-CAF9-4213-8E32-F1FA15CACB43}"/>
    <cellStyle name="Normal 258_Margen" xfId="42874" xr:uid="{95EC32C0-0665-4C5D-B857-3FE142576E48}"/>
    <cellStyle name="Normal 259" xfId="22986" xr:uid="{2DD2381D-415D-40E2-8FFF-C9907D04A929}"/>
    <cellStyle name="Normal 259 2" xfId="42875" xr:uid="{93D8F124-FA95-434D-998D-F18C199F1AEE}"/>
    <cellStyle name="Normal 259 3" xfId="50332" xr:uid="{A9799F47-56C8-4860-80B4-D05DDDC4856A}"/>
    <cellStyle name="Normal 259_Margen" xfId="42876" xr:uid="{624F9756-7758-45A9-B8F7-72533A1195E4}"/>
    <cellStyle name="Normal 26" xfId="22987" xr:uid="{6B6FAA93-FB80-4915-B0A3-2E25ACD02FB9}"/>
    <cellStyle name="Normal 26 10" xfId="22988" xr:uid="{4F7403C6-C2C1-44D4-A2DC-ED68D9D40431}"/>
    <cellStyle name="Normal 26 10 10" xfId="22989" xr:uid="{D11DB9B7-D082-43BD-9704-EC6CF5CB0C79}"/>
    <cellStyle name="Normal 26 10 10 2" xfId="22990" xr:uid="{33FF2838-49D1-454B-B886-0E27FB7F692F}"/>
    <cellStyle name="Normal 26 10 10_Margen" xfId="42877" xr:uid="{B76480A1-BD69-484B-AF96-1378393DEE5D}"/>
    <cellStyle name="Normal 26 10 11" xfId="22991" xr:uid="{ADD9EE4E-FF33-4427-8102-23B1DC4EA2B0}"/>
    <cellStyle name="Normal 26 10 11 2" xfId="22992" xr:uid="{4EA3D3EF-2613-4DA5-A8E5-E0E636C0209D}"/>
    <cellStyle name="Normal 26 10 11_Margen" xfId="42878" xr:uid="{0B0A6277-6993-48C3-AA57-F978D1DFC789}"/>
    <cellStyle name="Normal 26 10 12" xfId="22993" xr:uid="{8DB8950B-6163-467D-A5F5-4AB517481711}"/>
    <cellStyle name="Normal 26 10 12 2" xfId="22994" xr:uid="{A6D3575A-2153-4397-BE68-F1E445274E87}"/>
    <cellStyle name="Normal 26 10 12_Margen" xfId="42879" xr:uid="{742E20AF-70F5-439E-AF3F-DD22A545928B}"/>
    <cellStyle name="Normal 26 10 13" xfId="22995" xr:uid="{48681DD9-103F-4FE5-8A0A-1D20741E5B04}"/>
    <cellStyle name="Normal 26 10 13 2" xfId="22996" xr:uid="{68BD5C69-A65A-4E79-A70C-008A9586456B}"/>
    <cellStyle name="Normal 26 10 13_Margen" xfId="42880" xr:uid="{537B5BBC-6463-4C8D-97B5-79F2C743CE5D}"/>
    <cellStyle name="Normal 26 10 14" xfId="22997" xr:uid="{47CD8172-E76C-4735-8D42-79A8458E3658}"/>
    <cellStyle name="Normal 26 10 14 2" xfId="22998" xr:uid="{E48E6C3C-182B-4BA8-B694-10C53BB25D7A}"/>
    <cellStyle name="Normal 26 10 14_Margen" xfId="42881" xr:uid="{1ADCEE18-4D3D-4783-AF1E-D63911A55D95}"/>
    <cellStyle name="Normal 26 10 15" xfId="22999" xr:uid="{93D48218-1118-40B6-91F0-0AE9E28B6ECD}"/>
    <cellStyle name="Normal 26 10 15 2" xfId="23000" xr:uid="{858D3245-3227-4CFB-A1C4-B53776CB9AD3}"/>
    <cellStyle name="Normal 26 10 15_Margen" xfId="42882" xr:uid="{05610A0D-31D8-466C-BC98-98C2D698CD26}"/>
    <cellStyle name="Normal 26 10 16" xfId="23001" xr:uid="{FD4CA29C-1601-419E-98B5-2B7F98BD9B80}"/>
    <cellStyle name="Normal 26 10 16 2" xfId="23002" xr:uid="{40253BA8-63C9-4261-A620-5D64AC4C1797}"/>
    <cellStyle name="Normal 26 10 16_Margen" xfId="42883" xr:uid="{8864AABA-3477-41C1-B365-590D00C84797}"/>
    <cellStyle name="Normal 26 10 17" xfId="23003" xr:uid="{76E7BFA9-F7D0-480B-A5C2-4BDE55470E5B}"/>
    <cellStyle name="Normal 26 10 17 2" xfId="23004" xr:uid="{2DA91F2A-95AA-445A-90A1-A521F1FA96AE}"/>
    <cellStyle name="Normal 26 10 17_Margen" xfId="42884" xr:uid="{52126B3D-3BA0-4DF8-ABBD-B69D578AB49A}"/>
    <cellStyle name="Normal 26 10 18" xfId="23005" xr:uid="{A4F1959C-2F54-43C2-BD4E-50D5CB5F50CD}"/>
    <cellStyle name="Normal 26 10 18 2" xfId="23006" xr:uid="{665E425A-8735-481F-9B26-3106F7B39D8A}"/>
    <cellStyle name="Normal 26 10 18_Margen" xfId="42885" xr:uid="{905B8097-6058-4428-A4FD-0013ACB15740}"/>
    <cellStyle name="Normal 26 10 19" xfId="23007" xr:uid="{092BF6C0-6717-45D6-9B09-5B820C35C138}"/>
    <cellStyle name="Normal 26 10 2" xfId="23008" xr:uid="{17EFADD2-7E36-4E85-BF33-A6A091DB656B}"/>
    <cellStyle name="Normal 26 10 2 2" xfId="23009" xr:uid="{B0BB52F7-CCFF-40E3-904E-9E076F3BFFA9}"/>
    <cellStyle name="Normal 26 10 2_Margen" xfId="42886" xr:uid="{23900DD9-BDA9-4237-9FA3-25EAA057965A}"/>
    <cellStyle name="Normal 26 10 3" xfId="23010" xr:uid="{4573B241-82B4-46E5-A91E-C7418AC46A1E}"/>
    <cellStyle name="Normal 26 10 3 2" xfId="23011" xr:uid="{8350A353-928C-4907-AF0F-FD37837FE955}"/>
    <cellStyle name="Normal 26 10 3_Margen" xfId="42887" xr:uid="{54FB8A80-E0B0-4DA6-BBC4-C55B5AD17D35}"/>
    <cellStyle name="Normal 26 10 4" xfId="23012" xr:uid="{AB8BD6C0-8C42-4C6B-B407-32C28DCC7783}"/>
    <cellStyle name="Normal 26 10 4 2" xfId="23013" xr:uid="{C8E395A7-2489-4C81-8192-A53416752CD0}"/>
    <cellStyle name="Normal 26 10 4_Margen" xfId="42888" xr:uid="{B9774E98-8FF6-4F72-9DB3-A3F2BAD1996B}"/>
    <cellStyle name="Normal 26 10 5" xfId="23014" xr:uid="{ADF2AFA4-CB7C-41DC-A049-A6234C5E79AF}"/>
    <cellStyle name="Normal 26 10 5 2" xfId="23015" xr:uid="{BC232EE2-48FA-46A2-951F-89D53D95853B}"/>
    <cellStyle name="Normal 26 10 5_Margen" xfId="42889" xr:uid="{3D91AB89-ADCF-4E37-A3EC-D7AE2A319EB1}"/>
    <cellStyle name="Normal 26 10 6" xfId="23016" xr:uid="{CD40BCDE-F996-483C-AFAB-0582CCD40A12}"/>
    <cellStyle name="Normal 26 10 6 2" xfId="23017" xr:uid="{1432C7B0-5A17-429D-8E7A-343A8BE53DD6}"/>
    <cellStyle name="Normal 26 10 6_Margen" xfId="42890" xr:uid="{65DB1A0A-7D47-4392-A3BB-6615F6F94DCA}"/>
    <cellStyle name="Normal 26 10 7" xfId="23018" xr:uid="{9EF2D142-3E7F-4CC6-BEA7-A82F4C1069BA}"/>
    <cellStyle name="Normal 26 10 7 2" xfId="23019" xr:uid="{A9A8F887-474A-48F8-8832-58C22C113A32}"/>
    <cellStyle name="Normal 26 10 7_Margen" xfId="42891" xr:uid="{F697EBEF-96BF-4F85-8DDE-05DF6212EE94}"/>
    <cellStyle name="Normal 26 10 8" xfId="23020" xr:uid="{5A9A73BE-A881-4858-9EB6-B90F3563A96C}"/>
    <cellStyle name="Normal 26 10 8 2" xfId="23021" xr:uid="{4B35EF0F-0D40-4078-8A49-421FA96AD319}"/>
    <cellStyle name="Normal 26 10 8_Margen" xfId="42892" xr:uid="{4727B5A5-86EE-4E0C-BF16-12D63E37A847}"/>
    <cellStyle name="Normal 26 10 9" xfId="23022" xr:uid="{A4F09413-66A5-4B44-B00B-D720EDE3AD97}"/>
    <cellStyle name="Normal 26 10 9 2" xfId="23023" xr:uid="{7BCC4DA8-76D5-44F2-9862-1B8167B3A4F7}"/>
    <cellStyle name="Normal 26 10 9_Margen" xfId="42893" xr:uid="{C9F1C010-DF91-445D-9346-29FC94E3D12D}"/>
    <cellStyle name="Normal 26 10_Margen" xfId="42894" xr:uid="{A3A435CC-A322-4C84-A3E4-70BEE7137CD7}"/>
    <cellStyle name="Normal 26 11" xfId="23024" xr:uid="{B6F83E08-F364-473B-9994-EE7E8AF8A54D}"/>
    <cellStyle name="Normal 26 11 10" xfId="23025" xr:uid="{5485A76F-FD9B-4C77-AD06-AC879E698B0C}"/>
    <cellStyle name="Normal 26 11 10 2" xfId="23026" xr:uid="{71B3003A-927F-4A13-9FE5-C3A5922529A7}"/>
    <cellStyle name="Normal 26 11 10_Margen" xfId="42895" xr:uid="{FD33C565-9785-4064-94D0-C02059806D5E}"/>
    <cellStyle name="Normal 26 11 11" xfId="23027" xr:uid="{CAA86F25-CF60-48CA-81DA-BD01E6086AAC}"/>
    <cellStyle name="Normal 26 11 11 2" xfId="23028" xr:uid="{BCEBA0BD-F7C2-4FFE-98D3-C7F5482204B8}"/>
    <cellStyle name="Normal 26 11 11_Margen" xfId="42896" xr:uid="{FFC936CA-2988-4FD0-8543-F9B3A6C6935E}"/>
    <cellStyle name="Normal 26 11 12" xfId="23029" xr:uid="{83765BB0-DCF4-460A-B439-6A9B9475A9E8}"/>
    <cellStyle name="Normal 26 11 12 2" xfId="23030" xr:uid="{47BB8825-0C1A-40C8-BF8C-0DE3E288AFD6}"/>
    <cellStyle name="Normal 26 11 12_Margen" xfId="42897" xr:uid="{C09E6B8F-97DD-4792-96FF-7668C70372EE}"/>
    <cellStyle name="Normal 26 11 13" xfId="23031" xr:uid="{0691375D-29C0-4E2D-876E-DDCF2A940FEA}"/>
    <cellStyle name="Normal 26 11 13 2" xfId="23032" xr:uid="{82E2E85B-584D-4A9F-AE7F-8DB4635FDC98}"/>
    <cellStyle name="Normal 26 11 13_Margen" xfId="42898" xr:uid="{9F52E3E2-6CF7-4C74-8A64-871B20B3356C}"/>
    <cellStyle name="Normal 26 11 14" xfId="23033" xr:uid="{68BAF846-062B-4D3D-839B-F826175A4503}"/>
    <cellStyle name="Normal 26 11 14 2" xfId="23034" xr:uid="{0E00B135-E5C1-4527-8FB4-0917BE3DDD83}"/>
    <cellStyle name="Normal 26 11 14_Margen" xfId="42899" xr:uid="{6F3B1AED-0900-487C-AE25-BB5CE88C8D65}"/>
    <cellStyle name="Normal 26 11 15" xfId="23035" xr:uid="{F7DDD83C-32E9-469A-9229-98D2B50FADB2}"/>
    <cellStyle name="Normal 26 11 15 2" xfId="23036" xr:uid="{9629350C-C028-4564-8544-AF0124AE96E0}"/>
    <cellStyle name="Normal 26 11 15_Margen" xfId="42900" xr:uid="{BA01E853-0D57-456E-8436-32F0072A060E}"/>
    <cellStyle name="Normal 26 11 16" xfId="23037" xr:uid="{08334959-3C81-4E9E-9785-0EA0D4A3F484}"/>
    <cellStyle name="Normal 26 11 16 2" xfId="23038" xr:uid="{F81176F9-7D8D-4C28-BC15-23EEE7A8A6AD}"/>
    <cellStyle name="Normal 26 11 16_Margen" xfId="42901" xr:uid="{5DE2342F-8FA2-4A2B-ABAA-5B6586D4FFD9}"/>
    <cellStyle name="Normal 26 11 17" xfId="23039" xr:uid="{87EEB39E-4FE4-4DA0-8258-0F6F1E5F238D}"/>
    <cellStyle name="Normal 26 11 17 2" xfId="23040" xr:uid="{51692153-CC5F-4855-B4C5-AFA26589E156}"/>
    <cellStyle name="Normal 26 11 17_Margen" xfId="42902" xr:uid="{55B457E8-CDF9-4874-AB8F-7A67A5C9ED20}"/>
    <cellStyle name="Normal 26 11 18" xfId="23041" xr:uid="{04510067-E580-4E97-A4E9-F5D603127E3F}"/>
    <cellStyle name="Normal 26 11 18 2" xfId="23042" xr:uid="{4552BCE5-2774-480D-BDF6-71CB15E924DD}"/>
    <cellStyle name="Normal 26 11 18_Margen" xfId="42903" xr:uid="{CB91EA1A-6B50-400C-87D7-E6998F01B8D0}"/>
    <cellStyle name="Normal 26 11 19" xfId="23043" xr:uid="{BD717E9D-09E4-40AB-96DD-6AE348C3A56E}"/>
    <cellStyle name="Normal 26 11 2" xfId="23044" xr:uid="{D98D8522-5F86-4581-BFDE-64A126E2D3B6}"/>
    <cellStyle name="Normal 26 11 2 2" xfId="23045" xr:uid="{72C12AEE-9C00-4538-A598-D386C1FE000A}"/>
    <cellStyle name="Normal 26 11 2_Margen" xfId="42904" xr:uid="{2B40015C-345F-4F21-B1C9-97247E2B4207}"/>
    <cellStyle name="Normal 26 11 3" xfId="23046" xr:uid="{FDFE480E-E58A-4AEE-A12C-69BF561CB03B}"/>
    <cellStyle name="Normal 26 11 3 2" xfId="23047" xr:uid="{FF03CBEE-1907-4536-8472-5BCE11DA1596}"/>
    <cellStyle name="Normal 26 11 3_Margen" xfId="42905" xr:uid="{FDD37B81-F107-4298-A458-537137A7EF00}"/>
    <cellStyle name="Normal 26 11 4" xfId="23048" xr:uid="{711918F1-C4E0-4090-BE93-D6E4485ED80A}"/>
    <cellStyle name="Normal 26 11 4 2" xfId="23049" xr:uid="{DC49A1DB-9289-4BFD-86E8-2C453EEA67DF}"/>
    <cellStyle name="Normal 26 11 4_Margen" xfId="42906" xr:uid="{738A0570-33A2-45E9-9693-6E2642DF9426}"/>
    <cellStyle name="Normal 26 11 5" xfId="23050" xr:uid="{68187B9D-C44C-47EF-962E-04D74DD95D66}"/>
    <cellStyle name="Normal 26 11 5 2" xfId="23051" xr:uid="{95B0C61C-2419-492D-8A2B-58F41A873010}"/>
    <cellStyle name="Normal 26 11 5_Margen" xfId="42907" xr:uid="{4DB0A0B8-135F-4910-82FA-E95A57EC3403}"/>
    <cellStyle name="Normal 26 11 6" xfId="23052" xr:uid="{2CE82A02-1418-4DD5-9BAF-78FE035C8F89}"/>
    <cellStyle name="Normal 26 11 6 2" xfId="23053" xr:uid="{01D2B6C1-AD7D-4B10-A512-32BA85224927}"/>
    <cellStyle name="Normal 26 11 6_Margen" xfId="42908" xr:uid="{2BB03058-AA6C-4854-96A4-C49F686BF0D0}"/>
    <cellStyle name="Normal 26 11 7" xfId="23054" xr:uid="{C110A339-4DFB-4806-B6CC-E75E515B282B}"/>
    <cellStyle name="Normal 26 11 7 2" xfId="23055" xr:uid="{255A8F0B-FF21-4574-8499-0150CE4CB30E}"/>
    <cellStyle name="Normal 26 11 7_Margen" xfId="42909" xr:uid="{D3FAFC1A-8C99-41E3-A458-3A6C72907883}"/>
    <cellStyle name="Normal 26 11 8" xfId="23056" xr:uid="{EA98FF53-F1AA-4E13-BA51-F4F7BA244210}"/>
    <cellStyle name="Normal 26 11 8 2" xfId="23057" xr:uid="{6BE48CD1-CB83-4B95-A98D-A646AF2D4B95}"/>
    <cellStyle name="Normal 26 11 8_Margen" xfId="42910" xr:uid="{66693373-FBA9-46E8-967E-AA621A31A174}"/>
    <cellStyle name="Normal 26 11 9" xfId="23058" xr:uid="{ADFCD24F-23AC-4D46-83EC-F6C45728D031}"/>
    <cellStyle name="Normal 26 11 9 2" xfId="23059" xr:uid="{E991C12E-1ACC-4B60-818F-B122A48C4FFF}"/>
    <cellStyle name="Normal 26 11 9_Margen" xfId="42911" xr:uid="{B56FABAD-B929-4AD6-85FD-BAE1DB9BCFD7}"/>
    <cellStyle name="Normal 26 11_Margen" xfId="42912" xr:uid="{ABA22CE6-5716-4139-8743-6D32DF8E8335}"/>
    <cellStyle name="Normal 26 12" xfId="23060" xr:uid="{C1D6DC41-704D-49B6-BB2E-4A6D32ED630A}"/>
    <cellStyle name="Normal 26 12 2" xfId="23061" xr:uid="{36D71313-AE76-4E71-8758-01D993966E0A}"/>
    <cellStyle name="Normal 26 12_Margen" xfId="42913" xr:uid="{1B65AC66-1D5E-46DF-92DD-1C3B94256C3F}"/>
    <cellStyle name="Normal 26 13" xfId="23062" xr:uid="{0B9B2E7B-F890-4C27-8157-079C5CEF7640}"/>
    <cellStyle name="Normal 26 13 2" xfId="23063" xr:uid="{53C51C04-82DA-4EAB-89B3-D4DF4963BF68}"/>
    <cellStyle name="Normal 26 13_Margen" xfId="42914" xr:uid="{C2C63D3E-0049-40B2-BDF3-4B2B287FB9C3}"/>
    <cellStyle name="Normal 26 14" xfId="23064" xr:uid="{89B7EB78-0122-4293-A593-B33B34482194}"/>
    <cellStyle name="Normal 26 14 2" xfId="23065" xr:uid="{25C72936-2B81-418A-97CF-D1929F1C80A2}"/>
    <cellStyle name="Normal 26 14_Margen" xfId="42915" xr:uid="{2391A594-639B-459E-B0CD-8044AB126664}"/>
    <cellStyle name="Normal 26 15" xfId="23066" xr:uid="{322553D7-658D-413C-8400-CC55FE95D615}"/>
    <cellStyle name="Normal 26 15 2" xfId="23067" xr:uid="{9AF59D9E-85C2-4963-A4D7-487DD3A8DE16}"/>
    <cellStyle name="Normal 26 15_Margen" xfId="42916" xr:uid="{030147D5-09DF-429C-8F26-999F04DE0C6D}"/>
    <cellStyle name="Normal 26 16" xfId="23068" xr:uid="{D67F5DB7-A646-493E-B11A-F038C20EBA54}"/>
    <cellStyle name="Normal 26 16 2" xfId="23069" xr:uid="{2FB56036-CD8B-44F4-A106-618623FD676E}"/>
    <cellStyle name="Normal 26 16_Margen" xfId="42917" xr:uid="{6CFEAE06-57F4-4769-93DE-05EEF72B963D}"/>
    <cellStyle name="Normal 26 17" xfId="23070" xr:uid="{6D746B20-24C1-48CE-9953-28D94FF73DF8}"/>
    <cellStyle name="Normal 26 17 2" xfId="23071" xr:uid="{56751C01-C259-46A0-9361-D1631B7B7FA5}"/>
    <cellStyle name="Normal 26 17_Margen" xfId="42918" xr:uid="{32E144E4-CC06-4FA5-9216-AA41D59678CA}"/>
    <cellStyle name="Normal 26 18" xfId="23072" xr:uid="{3B702885-0E7A-431C-9394-1ED604A847DE}"/>
    <cellStyle name="Normal 26 18 2" xfId="23073" xr:uid="{6C798EC5-587F-4B73-93DC-B91F7ECD5945}"/>
    <cellStyle name="Normal 26 18_Margen" xfId="42919" xr:uid="{EBBE2320-BCAF-4257-A1A2-21BAE41DDAE9}"/>
    <cellStyle name="Normal 26 19" xfId="23074" xr:uid="{AB819E85-4AAB-4F67-A10A-50E1F046AAFC}"/>
    <cellStyle name="Normal 26 19 2" xfId="23075" xr:uid="{06A97EE2-775C-4721-A80A-E91DAD9A1960}"/>
    <cellStyle name="Normal 26 19_Margen" xfId="42920" xr:uid="{7E71E2CE-D0C0-40B8-9ECD-BF422A3C7345}"/>
    <cellStyle name="Normal 26 2" xfId="23076" xr:uid="{D1B241E8-6D8E-45C1-8103-D767D735F222}"/>
    <cellStyle name="Normal 26 2 10" xfId="23077" xr:uid="{D2D954AA-6BBC-4DE7-9F21-B975B0D30E9C}"/>
    <cellStyle name="Normal 26 2 10 2" xfId="23078" xr:uid="{90977C2F-C66B-4573-9892-70ABE11183CC}"/>
    <cellStyle name="Normal 26 2 10_Margen" xfId="42921" xr:uid="{01497956-E483-4D72-A18D-2AD7FBFCD653}"/>
    <cellStyle name="Normal 26 2 11" xfId="23079" xr:uid="{8BF11C14-DFFA-4F0A-A368-7F8A026CA603}"/>
    <cellStyle name="Normal 26 2 11 2" xfId="23080" xr:uid="{7165383A-AF27-4923-B68D-2FE7186FBBE1}"/>
    <cellStyle name="Normal 26 2 11_Margen" xfId="42922" xr:uid="{FFC5E5F4-77E6-49C4-949D-FFB5EC9B2C5F}"/>
    <cellStyle name="Normal 26 2 12" xfId="23081" xr:uid="{313136C6-399B-4ED7-82AF-EF16DF2F0FA6}"/>
    <cellStyle name="Normal 26 2 12 2" xfId="23082" xr:uid="{F2FA71C5-029C-48C2-9BE4-BB042E7F369A}"/>
    <cellStyle name="Normal 26 2 12_Margen" xfId="42923" xr:uid="{8D8C1B9E-46BE-4639-8FC8-0AAD25B4A5E8}"/>
    <cellStyle name="Normal 26 2 13" xfId="23083" xr:uid="{5FBEF39D-B206-406A-B9A4-A0065E4B8C9D}"/>
    <cellStyle name="Normal 26 2 13 2" xfId="23084" xr:uid="{9530268D-9DFC-4D76-82D5-676DA3389E0A}"/>
    <cellStyle name="Normal 26 2 13_Margen" xfId="42924" xr:uid="{BB4916E5-5E19-4ABC-9EE4-815A369FA9BB}"/>
    <cellStyle name="Normal 26 2 14" xfId="23085" xr:uid="{A0834AED-2BCD-4653-88FB-8825CF413BA1}"/>
    <cellStyle name="Normal 26 2 14 2" xfId="23086" xr:uid="{B09EB48D-E83E-43AB-95B5-733248BD8F1C}"/>
    <cellStyle name="Normal 26 2 14_Margen" xfId="42925" xr:uid="{2C397ACF-4981-4F60-A6A2-4A226218A8C0}"/>
    <cellStyle name="Normal 26 2 15" xfId="23087" xr:uid="{15A37E43-9AAA-4A70-AAF0-FD54E4DAF4BB}"/>
    <cellStyle name="Normal 26 2 15 2" xfId="23088" xr:uid="{11227D17-5C0D-401A-B8BE-55A1C5033E0F}"/>
    <cellStyle name="Normal 26 2 15_Margen" xfId="42926" xr:uid="{E089BEE5-F4DE-417A-AE78-19618597B03A}"/>
    <cellStyle name="Normal 26 2 16" xfId="23089" xr:uid="{2D26122E-3C30-429A-B361-AFE9BEBDA6C7}"/>
    <cellStyle name="Normal 26 2 16 2" xfId="23090" xr:uid="{11227CF5-A282-419A-9B35-2DDBB491979E}"/>
    <cellStyle name="Normal 26 2 16_Margen" xfId="42927" xr:uid="{D00ED292-75CF-45F8-88E1-41D8BF075428}"/>
    <cellStyle name="Normal 26 2 17" xfId="23091" xr:uid="{1A82EF42-0FC7-4806-A3E6-1697A089E786}"/>
    <cellStyle name="Normal 26 2 17 2" xfId="23092" xr:uid="{98E273B3-53B4-4B32-89ED-729B6155CD78}"/>
    <cellStyle name="Normal 26 2 17_Margen" xfId="42928" xr:uid="{FE12FFC5-2FDC-4213-8001-0075E2F7AD08}"/>
    <cellStyle name="Normal 26 2 18" xfId="23093" xr:uid="{6914803D-94AF-4ACB-AE9C-662DABC8B4D6}"/>
    <cellStyle name="Normal 26 2 18 2" xfId="23094" xr:uid="{39BDDA75-3B69-4E66-BA8A-6B0236F66144}"/>
    <cellStyle name="Normal 26 2 18_Margen" xfId="42929" xr:uid="{B46D8492-0BFD-48DB-827D-ED3A1378F8C9}"/>
    <cellStyle name="Normal 26 2 19" xfId="23095" xr:uid="{7A850714-1A76-4E58-A7B0-19143BA3A4DA}"/>
    <cellStyle name="Normal 26 2 2" xfId="23096" xr:uid="{E9022808-450F-4CEC-9483-10311922E0FF}"/>
    <cellStyle name="Normal 26 2 2 2" xfId="23097" xr:uid="{95CD97A0-F186-4C03-946F-164D49EE7461}"/>
    <cellStyle name="Normal 26 2 2 3" xfId="23098" xr:uid="{2029DFBA-50FE-48F8-8B43-2E103447368E}"/>
    <cellStyle name="Normal 26 2 2_Margen" xfId="42930" xr:uid="{9D7A06B6-91F6-4728-8BC0-2C40393D86A3}"/>
    <cellStyle name="Normal 26 2 20" xfId="23099" xr:uid="{D3A12CD5-0EAA-4BF7-A9B9-EBB0ADF86375}"/>
    <cellStyle name="Normal 26 2 3" xfId="23100" xr:uid="{A8D59D19-65F2-4B71-8989-47779B8122E2}"/>
    <cellStyle name="Normal 26 2 3 2" xfId="23101" xr:uid="{3394931E-CB68-47C2-A4E7-63E25BF9DFBB}"/>
    <cellStyle name="Normal 26 2 3_Margen" xfId="42931" xr:uid="{F7CCDAEC-6CD0-4783-A6C1-37E5E6BFBF45}"/>
    <cellStyle name="Normal 26 2 4" xfId="23102" xr:uid="{B47BFAC7-3141-4028-9884-F978028997F2}"/>
    <cellStyle name="Normal 26 2 4 2" xfId="23103" xr:uid="{FEE2A5D9-1412-4A11-9F01-A4D3E5E197CF}"/>
    <cellStyle name="Normal 26 2 4_Margen" xfId="42932" xr:uid="{EDDA4516-80A5-42B1-B91A-24E35E739BAB}"/>
    <cellStyle name="Normal 26 2 5" xfId="23104" xr:uid="{D3E966AD-4DC3-45D4-80AE-313613ACD3F4}"/>
    <cellStyle name="Normal 26 2 5 2" xfId="23105" xr:uid="{36DC1C65-70DA-4405-8D4D-E6B20D25DA84}"/>
    <cellStyle name="Normal 26 2 5_Margen" xfId="42933" xr:uid="{007B9214-5C38-4D07-8AFD-16CA89959352}"/>
    <cellStyle name="Normal 26 2 6" xfId="23106" xr:uid="{863FF952-C15A-41E5-BF22-D0871424B259}"/>
    <cellStyle name="Normal 26 2 6 2" xfId="23107" xr:uid="{2D7D5DC7-2863-4CC5-BA85-6C6B11BAF846}"/>
    <cellStyle name="Normal 26 2 6_Margen" xfId="42934" xr:uid="{C96BA767-5CA6-47DE-B6B7-7F3B5395F6B5}"/>
    <cellStyle name="Normal 26 2 7" xfId="23108" xr:uid="{3BAE567F-601C-41EA-B6B2-A72DB19B6CDF}"/>
    <cellStyle name="Normal 26 2 7 2" xfId="23109" xr:uid="{198D0224-2200-4B8D-A339-78A75A8DB0D5}"/>
    <cellStyle name="Normal 26 2 7_Margen" xfId="42935" xr:uid="{95F4B858-6181-45FB-96B4-8B9887F27B41}"/>
    <cellStyle name="Normal 26 2 8" xfId="23110" xr:uid="{0083A428-76CB-4E67-A0A3-F144835C9F04}"/>
    <cellStyle name="Normal 26 2 8 2" xfId="23111" xr:uid="{B6F42F42-5046-4AB0-B7E5-B8C0D31FFD2A}"/>
    <cellStyle name="Normal 26 2 8_Margen" xfId="42936" xr:uid="{64375B46-DC68-4BE4-B83E-BF4F1B7E93EF}"/>
    <cellStyle name="Normal 26 2 9" xfId="23112" xr:uid="{675674F6-7B38-48FA-9FDC-2228BD2BD034}"/>
    <cellStyle name="Normal 26 2 9 2" xfId="23113" xr:uid="{40DCBD56-4185-404C-922A-5E1CB5A15751}"/>
    <cellStyle name="Normal 26 2 9_Margen" xfId="42937" xr:uid="{0C90101C-4CB8-4B2F-824B-58478E494D58}"/>
    <cellStyle name="Normal 26 2_Margen" xfId="42938" xr:uid="{9ABC11DD-26D1-44A9-AAE4-E5DFF6EC2A85}"/>
    <cellStyle name="Normal 26 20" xfId="23114" xr:uid="{0AB58426-96A7-4F72-A679-F8167ED43BEE}"/>
    <cellStyle name="Normal 26 20 2" xfId="23115" xr:uid="{5527A9BF-52E0-4C4C-8890-3A1164F049D7}"/>
    <cellStyle name="Normal 26 20_Margen" xfId="42939" xr:uid="{2EC86B69-4BB0-4CEC-8899-36AB4B45DD87}"/>
    <cellStyle name="Normal 26 21" xfId="23116" xr:uid="{36052D3E-637C-4372-8705-B88656A7AFEE}"/>
    <cellStyle name="Normal 26 21 2" xfId="23117" xr:uid="{62CD22CF-B27D-47B2-A1C9-50901BB9AB13}"/>
    <cellStyle name="Normal 26 21_Margen" xfId="42940" xr:uid="{9B9B3C8A-CC30-4BAF-A1DD-EAA69E23F6E8}"/>
    <cellStyle name="Normal 26 22" xfId="23118" xr:uid="{0E772AB9-7448-4D8A-9F0F-1F14276E1B6D}"/>
    <cellStyle name="Normal 26 22 2" xfId="23119" xr:uid="{92073079-505B-4FAA-920A-4733C6C9800D}"/>
    <cellStyle name="Normal 26 22_Margen" xfId="42941" xr:uid="{07434189-74EB-49DF-9CC3-9B7A45B34DB4}"/>
    <cellStyle name="Normal 26 23" xfId="23120" xr:uid="{89966CE7-FD0E-4BB9-A5E1-12AA621F119E}"/>
    <cellStyle name="Normal 26 23 2" xfId="23121" xr:uid="{6FC16EAF-FDF8-48A5-9048-FC1482BC384D}"/>
    <cellStyle name="Normal 26 23_Margen" xfId="42942" xr:uid="{29722D7E-7AA9-466C-99B3-6C643EE9A497}"/>
    <cellStyle name="Normal 26 24" xfId="23122" xr:uid="{0538672B-B3FF-47BD-9BCF-D5392B1AEA3A}"/>
    <cellStyle name="Normal 26 24 2" xfId="23123" xr:uid="{9988A1BE-FAC4-4945-8FE4-5BC1E50B952E}"/>
    <cellStyle name="Normal 26 24_Margen" xfId="42943" xr:uid="{5D52E6CC-D355-47CF-A70E-5293312198F1}"/>
    <cellStyle name="Normal 26 25" xfId="23124" xr:uid="{E8E312C4-E01D-49CC-8E26-13AA22311A31}"/>
    <cellStyle name="Normal 26 25 2" xfId="23125" xr:uid="{1A0C6AE3-5847-49B4-B51D-8CDE520C8002}"/>
    <cellStyle name="Normal 26 25_Margen" xfId="42944" xr:uid="{8F11CC71-47C9-4454-800B-925F79A162C3}"/>
    <cellStyle name="Normal 26 26" xfId="23126" xr:uid="{C824AC23-2B1C-42E9-9221-7584931FD234}"/>
    <cellStyle name="Normal 26 26 2" xfId="23127" xr:uid="{F0CBBF7F-BC2F-4674-AD3A-21701FD3499D}"/>
    <cellStyle name="Normal 26 26_Margen" xfId="42945" xr:uid="{A1F62A06-1401-4359-8334-F366230BFC17}"/>
    <cellStyle name="Normal 26 27" xfId="23128" xr:uid="{91C4594C-1688-4DDB-8BA2-8803C668B0C3}"/>
    <cellStyle name="Normal 26 27 2" xfId="23129" xr:uid="{D1C3B263-2056-4DCC-8431-1A4DB782D0F7}"/>
    <cellStyle name="Normal 26 27_Margen" xfId="42946" xr:uid="{A6637A47-2E68-4B1A-B49F-94FB3EFDF132}"/>
    <cellStyle name="Normal 26 28" xfId="23130" xr:uid="{C78142A6-8E61-408E-B425-9C09C7517344}"/>
    <cellStyle name="Normal 26 28 2" xfId="23131" xr:uid="{8B01BD4A-38B5-418B-B083-ADF18A3248A1}"/>
    <cellStyle name="Normal 26 28_Margen" xfId="42947" xr:uid="{BC900CE5-691C-4DAB-800D-95835580C480}"/>
    <cellStyle name="Normal 26 29" xfId="23132" xr:uid="{43FE8897-9B50-499C-9F37-C8B901F61CBF}"/>
    <cellStyle name="Normal 26 29 2" xfId="23133" xr:uid="{6BBADE4C-F774-4F40-B54A-9C049A35A93D}"/>
    <cellStyle name="Normal 26 29_Margen" xfId="42948" xr:uid="{C3B0BBBB-7E56-4B48-B46C-039ED4046677}"/>
    <cellStyle name="Normal 26 3" xfId="23134" xr:uid="{1838CF74-6EB8-4916-BD73-A95293FC2F86}"/>
    <cellStyle name="Normal 26 3 10" xfId="23135" xr:uid="{E6D7AF04-2D1D-4673-9AE9-D566B21176B1}"/>
    <cellStyle name="Normal 26 3 10 2" xfId="23136" xr:uid="{C0466D1D-5DBB-47D7-B15E-D486E4225747}"/>
    <cellStyle name="Normal 26 3 10_Margen" xfId="42949" xr:uid="{C5046785-BE7E-47D8-A072-17B93E85598D}"/>
    <cellStyle name="Normal 26 3 11" xfId="23137" xr:uid="{89533964-1BCE-4269-AF37-6F3C442631CB}"/>
    <cellStyle name="Normal 26 3 11 2" xfId="23138" xr:uid="{4A688705-1353-49DF-B29E-9DBEBEA47210}"/>
    <cellStyle name="Normal 26 3 11_Margen" xfId="42950" xr:uid="{5B337918-8006-4A7E-A4C6-F5319AE7B42F}"/>
    <cellStyle name="Normal 26 3 12" xfId="23139" xr:uid="{AD65D42B-A749-427F-951B-494713B56560}"/>
    <cellStyle name="Normal 26 3 12 2" xfId="23140" xr:uid="{9A511DB2-3F8A-4928-900E-56FDBD41D14A}"/>
    <cellStyle name="Normal 26 3 12_Margen" xfId="42951" xr:uid="{C2F8D7FA-721E-4F7E-A665-8ADBE55BA312}"/>
    <cellStyle name="Normal 26 3 13" xfId="23141" xr:uid="{D8280150-F974-4781-A1E2-599320B5409D}"/>
    <cellStyle name="Normal 26 3 13 2" xfId="23142" xr:uid="{5709CF49-E562-4F68-AEFC-914CBCA3A121}"/>
    <cellStyle name="Normal 26 3 13_Margen" xfId="42952" xr:uid="{E75A3ACE-BBCF-4867-8E0C-2BDD6FE86948}"/>
    <cellStyle name="Normal 26 3 14" xfId="23143" xr:uid="{5E26DFA0-6D67-4FEF-A15C-9B5546313EA0}"/>
    <cellStyle name="Normal 26 3 14 2" xfId="23144" xr:uid="{6F6C21AE-D42F-4307-9B01-833A6A06B49A}"/>
    <cellStyle name="Normal 26 3 14_Margen" xfId="42953" xr:uid="{82C644DD-E960-4FD5-8319-4ABD066586A0}"/>
    <cellStyle name="Normal 26 3 15" xfId="23145" xr:uid="{CB0692DE-9698-4A9F-BAC4-06FD36AAED33}"/>
    <cellStyle name="Normal 26 3 15 2" xfId="23146" xr:uid="{C0D94644-7A0C-448C-AAEA-31479F8BE9B5}"/>
    <cellStyle name="Normal 26 3 15_Margen" xfId="42954" xr:uid="{20E8CB27-6F93-4464-96F7-552BEA617B4F}"/>
    <cellStyle name="Normal 26 3 16" xfId="23147" xr:uid="{F2C5429F-9DA1-423B-9D44-3AC4682963BF}"/>
    <cellStyle name="Normal 26 3 16 2" xfId="23148" xr:uid="{F11E6D7F-5B84-46E6-95F0-A53C8A39E547}"/>
    <cellStyle name="Normal 26 3 16_Margen" xfId="42955" xr:uid="{E0BCD2B8-2791-4876-8634-89C08A327F08}"/>
    <cellStyle name="Normal 26 3 17" xfId="23149" xr:uid="{CF723D71-48AF-4A42-B7EC-0DD7FD3E999F}"/>
    <cellStyle name="Normal 26 3 17 2" xfId="23150" xr:uid="{421E3912-FF9C-48E3-AD49-BD7FF7180875}"/>
    <cellStyle name="Normal 26 3 17_Margen" xfId="42956" xr:uid="{1B3CD4CE-75E7-4D01-8665-0298CFE3F796}"/>
    <cellStyle name="Normal 26 3 18" xfId="23151" xr:uid="{7F7623BB-4B2A-4302-A6A1-162E84130649}"/>
    <cellStyle name="Normal 26 3 18 2" xfId="23152" xr:uid="{0344537C-30AA-473B-BEED-6C9EB90DB0BC}"/>
    <cellStyle name="Normal 26 3 18_Margen" xfId="42957" xr:uid="{745E5F90-F8B1-4B68-893F-C562C42DFC27}"/>
    <cellStyle name="Normal 26 3 19" xfId="23153" xr:uid="{E479370D-F02F-4314-9AD9-4DDBD1F35265}"/>
    <cellStyle name="Normal 26 3 2" xfId="23154" xr:uid="{36E0B404-3E16-40FA-816F-CC766D0F738B}"/>
    <cellStyle name="Normal 26 3 2 2" xfId="23155" xr:uid="{B99534D2-D84D-4E49-8204-577858DCFA06}"/>
    <cellStyle name="Normal 26 3 2 2 2" xfId="42958" xr:uid="{6A52170F-69C9-49BE-958D-E86B2262A199}"/>
    <cellStyle name="Normal 26 3 2 3" xfId="23156" xr:uid="{A14EA355-6F5B-4746-B459-68A593C2F14B}"/>
    <cellStyle name="Normal 26 3 2_Margen" xfId="42959" xr:uid="{8A3A8983-C44B-4CDB-9913-1359E962EFE9}"/>
    <cellStyle name="Normal 26 3 20" xfId="23157" xr:uid="{FDED1C2F-F18A-41B8-9451-B93422B64103}"/>
    <cellStyle name="Normal 26 3 3" xfId="23158" xr:uid="{079A27DA-8D6E-465C-A11C-5FFA6FEDA46D}"/>
    <cellStyle name="Normal 26 3 3 2" xfId="23159" xr:uid="{CEF93419-2C4F-40BA-872B-2EAA6C5C6430}"/>
    <cellStyle name="Normal 26 3 3_Margen" xfId="42960" xr:uid="{B726576E-D310-434C-88B7-29C4A91F1B2B}"/>
    <cellStyle name="Normal 26 3 4" xfId="23160" xr:uid="{905C9AE5-2F14-4DD6-BB98-637FE8539EF6}"/>
    <cellStyle name="Normal 26 3 4 2" xfId="23161" xr:uid="{99637891-7F83-46D8-958A-61B5C9DEAA34}"/>
    <cellStyle name="Normal 26 3 4_Margen" xfId="42961" xr:uid="{7F42F4B6-3523-453D-99D2-A9F72A803E55}"/>
    <cellStyle name="Normal 26 3 5" xfId="23162" xr:uid="{6201A59E-18D1-4554-AD3A-A9EC4F8D06C1}"/>
    <cellStyle name="Normal 26 3 5 2" xfId="23163" xr:uid="{E4F6C402-4578-4B48-8CEC-1F4101A3E325}"/>
    <cellStyle name="Normal 26 3 5_Margen" xfId="42962" xr:uid="{24ABDDBC-BC2E-428A-86FD-8FFA710A8C0C}"/>
    <cellStyle name="Normal 26 3 6" xfId="23164" xr:uid="{4BDA1CBE-5B97-4EC2-A805-4BC5ED1E57FA}"/>
    <cellStyle name="Normal 26 3 6 2" xfId="23165" xr:uid="{FEF40BB3-B219-4A94-BE11-06C6D5BB6A1E}"/>
    <cellStyle name="Normal 26 3 6_Margen" xfId="42963" xr:uid="{2672BB82-F60D-4609-A825-70934E2A2B25}"/>
    <cellStyle name="Normal 26 3 7" xfId="23166" xr:uid="{693B8D8A-9540-46A5-9552-49224B8BAD3D}"/>
    <cellStyle name="Normal 26 3 7 2" xfId="23167" xr:uid="{5C7A9BB3-1483-4184-9188-16AE6807A0F2}"/>
    <cellStyle name="Normal 26 3 7_Margen" xfId="42964" xr:uid="{988F1A34-2530-4244-BEAB-9BBA06257FE6}"/>
    <cellStyle name="Normal 26 3 8" xfId="23168" xr:uid="{40EC664B-32FF-432A-90F0-5215CA09878A}"/>
    <cellStyle name="Normal 26 3 8 2" xfId="23169" xr:uid="{3120C3C1-EEB7-4F9F-AECB-F7FF08ADD9C6}"/>
    <cellStyle name="Normal 26 3 8_Margen" xfId="42965" xr:uid="{429CD5BB-CFD4-4EC4-BE1D-0BAB143817AA}"/>
    <cellStyle name="Normal 26 3 9" xfId="23170" xr:uid="{064D54A1-4F3E-4EF6-9255-911F37209963}"/>
    <cellStyle name="Normal 26 3 9 2" xfId="23171" xr:uid="{79DB52A0-C33B-4528-8893-190C17C93FD0}"/>
    <cellStyle name="Normal 26 3 9_Margen" xfId="42966" xr:uid="{A198F29E-6502-4393-97AF-DA698C6C20C2}"/>
    <cellStyle name="Normal 26 3_Margen" xfId="42967" xr:uid="{1FB78989-3B41-4A33-BC9E-6C69AA2D63FE}"/>
    <cellStyle name="Normal 26 30" xfId="23172" xr:uid="{67B8F84A-1807-47CA-8B79-C542D22B06D2}"/>
    <cellStyle name="Normal 26 31" xfId="23173" xr:uid="{C9727C76-AE40-4822-97B2-12B9974E618C}"/>
    <cellStyle name="Normal 26 4" xfId="23174" xr:uid="{4B8F334C-6111-4042-AA10-0180E393B2DD}"/>
    <cellStyle name="Normal 26 4 10" xfId="23175" xr:uid="{C05A3C4F-C8E4-4EC6-B72D-7A94C5841581}"/>
    <cellStyle name="Normal 26 4 10 2" xfId="23176" xr:uid="{6B1283C1-D1AF-473D-82B9-B757198A3C50}"/>
    <cellStyle name="Normal 26 4 10_Margen" xfId="42968" xr:uid="{CD9190E4-4212-4B11-9BFF-1CCDBC6977F3}"/>
    <cellStyle name="Normal 26 4 11" xfId="23177" xr:uid="{5E5FBE71-99FC-48DB-BA01-2F1EAB73CEDB}"/>
    <cellStyle name="Normal 26 4 11 2" xfId="23178" xr:uid="{C643A183-1B7E-4C3B-A232-0A0EA2156655}"/>
    <cellStyle name="Normal 26 4 11_Margen" xfId="42969" xr:uid="{D0121A98-0F7E-4C54-B6DF-23533B3B05FC}"/>
    <cellStyle name="Normal 26 4 12" xfId="23179" xr:uid="{7D6AF75F-2DF6-451D-9E4A-C3C95F54A9A2}"/>
    <cellStyle name="Normal 26 4 12 2" xfId="23180" xr:uid="{6A9ADADE-885E-444F-999D-B881EE9ECB9B}"/>
    <cellStyle name="Normal 26 4 12_Margen" xfId="42970" xr:uid="{F85968D5-9B36-42AC-A14A-E638F2F06AA8}"/>
    <cellStyle name="Normal 26 4 13" xfId="23181" xr:uid="{AA60F95E-36AA-4E3D-9168-7C126E978EC1}"/>
    <cellStyle name="Normal 26 4 13 2" xfId="23182" xr:uid="{9568B41A-1922-40A6-94CC-A7AEFC063C27}"/>
    <cellStyle name="Normal 26 4 13_Margen" xfId="42971" xr:uid="{81AFF28B-857A-4317-8905-BCECD9F04B53}"/>
    <cellStyle name="Normal 26 4 14" xfId="23183" xr:uid="{B9A8F23F-C05A-43A0-A954-417B5E40B5F1}"/>
    <cellStyle name="Normal 26 4 14 2" xfId="23184" xr:uid="{8FCA9594-D3A7-4DE7-A457-E472F4E1188E}"/>
    <cellStyle name="Normal 26 4 14_Margen" xfId="42972" xr:uid="{1E95213E-FF5C-4C6F-A121-CFCBE407F5F1}"/>
    <cellStyle name="Normal 26 4 15" xfId="23185" xr:uid="{0D5D71CD-9234-43E0-AB83-91A5D6D6CB74}"/>
    <cellStyle name="Normal 26 4 15 2" xfId="23186" xr:uid="{7BECFD38-75E7-4377-85E3-C5D507E56880}"/>
    <cellStyle name="Normal 26 4 15_Margen" xfId="42973" xr:uid="{D25D855E-49F7-4C18-898E-B0798420D4FF}"/>
    <cellStyle name="Normal 26 4 16" xfId="23187" xr:uid="{F8CDC8D8-63EA-4BC2-9BF8-F353206156E5}"/>
    <cellStyle name="Normal 26 4 16 2" xfId="23188" xr:uid="{C7BF0507-06BC-45E7-AE2E-4F515CE157BB}"/>
    <cellStyle name="Normal 26 4 16_Margen" xfId="42974" xr:uid="{A49951E5-027C-4503-9DBF-A7648D8BCB88}"/>
    <cellStyle name="Normal 26 4 17" xfId="23189" xr:uid="{A5A83BBB-3199-4776-83A1-76039B5F34C3}"/>
    <cellStyle name="Normal 26 4 17 2" xfId="23190" xr:uid="{D554DEE1-23A7-40EA-BF01-09469A29B613}"/>
    <cellStyle name="Normal 26 4 17_Margen" xfId="42975" xr:uid="{DCF2207F-07B0-4DC1-A91F-4AE4D12A813F}"/>
    <cellStyle name="Normal 26 4 18" xfId="23191" xr:uid="{82C1367E-229D-4749-AF96-920319CD725E}"/>
    <cellStyle name="Normal 26 4 18 2" xfId="23192" xr:uid="{33ECAF2D-C6BA-4794-A019-1A6294EAE70C}"/>
    <cellStyle name="Normal 26 4 18_Margen" xfId="42976" xr:uid="{C854395B-E6D7-4371-8128-995E64EBE82E}"/>
    <cellStyle name="Normal 26 4 19" xfId="23193" xr:uid="{C8FE1143-C053-47BC-A8A6-4F0EAA4E2ED4}"/>
    <cellStyle name="Normal 26 4 2" xfId="23194" xr:uid="{0E4122B7-75FC-403A-ADA1-C8B830C706D5}"/>
    <cellStyle name="Normal 26 4 2 2" xfId="23195" xr:uid="{9507129D-D79D-4CA6-B0DA-0935B58ADFB1}"/>
    <cellStyle name="Normal 26 4 2 3" xfId="23196" xr:uid="{05B015DB-938F-47E7-9EE9-5CB2C487548B}"/>
    <cellStyle name="Normal 26 4 2_Margen" xfId="42977" xr:uid="{9B00B771-4132-4A7F-8F0F-535C65FE73BF}"/>
    <cellStyle name="Normal 26 4 20" xfId="23197" xr:uid="{24D101C9-5384-4457-870E-D4A237E22DBC}"/>
    <cellStyle name="Normal 26 4 3" xfId="23198" xr:uid="{476FDA28-FB6D-4030-91B8-4F4FFBE5D687}"/>
    <cellStyle name="Normal 26 4 3 2" xfId="23199" xr:uid="{CF28EBD5-8F66-43ED-98E1-0FE12FC979EB}"/>
    <cellStyle name="Normal 26 4 3_Margen" xfId="42978" xr:uid="{9DB02E02-E0B6-49BA-BB5E-BD8008B9C3E4}"/>
    <cellStyle name="Normal 26 4 4" xfId="23200" xr:uid="{E49D764F-B274-4AE9-8684-3CABD87F1FC1}"/>
    <cellStyle name="Normal 26 4 4 2" xfId="23201" xr:uid="{CD921E87-9507-4BF4-92C8-F7F72616590A}"/>
    <cellStyle name="Normal 26 4 4_Margen" xfId="42979" xr:uid="{92E3FA5F-78BC-4FB7-B0BA-9BC4B3D3A6E8}"/>
    <cellStyle name="Normal 26 4 5" xfId="23202" xr:uid="{91DD43E5-E005-4789-AE07-947D54AFC3F7}"/>
    <cellStyle name="Normal 26 4 5 2" xfId="23203" xr:uid="{8BB861E3-0C0A-4434-80AC-10071DAF4DCA}"/>
    <cellStyle name="Normal 26 4 5_Margen" xfId="42980" xr:uid="{2E729644-3758-4187-B6BB-A8D24B2F67B0}"/>
    <cellStyle name="Normal 26 4 6" xfId="23204" xr:uid="{6B3D27BE-893B-4D12-B0E8-58A31BFFF41A}"/>
    <cellStyle name="Normal 26 4 6 2" xfId="23205" xr:uid="{13331638-9E7D-43B4-94E9-5F669E657B2C}"/>
    <cellStyle name="Normal 26 4 6_Margen" xfId="42981" xr:uid="{45828344-B077-4DF7-BAF7-EF336EE234C6}"/>
    <cellStyle name="Normal 26 4 7" xfId="23206" xr:uid="{0D1ECF5B-F5C7-4A08-BF02-C1C3C61368BE}"/>
    <cellStyle name="Normal 26 4 7 2" xfId="23207" xr:uid="{DF98210C-AF2A-490D-BB76-EB713619BDD2}"/>
    <cellStyle name="Normal 26 4 7_Margen" xfId="42982" xr:uid="{C99DA485-2142-4BF6-9E1D-7E2AE949E045}"/>
    <cellStyle name="Normal 26 4 8" xfId="23208" xr:uid="{B419B460-802D-410A-BA40-A03530FD6572}"/>
    <cellStyle name="Normal 26 4 8 2" xfId="23209" xr:uid="{5358B9BD-0451-4C4E-9BCC-AAED9A1BF6E3}"/>
    <cellStyle name="Normal 26 4 8_Margen" xfId="42983" xr:uid="{05420289-6A2F-417B-8209-FC598530596A}"/>
    <cellStyle name="Normal 26 4 9" xfId="23210" xr:uid="{BEDE1338-2DB6-413D-B7AD-8D26221473DA}"/>
    <cellStyle name="Normal 26 4 9 2" xfId="23211" xr:uid="{32C2B11E-7168-4F85-9856-80D0633E24D5}"/>
    <cellStyle name="Normal 26 4 9_Margen" xfId="42984" xr:uid="{A2663B77-ACF4-4D70-BFA8-441BE83DF58F}"/>
    <cellStyle name="Normal 26 4_Margen" xfId="42985" xr:uid="{90315122-5ED2-42DD-9C3C-003E599D1A4C}"/>
    <cellStyle name="Normal 26 5" xfId="23212" xr:uid="{FB503358-C36E-4DB3-8EE7-4927A9D252A6}"/>
    <cellStyle name="Normal 26 5 10" xfId="23213" xr:uid="{AC186F57-277D-4D95-9472-14AE34D13757}"/>
    <cellStyle name="Normal 26 5 10 2" xfId="23214" xr:uid="{F2B736BF-A9C8-4A78-91F4-ADB6DCD0D4B8}"/>
    <cellStyle name="Normal 26 5 10_Margen" xfId="42986" xr:uid="{8B5AAF6E-347D-43D0-8DE7-0B1268D687FF}"/>
    <cellStyle name="Normal 26 5 11" xfId="23215" xr:uid="{18C8C0E1-B762-4014-BA97-76C9FDC4063A}"/>
    <cellStyle name="Normal 26 5 11 2" xfId="23216" xr:uid="{2D83C010-0525-42F5-B669-C3A4B13A5BC3}"/>
    <cellStyle name="Normal 26 5 11_Margen" xfId="42987" xr:uid="{D30813AD-76FC-442E-8451-1BE3927EC3E2}"/>
    <cellStyle name="Normal 26 5 12" xfId="23217" xr:uid="{BB48F22E-029A-4696-BB90-66B98826DBB0}"/>
    <cellStyle name="Normal 26 5 12 2" xfId="23218" xr:uid="{0590166C-ECFF-40F0-AEA2-ABA1030F0DB3}"/>
    <cellStyle name="Normal 26 5 12_Margen" xfId="42988" xr:uid="{E7736CB4-3AB1-4C00-B8A0-FEC159835D00}"/>
    <cellStyle name="Normal 26 5 13" xfId="23219" xr:uid="{9E5D8303-33AF-4A1E-A3CD-DE2AD5C9BC4D}"/>
    <cellStyle name="Normal 26 5 13 2" xfId="23220" xr:uid="{E829461F-529C-4FA8-81FE-28DA20A1A133}"/>
    <cellStyle name="Normal 26 5 13_Margen" xfId="42989" xr:uid="{29748C7E-0AD2-4F22-A986-D1AAF20B2A6D}"/>
    <cellStyle name="Normal 26 5 14" xfId="23221" xr:uid="{60C6867B-5D39-4725-8CEF-64C1D668526A}"/>
    <cellStyle name="Normal 26 5 14 2" xfId="23222" xr:uid="{D08A4C0A-5B16-4882-936F-1CB4CD1AAADE}"/>
    <cellStyle name="Normal 26 5 14_Margen" xfId="42990" xr:uid="{A5338B32-4720-4ED3-B3E0-A67720738886}"/>
    <cellStyle name="Normal 26 5 15" xfId="23223" xr:uid="{5DFC0BDA-42A6-4043-BA58-A7FE97579A2A}"/>
    <cellStyle name="Normal 26 5 15 2" xfId="23224" xr:uid="{C488BB72-EAEF-4AB7-83F3-C03898474DE1}"/>
    <cellStyle name="Normal 26 5 15_Margen" xfId="42991" xr:uid="{4779708E-B229-4F88-9EB8-5CFAD0F13E18}"/>
    <cellStyle name="Normal 26 5 16" xfId="23225" xr:uid="{37B886E7-C8DF-4631-ABD6-A9548329AD3E}"/>
    <cellStyle name="Normal 26 5 16 2" xfId="23226" xr:uid="{0C85027D-0583-44A8-A9C2-B176185B63F5}"/>
    <cellStyle name="Normal 26 5 16_Margen" xfId="42992" xr:uid="{2922B9BC-98ED-4795-8F73-9779BA2A5C66}"/>
    <cellStyle name="Normal 26 5 17" xfId="23227" xr:uid="{E73E7B64-EC07-4901-A75D-B26537363679}"/>
    <cellStyle name="Normal 26 5 17 2" xfId="23228" xr:uid="{81552228-480F-4815-9685-DC096659025A}"/>
    <cellStyle name="Normal 26 5 17_Margen" xfId="42993" xr:uid="{9859591C-091E-4BD1-8B0D-5D505C2AD0DA}"/>
    <cellStyle name="Normal 26 5 18" xfId="23229" xr:uid="{EF21FCB0-CA66-4157-A93F-9889AE62E6BA}"/>
    <cellStyle name="Normal 26 5 18 2" xfId="23230" xr:uid="{727C5EAA-A767-4BDB-B784-CF7DFF3B9056}"/>
    <cellStyle name="Normal 26 5 18_Margen" xfId="42994" xr:uid="{1A046BD3-0182-4AE1-8D9A-2EF735422CCF}"/>
    <cellStyle name="Normal 26 5 19" xfId="23231" xr:uid="{12A270B5-B161-4BFC-841B-51D894266392}"/>
    <cellStyle name="Normal 26 5 2" xfId="23232" xr:uid="{59BECDE3-6034-4876-B31A-3F4CBCCF5C66}"/>
    <cellStyle name="Normal 26 5 2 2" xfId="23233" xr:uid="{16261B0B-CE42-4DA2-BB24-647D98971D26}"/>
    <cellStyle name="Normal 26 5 2_Margen" xfId="42995" xr:uid="{3A0BEC9B-BB0D-4A7D-94C5-F9C3C06BFF01}"/>
    <cellStyle name="Normal 26 5 20" xfId="23234" xr:uid="{C8A341B4-E7CD-445C-8D58-38AE16DA79C9}"/>
    <cellStyle name="Normal 26 5 3" xfId="23235" xr:uid="{1EAE8F38-9999-457D-A586-073CD865E834}"/>
    <cellStyle name="Normal 26 5 3 2" xfId="23236" xr:uid="{472AA5C4-4DAC-4901-823F-DBBE0A5D007F}"/>
    <cellStyle name="Normal 26 5 3_Margen" xfId="42996" xr:uid="{E42C54A2-FEF5-4777-A8A5-B41D9ACE4B57}"/>
    <cellStyle name="Normal 26 5 4" xfId="23237" xr:uid="{0242F5B6-3E59-4B5E-85BC-6A7A90212014}"/>
    <cellStyle name="Normal 26 5 4 2" xfId="23238" xr:uid="{2A1CFEE1-1E21-4E0F-A00E-1373CBDCB4E2}"/>
    <cellStyle name="Normal 26 5 4_Margen" xfId="42997" xr:uid="{DC18F472-7109-4172-86D6-DD3CBA0D2F7B}"/>
    <cellStyle name="Normal 26 5 5" xfId="23239" xr:uid="{0867A213-F299-43AB-ACEF-CDF937039E3E}"/>
    <cellStyle name="Normal 26 5 5 2" xfId="23240" xr:uid="{E8E6F7C5-7C77-4FE2-8B26-AF819D55570D}"/>
    <cellStyle name="Normal 26 5 5_Margen" xfId="42998" xr:uid="{42BBFA5E-3BF2-4F14-A537-EE324AC80F50}"/>
    <cellStyle name="Normal 26 5 6" xfId="23241" xr:uid="{27ECC1BD-2047-4CA2-B575-8520755CE791}"/>
    <cellStyle name="Normal 26 5 6 2" xfId="23242" xr:uid="{B6205196-B589-4FC5-98F9-5105DBAB38E0}"/>
    <cellStyle name="Normal 26 5 6_Margen" xfId="42999" xr:uid="{6CA4DC52-7B7C-468E-8076-44363D3E87B9}"/>
    <cellStyle name="Normal 26 5 7" xfId="23243" xr:uid="{89E8FAF9-20AE-44A5-A662-C659A86CE702}"/>
    <cellStyle name="Normal 26 5 7 2" xfId="23244" xr:uid="{8BB56AFA-935E-4FA7-9F0D-0454011A6A29}"/>
    <cellStyle name="Normal 26 5 7_Margen" xfId="43000" xr:uid="{DA3783BE-72EA-47FA-816B-356D9DC5ED40}"/>
    <cellStyle name="Normal 26 5 8" xfId="23245" xr:uid="{7AD39DF1-082E-45EA-9A8C-3FF23FFCE9D7}"/>
    <cellStyle name="Normal 26 5 8 2" xfId="23246" xr:uid="{A912E9CB-67C8-4A6A-9866-D01CA581A8D6}"/>
    <cellStyle name="Normal 26 5 8_Margen" xfId="43001" xr:uid="{DCA5B4AF-C953-4BA4-9E34-8B65DF9C9950}"/>
    <cellStyle name="Normal 26 5 9" xfId="23247" xr:uid="{E2F191F2-60F1-4B79-89DF-BFB0C38331B2}"/>
    <cellStyle name="Normal 26 5 9 2" xfId="23248" xr:uid="{F26EAB82-AAAB-4D86-85F9-66120FF81C1E}"/>
    <cellStyle name="Normal 26 5 9_Margen" xfId="43002" xr:uid="{FF9FB2BA-2CA7-4B66-B078-F7B29D5C0A02}"/>
    <cellStyle name="Normal 26 5_Margen" xfId="43003" xr:uid="{CC9A2B9B-AB51-4291-A59D-48BCF3DBCCE5}"/>
    <cellStyle name="Normal 26 6" xfId="23249" xr:uid="{81238B91-7B5A-4C9A-AA51-CB77F5C57380}"/>
    <cellStyle name="Normal 26 6 10" xfId="23250" xr:uid="{5ABA88DF-4C58-49B3-9659-50106D3C9BDC}"/>
    <cellStyle name="Normal 26 6 10 2" xfId="23251" xr:uid="{A667AB28-D09A-4A40-B585-88E6E2224B56}"/>
    <cellStyle name="Normal 26 6 10_Margen" xfId="43004" xr:uid="{EAFEB98A-BFBD-4677-95B3-D385D9C46773}"/>
    <cellStyle name="Normal 26 6 11" xfId="23252" xr:uid="{A8026202-63D6-458B-9856-1E849F31EFB6}"/>
    <cellStyle name="Normal 26 6 11 2" xfId="23253" xr:uid="{E43F0626-63A8-424E-827D-B05FC8CB89CF}"/>
    <cellStyle name="Normal 26 6 11_Margen" xfId="43005" xr:uid="{519402F1-E929-4ECE-841B-BC6D0F61A510}"/>
    <cellStyle name="Normal 26 6 12" xfId="23254" xr:uid="{5B3EB8BD-6A05-4AFD-A2A4-BF7A8F7AA187}"/>
    <cellStyle name="Normal 26 6 12 2" xfId="23255" xr:uid="{AC22B767-21AA-4465-8021-078AAA3F0CB7}"/>
    <cellStyle name="Normal 26 6 12_Margen" xfId="43006" xr:uid="{6EFEB5E4-8B3B-4295-8341-FE7E2799C6B6}"/>
    <cellStyle name="Normal 26 6 13" xfId="23256" xr:uid="{BC356D86-0F4D-47CB-B1B7-3C5CF0F4DC2B}"/>
    <cellStyle name="Normal 26 6 13 2" xfId="23257" xr:uid="{A0C22392-E897-4EB2-88B1-4DEE07F5C334}"/>
    <cellStyle name="Normal 26 6 13_Margen" xfId="43007" xr:uid="{993AB458-2DCE-4C35-8309-A833A2EF0A98}"/>
    <cellStyle name="Normal 26 6 14" xfId="23258" xr:uid="{575267B8-0687-4879-8809-B99CB3D6915F}"/>
    <cellStyle name="Normal 26 6 14 2" xfId="23259" xr:uid="{B046069F-37FC-48E9-B18C-85CAFD8034DB}"/>
    <cellStyle name="Normal 26 6 14_Margen" xfId="43008" xr:uid="{4446F876-CF8D-44CF-B701-663E233D9256}"/>
    <cellStyle name="Normal 26 6 15" xfId="23260" xr:uid="{BC44BBB1-E067-4726-8EFD-794578F3A379}"/>
    <cellStyle name="Normal 26 6 15 2" xfId="23261" xr:uid="{A3416267-D1C6-4A33-8A40-5F1EBD5D3BB2}"/>
    <cellStyle name="Normal 26 6 15_Margen" xfId="43009" xr:uid="{B8175FD3-7384-4FAF-9CD9-4BFB4C159254}"/>
    <cellStyle name="Normal 26 6 16" xfId="23262" xr:uid="{BAFD9891-1286-4E27-97EF-E6A8721835C9}"/>
    <cellStyle name="Normal 26 6 16 2" xfId="23263" xr:uid="{34247273-1957-4766-B06C-5312E815E30E}"/>
    <cellStyle name="Normal 26 6 16_Margen" xfId="43010" xr:uid="{E4B88486-2FF8-434B-B2B7-76EAADC4832E}"/>
    <cellStyle name="Normal 26 6 17" xfId="23264" xr:uid="{F7A65EF4-7FE4-4B45-A275-8725D0165B88}"/>
    <cellStyle name="Normal 26 6 17 2" xfId="23265" xr:uid="{5215A3CC-9B77-4292-A0C8-821FBC782EB5}"/>
    <cellStyle name="Normal 26 6 17_Margen" xfId="43011" xr:uid="{66E0D0A3-D952-465F-9817-8E287D538E0E}"/>
    <cellStyle name="Normal 26 6 18" xfId="23266" xr:uid="{BCACE195-FE7E-4729-A931-EB706D06E268}"/>
    <cellStyle name="Normal 26 6 18 2" xfId="23267" xr:uid="{4650B5FD-46F6-47F2-9E21-128911F7E8D0}"/>
    <cellStyle name="Normal 26 6 18_Margen" xfId="43012" xr:uid="{B56D86CA-B8A2-44F5-A239-D3101FBB1CE3}"/>
    <cellStyle name="Normal 26 6 19" xfId="23268" xr:uid="{0786ADF8-330A-4298-9C47-807A81E1C9D2}"/>
    <cellStyle name="Normal 26 6 2" xfId="23269" xr:uid="{EA7FB44F-0158-4D9C-B77B-5BB4D9F58762}"/>
    <cellStyle name="Normal 26 6 2 2" xfId="23270" xr:uid="{F91873D8-5CFF-4A1A-AE7B-2CF477A7B13D}"/>
    <cellStyle name="Normal 26 6 2_Margen" xfId="43013" xr:uid="{AE0F169C-E789-4A07-A381-D87E02EED070}"/>
    <cellStyle name="Normal 26 6 20" xfId="23271" xr:uid="{C4FD1D35-06D2-40D2-8674-E3B493F00481}"/>
    <cellStyle name="Normal 26 6 3" xfId="23272" xr:uid="{AFDA1274-ACFB-43EF-8DA2-26C35C0A2D51}"/>
    <cellStyle name="Normal 26 6 3 2" xfId="23273" xr:uid="{5229F057-8672-42AE-9E03-F2B47DB8A02B}"/>
    <cellStyle name="Normal 26 6 3_Margen" xfId="43014" xr:uid="{8593FC81-1E35-4B3F-A028-758832CB9E68}"/>
    <cellStyle name="Normal 26 6 4" xfId="23274" xr:uid="{05CFA094-EBAF-4AED-8CA2-BBE2A50989D4}"/>
    <cellStyle name="Normal 26 6 4 2" xfId="23275" xr:uid="{BB94BECB-D054-4A2F-BB11-07C215D59306}"/>
    <cellStyle name="Normal 26 6 4_Margen" xfId="43015" xr:uid="{34F2E7DD-985D-4D2F-8544-FBB67384EAB7}"/>
    <cellStyle name="Normal 26 6 5" xfId="23276" xr:uid="{33267476-62C9-4FDA-B4A8-7E19A69E4DCC}"/>
    <cellStyle name="Normal 26 6 5 2" xfId="23277" xr:uid="{764F6E4D-2838-4237-A770-383EFBCBF994}"/>
    <cellStyle name="Normal 26 6 5_Margen" xfId="43016" xr:uid="{82CBA6B9-2FF9-40C0-B4D1-33E4158CE28C}"/>
    <cellStyle name="Normal 26 6 6" xfId="23278" xr:uid="{37834166-C62D-4286-871D-769095543BAD}"/>
    <cellStyle name="Normal 26 6 6 2" xfId="23279" xr:uid="{12316B94-3037-4CB2-98C6-6820249EF25C}"/>
    <cellStyle name="Normal 26 6 6_Margen" xfId="43017" xr:uid="{74D6989B-07DD-4D4B-A890-5E9A3D676955}"/>
    <cellStyle name="Normal 26 6 7" xfId="23280" xr:uid="{ED7EA410-7795-4F96-BCBF-ECE00F413A76}"/>
    <cellStyle name="Normal 26 6 7 2" xfId="23281" xr:uid="{051C7832-E629-419F-BC8B-C897BA57F287}"/>
    <cellStyle name="Normal 26 6 7_Margen" xfId="43018" xr:uid="{8D34015A-DDC2-43A6-9D28-F040B18AD566}"/>
    <cellStyle name="Normal 26 6 8" xfId="23282" xr:uid="{63D744F1-5D3C-4BE0-9A30-FF90812135EA}"/>
    <cellStyle name="Normal 26 6 8 2" xfId="23283" xr:uid="{25F27828-83D1-4929-ADAD-66B2B5D504C8}"/>
    <cellStyle name="Normal 26 6 8_Margen" xfId="43019" xr:uid="{C0B71678-A2DF-4F75-BCC2-CAACDBD224A9}"/>
    <cellStyle name="Normal 26 6 9" xfId="23284" xr:uid="{ADF775E9-43A3-4B57-AE0E-954E9A0685CC}"/>
    <cellStyle name="Normal 26 6 9 2" xfId="23285" xr:uid="{C791B9EB-47A6-4552-BE92-369ABB86E69F}"/>
    <cellStyle name="Normal 26 6 9_Margen" xfId="43020" xr:uid="{674829E1-BDAB-458F-8612-411FC5B1F35F}"/>
    <cellStyle name="Normal 26 6_Margen" xfId="43021" xr:uid="{C66E8329-1BFF-4DBF-B08C-EAD0D060CE47}"/>
    <cellStyle name="Normal 26 7" xfId="23286" xr:uid="{8716795F-E93B-4F6D-B371-444663A9EB51}"/>
    <cellStyle name="Normal 26 7 10" xfId="23287" xr:uid="{EC69A5E9-0A64-47E2-B03B-D4536C545F96}"/>
    <cellStyle name="Normal 26 7 10 2" xfId="23288" xr:uid="{1B29A662-9D73-411D-859C-7968197FDD59}"/>
    <cellStyle name="Normal 26 7 10_Margen" xfId="43022" xr:uid="{BA635012-961C-46C0-8696-DAEEE0A9F7A4}"/>
    <cellStyle name="Normal 26 7 11" xfId="23289" xr:uid="{BEDC2972-FCA1-4B3F-ABF5-DAC8F17588EC}"/>
    <cellStyle name="Normal 26 7 11 2" xfId="23290" xr:uid="{81B5A99B-39BD-46AD-8F6F-9B17C2A27861}"/>
    <cellStyle name="Normal 26 7 11_Margen" xfId="43023" xr:uid="{08192DB3-182C-4158-B91D-3CB04746FAF7}"/>
    <cellStyle name="Normal 26 7 12" xfId="23291" xr:uid="{A8B34D51-708F-445E-BA83-4E5B61950810}"/>
    <cellStyle name="Normal 26 7 12 2" xfId="23292" xr:uid="{D9A6348F-9F86-419E-A203-B9F4D6686E86}"/>
    <cellStyle name="Normal 26 7 12_Margen" xfId="43024" xr:uid="{9FE71552-7A87-46D7-8E03-2E029B9C88A0}"/>
    <cellStyle name="Normal 26 7 13" xfId="23293" xr:uid="{5AF763F7-5351-43A7-BE51-9325CA5E999D}"/>
    <cellStyle name="Normal 26 7 13 2" xfId="23294" xr:uid="{E34035F5-98C4-4AF7-91CE-DF485B477D09}"/>
    <cellStyle name="Normal 26 7 13_Margen" xfId="43025" xr:uid="{74C387A6-B520-41A3-A896-BACFBDE1640A}"/>
    <cellStyle name="Normal 26 7 14" xfId="23295" xr:uid="{754AFAEC-ADE8-46AA-B61A-7522B7996CBF}"/>
    <cellStyle name="Normal 26 7 14 2" xfId="23296" xr:uid="{C00363D3-C625-4369-9600-AB42F5F58702}"/>
    <cellStyle name="Normal 26 7 14_Margen" xfId="43026" xr:uid="{119E11C5-0352-452B-B051-697ABB20915B}"/>
    <cellStyle name="Normal 26 7 15" xfId="23297" xr:uid="{5FC3FE9C-52FC-475E-9B25-92CABCC7EBB4}"/>
    <cellStyle name="Normal 26 7 15 2" xfId="23298" xr:uid="{D0FF01F7-2BB8-4E8D-8677-72D345C23971}"/>
    <cellStyle name="Normal 26 7 15_Margen" xfId="43027" xr:uid="{58FBE5A6-5356-41BF-A324-5B834D8E85B9}"/>
    <cellStyle name="Normal 26 7 16" xfId="23299" xr:uid="{344B1B1E-883A-4DC5-99BF-80D22F4BDB77}"/>
    <cellStyle name="Normal 26 7 16 2" xfId="23300" xr:uid="{7390371A-B4E1-4AC5-A253-9DCC2EA83B98}"/>
    <cellStyle name="Normal 26 7 16_Margen" xfId="43028" xr:uid="{D92B7212-9AA5-4900-B548-DB8451E7D712}"/>
    <cellStyle name="Normal 26 7 17" xfId="23301" xr:uid="{9CA831F8-9240-4169-A648-A0E4092E0B25}"/>
    <cellStyle name="Normal 26 7 17 2" xfId="23302" xr:uid="{DA34EBA6-D971-4A4A-91F6-7A1FC3DA1D78}"/>
    <cellStyle name="Normal 26 7 17_Margen" xfId="43029" xr:uid="{A07E2885-B396-4EC8-AC1D-08C891D9661F}"/>
    <cellStyle name="Normal 26 7 18" xfId="23303" xr:uid="{6FA06ED0-D4E9-49C2-BFFA-D99CF38E201B}"/>
    <cellStyle name="Normal 26 7 18 2" xfId="23304" xr:uid="{38BBB1E2-0956-4362-83C7-6A057A473D79}"/>
    <cellStyle name="Normal 26 7 18_Margen" xfId="43030" xr:uid="{D65DD507-AD9E-4C01-8F3D-D4B695BD0B76}"/>
    <cellStyle name="Normal 26 7 19" xfId="23305" xr:uid="{30B53EA3-D5B0-42A2-96E7-1500913B91A7}"/>
    <cellStyle name="Normal 26 7 2" xfId="23306" xr:uid="{76ACBA29-21BC-4E0D-B42B-7BEFFF4152E1}"/>
    <cellStyle name="Normal 26 7 2 2" xfId="23307" xr:uid="{BE422E6B-27E9-432C-856C-6D494AEA3365}"/>
    <cellStyle name="Normal 26 7 2_Margen" xfId="43031" xr:uid="{D774D962-D844-4285-8FAF-76C00859AAD6}"/>
    <cellStyle name="Normal 26 7 3" xfId="23308" xr:uid="{123EBFE7-4719-4124-A175-5A88D25BE233}"/>
    <cellStyle name="Normal 26 7 3 2" xfId="23309" xr:uid="{54E4477B-C9BF-469C-840E-39EAA32EE1C2}"/>
    <cellStyle name="Normal 26 7 3_Margen" xfId="43032" xr:uid="{98B0D956-41F0-4AD0-B8DA-DC3FCA02D272}"/>
    <cellStyle name="Normal 26 7 4" xfId="23310" xr:uid="{19CEEA93-27D5-4003-9A07-7BE5C1345CF0}"/>
    <cellStyle name="Normal 26 7 4 2" xfId="23311" xr:uid="{D6157A80-BC5B-4126-A82B-D863A2C0DBD0}"/>
    <cellStyle name="Normal 26 7 4_Margen" xfId="43033" xr:uid="{D8935F6F-C251-4EBF-90F7-7DEDCE12D0CE}"/>
    <cellStyle name="Normal 26 7 5" xfId="23312" xr:uid="{B211098A-BE40-45E5-A8DE-595D5ADB47D1}"/>
    <cellStyle name="Normal 26 7 5 2" xfId="23313" xr:uid="{ED4F8FE4-154D-4523-B269-1002DDFE6F90}"/>
    <cellStyle name="Normal 26 7 5_Margen" xfId="43034" xr:uid="{833EA234-49B5-4D74-BCC6-FBDA1FDA9053}"/>
    <cellStyle name="Normal 26 7 6" xfId="23314" xr:uid="{FADBEF8D-20AE-4D08-97BE-83E039603880}"/>
    <cellStyle name="Normal 26 7 6 2" xfId="23315" xr:uid="{BB5F023E-538B-46FB-89E2-018841DAC97D}"/>
    <cellStyle name="Normal 26 7 6_Margen" xfId="43035" xr:uid="{10EA6FC6-826D-47E5-A5A3-FA07F1C21936}"/>
    <cellStyle name="Normal 26 7 7" xfId="23316" xr:uid="{C046D922-D935-42FF-A5A0-AEBC311801F2}"/>
    <cellStyle name="Normal 26 7 7 2" xfId="23317" xr:uid="{06A40B74-877B-462D-B8EB-E7C302B5E1C7}"/>
    <cellStyle name="Normal 26 7 7_Margen" xfId="43036" xr:uid="{5412D1BA-9FCC-4FBF-815F-85D5D32A83D5}"/>
    <cellStyle name="Normal 26 7 8" xfId="23318" xr:uid="{5D78F6C5-E396-4CFF-AD05-B1F70061D67B}"/>
    <cellStyle name="Normal 26 7 8 2" xfId="23319" xr:uid="{5C924A08-6E5A-4B2D-BA7C-BDB3320566F4}"/>
    <cellStyle name="Normal 26 7 8_Margen" xfId="43037" xr:uid="{C1AC330C-A1EC-45BB-83F1-3F51D5BD9D69}"/>
    <cellStyle name="Normal 26 7 9" xfId="23320" xr:uid="{D61D8CD4-FDD5-481C-9262-B33D4111C543}"/>
    <cellStyle name="Normal 26 7 9 2" xfId="23321" xr:uid="{9BC7DC79-B0CD-44C0-8566-0051A80A1248}"/>
    <cellStyle name="Normal 26 7 9_Margen" xfId="43038" xr:uid="{ABD828DC-D983-4E1D-B542-12A756FC5EF9}"/>
    <cellStyle name="Normal 26 7_Margen" xfId="43039" xr:uid="{E32571CB-F638-4AA3-B0A7-91867B167BCC}"/>
    <cellStyle name="Normal 26 8" xfId="23322" xr:uid="{26F5B3B9-7DD6-41E3-BC38-0A93AFC0C60A}"/>
    <cellStyle name="Normal 26 8 10" xfId="23323" xr:uid="{A0CCD95F-AB43-418B-A9A3-84BE6A16468E}"/>
    <cellStyle name="Normal 26 8 10 2" xfId="23324" xr:uid="{A8BF9745-1D67-4DEC-B50F-98BCB806422E}"/>
    <cellStyle name="Normal 26 8 10_Margen" xfId="43040" xr:uid="{362553F6-14CA-4509-AEB6-863F5204C607}"/>
    <cellStyle name="Normal 26 8 11" xfId="23325" xr:uid="{2D35DE77-C2B3-45B2-ABDD-DB1C30E49FAF}"/>
    <cellStyle name="Normal 26 8 11 2" xfId="23326" xr:uid="{FB9BCF38-3E5B-4563-8C46-9FC08AD337A3}"/>
    <cellStyle name="Normal 26 8 11_Margen" xfId="43041" xr:uid="{258445FE-CE3F-4BF1-9F68-70F1ED795A39}"/>
    <cellStyle name="Normal 26 8 12" xfId="23327" xr:uid="{DB295995-6A88-4912-A387-51A30979ED5E}"/>
    <cellStyle name="Normal 26 8 12 2" xfId="23328" xr:uid="{E583096C-0796-40BC-950B-71F96A7E7EC1}"/>
    <cellStyle name="Normal 26 8 12_Margen" xfId="43042" xr:uid="{EB844C98-ADED-43D4-BBE5-A6A2DF0AAFE4}"/>
    <cellStyle name="Normal 26 8 13" xfId="23329" xr:uid="{0E429EAE-B095-4B68-967E-8E43CC08246F}"/>
    <cellStyle name="Normal 26 8 13 2" xfId="23330" xr:uid="{27E6DE66-C177-4E21-A9D7-5CE9D1650E24}"/>
    <cellStyle name="Normal 26 8 13_Margen" xfId="43043" xr:uid="{6F359BE7-D298-4ECA-8F08-634957E50DFD}"/>
    <cellStyle name="Normal 26 8 14" xfId="23331" xr:uid="{61897AB6-0508-4320-BC71-8BABCCF55862}"/>
    <cellStyle name="Normal 26 8 14 2" xfId="23332" xr:uid="{7FB09C61-7539-4356-801A-6195B22AB085}"/>
    <cellStyle name="Normal 26 8 14_Margen" xfId="43044" xr:uid="{95762C48-DF4A-4F56-9439-B742A84478A8}"/>
    <cellStyle name="Normal 26 8 15" xfId="23333" xr:uid="{136EC959-89C3-438E-86AC-6821F4C0A899}"/>
    <cellStyle name="Normal 26 8 15 2" xfId="23334" xr:uid="{BAEDD426-CE58-4B55-93F7-F46FBEA0C2C7}"/>
    <cellStyle name="Normal 26 8 15_Margen" xfId="43045" xr:uid="{518E4237-212B-4B49-8534-AB868AACA045}"/>
    <cellStyle name="Normal 26 8 16" xfId="23335" xr:uid="{F0CC01FC-F618-4A3B-8AA0-C8215C88EECD}"/>
    <cellStyle name="Normal 26 8 16 2" xfId="23336" xr:uid="{B9E8DA70-6ED8-4B98-AF49-4F9D3FD219DC}"/>
    <cellStyle name="Normal 26 8 16_Margen" xfId="43046" xr:uid="{5E5873C5-0D1A-4227-BE92-7F37EE5D5C18}"/>
    <cellStyle name="Normal 26 8 17" xfId="23337" xr:uid="{D2F0AD7E-2148-43C7-A327-D42D223F6F38}"/>
    <cellStyle name="Normal 26 8 17 2" xfId="23338" xr:uid="{DC0F108E-706F-48F4-BEA1-921030B56560}"/>
    <cellStyle name="Normal 26 8 17_Margen" xfId="43047" xr:uid="{919F99ED-32CA-4F3F-8CC5-C6DC5CF1A4DF}"/>
    <cellStyle name="Normal 26 8 18" xfId="23339" xr:uid="{0A28C65C-2EF9-440F-9730-2600045D50DA}"/>
    <cellStyle name="Normal 26 8 18 2" xfId="23340" xr:uid="{2DB21588-C741-4D5C-BE49-0ECE1ADB6D15}"/>
    <cellStyle name="Normal 26 8 18_Margen" xfId="43048" xr:uid="{61573E86-09FC-48DF-941D-DB1317FCCA70}"/>
    <cellStyle name="Normal 26 8 19" xfId="23341" xr:uid="{A4F3FB95-A31F-4968-A3C3-434A003D1051}"/>
    <cellStyle name="Normal 26 8 2" xfId="23342" xr:uid="{4261DE87-30A9-4071-8F5B-EB326B10B86D}"/>
    <cellStyle name="Normal 26 8 2 2" xfId="23343" xr:uid="{FFB95A15-08DF-425A-A5FE-1469C43161EF}"/>
    <cellStyle name="Normal 26 8 2_Margen" xfId="43049" xr:uid="{A634543F-8CF0-409D-A57E-C834E941A585}"/>
    <cellStyle name="Normal 26 8 3" xfId="23344" xr:uid="{51C708E1-9A02-4F39-89C1-635944F13A3C}"/>
    <cellStyle name="Normal 26 8 3 2" xfId="23345" xr:uid="{514423DB-083B-43F3-82ED-B8E215AD1B73}"/>
    <cellStyle name="Normal 26 8 3_Margen" xfId="43050" xr:uid="{6D91EA89-07EC-44BE-8543-FDB10B644353}"/>
    <cellStyle name="Normal 26 8 4" xfId="23346" xr:uid="{3E1C76C1-E4B5-4BD0-B0AC-F54B8FD866C8}"/>
    <cellStyle name="Normal 26 8 4 2" xfId="23347" xr:uid="{1C9773B4-58B4-42C6-AACE-D1FE6801150E}"/>
    <cellStyle name="Normal 26 8 4_Margen" xfId="43051" xr:uid="{7E4674FC-2267-40B7-87F2-6164BC47A3EB}"/>
    <cellStyle name="Normal 26 8 5" xfId="23348" xr:uid="{43BCFF71-BFF5-41C4-8B48-174C1227DD26}"/>
    <cellStyle name="Normal 26 8 5 2" xfId="23349" xr:uid="{1CA2D0B8-F20C-4463-90D2-BE6DAA18E42D}"/>
    <cellStyle name="Normal 26 8 5_Margen" xfId="43052" xr:uid="{6F32DB01-D731-45C3-B4B9-F0B0A9D2A5E7}"/>
    <cellStyle name="Normal 26 8 6" xfId="23350" xr:uid="{B7AC40F7-F162-4997-9E89-6DFE5312026B}"/>
    <cellStyle name="Normal 26 8 6 2" xfId="23351" xr:uid="{CFD623F7-3E21-431D-A1B2-6E49B56EB2BB}"/>
    <cellStyle name="Normal 26 8 6_Margen" xfId="43053" xr:uid="{90C19F4E-A2E9-41A0-BE6C-AA343D2C0DE8}"/>
    <cellStyle name="Normal 26 8 7" xfId="23352" xr:uid="{21BB5E70-FA24-4AB2-9380-5D0EF42DF6C7}"/>
    <cellStyle name="Normal 26 8 7 2" xfId="23353" xr:uid="{C213693D-EAD1-4369-BB12-C1E78882F004}"/>
    <cellStyle name="Normal 26 8 7_Margen" xfId="43054" xr:uid="{BCCD0D76-B5CD-4D58-9610-5C41173A88A6}"/>
    <cellStyle name="Normal 26 8 8" xfId="23354" xr:uid="{F49655A7-CD36-4B9B-BB5A-C7F74D0FA553}"/>
    <cellStyle name="Normal 26 8 8 2" xfId="23355" xr:uid="{22C1F59D-AB90-419C-8807-A8A0B1C21CC2}"/>
    <cellStyle name="Normal 26 8 8_Margen" xfId="43055" xr:uid="{DC80594D-4276-43A8-89DA-8B796E7E6319}"/>
    <cellStyle name="Normal 26 8 9" xfId="23356" xr:uid="{057012B4-F670-4CD3-A1E0-B411623FEB47}"/>
    <cellStyle name="Normal 26 8 9 2" xfId="23357" xr:uid="{D010DA3D-2073-4BE4-BA66-541F2F03F6F5}"/>
    <cellStyle name="Normal 26 8 9_Margen" xfId="43056" xr:uid="{05355407-8CA3-443B-A619-CDF12361DDEC}"/>
    <cellStyle name="Normal 26 8_Margen" xfId="43057" xr:uid="{CDA5B63F-044C-400E-8DE4-6F2C84AB5810}"/>
    <cellStyle name="Normal 26 9" xfId="23358" xr:uid="{8F3DC816-76E6-4F13-A5E6-D3E59DB17042}"/>
    <cellStyle name="Normal 26 9 10" xfId="23359" xr:uid="{92B4A40F-C598-4488-A8F7-DE3652B6B1EE}"/>
    <cellStyle name="Normal 26 9 10 2" xfId="23360" xr:uid="{43A2D22F-2658-4020-BACE-63B703EEA068}"/>
    <cellStyle name="Normal 26 9 10_Margen" xfId="43058" xr:uid="{5F2F4FBD-D837-4E58-A5FF-7ED3DE7A435A}"/>
    <cellStyle name="Normal 26 9 11" xfId="23361" xr:uid="{0C6A70EE-58AA-410D-9B79-4185B240ECCA}"/>
    <cellStyle name="Normal 26 9 11 2" xfId="23362" xr:uid="{0C16D199-FAA9-43DC-A855-AF22C9CF2EBD}"/>
    <cellStyle name="Normal 26 9 11_Margen" xfId="43059" xr:uid="{50CC9FB1-AC04-4F8A-B536-A67A7046B58A}"/>
    <cellStyle name="Normal 26 9 12" xfId="23363" xr:uid="{B31D14D9-DBF5-494F-9771-46BFBC4DB9E8}"/>
    <cellStyle name="Normal 26 9 12 2" xfId="23364" xr:uid="{D0B26620-FB29-4158-ABEA-5241FB704F6D}"/>
    <cellStyle name="Normal 26 9 12_Margen" xfId="43060" xr:uid="{13E0D20F-6978-4DE0-992A-40991F1BBEC9}"/>
    <cellStyle name="Normal 26 9 13" xfId="23365" xr:uid="{294B4A99-F926-404E-9F18-4F0B1DC1AF03}"/>
    <cellStyle name="Normal 26 9 13 2" xfId="23366" xr:uid="{9969BC31-9468-418D-96CE-32A2CA4BCFEB}"/>
    <cellStyle name="Normal 26 9 13_Margen" xfId="43061" xr:uid="{E03955B2-DE8E-42A6-9050-FB6BFFAE0C18}"/>
    <cellStyle name="Normal 26 9 14" xfId="23367" xr:uid="{0D55F197-6D88-422D-8D49-38E3B745159F}"/>
    <cellStyle name="Normal 26 9 14 2" xfId="23368" xr:uid="{B17984EA-9001-4A32-AFA4-4B5543B10FB2}"/>
    <cellStyle name="Normal 26 9 14_Margen" xfId="43062" xr:uid="{9D2883D8-A98C-4D3D-AC39-E6EA52607DE7}"/>
    <cellStyle name="Normal 26 9 15" xfId="23369" xr:uid="{F77D449B-7581-4CB7-9960-100165B6A8E7}"/>
    <cellStyle name="Normal 26 9 15 2" xfId="23370" xr:uid="{2C1C555D-DDA1-4D6A-B262-31FE0C3DCEAB}"/>
    <cellStyle name="Normal 26 9 15_Margen" xfId="43063" xr:uid="{2765FCB7-B530-4069-81F1-A0DC8778D766}"/>
    <cellStyle name="Normal 26 9 16" xfId="23371" xr:uid="{4BBF17CB-318E-4479-A10A-FAB8B504AFD9}"/>
    <cellStyle name="Normal 26 9 16 2" xfId="23372" xr:uid="{C2350349-78B8-43A1-8CCE-3DDC5B32366A}"/>
    <cellStyle name="Normal 26 9 16_Margen" xfId="43064" xr:uid="{37C1A514-1989-4941-A9F8-FE671D26A440}"/>
    <cellStyle name="Normal 26 9 17" xfId="23373" xr:uid="{78FEED7B-3551-416D-96B5-FDEDA4FCECB4}"/>
    <cellStyle name="Normal 26 9 17 2" xfId="23374" xr:uid="{DC9C923A-FFEC-41CB-86B3-7DC1CC8A9ECF}"/>
    <cellStyle name="Normal 26 9 17_Margen" xfId="43065" xr:uid="{65C40D76-DC76-4F80-877B-81CDA6685603}"/>
    <cellStyle name="Normal 26 9 18" xfId="23375" xr:uid="{A192727C-99AE-4FB8-A4BB-AAB585CD8EE1}"/>
    <cellStyle name="Normal 26 9 18 2" xfId="23376" xr:uid="{7FC93100-556F-4489-BC1A-7E4EC3C5E11C}"/>
    <cellStyle name="Normal 26 9 18_Margen" xfId="43066" xr:uid="{24227DD5-77B4-4845-AF80-2CB847DF6C46}"/>
    <cellStyle name="Normal 26 9 19" xfId="23377" xr:uid="{4345A303-B1BC-405E-8591-C381F03A8452}"/>
    <cellStyle name="Normal 26 9 2" xfId="23378" xr:uid="{C046E322-A763-4111-9607-854CE46C575D}"/>
    <cellStyle name="Normal 26 9 2 2" xfId="23379" xr:uid="{54C2EDAD-B133-4A8D-8D7A-142CCC80A186}"/>
    <cellStyle name="Normal 26 9 2_Margen" xfId="43067" xr:uid="{589AAF10-3455-4C97-BA64-51A2D3B14C2A}"/>
    <cellStyle name="Normal 26 9 3" xfId="23380" xr:uid="{9BA7B00D-24CB-4953-AF3B-2A7059F08427}"/>
    <cellStyle name="Normal 26 9 3 2" xfId="23381" xr:uid="{7F474051-348F-462C-A772-F1A42BF1EC02}"/>
    <cellStyle name="Normal 26 9 3_Margen" xfId="43068" xr:uid="{684AF4B5-6292-450B-BC7C-5A88A25ACC02}"/>
    <cellStyle name="Normal 26 9 4" xfId="23382" xr:uid="{218C1FBD-5425-4F93-9030-4E833CA59E43}"/>
    <cellStyle name="Normal 26 9 4 2" xfId="23383" xr:uid="{61E7B44D-CDB2-41CA-B2DF-12555C464812}"/>
    <cellStyle name="Normal 26 9 4_Margen" xfId="43069" xr:uid="{292D4117-88F6-4996-B4C1-869DF7705550}"/>
    <cellStyle name="Normal 26 9 5" xfId="23384" xr:uid="{931DFEE6-748A-477C-997D-211240CD9D67}"/>
    <cellStyle name="Normal 26 9 5 2" xfId="23385" xr:uid="{3ED332DE-CA15-4CC2-AAC0-219529DA9025}"/>
    <cellStyle name="Normal 26 9 5_Margen" xfId="43070" xr:uid="{0E290F42-4F86-48E3-A23E-4DFE8DDA0D80}"/>
    <cellStyle name="Normal 26 9 6" xfId="23386" xr:uid="{C739EF3E-CBF9-4442-B685-BA76B9FEBD0F}"/>
    <cellStyle name="Normal 26 9 6 2" xfId="23387" xr:uid="{4F89B6DC-3197-4E20-9619-47C440691BA1}"/>
    <cellStyle name="Normal 26 9 6_Margen" xfId="43071" xr:uid="{CCBB46C0-54FD-497D-B2F4-D7772C08813F}"/>
    <cellStyle name="Normal 26 9 7" xfId="23388" xr:uid="{E0215E32-AC59-4A5C-B2C3-AA3F4CF5898E}"/>
    <cellStyle name="Normal 26 9 7 2" xfId="23389" xr:uid="{E8C2E746-E346-4A49-A311-B50D8E8011D4}"/>
    <cellStyle name="Normal 26 9 7_Margen" xfId="43072" xr:uid="{CCD0833E-C661-4EA9-9E9A-2B57C0D6029F}"/>
    <cellStyle name="Normal 26 9 8" xfId="23390" xr:uid="{2A4D8A2D-544C-47CA-A155-662721D43060}"/>
    <cellStyle name="Normal 26 9 8 2" xfId="23391" xr:uid="{3BCD2E03-297D-4CCB-939D-155AD0EDB826}"/>
    <cellStyle name="Normal 26 9 8_Margen" xfId="43073" xr:uid="{EE4948DB-177B-4F6B-82E5-F26E01155AA1}"/>
    <cellStyle name="Normal 26 9 9" xfId="23392" xr:uid="{BCB4BECA-C381-40D5-9990-B214390AD226}"/>
    <cellStyle name="Normal 26 9 9 2" xfId="23393" xr:uid="{4146AA72-DA69-49A4-967A-CB642B20307F}"/>
    <cellStyle name="Normal 26 9 9_Margen" xfId="43074" xr:uid="{81F847D3-31BF-4A92-BBBD-B16243D86662}"/>
    <cellStyle name="Normal 26 9_Margen" xfId="43075" xr:uid="{8C75926C-D30C-4C7A-A6FB-D80EF030E5A4}"/>
    <cellStyle name="Normal 26_Margen" xfId="43076" xr:uid="{C9E2D63F-C253-4CD4-BF1E-9AA8D8A9D6E3}"/>
    <cellStyle name="Normal 260" xfId="23394" xr:uid="{651E6D80-D054-4532-89F7-EC6D4CB74BF0}"/>
    <cellStyle name="Normal 260 2" xfId="50333" xr:uid="{AA4EC352-5AC2-465C-9997-8B6D3365475E}"/>
    <cellStyle name="Normal 261" xfId="23395" xr:uid="{4AF54A82-5FF1-49DE-97FF-8E8BDDF9DC0D}"/>
    <cellStyle name="Normal 261 2" xfId="43077" xr:uid="{47049443-C178-4D15-80CE-725FA324B7A0}"/>
    <cellStyle name="Normal 261 2 2" xfId="43078" xr:uid="{088F5892-B4A8-4105-B4FF-7A5C92DB97EA}"/>
    <cellStyle name="Normal 261 2 2 2" xfId="43079" xr:uid="{9DA2978A-817E-4B39-ABCE-D1C0218FA17D}"/>
    <cellStyle name="Normal 261 2 3" xfId="43080" xr:uid="{6EB1EB5C-19DA-48A1-8BAF-2376DD724343}"/>
    <cellStyle name="Normal 261 3" xfId="43081" xr:uid="{61CAD171-4AF6-4F80-BB1A-FBF7F7EEBDCC}"/>
    <cellStyle name="Normal 261 3 2" xfId="43082" xr:uid="{26ED331A-DEFA-4321-A9C3-ED8D1426FD30}"/>
    <cellStyle name="Normal 261 4" xfId="43083" xr:uid="{B5BD18BE-106B-4B59-AD5C-0660D75450AB}"/>
    <cellStyle name="Normal 261 5" xfId="50334" xr:uid="{29994E6A-E6E8-4CB7-9D18-3D106FD92646}"/>
    <cellStyle name="Normal 262" xfId="23396" xr:uid="{169B4B1E-EAE0-4E21-B976-0B457146BF9D}"/>
    <cellStyle name="Normal 262 2" xfId="43084" xr:uid="{62432E44-D3BA-42B5-934D-3F6AC510615B}"/>
    <cellStyle name="Normal 262 3" xfId="50335" xr:uid="{F7B3C8E2-2811-4C5D-9709-9A4BA9830A98}"/>
    <cellStyle name="Normal 262_Margen" xfId="43085" xr:uid="{7487D4AD-4A25-49B1-963E-EC0A70F8800A}"/>
    <cellStyle name="Normal 263" xfId="23397" xr:uid="{90E7AA37-8AD0-494E-B7E3-C7C36F883E50}"/>
    <cellStyle name="Normal 263 2" xfId="50336" xr:uid="{03FF2B2B-612E-4132-A7E9-B47D438B43AC}"/>
    <cellStyle name="Normal 264" xfId="23398" xr:uid="{42C6B5A6-61F3-4547-A400-1B53D8E4C117}"/>
    <cellStyle name="Normal 264 2" xfId="50337" xr:uid="{598AFA9B-0FA0-4A87-9040-E5CA6B1F00A8}"/>
    <cellStyle name="Normal 265" xfId="23399" xr:uid="{43B3A4C0-ABF8-4B2E-B688-FAAC4CF5A002}"/>
    <cellStyle name="Normal 265 2" xfId="50338" xr:uid="{45F8EC2D-34A0-4261-B4AE-2DFF98156559}"/>
    <cellStyle name="Normal 266" xfId="23400" xr:uid="{0C875B29-2B09-4CBE-98EA-C0918731E9C0}"/>
    <cellStyle name="Normal 266 2" xfId="50339" xr:uid="{FA25E89C-26CC-40B6-AE3A-0DD8223ADD61}"/>
    <cellStyle name="Normal 267" xfId="23401" xr:uid="{B2B2401E-480F-4048-A114-9D48F854D40F}"/>
    <cellStyle name="Normal 267 2" xfId="43086" xr:uid="{281F75CE-A58B-464F-A249-2276FBBA6E1C}"/>
    <cellStyle name="Normal 267 3" xfId="50340" xr:uid="{A573FDFB-070E-45A0-A188-77860D9337F8}"/>
    <cellStyle name="Normal 268" xfId="23402" xr:uid="{A9FC26AF-C0A0-4672-9C1C-F4209E66EAED}"/>
    <cellStyle name="Normal 268 2" xfId="43087" xr:uid="{251FBBEA-82C5-4E54-9BB9-9FBD1634A5CE}"/>
    <cellStyle name="Normal 268 3" xfId="50341" xr:uid="{83DF8237-032F-48A1-8D88-EA0C13F8E826}"/>
    <cellStyle name="Normal 269" xfId="23403" xr:uid="{66A65DC4-66AC-46D0-8CBB-66C858647673}"/>
    <cellStyle name="Normal 269 2" xfId="43088" xr:uid="{DA77DE7C-BF2A-4614-BD8E-87CDB6F40977}"/>
    <cellStyle name="Normal 269 3" xfId="50342" xr:uid="{F0B6BC45-D3BB-408B-87CB-A3E8F13C62D7}"/>
    <cellStyle name="Normal 27" xfId="23404" xr:uid="{16B7490B-0505-4B5F-B635-7AC059A34212}"/>
    <cellStyle name="Normal 27 10" xfId="23405" xr:uid="{745CAD77-EE98-4AA8-8B56-3178E47EC082}"/>
    <cellStyle name="Normal 27 10 10" xfId="23406" xr:uid="{CFA33DF4-228B-4093-B46D-730E0CEF93FE}"/>
    <cellStyle name="Normal 27 10 10 2" xfId="23407" xr:uid="{5E72E5E5-AB4B-4F4F-A8B0-070E6809051D}"/>
    <cellStyle name="Normal 27 10 10_Margen" xfId="43089" xr:uid="{076DB47F-F352-4A07-8B59-E5CBE133D950}"/>
    <cellStyle name="Normal 27 10 11" xfId="23408" xr:uid="{E0E17456-6369-44A3-B6CC-8BEB8D8B4712}"/>
    <cellStyle name="Normal 27 10 11 2" xfId="23409" xr:uid="{943EAF9C-2938-4CB3-9C6E-15A53E9411B9}"/>
    <cellStyle name="Normal 27 10 11_Margen" xfId="43090" xr:uid="{EAD67711-B571-4B21-8139-75CA59DFDB25}"/>
    <cellStyle name="Normal 27 10 12" xfId="23410" xr:uid="{9C8E5A0D-5B39-49AB-9188-94E42FEE633F}"/>
    <cellStyle name="Normal 27 10 12 2" xfId="23411" xr:uid="{D7F53326-0031-4CB8-A964-3C653AE9E44C}"/>
    <cellStyle name="Normal 27 10 12_Margen" xfId="43091" xr:uid="{A9989665-6BF4-4FA4-9C71-2B1373FCE4DB}"/>
    <cellStyle name="Normal 27 10 13" xfId="23412" xr:uid="{DEC454C9-F54E-4FB9-AED7-6F58B1971621}"/>
    <cellStyle name="Normal 27 10 13 2" xfId="23413" xr:uid="{59BBE3AE-3C0C-46B5-8F55-75DD913CE01C}"/>
    <cellStyle name="Normal 27 10 13_Margen" xfId="43092" xr:uid="{231690F1-2ED4-4F0B-9BFF-18443120C2DF}"/>
    <cellStyle name="Normal 27 10 14" xfId="23414" xr:uid="{1B3CF1F4-6FA2-490B-A369-790B28740083}"/>
    <cellStyle name="Normal 27 10 14 2" xfId="23415" xr:uid="{EBD7C468-FD39-4A64-8B9F-BF3813D8EC3A}"/>
    <cellStyle name="Normal 27 10 14_Margen" xfId="43093" xr:uid="{2D53F2EE-92F2-4D6B-B79B-B03663A72866}"/>
    <cellStyle name="Normal 27 10 15" xfId="23416" xr:uid="{870563F7-60F9-4131-BE52-E00F4C14BFDE}"/>
    <cellStyle name="Normal 27 10 15 2" xfId="23417" xr:uid="{1D997B20-7F2F-4B3F-8053-1CA6E1BD500F}"/>
    <cellStyle name="Normal 27 10 15_Margen" xfId="43094" xr:uid="{811A644D-5EB7-4F2B-9A5A-4B0ADA2CBDCE}"/>
    <cellStyle name="Normal 27 10 16" xfId="23418" xr:uid="{5EAB1D8E-C751-4BCF-843B-A48003C1C026}"/>
    <cellStyle name="Normal 27 10 16 2" xfId="23419" xr:uid="{8118F41F-3E7D-40AA-A32A-A530E7D19C30}"/>
    <cellStyle name="Normal 27 10 16_Margen" xfId="43095" xr:uid="{0760A527-F4BA-4CF9-A018-AC58D7A48F80}"/>
    <cellStyle name="Normal 27 10 17" xfId="23420" xr:uid="{4AC02D08-69A3-4344-92A4-B807EF2733EF}"/>
    <cellStyle name="Normal 27 10 17 2" xfId="23421" xr:uid="{B20CE4F7-4C32-4C0F-985D-18DCB042FCA0}"/>
    <cellStyle name="Normal 27 10 17_Margen" xfId="43096" xr:uid="{FADBAC2C-D5BE-446B-8D1A-4EE56EA724F9}"/>
    <cellStyle name="Normal 27 10 18" xfId="23422" xr:uid="{1EA128DF-C543-4DD1-B16E-4AB19ACBDFAD}"/>
    <cellStyle name="Normal 27 10 18 2" xfId="23423" xr:uid="{CDA82765-5D22-4262-A6ED-CAD11BBA5C1E}"/>
    <cellStyle name="Normal 27 10 18_Margen" xfId="43097" xr:uid="{FA6CF90D-761A-4B09-A05F-DE4E7C20AB0E}"/>
    <cellStyle name="Normal 27 10 19" xfId="23424" xr:uid="{A784E4ED-6644-47EE-9FA5-F1B7F14C289C}"/>
    <cellStyle name="Normal 27 10 2" xfId="23425" xr:uid="{EDFB1B4C-2E06-42A7-BAED-C86F3FF5AF2F}"/>
    <cellStyle name="Normal 27 10 2 2" xfId="23426" xr:uid="{0780578C-4D99-40B0-991D-58ABCDBA3FDF}"/>
    <cellStyle name="Normal 27 10 2 2 2" xfId="43098" xr:uid="{A9285891-FB2D-433A-BE1D-7EF2C5AF6B22}"/>
    <cellStyle name="Normal 27 10 2 2 2 2" xfId="43099" xr:uid="{BC7F6245-CBF6-451D-A90B-01387AF093F7}"/>
    <cellStyle name="Normal 27 10 2 2 3" xfId="43100" xr:uid="{4D3DA5B1-9557-4B0C-915B-86F6D869D2E9}"/>
    <cellStyle name="Normal 27 10 2 3" xfId="43101" xr:uid="{98C4741C-EEA0-47AD-8406-DBDAB19EC1E7}"/>
    <cellStyle name="Normal 27 10 2 3 2" xfId="43102" xr:uid="{E4F78202-FBB6-4164-AFF9-1ED94513C7ED}"/>
    <cellStyle name="Normal 27 10 2 4" xfId="43103" xr:uid="{9654693E-16B1-4600-A8D5-C3C6FB98E4C3}"/>
    <cellStyle name="Normal 27 10 2_Margen" xfId="43104" xr:uid="{CA297274-BBBE-4157-AB92-CCFD198F5F43}"/>
    <cellStyle name="Normal 27 10 3" xfId="23427" xr:uid="{A5F9BC38-2FFB-4F1C-8850-6708129A5CF2}"/>
    <cellStyle name="Normal 27 10 3 2" xfId="23428" xr:uid="{97A7B7B0-6D95-497B-84B0-6C149880A078}"/>
    <cellStyle name="Normal 27 10 3 2 2" xfId="43105" xr:uid="{B20CC0FA-AD8F-4A95-BF43-27F6DB09BCB7}"/>
    <cellStyle name="Normal 27 10 3 2 2 2" xfId="43106" xr:uid="{01456492-6016-4722-A106-A9C5BA03C714}"/>
    <cellStyle name="Normal 27 10 3 2 3" xfId="43107" xr:uid="{239D131F-B8D2-496C-B448-815910DC9309}"/>
    <cellStyle name="Normal 27 10 3 3" xfId="43108" xr:uid="{0F028DD2-C4C9-46D9-990C-B245989C083B}"/>
    <cellStyle name="Normal 27 10 3 3 2" xfId="43109" xr:uid="{6E6359E3-1572-49F3-8F60-0A6D2A79755D}"/>
    <cellStyle name="Normal 27 10 3 4" xfId="43110" xr:uid="{4B26F4D7-505E-4D1A-BA4C-6E6E73A9B8DA}"/>
    <cellStyle name="Normal 27 10 3_Margen" xfId="43111" xr:uid="{41159018-0628-4804-8B8E-C00A503D2D8F}"/>
    <cellStyle name="Normal 27 10 4" xfId="23429" xr:uid="{7F2A50FF-777D-46D6-8078-812BF41168EF}"/>
    <cellStyle name="Normal 27 10 4 2" xfId="23430" xr:uid="{72B2698D-1CBF-4151-A4BD-4955815D6158}"/>
    <cellStyle name="Normal 27 10 4 2 2" xfId="43112" xr:uid="{A1AE1BE0-136B-4E63-B33A-3E903371C480}"/>
    <cellStyle name="Normal 27 10 4 2 2 2" xfId="43113" xr:uid="{B915B95D-973D-4BC5-BC4A-25AA5F67554B}"/>
    <cellStyle name="Normal 27 10 4 2 3" xfId="43114" xr:uid="{EE7E7DC5-93D2-4816-881B-44F151D51DEE}"/>
    <cellStyle name="Normal 27 10 4 3" xfId="43115" xr:uid="{C1C354A4-E9A6-451E-8D95-A0057561D791}"/>
    <cellStyle name="Normal 27 10 4 3 2" xfId="43116" xr:uid="{13D4086F-1AE3-44A0-A9BB-52AD1442F197}"/>
    <cellStyle name="Normal 27 10 4 4" xfId="43117" xr:uid="{6FD3A78C-43D4-4F05-A4E7-06CDAEE65920}"/>
    <cellStyle name="Normal 27 10 4_Margen" xfId="43118" xr:uid="{5D3F574D-2716-4978-84A4-A292F806E92D}"/>
    <cellStyle name="Normal 27 10 5" xfId="23431" xr:uid="{E4616574-BCC5-4E16-912C-771731FF8111}"/>
    <cellStyle name="Normal 27 10 5 2" xfId="23432" xr:uid="{65793510-2D31-44E6-8795-9666E63095D8}"/>
    <cellStyle name="Normal 27 10 5 2 2" xfId="43119" xr:uid="{8D5666D5-BB73-45B8-A059-DF91A120C9D5}"/>
    <cellStyle name="Normal 27 10 5 3" xfId="43120" xr:uid="{E162BD7D-1E7A-434F-9C3F-20AEF111556D}"/>
    <cellStyle name="Normal 27 10 5_Margen" xfId="43121" xr:uid="{4A0A6366-2B45-4B35-BFFB-F419A6D5F436}"/>
    <cellStyle name="Normal 27 10 6" xfId="23433" xr:uid="{0ABB9D52-4EE5-44DE-88F7-A926DF13EAFD}"/>
    <cellStyle name="Normal 27 10 6 2" xfId="23434" xr:uid="{6B6FCD2E-2F64-4FD8-86B3-0CBF9C06F121}"/>
    <cellStyle name="Normal 27 10 6_Margen" xfId="43122" xr:uid="{71B35218-0E26-4014-A47C-AB3B90691E55}"/>
    <cellStyle name="Normal 27 10 7" xfId="23435" xr:uid="{33500210-5159-46C6-BE09-7B6A778E9B5B}"/>
    <cellStyle name="Normal 27 10 7 2" xfId="23436" xr:uid="{B2E27DFD-7559-42D6-9227-9B495491BB79}"/>
    <cellStyle name="Normal 27 10 7_Margen" xfId="43123" xr:uid="{02FCA257-4074-4DC5-B6CA-87C5EF863CE5}"/>
    <cellStyle name="Normal 27 10 8" xfId="23437" xr:uid="{2CD51040-FEF9-412B-A8BC-D097CE098267}"/>
    <cellStyle name="Normal 27 10 8 2" xfId="23438" xr:uid="{B75C8A8F-A6D4-4988-AA3D-DFDE20826C5F}"/>
    <cellStyle name="Normal 27 10 8_Margen" xfId="43124" xr:uid="{CFC48836-A272-46DB-BE41-262DC75F881E}"/>
    <cellStyle name="Normal 27 10 9" xfId="23439" xr:uid="{17CD29BB-6063-4BF6-8008-B8A31C71DEDF}"/>
    <cellStyle name="Normal 27 10 9 2" xfId="23440" xr:uid="{AD656693-056B-4876-9145-427ACADA01AD}"/>
    <cellStyle name="Normal 27 10 9_Margen" xfId="43125" xr:uid="{93DA8E5A-AF3B-4E70-BA72-8E5F645E15EC}"/>
    <cellStyle name="Normal 27 10_Margen" xfId="43126" xr:uid="{5501DDE8-3C55-4AC5-A64F-AEED4B3D61D9}"/>
    <cellStyle name="Normal 27 11" xfId="23441" xr:uid="{04F6E112-63B3-4446-81C4-315B4D16F567}"/>
    <cellStyle name="Normal 27 11 10" xfId="23442" xr:uid="{8A3E138F-7FE4-4AA5-9D95-A784B7818F34}"/>
    <cellStyle name="Normal 27 11 10 2" xfId="23443" xr:uid="{6D8E0DDC-8867-4999-95C4-F33634CE3018}"/>
    <cellStyle name="Normal 27 11 10_Margen" xfId="43127" xr:uid="{76440008-A76A-46DF-BBD3-EE433B1E83D3}"/>
    <cellStyle name="Normal 27 11 11" xfId="23444" xr:uid="{6FECABA1-4C52-4A88-87C6-8CF77F036F41}"/>
    <cellStyle name="Normal 27 11 11 2" xfId="23445" xr:uid="{511EB17C-56FC-4067-B3F6-7A07AC3B7146}"/>
    <cellStyle name="Normal 27 11 11_Margen" xfId="43128" xr:uid="{FB25551B-27D9-4964-9DEC-A58274721D29}"/>
    <cellStyle name="Normal 27 11 12" xfId="23446" xr:uid="{279C1AD4-6369-4AC3-9DC3-D7EFA7318E89}"/>
    <cellStyle name="Normal 27 11 12 2" xfId="23447" xr:uid="{73BB5D2C-7838-4364-861E-0FDE533DC9D3}"/>
    <cellStyle name="Normal 27 11 12_Margen" xfId="43129" xr:uid="{F687596F-1821-4944-848C-9AD48B2F6828}"/>
    <cellStyle name="Normal 27 11 13" xfId="23448" xr:uid="{0920B0AB-E8DE-4197-B481-CFC4978C0AC8}"/>
    <cellStyle name="Normal 27 11 13 2" xfId="23449" xr:uid="{350A09BB-5425-4CAF-95C5-18278A5DF893}"/>
    <cellStyle name="Normal 27 11 13_Margen" xfId="43130" xr:uid="{0579769B-2BB7-44B0-821F-3A4035A28F6A}"/>
    <cellStyle name="Normal 27 11 14" xfId="23450" xr:uid="{AB113AE9-D52D-4073-933D-A99E4C01186F}"/>
    <cellStyle name="Normal 27 11 14 2" xfId="23451" xr:uid="{94949AB4-BEDB-4A5E-8F69-FD207DE405B7}"/>
    <cellStyle name="Normal 27 11 14_Margen" xfId="43131" xr:uid="{B92C3E9B-F97C-4BE3-891D-0326BE0CB6C4}"/>
    <cellStyle name="Normal 27 11 15" xfId="23452" xr:uid="{14D85421-1CC5-481F-A689-A62F42506B29}"/>
    <cellStyle name="Normal 27 11 15 2" xfId="23453" xr:uid="{364D0A79-A1E4-492A-AD1B-C9D1F2B5F1B0}"/>
    <cellStyle name="Normal 27 11 15_Margen" xfId="43132" xr:uid="{EE8D1BA0-6025-4D26-9BF8-79EABB4A17BA}"/>
    <cellStyle name="Normal 27 11 16" xfId="23454" xr:uid="{1A70B2CA-1BE9-43F7-9C1D-F5549740305C}"/>
    <cellStyle name="Normal 27 11 16 2" xfId="23455" xr:uid="{31838AF7-808D-4F7F-82F1-E4C230F5A8E1}"/>
    <cellStyle name="Normal 27 11 16_Margen" xfId="43133" xr:uid="{811903C8-9B1C-4A8F-8EB3-DF52232B61E9}"/>
    <cellStyle name="Normal 27 11 17" xfId="23456" xr:uid="{17C3B1EB-F43A-429F-8B4F-BF966CF8ABBF}"/>
    <cellStyle name="Normal 27 11 17 2" xfId="23457" xr:uid="{F65B2C76-C395-4E45-8F74-D80F031347CB}"/>
    <cellStyle name="Normal 27 11 17_Margen" xfId="43134" xr:uid="{0D9CEA63-A082-4734-AB9D-0ED953802AEB}"/>
    <cellStyle name="Normal 27 11 18" xfId="23458" xr:uid="{75F94B67-3E46-4BDC-BB0F-7E5003E84C3E}"/>
    <cellStyle name="Normal 27 11 18 2" xfId="23459" xr:uid="{90FBC45E-74C2-492D-A92F-BF76BDA175C7}"/>
    <cellStyle name="Normal 27 11 18_Margen" xfId="43135" xr:uid="{4B24EA33-857A-4757-B01C-DB99E4EBAC28}"/>
    <cellStyle name="Normal 27 11 19" xfId="23460" xr:uid="{C77899F2-F6D1-426C-960E-CAE11B8CE28F}"/>
    <cellStyle name="Normal 27 11 2" xfId="23461" xr:uid="{4ABF5B1F-4D8B-41A2-AEB7-FF7F691B02C8}"/>
    <cellStyle name="Normal 27 11 2 2" xfId="23462" xr:uid="{2BA836FF-A633-40AF-8B1D-4983F21ED09B}"/>
    <cellStyle name="Normal 27 11 2 2 2" xfId="43136" xr:uid="{9B69D6C9-4AFC-440F-9F19-CB53EE990F0E}"/>
    <cellStyle name="Normal 27 11 2 2 2 2" xfId="43137" xr:uid="{215ABA25-EAF5-4E85-BF38-6E09AE427AEC}"/>
    <cellStyle name="Normal 27 11 2 2 3" xfId="43138" xr:uid="{9979F8EF-9E0D-4140-B408-684A192E089C}"/>
    <cellStyle name="Normal 27 11 2 3" xfId="43139" xr:uid="{289224CF-A47C-4A59-838B-9BFD4BAE2660}"/>
    <cellStyle name="Normal 27 11 2 3 2" xfId="43140" xr:uid="{74D4D989-0DD9-4B05-9F23-28A3828820F1}"/>
    <cellStyle name="Normal 27 11 2 4" xfId="43141" xr:uid="{ABEC44B1-EF47-4012-8C0D-0CD4437050DA}"/>
    <cellStyle name="Normal 27 11 2_Margen" xfId="43142" xr:uid="{F319E640-C9F2-4CFC-9F4B-D4A00279DA6E}"/>
    <cellStyle name="Normal 27 11 3" xfId="23463" xr:uid="{C65A217E-B394-4376-9C81-36032A660498}"/>
    <cellStyle name="Normal 27 11 3 2" xfId="23464" xr:uid="{DC77D5DC-28E6-41A5-B5BB-CD6E8D66D1B7}"/>
    <cellStyle name="Normal 27 11 3 2 2" xfId="43143" xr:uid="{B2550EAC-17EB-4063-A879-4FAEF558B87D}"/>
    <cellStyle name="Normal 27 11 3 2 2 2" xfId="43144" xr:uid="{5C67E157-133E-4E1F-998B-1FC3B547C151}"/>
    <cellStyle name="Normal 27 11 3 2 3" xfId="43145" xr:uid="{370F7CAE-8776-4660-9A6E-B6DED5ACE35D}"/>
    <cellStyle name="Normal 27 11 3 3" xfId="43146" xr:uid="{C7C0B0DE-B419-4E49-AAA6-227656185C73}"/>
    <cellStyle name="Normal 27 11 3 3 2" xfId="43147" xr:uid="{5EB00E57-A9C0-4C5A-992F-AC5CE9C49909}"/>
    <cellStyle name="Normal 27 11 3 4" xfId="43148" xr:uid="{BA78EEFD-0495-45D3-9386-9AF36E7BBC41}"/>
    <cellStyle name="Normal 27 11 3_Margen" xfId="43149" xr:uid="{94358D18-37F3-44FE-AFB0-41A2F7968761}"/>
    <cellStyle name="Normal 27 11 4" xfId="23465" xr:uid="{9A26EA3E-428B-4DAA-9AA6-69C642E927E2}"/>
    <cellStyle name="Normal 27 11 4 2" xfId="23466" xr:uid="{D6213A68-0ED9-45DA-BFB6-99AF3609474A}"/>
    <cellStyle name="Normal 27 11 4 2 2" xfId="43150" xr:uid="{39F54E6E-B134-4403-9076-822EAC58A96B}"/>
    <cellStyle name="Normal 27 11 4 2 2 2" xfId="43151" xr:uid="{5AE09D8B-E62F-4D67-B73E-0AFFEB439C52}"/>
    <cellStyle name="Normal 27 11 4 2 3" xfId="43152" xr:uid="{CB4168A5-8532-4CD1-93B7-FC6B754D3149}"/>
    <cellStyle name="Normal 27 11 4 3" xfId="43153" xr:uid="{00CB1F83-8369-44D9-9C31-525678C576B9}"/>
    <cellStyle name="Normal 27 11 4 3 2" xfId="43154" xr:uid="{5F4655F7-884B-41E8-B9C7-8A0620148F18}"/>
    <cellStyle name="Normal 27 11 4 4" xfId="43155" xr:uid="{8ECC0B51-46BE-4E26-AC77-9B08508202EE}"/>
    <cellStyle name="Normal 27 11 4_Margen" xfId="43156" xr:uid="{147E5AAA-4706-4173-9028-4F8446803BA3}"/>
    <cellStyle name="Normal 27 11 5" xfId="23467" xr:uid="{B50F22ED-5C17-4D73-AE80-3FCA292E0966}"/>
    <cellStyle name="Normal 27 11 5 2" xfId="23468" xr:uid="{399EDFC7-627B-44F0-8324-537BFD269898}"/>
    <cellStyle name="Normal 27 11 5 2 2" xfId="43157" xr:uid="{4DFC987D-62C9-4BDC-86A1-E3404D2B4326}"/>
    <cellStyle name="Normal 27 11 5 3" xfId="43158" xr:uid="{9E1D7011-994B-46F0-98AB-9AB70DFCE020}"/>
    <cellStyle name="Normal 27 11 5_Margen" xfId="43159" xr:uid="{0A9CCFE3-8A22-464F-A072-A71B929D559E}"/>
    <cellStyle name="Normal 27 11 6" xfId="23469" xr:uid="{73918C86-4717-49B6-AE52-571BAE858C68}"/>
    <cellStyle name="Normal 27 11 6 2" xfId="23470" xr:uid="{3D74FF8D-B8E5-4E24-BA46-14EBE521EA99}"/>
    <cellStyle name="Normal 27 11 6_Margen" xfId="43160" xr:uid="{7EC45C6E-CB7C-4DC5-BA5A-C0A72252AD63}"/>
    <cellStyle name="Normal 27 11 7" xfId="23471" xr:uid="{5ABEFD35-7564-4C40-8EA1-FA786CE5CE4B}"/>
    <cellStyle name="Normal 27 11 7 2" xfId="23472" xr:uid="{6684B36B-D691-45FA-B8F9-F9A5DA63A97D}"/>
    <cellStyle name="Normal 27 11 7_Margen" xfId="43161" xr:uid="{7D73AF65-DB4A-403B-88AF-EB9E3B566DA0}"/>
    <cellStyle name="Normal 27 11 8" xfId="23473" xr:uid="{7C7EC5B4-F65B-4F45-9936-A57BD0D3A14B}"/>
    <cellStyle name="Normal 27 11 8 2" xfId="23474" xr:uid="{A44863CB-EE8D-4676-B463-3AFB53BBEE73}"/>
    <cellStyle name="Normal 27 11 8_Margen" xfId="43162" xr:uid="{752199F0-49FB-4A94-B860-EBAB0F2AFA09}"/>
    <cellStyle name="Normal 27 11 9" xfId="23475" xr:uid="{E80E3EDF-BB1C-4551-963C-E220F1AF66D8}"/>
    <cellStyle name="Normal 27 11 9 2" xfId="23476" xr:uid="{5ABDBCCF-E8C1-41BE-A8E9-2275C6E68880}"/>
    <cellStyle name="Normal 27 11 9_Margen" xfId="43163" xr:uid="{A28C2D4A-7D66-4D65-BB6E-4C86204EFB4D}"/>
    <cellStyle name="Normal 27 11_Margen" xfId="43164" xr:uid="{CDA66D90-051C-4CC4-A2EB-C31BA70EBAFE}"/>
    <cellStyle name="Normal 27 12" xfId="23477" xr:uid="{45FE92E6-5AC8-4576-B2A2-6A1585F12F44}"/>
    <cellStyle name="Normal 27 12 2" xfId="23478" xr:uid="{8DC1A105-D779-4CF5-8EBF-4C997FC507E4}"/>
    <cellStyle name="Normal 27 12 2 2" xfId="43165" xr:uid="{53ADF028-2D15-4620-B0BC-BD3923FB837C}"/>
    <cellStyle name="Normal 27 12 2 2 2" xfId="43166" xr:uid="{D3EE65F7-E892-44FC-B176-926C19C646F6}"/>
    <cellStyle name="Normal 27 12 2 2 2 2" xfId="43167" xr:uid="{A3BFA10B-816D-4450-8243-3E88656EF6CC}"/>
    <cellStyle name="Normal 27 12 2 2 3" xfId="43168" xr:uid="{74371A8C-F29D-4DE9-9B0D-DED54E6B8CCC}"/>
    <cellStyle name="Normal 27 12 2 3" xfId="43169" xr:uid="{A0413AAB-375B-4377-8C78-BE3141D4A6B6}"/>
    <cellStyle name="Normal 27 12 2 3 2" xfId="43170" xr:uid="{249FCBE5-3FCC-4A50-913A-5344FC3BE111}"/>
    <cellStyle name="Normal 27 12 2 4" xfId="43171" xr:uid="{427A571D-A930-4EC9-AD0C-BF0CE37BBAB5}"/>
    <cellStyle name="Normal 27 12 3" xfId="43172" xr:uid="{782481BC-F2B9-4BCB-87EB-033AF6CB83A3}"/>
    <cellStyle name="Normal 27 12 3 2" xfId="43173" xr:uid="{EE94B8E3-F6D1-4BAE-BD77-DADD30A459BB}"/>
    <cellStyle name="Normal 27 12 3 2 2" xfId="43174" xr:uid="{1695D165-115A-45B6-B48C-84306ECED851}"/>
    <cellStyle name="Normal 27 12 3 2 2 2" xfId="43175" xr:uid="{05E99A17-B421-4870-A699-82C5E49DA3B3}"/>
    <cellStyle name="Normal 27 12 3 2 3" xfId="43176" xr:uid="{CF175A98-5416-4AF0-8232-181E0EB39F5F}"/>
    <cellStyle name="Normal 27 12 3 3" xfId="43177" xr:uid="{5E9690FA-BEF0-42C9-8E8C-DAEF485D7EEA}"/>
    <cellStyle name="Normal 27 12 3 3 2" xfId="43178" xr:uid="{40205E19-8D30-4220-B13A-1B81DA705A4D}"/>
    <cellStyle name="Normal 27 12 3 4" xfId="43179" xr:uid="{60FC6F94-82DC-43DA-89D9-D8C57DED5D53}"/>
    <cellStyle name="Normal 27 12 4" xfId="43180" xr:uid="{223CEE8C-165F-4A3D-81A5-A1D72986714B}"/>
    <cellStyle name="Normal 27 12 4 2" xfId="43181" xr:uid="{9AD62384-CE4D-421B-842F-BC23C56FF2CE}"/>
    <cellStyle name="Normal 27 12 4 2 2" xfId="43182" xr:uid="{C34D85D5-8D6A-4422-9A97-5F70C36C8059}"/>
    <cellStyle name="Normal 27 12 4 2 2 2" xfId="43183" xr:uid="{C4988E64-6CAD-4B21-B785-9BC3043BBBE6}"/>
    <cellStyle name="Normal 27 12 4 2 3" xfId="43184" xr:uid="{11934CA7-C111-45F7-9199-617BE69D7B28}"/>
    <cellStyle name="Normal 27 12 4 3" xfId="43185" xr:uid="{0614F817-6DE1-4993-81AF-6895B53197EC}"/>
    <cellStyle name="Normal 27 12 4 3 2" xfId="43186" xr:uid="{CD23D869-A0B1-499D-AF3F-3DEE36C21DE7}"/>
    <cellStyle name="Normal 27 12 4 4" xfId="43187" xr:uid="{4AAFFD04-2BD6-4B58-9461-F63415B82890}"/>
    <cellStyle name="Normal 27 12 5" xfId="43188" xr:uid="{BAA1C579-B6B2-4D05-9389-BE30754CC3C7}"/>
    <cellStyle name="Normal 27 12 5 2" xfId="43189" xr:uid="{6D06CB31-C929-441A-A372-8794A353B9D9}"/>
    <cellStyle name="Normal 27 12 5 2 2" xfId="43190" xr:uid="{DEBC4446-A286-4532-82AE-EA8F087B5717}"/>
    <cellStyle name="Normal 27 12 5 3" xfId="43191" xr:uid="{3EFD230E-4DA2-497E-B771-BC321A2E3216}"/>
    <cellStyle name="Normal 27 12 6" xfId="43192" xr:uid="{8EDB3D00-E417-4E90-925B-E93AB1C59A1B}"/>
    <cellStyle name="Normal 27 12 6 2" xfId="43193" xr:uid="{788FFA92-BEA9-4A52-ADA3-CDA51A0B42E0}"/>
    <cellStyle name="Normal 27 12 7" xfId="43194" xr:uid="{52BC5F69-930A-4D69-80E6-70AAD176CC8D}"/>
    <cellStyle name="Normal 27 12_Margen" xfId="43195" xr:uid="{887E761F-8E34-4CEE-A15C-D412A289E5F5}"/>
    <cellStyle name="Normal 27 13" xfId="23479" xr:uid="{16C0D54D-E6A0-453A-A658-6B4E9C79EC6C}"/>
    <cellStyle name="Normal 27 13 2" xfId="23480" xr:uid="{BF20D841-BF53-4153-8A7B-5469DA5C88B4}"/>
    <cellStyle name="Normal 27 13 2 2" xfId="43196" xr:uid="{3033C0B1-AD66-45A3-95EA-D6BA8961DF37}"/>
    <cellStyle name="Normal 27 13 2 2 2" xfId="43197" xr:uid="{0AA83D61-4BE8-446E-BD3F-4119EECE50C2}"/>
    <cellStyle name="Normal 27 13 2 2 2 2" xfId="43198" xr:uid="{3F71922F-5FE1-4BF5-810D-E80ABC9386E0}"/>
    <cellStyle name="Normal 27 13 2 2 3" xfId="43199" xr:uid="{8FEF869D-A62B-4465-9F06-B33AC50A17AE}"/>
    <cellStyle name="Normal 27 13 2 3" xfId="43200" xr:uid="{FD2F406F-3802-439A-9947-4C6B786D49A3}"/>
    <cellStyle name="Normal 27 13 2 3 2" xfId="43201" xr:uid="{47BBACF4-EF1C-4C71-A1A4-9B7096D18125}"/>
    <cellStyle name="Normal 27 13 2 4" xfId="43202" xr:uid="{35D31196-25BE-4FCA-B80F-4F8D39F686BF}"/>
    <cellStyle name="Normal 27 13 3" xfId="43203" xr:uid="{52A1725E-01EB-426D-81D8-723A4E682615}"/>
    <cellStyle name="Normal 27 13 3 2" xfId="43204" xr:uid="{2729F8DD-DE19-47B6-A60A-6B8CF475435A}"/>
    <cellStyle name="Normal 27 13 3 2 2" xfId="43205" xr:uid="{A69829F1-2DC9-4230-93C9-13F6CF9BCE22}"/>
    <cellStyle name="Normal 27 13 3 2 2 2" xfId="43206" xr:uid="{73503052-125F-4699-83F1-963C60EA91EA}"/>
    <cellStyle name="Normal 27 13 3 2 3" xfId="43207" xr:uid="{1027BF75-52F8-43F0-8CB2-1C12E05809E7}"/>
    <cellStyle name="Normal 27 13 3 3" xfId="43208" xr:uid="{9C43A639-413D-4C00-B19F-F2A46985E7F2}"/>
    <cellStyle name="Normal 27 13 3 3 2" xfId="43209" xr:uid="{44EB718C-F825-496E-9EB0-0894843122FC}"/>
    <cellStyle name="Normal 27 13 3 4" xfId="43210" xr:uid="{D1B65719-B032-4A24-B992-97C4547DDD99}"/>
    <cellStyle name="Normal 27 13 4" xfId="43211" xr:uid="{A194A1F9-2E49-4EBA-BF7D-E21344D01E58}"/>
    <cellStyle name="Normal 27 13 4 2" xfId="43212" xr:uid="{4355160B-4790-4655-ADF3-BA759308BEE2}"/>
    <cellStyle name="Normal 27 13 4 2 2" xfId="43213" xr:uid="{E07BE3BC-677D-439B-B62F-292CDA47CB25}"/>
    <cellStyle name="Normal 27 13 4 2 2 2" xfId="43214" xr:uid="{084A35A7-A765-4335-BF3E-6E781619C205}"/>
    <cellStyle name="Normal 27 13 4 2 3" xfId="43215" xr:uid="{37CE9CB4-12A6-4C66-AEEA-47C89DCA3E43}"/>
    <cellStyle name="Normal 27 13 4 3" xfId="43216" xr:uid="{F52BCC38-3E74-4531-A167-053499990400}"/>
    <cellStyle name="Normal 27 13 4 3 2" xfId="43217" xr:uid="{D46DA341-4B24-4742-BD7C-29CD368601F5}"/>
    <cellStyle name="Normal 27 13 4 4" xfId="43218" xr:uid="{7809E8E4-F68D-400D-93B2-4A8CAF85CFF1}"/>
    <cellStyle name="Normal 27 13 5" xfId="43219" xr:uid="{30B1F8CB-3505-40C7-943F-043A612EE450}"/>
    <cellStyle name="Normal 27 13 5 2" xfId="43220" xr:uid="{08D18299-FBB8-4B7F-9FC3-59B114FAE2B0}"/>
    <cellStyle name="Normal 27 13 5 2 2" xfId="43221" xr:uid="{630A071D-9D38-4E82-9381-F72E6004324C}"/>
    <cellStyle name="Normal 27 13 5 3" xfId="43222" xr:uid="{9EDD8A53-9699-4CFC-BCD3-D20B6ED3DD0F}"/>
    <cellStyle name="Normal 27 13 6" xfId="43223" xr:uid="{31666AF2-2145-412B-BB9B-5E1551EB5301}"/>
    <cellStyle name="Normal 27 13 6 2" xfId="43224" xr:uid="{3CDDA763-3578-42F3-8A30-A1E31EDE1A9A}"/>
    <cellStyle name="Normal 27 13 7" xfId="43225" xr:uid="{EA159734-1110-4AFF-8EF8-8C3FF225B535}"/>
    <cellStyle name="Normal 27 13_Margen" xfId="43226" xr:uid="{352022ED-8CCC-4EB5-B9EC-7482040D804C}"/>
    <cellStyle name="Normal 27 14" xfId="23481" xr:uid="{CC6C81CD-0CE8-4A3B-994E-B11C2253A298}"/>
    <cellStyle name="Normal 27 14 2" xfId="23482" xr:uid="{3F04ADF0-3BAA-43D1-8C79-15F8CD67B526}"/>
    <cellStyle name="Normal 27 14 2 2" xfId="43227" xr:uid="{098CB1B2-F3A0-447C-85E7-5F3283AE7538}"/>
    <cellStyle name="Normal 27 14 2 2 2" xfId="43228" xr:uid="{BF5C70DE-8D27-4F8B-915F-CE49D1DC9A62}"/>
    <cellStyle name="Normal 27 14 2 2 2 2" xfId="43229" xr:uid="{AFA2FDB1-BFD0-447F-803D-E31F645EB460}"/>
    <cellStyle name="Normal 27 14 2 2 3" xfId="43230" xr:uid="{A91F6D66-8A67-4292-AA0C-5A5CEC08A7E8}"/>
    <cellStyle name="Normal 27 14 2 3" xfId="43231" xr:uid="{37692998-A538-408B-A9E2-001BAA6D78E2}"/>
    <cellStyle name="Normal 27 14 2 3 2" xfId="43232" xr:uid="{99472CFD-FD5F-4802-8922-60719DF1C0A4}"/>
    <cellStyle name="Normal 27 14 2 4" xfId="43233" xr:uid="{D8B57034-7365-4C63-B2CD-D543DDFCD87E}"/>
    <cellStyle name="Normal 27 14 3" xfId="43234" xr:uid="{E544B864-8D24-48BB-A688-2EDE08DF7D8D}"/>
    <cellStyle name="Normal 27 14 3 2" xfId="43235" xr:uid="{3F5B873D-E12D-4A24-AF6E-EEEA184117C2}"/>
    <cellStyle name="Normal 27 14 3 2 2" xfId="43236" xr:uid="{8E21DA22-AEE1-4487-9228-ACCD5C1E1D2E}"/>
    <cellStyle name="Normal 27 14 3 2 2 2" xfId="43237" xr:uid="{2E096B98-A07F-4BA2-838E-0A8D968475D8}"/>
    <cellStyle name="Normal 27 14 3 2 3" xfId="43238" xr:uid="{8F894E94-AB16-41A5-8CBE-79754D0D2088}"/>
    <cellStyle name="Normal 27 14 3 3" xfId="43239" xr:uid="{C61623A0-00A7-4891-B1E9-AED09834B073}"/>
    <cellStyle name="Normal 27 14 3 3 2" xfId="43240" xr:uid="{7290084A-2C47-4568-A542-6B87E347DF41}"/>
    <cellStyle name="Normal 27 14 3 4" xfId="43241" xr:uid="{22F17449-944A-4710-8C39-ABC8938A2DDD}"/>
    <cellStyle name="Normal 27 14 4" xfId="43242" xr:uid="{811F0AF3-48DE-498F-A46D-DAF71ABD0123}"/>
    <cellStyle name="Normal 27 14 4 2" xfId="43243" xr:uid="{169529EE-148E-4312-9151-20E7F73DEEE2}"/>
    <cellStyle name="Normal 27 14 4 2 2" xfId="43244" xr:uid="{5C608155-890B-4190-8144-6BB26051F598}"/>
    <cellStyle name="Normal 27 14 4 2 2 2" xfId="43245" xr:uid="{6A964891-6B23-47BD-AE38-3EB4C860F310}"/>
    <cellStyle name="Normal 27 14 4 2 3" xfId="43246" xr:uid="{015253C5-9A0F-4459-9038-D1EB294EF45F}"/>
    <cellStyle name="Normal 27 14 4 3" xfId="43247" xr:uid="{34476AAF-897C-4FC8-8AED-C5EE2FFE82DF}"/>
    <cellStyle name="Normal 27 14 4 3 2" xfId="43248" xr:uid="{7058CB39-7077-476B-B030-63188D25FC3A}"/>
    <cellStyle name="Normal 27 14 4 4" xfId="43249" xr:uid="{2962F3AE-F2F0-4877-81D8-672D777DD0F1}"/>
    <cellStyle name="Normal 27 14 5" xfId="43250" xr:uid="{F752FC54-AD40-4E74-99A2-F0F65600FD2A}"/>
    <cellStyle name="Normal 27 14 5 2" xfId="43251" xr:uid="{99C05A7C-51F8-42DD-AD2C-8BAE9A4198B8}"/>
    <cellStyle name="Normal 27 14 5 2 2" xfId="43252" xr:uid="{37EFE857-564C-4C7D-BA41-C55A3E51C4B3}"/>
    <cellStyle name="Normal 27 14 5 3" xfId="43253" xr:uid="{F59BC3AD-2679-4CC3-A132-2CAD4DE204BE}"/>
    <cellStyle name="Normal 27 14 6" xfId="43254" xr:uid="{6F9F48D8-50D9-49E2-82C4-C6D76227D789}"/>
    <cellStyle name="Normal 27 14 6 2" xfId="43255" xr:uid="{22171B32-C8AC-4E3E-A72C-3A855D2A097C}"/>
    <cellStyle name="Normal 27 14 7" xfId="43256" xr:uid="{E88689CD-796F-446B-84B3-4E9CD3E72F7E}"/>
    <cellStyle name="Normal 27 14_Margen" xfId="43257" xr:uid="{428A0C84-7883-4B0F-AE57-ACA9DA891639}"/>
    <cellStyle name="Normal 27 15" xfId="23483" xr:uid="{3F3918CC-B4EE-41C5-B1E8-FE2EE29E13C8}"/>
    <cellStyle name="Normal 27 15 2" xfId="23484" xr:uid="{FC204900-C8C5-4CE0-8D76-8F873638D613}"/>
    <cellStyle name="Normal 27 15 2 2" xfId="43258" xr:uid="{0EDCE638-6836-4CBC-A378-1E0B85C21314}"/>
    <cellStyle name="Normal 27 15 2 2 2" xfId="43259" xr:uid="{5FA370B0-46FE-4327-8B6F-AA63F5A939A1}"/>
    <cellStyle name="Normal 27 15 2 2 2 2" xfId="43260" xr:uid="{8618EB0F-F627-4F19-A25E-4AA365E06C53}"/>
    <cellStyle name="Normal 27 15 2 2 3" xfId="43261" xr:uid="{F2FF8237-AF88-446D-A9BE-6402BE2C475D}"/>
    <cellStyle name="Normal 27 15 2 3" xfId="43262" xr:uid="{82D2401D-21A4-402D-896A-967D435F2736}"/>
    <cellStyle name="Normal 27 15 2 3 2" xfId="43263" xr:uid="{CB122A77-95D5-4577-A84F-D4A05833B31B}"/>
    <cellStyle name="Normal 27 15 2 4" xfId="43264" xr:uid="{2E111BA8-5B9B-4C3B-A0DD-5289EEB29FEE}"/>
    <cellStyle name="Normal 27 15 3" xfId="43265" xr:uid="{E87D58FF-23E4-4015-9FA9-79EBCA039CF8}"/>
    <cellStyle name="Normal 27 15 3 2" xfId="43266" xr:uid="{9C60B4BD-CBC7-4014-BD00-CA9E276AED12}"/>
    <cellStyle name="Normal 27 15 3 2 2" xfId="43267" xr:uid="{58886AA6-A9BA-4115-9D63-C4AD240B8271}"/>
    <cellStyle name="Normal 27 15 3 2 2 2" xfId="43268" xr:uid="{8CC6DBC6-992A-444F-AF4A-72CD647468A2}"/>
    <cellStyle name="Normal 27 15 3 2 3" xfId="43269" xr:uid="{82438A25-CC41-4E3F-8180-5093E6A9AB2A}"/>
    <cellStyle name="Normal 27 15 3 3" xfId="43270" xr:uid="{AEBB275F-44FA-40ED-99F5-BCBB48B383B6}"/>
    <cellStyle name="Normal 27 15 3 3 2" xfId="43271" xr:uid="{77225E42-D017-47D6-98F1-CCF7BAF59D82}"/>
    <cellStyle name="Normal 27 15 3 4" xfId="43272" xr:uid="{C2470203-4213-4124-868B-42F49EA0946E}"/>
    <cellStyle name="Normal 27 15 4" xfId="43273" xr:uid="{7A464AEA-72C9-4E2B-8F2B-B832A0FE5CCF}"/>
    <cellStyle name="Normal 27 15 4 2" xfId="43274" xr:uid="{A5B6D76A-4FB2-490F-B34F-5948C1C300F2}"/>
    <cellStyle name="Normal 27 15 4 2 2" xfId="43275" xr:uid="{522BB6A6-B294-42F3-B464-842BA7A4E932}"/>
    <cellStyle name="Normal 27 15 4 2 2 2" xfId="43276" xr:uid="{53459F75-BE0E-48A6-94D5-A8D423A3A5B3}"/>
    <cellStyle name="Normal 27 15 4 2 3" xfId="43277" xr:uid="{FC95EC98-6318-4E28-84E0-4F4E9212401F}"/>
    <cellStyle name="Normal 27 15 4 3" xfId="43278" xr:uid="{81EC7A96-A1BE-4A93-948C-2A0F981C42B9}"/>
    <cellStyle name="Normal 27 15 4 3 2" xfId="43279" xr:uid="{E75BB4DF-FE66-4A4A-AD80-5BADCAD11F97}"/>
    <cellStyle name="Normal 27 15 4 4" xfId="43280" xr:uid="{7124EEEE-5260-496D-8AF6-12ABAF98D5A5}"/>
    <cellStyle name="Normal 27 15 5" xfId="43281" xr:uid="{69062CB2-3276-48DB-91C1-0D96775D9779}"/>
    <cellStyle name="Normal 27 15 5 2" xfId="43282" xr:uid="{AFE48D15-A5AD-4E99-A31A-29355CD016E9}"/>
    <cellStyle name="Normal 27 15 5 2 2" xfId="43283" xr:uid="{380A8B3C-C9BB-4DAB-A7FB-88B8677E15EA}"/>
    <cellStyle name="Normal 27 15 5 3" xfId="43284" xr:uid="{A990529D-389D-4702-9979-727CC67C0072}"/>
    <cellStyle name="Normal 27 15 6" xfId="43285" xr:uid="{C0EB584F-03F4-473E-AD6B-473A90E8E9AA}"/>
    <cellStyle name="Normal 27 15 6 2" xfId="43286" xr:uid="{F87AE1B1-FC9F-4338-873F-9FBAAEBDB806}"/>
    <cellStyle name="Normal 27 15 7" xfId="43287" xr:uid="{DE4AA61D-AD79-434E-BB00-1DA0FE9C4F2A}"/>
    <cellStyle name="Normal 27 15_Margen" xfId="43288" xr:uid="{91E31153-E3B0-4245-B22D-944CBF827D84}"/>
    <cellStyle name="Normal 27 16" xfId="23485" xr:uid="{1D68AA14-BC25-41B0-A7AB-2B6DD84DFBD4}"/>
    <cellStyle name="Normal 27 16 2" xfId="23486" xr:uid="{4634437D-9986-4EB5-B0F7-D4E4D0CC26D5}"/>
    <cellStyle name="Normal 27 16 2 2" xfId="43289" xr:uid="{23BE5564-B26C-46AD-9D1A-E19B7526E139}"/>
    <cellStyle name="Normal 27 16 2 2 2" xfId="43290" xr:uid="{35F50516-54E8-48FA-A0EB-EA5368E4DE4F}"/>
    <cellStyle name="Normal 27 16 2 3" xfId="43291" xr:uid="{EA30014C-7B89-4C6F-AC0E-DDF039CC70B3}"/>
    <cellStyle name="Normal 27 16 3" xfId="43292" xr:uid="{E2013BB5-F538-4B19-B8B6-FE637C1C8225}"/>
    <cellStyle name="Normal 27 16 3 2" xfId="43293" xr:uid="{EEB74438-660A-4F3E-BC43-DBE4D6CD8C68}"/>
    <cellStyle name="Normal 27 16 4" xfId="43294" xr:uid="{BA2EFA23-B443-4236-9240-473C9E1A1AD5}"/>
    <cellStyle name="Normal 27 16_Margen" xfId="43295" xr:uid="{6A04FAB2-978A-4D35-8971-1FB0D219B198}"/>
    <cellStyle name="Normal 27 17" xfId="23487" xr:uid="{7122611E-F73F-417A-9A12-445572AB8776}"/>
    <cellStyle name="Normal 27 17 2" xfId="23488" xr:uid="{6F7129C9-CB28-4002-8F53-32965CC5EF9C}"/>
    <cellStyle name="Normal 27 17 2 2" xfId="43296" xr:uid="{C768F17C-295F-432B-8D78-1ACBF4980ADF}"/>
    <cellStyle name="Normal 27 17 2 2 2" xfId="43297" xr:uid="{B9F3227B-47F5-4BDE-B11F-6207C737216A}"/>
    <cellStyle name="Normal 27 17 2 3" xfId="43298" xr:uid="{9C09C829-F789-4BCD-BA70-60F85CABCF60}"/>
    <cellStyle name="Normal 27 17 3" xfId="43299" xr:uid="{60E7C778-1B00-4E4C-AAFD-0383DB033769}"/>
    <cellStyle name="Normal 27 17 3 2" xfId="43300" xr:uid="{78AC57E1-680C-4E28-95F7-D5B50DB72CF1}"/>
    <cellStyle name="Normal 27 17 4" xfId="43301" xr:uid="{133036BC-DF7B-447C-88CE-078F2192178E}"/>
    <cellStyle name="Normal 27 17_Margen" xfId="43302" xr:uid="{5784BF07-A1B2-4B17-8B09-01EFE4529C8D}"/>
    <cellStyle name="Normal 27 18" xfId="23489" xr:uid="{FFF85694-D7BD-430B-AC6B-B59D2C884ED9}"/>
    <cellStyle name="Normal 27 18 2" xfId="23490" xr:uid="{5DB0AAE1-0F13-4B42-B01D-8055018E65EF}"/>
    <cellStyle name="Normal 27 18 2 2" xfId="43303" xr:uid="{AD503B0F-E538-47C5-82F3-64E20C2630EE}"/>
    <cellStyle name="Normal 27 18 2 2 2" xfId="43304" xr:uid="{0E6D8302-FD70-46D4-AB76-E29E5D5D6B70}"/>
    <cellStyle name="Normal 27 18 2 3" xfId="43305" xr:uid="{4C215F51-AA9D-475C-AB8B-257C38FAC942}"/>
    <cellStyle name="Normal 27 18 3" xfId="43306" xr:uid="{570AFBE3-ECA6-48A6-B5F0-D48D03BE6A7F}"/>
    <cellStyle name="Normal 27 18 3 2" xfId="43307" xr:uid="{FEABF482-854A-4086-A564-71E28AE8D769}"/>
    <cellStyle name="Normal 27 18 4" xfId="43308" xr:uid="{85A54EA1-04B0-4C8D-8F6F-E2891A1B2229}"/>
    <cellStyle name="Normal 27 18_Margen" xfId="43309" xr:uid="{2BF4E9C6-3AE4-4AA4-AA10-F38DA58231EA}"/>
    <cellStyle name="Normal 27 19" xfId="23491" xr:uid="{D416563E-880B-43DF-AB19-A4C913679687}"/>
    <cellStyle name="Normal 27 19 2" xfId="23492" xr:uid="{F648A791-4021-466E-9BAB-A65D1FBD5938}"/>
    <cellStyle name="Normal 27 19 2 2" xfId="43310" xr:uid="{FA926BB4-B51B-477B-9C12-E94918427C3D}"/>
    <cellStyle name="Normal 27 19 2 2 2" xfId="43311" xr:uid="{78F18A8A-7145-48B6-BCC6-1764143598C1}"/>
    <cellStyle name="Normal 27 19 2 3" xfId="43312" xr:uid="{61D6F821-5B68-49FF-9F77-450C44AF7434}"/>
    <cellStyle name="Normal 27 19 3" xfId="43313" xr:uid="{5F501F29-3F16-4574-842C-6F3D78681B87}"/>
    <cellStyle name="Normal 27 19 3 2" xfId="43314" xr:uid="{11FB7EE8-D1BA-42A0-B2D0-D2767C3E131A}"/>
    <cellStyle name="Normal 27 19 4" xfId="43315" xr:uid="{14FAC8B1-D996-47F8-9C69-4AD25FE58071}"/>
    <cellStyle name="Normal 27 19_Margen" xfId="43316" xr:uid="{FF39B08F-BF53-4D07-ADC0-188A148FD2E8}"/>
    <cellStyle name="Normal 27 2" xfId="23493" xr:uid="{D6DBBEEB-32E1-4C3E-8B98-1FD679AF884E}"/>
    <cellStyle name="Normal 27 2 10" xfId="23494" xr:uid="{625446CA-71C1-4AAD-A552-6CD66A831979}"/>
    <cellStyle name="Normal 27 2 10 2" xfId="23495" xr:uid="{592F4DD9-1E36-4163-8B18-BC65ED2FCB00}"/>
    <cellStyle name="Normal 27 2 10_Margen" xfId="43317" xr:uid="{FB2FACC6-325E-464A-92C7-9E39D4358482}"/>
    <cellStyle name="Normal 27 2 11" xfId="23496" xr:uid="{D3DAD154-71A7-4316-BF83-CD053ACA3481}"/>
    <cellStyle name="Normal 27 2 11 2" xfId="23497" xr:uid="{3CDBF6D0-7498-4C3E-939A-E1FF3AB5FC7F}"/>
    <cellStyle name="Normal 27 2 11_Margen" xfId="43318" xr:uid="{B8B46452-B824-4AD8-AE22-E885C0E2663A}"/>
    <cellStyle name="Normal 27 2 12" xfId="23498" xr:uid="{F1DF86F2-F344-4770-B272-DDD5A9A93C9F}"/>
    <cellStyle name="Normal 27 2 12 2" xfId="23499" xr:uid="{EE77D06E-D579-4D98-9590-3BAC175120C6}"/>
    <cellStyle name="Normal 27 2 12_Margen" xfId="43319" xr:uid="{12377544-9178-444D-A419-353CD7DE3F40}"/>
    <cellStyle name="Normal 27 2 13" xfId="23500" xr:uid="{9085B934-93A4-4C96-8D59-BAE4AF04734D}"/>
    <cellStyle name="Normal 27 2 13 2" xfId="23501" xr:uid="{1FD663DB-C96C-4129-941D-045650ABED02}"/>
    <cellStyle name="Normal 27 2 13_Margen" xfId="43320" xr:uid="{6DC86B29-29A5-4FC3-B3AF-3B36BBCDC74B}"/>
    <cellStyle name="Normal 27 2 14" xfId="23502" xr:uid="{10548E3E-5375-4052-A2A2-D6E68F2311A8}"/>
    <cellStyle name="Normal 27 2 14 2" xfId="23503" xr:uid="{C536B33D-EAC7-44B1-BBC4-171C10DC6DBA}"/>
    <cellStyle name="Normal 27 2 14_Margen" xfId="43321" xr:uid="{5BC98637-D0DB-4D9B-ABFD-7616B2559EAD}"/>
    <cellStyle name="Normal 27 2 15" xfId="23504" xr:uid="{BB7D6778-FF20-4F5F-BB1D-658B84E23E1A}"/>
    <cellStyle name="Normal 27 2 15 2" xfId="23505" xr:uid="{6AD78C08-C4CD-45F2-B648-4C17256C60F7}"/>
    <cellStyle name="Normal 27 2 15_Margen" xfId="43322" xr:uid="{8133DBA5-396F-4326-85B3-3125F31AE235}"/>
    <cellStyle name="Normal 27 2 16" xfId="23506" xr:uid="{4E7B1B3D-425A-4898-9BAB-F74C45A660E9}"/>
    <cellStyle name="Normal 27 2 16 2" xfId="23507" xr:uid="{6DD3D444-4AE1-4494-A1BD-1CA423DF0603}"/>
    <cellStyle name="Normal 27 2 16_Margen" xfId="43323" xr:uid="{E16F380B-5152-40FE-B6E5-68FAEDDFA097}"/>
    <cellStyle name="Normal 27 2 17" xfId="23508" xr:uid="{B3FD5C5E-4E19-40FA-8849-566710D8BB50}"/>
    <cellStyle name="Normal 27 2 17 2" xfId="23509" xr:uid="{68EA849D-F2E9-495C-AC73-5A6672425E0E}"/>
    <cellStyle name="Normal 27 2 17_Margen" xfId="43324" xr:uid="{A24E224E-CC91-4280-AA69-DBE3EBE61FC1}"/>
    <cellStyle name="Normal 27 2 18" xfId="23510" xr:uid="{F4ABF120-0456-4B9E-9FCA-E2FCF7B24080}"/>
    <cellStyle name="Normal 27 2 18 2" xfId="23511" xr:uid="{D6C361CA-F661-4DD0-8319-6113A0452A4A}"/>
    <cellStyle name="Normal 27 2 18_Margen" xfId="43325" xr:uid="{E92B2AE7-750A-4300-94F0-821D7719F2C0}"/>
    <cellStyle name="Normal 27 2 19" xfId="23512" xr:uid="{88B2A6AE-9CE2-4E02-A26D-AFE562F00B04}"/>
    <cellStyle name="Normal 27 2 2" xfId="23513" xr:uid="{60CCF583-FC1D-4939-9626-BF75A837C503}"/>
    <cellStyle name="Normal 27 2 2 2" xfId="23514" xr:uid="{48D9C771-B7F7-4A3C-B9A9-895E9FC9F4D5}"/>
    <cellStyle name="Normal 27 2 2 2 2" xfId="43326" xr:uid="{D8850C66-08DE-4ED8-926B-1CB3FF297D30}"/>
    <cellStyle name="Normal 27 2 2 2 2 2" xfId="43327" xr:uid="{3D43D314-4C6B-489C-BEE2-33C00245E54D}"/>
    <cellStyle name="Normal 27 2 2 2 3" xfId="43328" xr:uid="{C96D5B35-6FDD-4D57-ADA1-0534DAD35972}"/>
    <cellStyle name="Normal 27 2 2 3" xfId="43329" xr:uid="{BA6C59BC-5311-4BF6-948C-28DBF8DFE4AE}"/>
    <cellStyle name="Normal 27 2 2 3 2" xfId="43330" xr:uid="{0ED153EE-AF7E-4F3B-9875-E10616C7DCC1}"/>
    <cellStyle name="Normal 27 2 2 4" xfId="43331" xr:uid="{34DD4025-4F5D-4279-AD03-3089417D7F0F}"/>
    <cellStyle name="Normal 27 2 2_Margen" xfId="43332" xr:uid="{A512BDC4-70C0-44E5-B6E7-3EFFB9E3DB44}"/>
    <cellStyle name="Normal 27 2 20" xfId="23515" xr:uid="{02CDD8BA-69FB-412F-9CF3-5493C8C5CBA3}"/>
    <cellStyle name="Normal 27 2 3" xfId="23516" xr:uid="{0EB9B006-9245-4E96-806E-07E38E400EB9}"/>
    <cellStyle name="Normal 27 2 3 2" xfId="23517" xr:uid="{CD9A092E-C252-4B1B-BDEB-07F268EB63C0}"/>
    <cellStyle name="Normal 27 2 3 2 2" xfId="43333" xr:uid="{E0BA3948-F164-459A-A993-2C0A70F0CFCA}"/>
    <cellStyle name="Normal 27 2 3 2 2 2" xfId="43334" xr:uid="{63E8964C-8287-4557-91B0-A028B6FAB76F}"/>
    <cellStyle name="Normal 27 2 3 2 3" xfId="43335" xr:uid="{A5A56607-0BFA-4F67-9A6F-BA950BF2363D}"/>
    <cellStyle name="Normal 27 2 3 3" xfId="43336" xr:uid="{D3599A7C-4316-419A-87C1-1F4CCEF8DBA9}"/>
    <cellStyle name="Normal 27 2 3 3 2" xfId="43337" xr:uid="{8311EBD3-EEE3-4870-92DA-6542CD4BD42D}"/>
    <cellStyle name="Normal 27 2 3 4" xfId="43338" xr:uid="{C2F5787F-3980-4D1F-9012-D58A91F76F6C}"/>
    <cellStyle name="Normal 27 2 3_Margen" xfId="43339" xr:uid="{33E2CE38-9A49-4657-AA18-A3FB3C62CA46}"/>
    <cellStyle name="Normal 27 2 4" xfId="23518" xr:uid="{44666D72-6C3A-46A4-9AE5-A3183225A27B}"/>
    <cellStyle name="Normal 27 2 4 2" xfId="23519" xr:uid="{8C4C9DE9-94F7-4836-AF03-52A3EA68136D}"/>
    <cellStyle name="Normal 27 2 4 2 2" xfId="43340" xr:uid="{165C147B-60B1-4FAB-8210-A0E51857FA0C}"/>
    <cellStyle name="Normal 27 2 4 2 2 2" xfId="43341" xr:uid="{C618AC75-95D0-43DA-BF8E-71DAA0CD8299}"/>
    <cellStyle name="Normal 27 2 4 2 3" xfId="43342" xr:uid="{A5F71596-D2D7-43E7-B1C1-9B8D1251C5A4}"/>
    <cellStyle name="Normal 27 2 4 3" xfId="43343" xr:uid="{91438319-F0DC-47A0-B093-B79FB9E0A29A}"/>
    <cellStyle name="Normal 27 2 4 3 2" xfId="43344" xr:uid="{21EA6CBA-1E4E-4052-967D-0553E1A96390}"/>
    <cellStyle name="Normal 27 2 4 4" xfId="43345" xr:uid="{DFB14841-F66F-45A0-AD94-3759C8A496F4}"/>
    <cellStyle name="Normal 27 2 4_Margen" xfId="43346" xr:uid="{429D3B2D-93F6-4754-86B1-1DC4D0C6FC5D}"/>
    <cellStyle name="Normal 27 2 5" xfId="23520" xr:uid="{C34E7C9A-31D0-439F-A7A3-F03C8BFD9E41}"/>
    <cellStyle name="Normal 27 2 5 2" xfId="23521" xr:uid="{198C3CEF-AF07-422F-9D1E-E6001D61EC1A}"/>
    <cellStyle name="Normal 27 2 5 2 2" xfId="43347" xr:uid="{0EB1C579-AD49-4771-8664-A4C2A2443A43}"/>
    <cellStyle name="Normal 27 2 5 2 2 2" xfId="43348" xr:uid="{45D70354-838F-4DCE-A053-BD1A464B1FA6}"/>
    <cellStyle name="Normal 27 2 5 2 3" xfId="43349" xr:uid="{1115C4F5-96D3-4111-B623-5F5B25FC4554}"/>
    <cellStyle name="Normal 27 2 5 3" xfId="43350" xr:uid="{77F7B712-3BE5-4B40-8B09-66E86EF2637E}"/>
    <cellStyle name="Normal 27 2 5 3 2" xfId="43351" xr:uid="{D6FC6A8D-EA30-4DC8-98C6-C47B3789C3A1}"/>
    <cellStyle name="Normal 27 2 5 4" xfId="43352" xr:uid="{51A1DE5E-E5FE-46F5-8096-201B810C48FD}"/>
    <cellStyle name="Normal 27 2 5_Margen" xfId="43353" xr:uid="{9097D3A9-05A5-462F-8E1C-1B79BB232CC5}"/>
    <cellStyle name="Normal 27 2 6" xfId="23522" xr:uid="{09BD2602-A060-4186-B835-ADE740607EBC}"/>
    <cellStyle name="Normal 27 2 6 2" xfId="23523" xr:uid="{FDF015DB-1706-4881-BC14-83A15F98C593}"/>
    <cellStyle name="Normal 27 2 6_Margen" xfId="43354" xr:uid="{586B73C7-DC4B-43DA-BB03-CB2447F27192}"/>
    <cellStyle name="Normal 27 2 7" xfId="23524" xr:uid="{EF46633A-8906-4913-A7E3-ABE388CB5D8E}"/>
    <cellStyle name="Normal 27 2 7 2" xfId="23525" xr:uid="{F7FB85F3-4112-47BF-8EE1-A133C2CAD7E3}"/>
    <cellStyle name="Normal 27 2 7_Margen" xfId="43355" xr:uid="{474B8AE5-A93C-461D-AC66-10E92E3056D4}"/>
    <cellStyle name="Normal 27 2 8" xfId="23526" xr:uid="{9A7258C3-4F2B-408C-8938-55581D251482}"/>
    <cellStyle name="Normal 27 2 8 2" xfId="23527" xr:uid="{F359BF11-B8B7-442B-A0E2-77AB3A6106F7}"/>
    <cellStyle name="Normal 27 2 8_Margen" xfId="43356" xr:uid="{01691B42-27C3-4D0A-A8D1-952D44907434}"/>
    <cellStyle name="Normal 27 2 9" xfId="23528" xr:uid="{12051FF4-D31B-4F87-BEBB-54AE0164BEFD}"/>
    <cellStyle name="Normal 27 2 9 2" xfId="23529" xr:uid="{80F5C0EA-22D8-4681-BA33-E11D4328A570}"/>
    <cellStyle name="Normal 27 2 9_Margen" xfId="43357" xr:uid="{6D6263AB-4F67-4D08-B0A6-CBA747A2894A}"/>
    <cellStyle name="Normal 27 2_Margen" xfId="43358" xr:uid="{FB8B39AD-5BE7-49B4-BF8F-BF0FE384DF15}"/>
    <cellStyle name="Normal 27 20" xfId="23530" xr:uid="{4FFC8692-0B00-4B02-BC28-9F6207AA6459}"/>
    <cellStyle name="Normal 27 20 2" xfId="23531" xr:uid="{28131642-E6FC-446D-B4B6-BFF69BA93E08}"/>
    <cellStyle name="Normal 27 20 2 2" xfId="43359" xr:uid="{064634A6-D9FC-495E-8291-68F265B096AD}"/>
    <cellStyle name="Normal 27 20 3" xfId="43360" xr:uid="{9EA61410-BC55-4B19-BE7D-1FAFF802FA9A}"/>
    <cellStyle name="Normal 27 20_Margen" xfId="43361" xr:uid="{E8574C04-6657-4A10-96E7-4F81090E31C3}"/>
    <cellStyle name="Normal 27 21" xfId="23532" xr:uid="{52E594EB-A389-4B0A-A8BA-55A07DE36189}"/>
    <cellStyle name="Normal 27 21 2" xfId="23533" xr:uid="{CF954780-950E-4601-B8C6-1FB903F6ACDB}"/>
    <cellStyle name="Normal 27 21_Margen" xfId="43362" xr:uid="{AB596472-06C7-413E-BF50-AA8246085E36}"/>
    <cellStyle name="Normal 27 22" xfId="23534" xr:uid="{97FD98A3-9B9F-4135-8989-18C67A3F63F1}"/>
    <cellStyle name="Normal 27 22 2" xfId="23535" xr:uid="{88C0A1D3-E609-4272-AA1E-681D8F51DBB1}"/>
    <cellStyle name="Normal 27 22_Margen" xfId="43363" xr:uid="{28083DDF-6BD3-4A8E-83C7-E9E92A50B419}"/>
    <cellStyle name="Normal 27 23" xfId="23536" xr:uid="{D47E46CF-CC0E-4B3C-9397-088EE21EAEFE}"/>
    <cellStyle name="Normal 27 23 2" xfId="23537" xr:uid="{6C43B042-37EE-46DF-81B3-AB139AD1986D}"/>
    <cellStyle name="Normal 27 23_Margen" xfId="43364" xr:uid="{E235E483-05E2-4FA2-A3B0-27FD53B054EC}"/>
    <cellStyle name="Normal 27 24" xfId="23538" xr:uid="{E23B2397-8F8F-4ECA-BD62-346D9566DF99}"/>
    <cellStyle name="Normal 27 24 2" xfId="23539" xr:uid="{9359329F-ACF2-448D-B705-343A0F270240}"/>
    <cellStyle name="Normal 27 24_Margen" xfId="43365" xr:uid="{16BE2439-575A-44F6-A540-FCA49D3D87B0}"/>
    <cellStyle name="Normal 27 25" xfId="23540" xr:uid="{D9A15981-827B-45C5-982C-D53043C713EC}"/>
    <cellStyle name="Normal 27 25 2" xfId="23541" xr:uid="{D8C2B274-3FE0-44C6-963A-D6372872DB79}"/>
    <cellStyle name="Normal 27 25_Margen" xfId="43366" xr:uid="{E7B287A0-19BB-4363-9F47-6491E8CCB9DA}"/>
    <cellStyle name="Normal 27 26" xfId="23542" xr:uid="{A703F3B4-1570-447B-8F8D-6FB01935AB91}"/>
    <cellStyle name="Normal 27 26 2" xfId="23543" xr:uid="{D66666BC-BE94-44C3-9E37-CADB678B720A}"/>
    <cellStyle name="Normal 27 26_Margen" xfId="43367" xr:uid="{BE608E04-1DCA-43F5-AC90-66A96E4350D1}"/>
    <cellStyle name="Normal 27 27" xfId="23544" xr:uid="{57FACCE0-CEE9-465D-945F-182DE222DEB4}"/>
    <cellStyle name="Normal 27 27 2" xfId="23545" xr:uid="{4F3CE76C-659F-4B83-AA2B-00668D7704DE}"/>
    <cellStyle name="Normal 27 27_Margen" xfId="43368" xr:uid="{5FDBE8C9-C1BC-4A54-8A44-309F8A0F1016}"/>
    <cellStyle name="Normal 27 28" xfId="23546" xr:uid="{DF172E64-55B7-41B8-9E5B-A3D0CBE0EEBB}"/>
    <cellStyle name="Normal 27 28 2" xfId="23547" xr:uid="{015FA784-547E-4688-A36A-DEB7B93A8F9E}"/>
    <cellStyle name="Normal 27 28_Margen" xfId="43369" xr:uid="{08E104B3-74F8-428E-ACE8-44423B75932E}"/>
    <cellStyle name="Normal 27 29" xfId="23548" xr:uid="{976BC484-9482-4140-A7EE-22C6AD0CC745}"/>
    <cellStyle name="Normal 27 29 2" xfId="23549" xr:uid="{2742C94A-D8D9-4DF5-9DDA-979B9C117CFB}"/>
    <cellStyle name="Normal 27 29_Margen" xfId="43370" xr:uid="{D0E18E81-36F5-4EA3-B22F-A1EFCEB994BC}"/>
    <cellStyle name="Normal 27 3" xfId="23550" xr:uid="{5B816B93-8860-4BD1-8DE5-CF105DFCFD0E}"/>
    <cellStyle name="Normal 27 3 10" xfId="23551" xr:uid="{E910FFBC-1D4C-4479-ACC4-4584655DED4C}"/>
    <cellStyle name="Normal 27 3 10 2" xfId="23552" xr:uid="{AFF502AA-B05F-4DDD-9AFB-16A507591530}"/>
    <cellStyle name="Normal 27 3 10_Margen" xfId="43371" xr:uid="{1F9A2CFE-A618-40CC-9119-E74A28A051E3}"/>
    <cellStyle name="Normal 27 3 11" xfId="23553" xr:uid="{F7D7E847-77C7-4DD5-98D1-3B5D529C6E75}"/>
    <cellStyle name="Normal 27 3 11 2" xfId="23554" xr:uid="{8D64B0AA-9351-45A5-92C1-81E2EF37F3FA}"/>
    <cellStyle name="Normal 27 3 11_Margen" xfId="43372" xr:uid="{9D5E2E4C-6A2B-4247-838F-59CF1F872181}"/>
    <cellStyle name="Normal 27 3 12" xfId="23555" xr:uid="{59E9C9C1-F5CF-42AF-A779-B333BFB3C4D4}"/>
    <cellStyle name="Normal 27 3 12 2" xfId="23556" xr:uid="{AFF1E5E1-1414-4E31-8D9C-19ADCD86F3B2}"/>
    <cellStyle name="Normal 27 3 12_Margen" xfId="43373" xr:uid="{E05220C3-B743-406D-90F4-4BEEFADCFA7A}"/>
    <cellStyle name="Normal 27 3 13" xfId="23557" xr:uid="{98495BF8-9A2C-456C-8D9D-DF0E5AF8B367}"/>
    <cellStyle name="Normal 27 3 13 2" xfId="23558" xr:uid="{BB477C6A-6BA3-412F-A2D9-5CD91E2EFDCB}"/>
    <cellStyle name="Normal 27 3 13_Margen" xfId="43374" xr:uid="{2E099B65-C797-44D2-AF8E-110C5E57F2BE}"/>
    <cellStyle name="Normal 27 3 14" xfId="23559" xr:uid="{9862C2C1-A94F-4809-878A-F925425315B2}"/>
    <cellStyle name="Normal 27 3 14 2" xfId="23560" xr:uid="{8688933E-7583-4384-8567-7C423197CE65}"/>
    <cellStyle name="Normal 27 3 14_Margen" xfId="43375" xr:uid="{BE86C918-AC0B-47D9-8ECE-C97D2A37FD18}"/>
    <cellStyle name="Normal 27 3 15" xfId="23561" xr:uid="{9ADA9DF4-73AE-4CA7-9D08-9475BB944239}"/>
    <cellStyle name="Normal 27 3 15 2" xfId="23562" xr:uid="{E1B116CB-F3F4-4B09-8B19-1E281E30F826}"/>
    <cellStyle name="Normal 27 3 15_Margen" xfId="43376" xr:uid="{B05B2D54-A419-4D79-BEDD-C8C830083BF6}"/>
    <cellStyle name="Normal 27 3 16" xfId="23563" xr:uid="{F12BD594-C549-41BB-88FD-F85196AFFA9D}"/>
    <cellStyle name="Normal 27 3 16 2" xfId="23564" xr:uid="{F3C80A7A-DAD0-4D42-B4A3-B0BC673E38E7}"/>
    <cellStyle name="Normal 27 3 16_Margen" xfId="43377" xr:uid="{A74CD07E-66A1-42BE-95C3-76312163861B}"/>
    <cellStyle name="Normal 27 3 17" xfId="23565" xr:uid="{A742A443-8993-40A1-AEB5-7E8D8C74279C}"/>
    <cellStyle name="Normal 27 3 17 2" xfId="23566" xr:uid="{506F6095-96DF-44C7-B4D5-3E51BE38E7FD}"/>
    <cellStyle name="Normal 27 3 17_Margen" xfId="43378" xr:uid="{0FF9540C-084C-423C-BC8E-3D05DFAAF099}"/>
    <cellStyle name="Normal 27 3 18" xfId="23567" xr:uid="{1EB7D8BE-2370-4661-B585-4F12C01091BD}"/>
    <cellStyle name="Normal 27 3 18 2" xfId="23568" xr:uid="{1B79026A-1C1C-4BF4-AA3F-E3EF896B00F3}"/>
    <cellStyle name="Normal 27 3 18_Margen" xfId="43379" xr:uid="{2266C88D-2910-46FA-A47A-CC4D2BF8DE93}"/>
    <cellStyle name="Normal 27 3 19" xfId="23569" xr:uid="{791AE470-8021-42B3-9969-DDBC05A4E89F}"/>
    <cellStyle name="Normal 27 3 2" xfId="23570" xr:uid="{9DE4BDEF-0425-4126-9C2B-1A87EE0AB3EA}"/>
    <cellStyle name="Normal 27 3 2 2" xfId="23571" xr:uid="{3951DBA4-D4B0-4E7D-9BE7-BEC16D55505D}"/>
    <cellStyle name="Normal 27 3 2 2 2" xfId="43380" xr:uid="{D668C2AA-44FC-4FDB-955D-1CF6D3D4A0D4}"/>
    <cellStyle name="Normal 27 3 2 2 2 2" xfId="43381" xr:uid="{6ED7D50B-CBDC-46C5-A718-0F6E6AE3FAB0}"/>
    <cellStyle name="Normal 27 3 2 2 3" xfId="43382" xr:uid="{94E5F085-8132-4BD4-9209-DFC14A266152}"/>
    <cellStyle name="Normal 27 3 2 3" xfId="43383" xr:uid="{BA697529-8F51-4EE9-82CF-6778E3F341D9}"/>
    <cellStyle name="Normal 27 3 2 3 2" xfId="43384" xr:uid="{C17B416F-A73D-4CBB-90A5-59B31E51D433}"/>
    <cellStyle name="Normal 27 3 2 4" xfId="43385" xr:uid="{06558628-C50C-4EBF-A7A8-52660CB1FBDB}"/>
    <cellStyle name="Normal 27 3 2_Margen" xfId="43386" xr:uid="{0D95424D-70A5-4144-B47C-069A4469C7D0}"/>
    <cellStyle name="Normal 27 3 20" xfId="23572" xr:uid="{7959613E-4649-4D22-A014-3DDC2AA186DB}"/>
    <cellStyle name="Normal 27 3 3" xfId="23573" xr:uid="{B48F3676-E4EA-4FC9-8E0D-96C3A5F99E87}"/>
    <cellStyle name="Normal 27 3 3 2" xfId="23574" xr:uid="{B9FD113B-76A6-47FC-8502-03C101A06B5D}"/>
    <cellStyle name="Normal 27 3 3 2 2" xfId="43387" xr:uid="{44735BBF-6434-4833-BDE5-7ED3E59513DA}"/>
    <cellStyle name="Normal 27 3 3 2 2 2" xfId="43388" xr:uid="{6F0CE211-025C-442E-A210-AC494CC89B24}"/>
    <cellStyle name="Normal 27 3 3 2 3" xfId="43389" xr:uid="{A17B3C14-DC39-4F5A-BB32-ED9DDEF6C58C}"/>
    <cellStyle name="Normal 27 3 3 3" xfId="43390" xr:uid="{34E8AC80-9292-4A18-8906-26D85573C202}"/>
    <cellStyle name="Normal 27 3 3 3 2" xfId="43391" xr:uid="{5BF76681-FA6D-4AAD-9BE1-B6EF83751B97}"/>
    <cellStyle name="Normal 27 3 3 4" xfId="43392" xr:uid="{AA6857F7-64FD-455A-B5B9-7880A9711DC7}"/>
    <cellStyle name="Normal 27 3 3_Margen" xfId="43393" xr:uid="{20C0768A-35CB-42C2-B861-72B5FFFEF891}"/>
    <cellStyle name="Normal 27 3 4" xfId="23575" xr:uid="{1FDDA862-A4DA-41CF-9DE5-755587CE1228}"/>
    <cellStyle name="Normal 27 3 4 2" xfId="23576" xr:uid="{2A36E271-6D41-4EBA-8448-C04D4581C5BB}"/>
    <cellStyle name="Normal 27 3 4 2 2" xfId="43394" xr:uid="{C61EE3E6-8C33-4607-9561-BD22A2FEC8B8}"/>
    <cellStyle name="Normal 27 3 4 2 2 2" xfId="43395" xr:uid="{455FB563-E0EF-4CFB-A18E-22DDB79BCF24}"/>
    <cellStyle name="Normal 27 3 4 2 3" xfId="43396" xr:uid="{D2D455B7-3963-4B29-AFBC-9E35186943AE}"/>
    <cellStyle name="Normal 27 3 4 3" xfId="43397" xr:uid="{26A3A028-1458-4D46-9FF0-E514C9D5D099}"/>
    <cellStyle name="Normal 27 3 4 3 2" xfId="43398" xr:uid="{7C003CF7-D95C-459C-AAAC-51351013378C}"/>
    <cellStyle name="Normal 27 3 4 4" xfId="43399" xr:uid="{049987A4-857A-4507-B6D6-A2820D5D6009}"/>
    <cellStyle name="Normal 27 3 4_Margen" xfId="43400" xr:uid="{AD63BFDC-F1F0-448B-B903-9B0DDE0108D1}"/>
    <cellStyle name="Normal 27 3 5" xfId="23577" xr:uid="{32A592F5-1849-4E7D-BFF3-5DC3A103DAD4}"/>
    <cellStyle name="Normal 27 3 5 2" xfId="23578" xr:uid="{AE953FBD-AD48-4065-84DC-8A75D7D80DAE}"/>
    <cellStyle name="Normal 27 3 5 2 2" xfId="43401" xr:uid="{1A6406E6-721C-48EE-A41B-DFC2206733F3}"/>
    <cellStyle name="Normal 27 3 5 2 2 2" xfId="43402" xr:uid="{88D0ADBD-3F2C-4CC6-864D-3A248ED8E52A}"/>
    <cellStyle name="Normal 27 3 5 2 3" xfId="43403" xr:uid="{1113C918-E63C-45FB-81D6-5199070DA047}"/>
    <cellStyle name="Normal 27 3 5 3" xfId="43404" xr:uid="{98C6E7D4-0A93-4596-82C3-98126CCDF772}"/>
    <cellStyle name="Normal 27 3 5 3 2" xfId="43405" xr:uid="{E28A02DC-62A1-4A59-AC1B-87C27F62E963}"/>
    <cellStyle name="Normal 27 3 5 4" xfId="43406" xr:uid="{A893DE2A-31C5-4953-AFE4-07B132A8157E}"/>
    <cellStyle name="Normal 27 3 5_Margen" xfId="43407" xr:uid="{DA7EFBB1-3481-459D-9E47-1687734E3BBB}"/>
    <cellStyle name="Normal 27 3 6" xfId="23579" xr:uid="{4A433A80-B757-4E6F-8B0C-DE9D5F2EDEE2}"/>
    <cellStyle name="Normal 27 3 6 2" xfId="23580" xr:uid="{691121C4-45CB-4CF7-935C-8AD16FE6E1F5}"/>
    <cellStyle name="Normal 27 3 6 2 2" xfId="43408" xr:uid="{9407E14E-F00E-439F-B40F-71C9EBCA12FC}"/>
    <cellStyle name="Normal 27 3 6 3" xfId="43409" xr:uid="{9C360E2B-E0C5-420D-86A8-90E44910FCEF}"/>
    <cellStyle name="Normal 27 3 6_Margen" xfId="43410" xr:uid="{1380EF38-1222-43D5-84C0-937D8F9C1C0D}"/>
    <cellStyle name="Normal 27 3 7" xfId="23581" xr:uid="{8BB794E1-ABCF-4742-9DE4-A44520913ECF}"/>
    <cellStyle name="Normal 27 3 7 2" xfId="23582" xr:uid="{A9037185-5A69-4DB2-8DAB-9668785476BB}"/>
    <cellStyle name="Normal 27 3 7_Margen" xfId="43411" xr:uid="{B0FBB436-3FC1-47B1-A7AE-A802ACD6F0A9}"/>
    <cellStyle name="Normal 27 3 8" xfId="23583" xr:uid="{915FAE53-951D-42EF-B642-A05E7448696C}"/>
    <cellStyle name="Normal 27 3 8 2" xfId="23584" xr:uid="{B36C3FD9-41A1-4AF7-A53A-FCAEDF75D2E3}"/>
    <cellStyle name="Normal 27 3 8_Margen" xfId="43412" xr:uid="{66CE8638-0355-46C9-AB67-F470B8D29C89}"/>
    <cellStyle name="Normal 27 3 9" xfId="23585" xr:uid="{CF40E9E7-FD75-47CF-84BA-AAE076DD4F8C}"/>
    <cellStyle name="Normal 27 3 9 2" xfId="23586" xr:uid="{AB414D90-56A8-44EF-8BFE-8EB59A667473}"/>
    <cellStyle name="Normal 27 3 9_Margen" xfId="43413" xr:uid="{56BA27A0-F5E2-4EE6-B7BB-D76C0557C192}"/>
    <cellStyle name="Normal 27 3_Margen" xfId="43414" xr:uid="{509BD523-C42E-4330-AC51-301BB4877D4B}"/>
    <cellStyle name="Normal 27 30" xfId="23587" xr:uid="{F565F4E3-B229-4488-B566-B7566FCF8086}"/>
    <cellStyle name="Normal 27 31" xfId="23588" xr:uid="{D7CD3C15-2008-4387-8053-4507F379EC83}"/>
    <cellStyle name="Normal 27 4" xfId="23589" xr:uid="{359FA988-F549-4058-A300-487F476D3CD5}"/>
    <cellStyle name="Normal 27 4 10" xfId="23590" xr:uid="{4E835257-575F-4E43-B0EB-10F018F6063D}"/>
    <cellStyle name="Normal 27 4 10 2" xfId="23591" xr:uid="{39C90549-A3D3-4EE3-913E-D8137F66A668}"/>
    <cellStyle name="Normal 27 4 10_Margen" xfId="43415" xr:uid="{386E4A67-6DF3-4717-AEC9-A566282024CD}"/>
    <cellStyle name="Normal 27 4 11" xfId="23592" xr:uid="{1E8C875D-2B5D-4749-992F-357CC7F0F7F1}"/>
    <cellStyle name="Normal 27 4 11 2" xfId="23593" xr:uid="{5C8ACC89-A8E6-4A25-9A5A-73BF3B03B582}"/>
    <cellStyle name="Normal 27 4 11_Margen" xfId="43416" xr:uid="{FED20320-03B0-4900-83A5-67DE3512CD93}"/>
    <cellStyle name="Normal 27 4 12" xfId="23594" xr:uid="{51242348-C897-41D1-983D-0117FD86F081}"/>
    <cellStyle name="Normal 27 4 12 2" xfId="23595" xr:uid="{E8E6B74E-209F-4205-9BF5-429FA9753EB8}"/>
    <cellStyle name="Normal 27 4 12_Margen" xfId="43417" xr:uid="{E02FF3E6-871D-4954-8219-A68617938AD2}"/>
    <cellStyle name="Normal 27 4 13" xfId="23596" xr:uid="{126601C3-EBC6-4DFD-98D4-BC16FF38995A}"/>
    <cellStyle name="Normal 27 4 13 2" xfId="23597" xr:uid="{45BCB205-C8F2-4EF5-BDBC-2111653298D5}"/>
    <cellStyle name="Normal 27 4 13_Margen" xfId="43418" xr:uid="{49685B42-EBBB-4150-86F3-BECC2B8D89A0}"/>
    <cellStyle name="Normal 27 4 14" xfId="23598" xr:uid="{9C48E84C-7C65-47D7-89A2-C711A2F7331D}"/>
    <cellStyle name="Normal 27 4 14 2" xfId="23599" xr:uid="{3395D0CB-AE2C-4169-A4E5-E67B8DF00B88}"/>
    <cellStyle name="Normal 27 4 14_Margen" xfId="43419" xr:uid="{EDA733EC-7A8F-42AF-B1C6-71054A248645}"/>
    <cellStyle name="Normal 27 4 15" xfId="23600" xr:uid="{29944577-90F4-47C0-8982-1F1BC1B5CDAF}"/>
    <cellStyle name="Normal 27 4 15 2" xfId="23601" xr:uid="{6643BB71-CC78-46C7-9AB1-059A65A9181B}"/>
    <cellStyle name="Normal 27 4 15_Margen" xfId="43420" xr:uid="{6E215FC2-1FDD-4A83-8D34-3486941BFF34}"/>
    <cellStyle name="Normal 27 4 16" xfId="23602" xr:uid="{90015311-BEF8-4338-A431-BB550FB0E5DF}"/>
    <cellStyle name="Normal 27 4 16 2" xfId="23603" xr:uid="{113266D6-30F0-41E6-B609-17699650052A}"/>
    <cellStyle name="Normal 27 4 16_Margen" xfId="43421" xr:uid="{0AECB858-A658-4DA1-A150-3CCB873F6BF9}"/>
    <cellStyle name="Normal 27 4 17" xfId="23604" xr:uid="{EE8A1784-F8FD-484C-8417-20E795A9F974}"/>
    <cellStyle name="Normal 27 4 17 2" xfId="23605" xr:uid="{88CBA493-4AE8-4D45-8434-9DC468461A31}"/>
    <cellStyle name="Normal 27 4 17_Margen" xfId="43422" xr:uid="{26088456-55B2-48F8-96E0-18AA91659C0A}"/>
    <cellStyle name="Normal 27 4 18" xfId="23606" xr:uid="{BC379A37-9B19-4247-A587-72F0CDDEEBF1}"/>
    <cellStyle name="Normal 27 4 18 2" xfId="23607" xr:uid="{55A29ADC-7B60-4CAE-A8EB-66D34249131A}"/>
    <cellStyle name="Normal 27 4 18_Margen" xfId="43423" xr:uid="{BA3ABB0A-2BF0-442E-86AA-6928128E8CBC}"/>
    <cellStyle name="Normal 27 4 19" xfId="23608" xr:uid="{3E258982-D6BC-4DAC-A1CE-63F30BF2FA7A}"/>
    <cellStyle name="Normal 27 4 2" xfId="23609" xr:uid="{2D88A3E4-6088-4DEB-A3CB-E139CA8F342F}"/>
    <cellStyle name="Normal 27 4 2 2" xfId="23610" xr:uid="{DDEE4E25-56BC-4CD7-A92C-8CC412A02C07}"/>
    <cellStyle name="Normal 27 4 2 2 2" xfId="43424" xr:uid="{21A0E8DD-BC62-49E6-A0B7-D8A235F96A1F}"/>
    <cellStyle name="Normal 27 4 2 2 2 2" xfId="43425" xr:uid="{FE2E3B42-0A6F-4576-902C-14CB94067A5C}"/>
    <cellStyle name="Normal 27 4 2 2 3" xfId="43426" xr:uid="{5E8D9BF4-0497-4FF3-A192-D1066DCB3B8A}"/>
    <cellStyle name="Normal 27 4 2 3" xfId="43427" xr:uid="{ECF666A5-7929-48FD-8C1D-4A7A1818AB15}"/>
    <cellStyle name="Normal 27 4 2 3 2" xfId="43428" xr:uid="{C36C0705-215E-4789-933A-2A10E6651969}"/>
    <cellStyle name="Normal 27 4 2 4" xfId="43429" xr:uid="{D3297E14-3119-4EFF-B0B4-37E9CA90A845}"/>
    <cellStyle name="Normal 27 4 2_Margen" xfId="43430" xr:uid="{213914E9-BEB2-4DCA-B160-F489F2BF2549}"/>
    <cellStyle name="Normal 27 4 20" xfId="23611" xr:uid="{C6AAFEA7-5EB5-4388-BDC3-F53BED039DEB}"/>
    <cellStyle name="Normal 27 4 3" xfId="23612" xr:uid="{B28C1F45-8130-440C-9190-7FE0F9DEF8B3}"/>
    <cellStyle name="Normal 27 4 3 2" xfId="23613" xr:uid="{D5963E85-2774-419D-A134-6284DBCC3C3C}"/>
    <cellStyle name="Normal 27 4 3 2 2" xfId="43431" xr:uid="{F72AD90B-83E0-45AE-BCE8-C2ED82B975B9}"/>
    <cellStyle name="Normal 27 4 3 2 2 2" xfId="43432" xr:uid="{530379F5-CA79-4051-A74E-BD7E2BFEABEC}"/>
    <cellStyle name="Normal 27 4 3 2 3" xfId="43433" xr:uid="{4E3BDB2E-8F8D-4B39-B11A-C13DDB2E120F}"/>
    <cellStyle name="Normal 27 4 3 3" xfId="43434" xr:uid="{7F17C29A-03E7-4E2B-9EED-DF007F49B6DD}"/>
    <cellStyle name="Normal 27 4 3 3 2" xfId="43435" xr:uid="{2E04DD41-BCA6-4F9C-BECA-EF30FF355E90}"/>
    <cellStyle name="Normal 27 4 3 4" xfId="43436" xr:uid="{8C1EA38E-1F8B-41B3-B45C-036101B6FDBF}"/>
    <cellStyle name="Normal 27 4 3_Margen" xfId="43437" xr:uid="{CCFEFEE8-C063-4CA7-AEC8-BEED6485A258}"/>
    <cellStyle name="Normal 27 4 4" xfId="23614" xr:uid="{5F9EE3F8-26D1-4CE5-9275-D6E825A52123}"/>
    <cellStyle name="Normal 27 4 4 2" xfId="23615" xr:uid="{7397F345-5CFF-4AE1-920F-67E25600C3CB}"/>
    <cellStyle name="Normal 27 4 4 2 2" xfId="43438" xr:uid="{E9D57FBB-95AD-4BB5-BC58-B9D7AC15C13C}"/>
    <cellStyle name="Normal 27 4 4 2 2 2" xfId="43439" xr:uid="{152F30BC-1515-42D7-9C0F-5E4F591AA7CC}"/>
    <cellStyle name="Normal 27 4 4 2 3" xfId="43440" xr:uid="{B6C86F25-193D-4C05-B529-2561A4720049}"/>
    <cellStyle name="Normal 27 4 4 3" xfId="43441" xr:uid="{091F7ABA-66EF-4FF9-948A-E9F75277BADF}"/>
    <cellStyle name="Normal 27 4 4 3 2" xfId="43442" xr:uid="{22B25CE8-E6B8-42C2-B69C-CB8C8FB7E24C}"/>
    <cellStyle name="Normal 27 4 4 4" xfId="43443" xr:uid="{B0FE759D-DFB2-402B-A3CE-C33FC4ED681D}"/>
    <cellStyle name="Normal 27 4 4_Margen" xfId="43444" xr:uid="{D2905BE1-7DBC-4D8F-BE4F-698277FCB548}"/>
    <cellStyle name="Normal 27 4 5" xfId="23616" xr:uid="{CA296E99-48D9-4BF0-88A0-873868306C7E}"/>
    <cellStyle name="Normal 27 4 5 2" xfId="23617" xr:uid="{B8E5C861-6DB1-4869-A4DE-974888881105}"/>
    <cellStyle name="Normal 27 4 5 2 2" xfId="43445" xr:uid="{0CD0A5E5-B699-493E-9665-B8B133F8DFC6}"/>
    <cellStyle name="Normal 27 4 5 3" xfId="43446" xr:uid="{4AE49656-F58D-4FFF-B790-CA2D791A7671}"/>
    <cellStyle name="Normal 27 4 5_Margen" xfId="43447" xr:uid="{BB2419DC-F77B-4691-91F3-FB29D5A21CEF}"/>
    <cellStyle name="Normal 27 4 6" xfId="23618" xr:uid="{47CFB016-F6CD-44ED-B5B3-13BB8AEF8B40}"/>
    <cellStyle name="Normal 27 4 6 2" xfId="23619" xr:uid="{AA057F0E-3049-4891-8123-B47D914147E6}"/>
    <cellStyle name="Normal 27 4 6_Margen" xfId="43448" xr:uid="{76693AB4-4E1A-45EA-91F7-31679EE3FC47}"/>
    <cellStyle name="Normal 27 4 7" xfId="23620" xr:uid="{2285BD64-B44D-46A6-ACB4-4B5EFCF23C74}"/>
    <cellStyle name="Normal 27 4 7 2" xfId="23621" xr:uid="{22D42332-0A7A-400D-BBCC-354AE08942C0}"/>
    <cellStyle name="Normal 27 4 7_Margen" xfId="43449" xr:uid="{E93B6806-3B7F-4827-B8CB-4D2136762A42}"/>
    <cellStyle name="Normal 27 4 8" xfId="23622" xr:uid="{C2940742-4C85-4A3E-B7DF-036DD04DE9F5}"/>
    <cellStyle name="Normal 27 4 8 2" xfId="23623" xr:uid="{FF394635-A66D-4727-AEA8-EA8E375C3AF3}"/>
    <cellStyle name="Normal 27 4 8_Margen" xfId="43450" xr:uid="{F31149CB-73FF-4237-8D87-4A30EA502CE3}"/>
    <cellStyle name="Normal 27 4 9" xfId="23624" xr:uid="{786E9007-1032-4FFB-8F66-D23D86474ADA}"/>
    <cellStyle name="Normal 27 4 9 2" xfId="23625" xr:uid="{76729B22-F799-4F32-8832-BC446EACB284}"/>
    <cellStyle name="Normal 27 4 9_Margen" xfId="43451" xr:uid="{2FF9EDFC-253E-4903-9A1F-D7C34224BDD4}"/>
    <cellStyle name="Normal 27 4_Margen" xfId="43452" xr:uid="{A82F48E1-6DD4-4E71-8669-8F1203AF8A4D}"/>
    <cellStyle name="Normal 27 5" xfId="23626" xr:uid="{C14413C8-6310-4337-AB48-F3A850E5F084}"/>
    <cellStyle name="Normal 27 5 10" xfId="23627" xr:uid="{52ED4CAA-4280-4B08-9E08-9DB196A1C343}"/>
    <cellStyle name="Normal 27 5 10 2" xfId="23628" xr:uid="{6F2343E7-BDCB-4DF8-AAFA-0C8E3854BADC}"/>
    <cellStyle name="Normal 27 5 10_Margen" xfId="43453" xr:uid="{58B466F1-D291-40B7-803C-C532E3E6CEFD}"/>
    <cellStyle name="Normal 27 5 11" xfId="23629" xr:uid="{4E13F777-B734-48AF-98C5-0C1429221330}"/>
    <cellStyle name="Normal 27 5 11 2" xfId="23630" xr:uid="{CB414018-7D5A-48DF-B3AC-389A4D4DF61C}"/>
    <cellStyle name="Normal 27 5 11_Margen" xfId="43454" xr:uid="{2F63301E-7F25-4DCE-B9DD-4E8AA15ED5E2}"/>
    <cellStyle name="Normal 27 5 12" xfId="23631" xr:uid="{807CB32C-1AC3-4E06-94BC-D64B49B41C30}"/>
    <cellStyle name="Normal 27 5 12 2" xfId="23632" xr:uid="{23A39457-CB6A-4EF6-BDC1-3966039FC719}"/>
    <cellStyle name="Normal 27 5 12_Margen" xfId="43455" xr:uid="{0B145E69-F60F-4F24-B9EE-448760D6F9BB}"/>
    <cellStyle name="Normal 27 5 13" xfId="23633" xr:uid="{FDFE92A2-ACA8-4DCF-8134-723D059624A1}"/>
    <cellStyle name="Normal 27 5 13 2" xfId="23634" xr:uid="{6FEFB774-64CB-4FBF-977C-DEA96F37F892}"/>
    <cellStyle name="Normal 27 5 13_Margen" xfId="43456" xr:uid="{CE5234AF-4E1E-493D-9FDA-6B1CFAB09CA3}"/>
    <cellStyle name="Normal 27 5 14" xfId="23635" xr:uid="{EEC945C9-65C5-4CB0-9CB2-6ECF82596DA5}"/>
    <cellStyle name="Normal 27 5 14 2" xfId="23636" xr:uid="{3B078536-41F9-4ABE-B108-FB5748312940}"/>
    <cellStyle name="Normal 27 5 14_Margen" xfId="43457" xr:uid="{0011869D-59DC-4D4E-8559-5FEF88880F0A}"/>
    <cellStyle name="Normal 27 5 15" xfId="23637" xr:uid="{A1ED8963-B7D9-449C-BFB6-A19F2D76593C}"/>
    <cellStyle name="Normal 27 5 15 2" xfId="23638" xr:uid="{86C4E4CE-0CF8-4230-BA4D-3EAF9164537B}"/>
    <cellStyle name="Normal 27 5 15_Margen" xfId="43458" xr:uid="{513CF609-9993-44AE-8119-BECF53B1623E}"/>
    <cellStyle name="Normal 27 5 16" xfId="23639" xr:uid="{BB40166C-BF49-415C-9D1C-111CF400F081}"/>
    <cellStyle name="Normal 27 5 16 2" xfId="23640" xr:uid="{54DCDC2D-C982-496E-A188-CFA977BF6D5B}"/>
    <cellStyle name="Normal 27 5 16_Margen" xfId="43459" xr:uid="{9F9FE8F1-CD87-4AFF-A889-080278DBD1F8}"/>
    <cellStyle name="Normal 27 5 17" xfId="23641" xr:uid="{090ADF6B-EE85-40A2-881E-4EB3DFABCC9C}"/>
    <cellStyle name="Normal 27 5 17 2" xfId="23642" xr:uid="{9A922437-0203-474F-9D02-F0661F7FD58E}"/>
    <cellStyle name="Normal 27 5 17_Margen" xfId="43460" xr:uid="{7D359528-4A87-4EB0-B327-37B1E12B0ACB}"/>
    <cellStyle name="Normal 27 5 18" xfId="23643" xr:uid="{BE89CA77-A3E9-4EB0-B7C2-F583B0041E98}"/>
    <cellStyle name="Normal 27 5 18 2" xfId="23644" xr:uid="{E02380C8-29F3-460D-B38F-AAFB81B46A36}"/>
    <cellStyle name="Normal 27 5 18_Margen" xfId="43461" xr:uid="{5C21BFA6-EC3A-4BC2-80F8-E237E614BF99}"/>
    <cellStyle name="Normal 27 5 19" xfId="23645" xr:uid="{092D067A-04E1-4F59-8323-E1CD09B09D5B}"/>
    <cellStyle name="Normal 27 5 2" xfId="23646" xr:uid="{2B8BE0F3-6111-4A5B-88ED-68A4A7A99402}"/>
    <cellStyle name="Normal 27 5 2 2" xfId="23647" xr:uid="{5829213C-A5F1-4DEC-A103-93AB67E4FAE2}"/>
    <cellStyle name="Normal 27 5 2 2 2" xfId="43462" xr:uid="{FFCCFAF3-BEC5-4F81-80CD-57ABB5BFB423}"/>
    <cellStyle name="Normal 27 5 2 2 2 2" xfId="43463" xr:uid="{654D9C30-3E52-469D-BA56-13FCB7CABE36}"/>
    <cellStyle name="Normal 27 5 2 2 3" xfId="43464" xr:uid="{483353DF-A77E-45B8-AD21-0CFDF0C1C4B8}"/>
    <cellStyle name="Normal 27 5 2 3" xfId="43465" xr:uid="{3D1BFD57-D840-4CB2-9A13-DB46B721389A}"/>
    <cellStyle name="Normal 27 5 2 3 2" xfId="43466" xr:uid="{E3CBAD6F-E810-41B8-837A-D3AD39902BBD}"/>
    <cellStyle name="Normal 27 5 2 4" xfId="43467" xr:uid="{404F5735-0891-48AD-BB3D-018F6D743F55}"/>
    <cellStyle name="Normal 27 5 2_Margen" xfId="43468" xr:uid="{D0227088-9A29-4091-9C71-81121F5300B4}"/>
    <cellStyle name="Normal 27 5 20" xfId="23648" xr:uid="{0136E060-563C-4923-9636-89D2ADF487E9}"/>
    <cellStyle name="Normal 27 5 3" xfId="23649" xr:uid="{26AA9276-9EA9-443D-8998-D000E23EE09F}"/>
    <cellStyle name="Normal 27 5 3 2" xfId="23650" xr:uid="{6D6C60B2-CA3B-4D68-BE63-E92B7DF3C1BF}"/>
    <cellStyle name="Normal 27 5 3 2 2" xfId="43469" xr:uid="{FF02196F-D01F-44CF-8F96-8F185FE16660}"/>
    <cellStyle name="Normal 27 5 3 2 2 2" xfId="43470" xr:uid="{05197123-2A74-403B-81EB-DC9BD3FF43E3}"/>
    <cellStyle name="Normal 27 5 3 2 3" xfId="43471" xr:uid="{9545EC81-DBC8-43A9-9A2B-5905A6D57CBC}"/>
    <cellStyle name="Normal 27 5 3 3" xfId="43472" xr:uid="{4DF3C5EF-2B3A-45BB-AF80-21364A3CA8DC}"/>
    <cellStyle name="Normal 27 5 3 3 2" xfId="43473" xr:uid="{41EF5DE4-59D7-4E1A-AEBE-DC33E60DD2C6}"/>
    <cellStyle name="Normal 27 5 3 4" xfId="43474" xr:uid="{1FFB80A4-86AE-496F-B715-2A56431365A4}"/>
    <cellStyle name="Normal 27 5 3_Margen" xfId="43475" xr:uid="{8CA4AD26-6745-4266-AA61-3EE4026CC572}"/>
    <cellStyle name="Normal 27 5 4" xfId="23651" xr:uid="{5AA3BFF6-D98B-4CF8-89BC-C8D5FDA01398}"/>
    <cellStyle name="Normal 27 5 4 2" xfId="23652" xr:uid="{4E5071A4-CBAA-4CD3-AADB-33C548793184}"/>
    <cellStyle name="Normal 27 5 4 2 2" xfId="43476" xr:uid="{4C4F1801-ED49-4681-B1A1-FC8308858A04}"/>
    <cellStyle name="Normal 27 5 4 2 2 2" xfId="43477" xr:uid="{A9266E84-BC98-4ABD-82E7-8F5DED9ACE61}"/>
    <cellStyle name="Normal 27 5 4 2 3" xfId="43478" xr:uid="{3D88B86F-A49F-4891-9AF1-CA6587651DE3}"/>
    <cellStyle name="Normal 27 5 4 3" xfId="43479" xr:uid="{BD24FED5-9C9A-45F1-9D69-8878D83E3EE3}"/>
    <cellStyle name="Normal 27 5 4 3 2" xfId="43480" xr:uid="{372F5766-4396-4EED-A80E-8E5AA15A346C}"/>
    <cellStyle name="Normal 27 5 4 4" xfId="43481" xr:uid="{A355E6A2-BE3E-4C58-A746-A3A671DAE98E}"/>
    <cellStyle name="Normal 27 5 4_Margen" xfId="43482" xr:uid="{FC409CE7-2578-4DE0-8400-38064753DC3F}"/>
    <cellStyle name="Normal 27 5 5" xfId="23653" xr:uid="{C447DD7A-EE1F-4EF5-AC08-53864BF0514A}"/>
    <cellStyle name="Normal 27 5 5 2" xfId="23654" xr:uid="{DDDEAF6F-4564-4C84-888A-78E1A4FF1206}"/>
    <cellStyle name="Normal 27 5 5 2 2" xfId="43483" xr:uid="{15104367-D386-4E43-9F88-376201636195}"/>
    <cellStyle name="Normal 27 5 5 3" xfId="43484" xr:uid="{8B5C25D5-8DF6-4CF8-8E3D-DEC70706E7ED}"/>
    <cellStyle name="Normal 27 5 5_Margen" xfId="43485" xr:uid="{88A0C4DA-03EB-452E-8DC5-82CD168C8E61}"/>
    <cellStyle name="Normal 27 5 6" xfId="23655" xr:uid="{16B132FA-114D-4DB5-B74F-4AA679C90358}"/>
    <cellStyle name="Normal 27 5 6 2" xfId="23656" xr:uid="{A1EE4A9F-50DF-4A9B-9FB3-06EED51C11EA}"/>
    <cellStyle name="Normal 27 5 6_Margen" xfId="43486" xr:uid="{A9AA7C21-4E2D-40FA-AAF7-25BF52DCBC8A}"/>
    <cellStyle name="Normal 27 5 7" xfId="23657" xr:uid="{E389EBB8-E571-4BAB-8585-4AF14646EB44}"/>
    <cellStyle name="Normal 27 5 7 2" xfId="23658" xr:uid="{56A4D0E0-66EB-4199-B7C9-4EB59888BB52}"/>
    <cellStyle name="Normal 27 5 7_Margen" xfId="43487" xr:uid="{857C3593-4D0C-406A-B5A0-78036905A198}"/>
    <cellStyle name="Normal 27 5 8" xfId="23659" xr:uid="{4E12BF73-876A-4019-B471-BC82A1A65A88}"/>
    <cellStyle name="Normal 27 5 8 2" xfId="23660" xr:uid="{1B78ACB6-5520-4B8D-AA20-6127C6227E5F}"/>
    <cellStyle name="Normal 27 5 8_Margen" xfId="43488" xr:uid="{089B1AE7-431D-489E-AB0E-EF73D0B24BCE}"/>
    <cellStyle name="Normal 27 5 9" xfId="23661" xr:uid="{2D8E4CE2-ED05-44B0-84B2-CB35DA61BEDD}"/>
    <cellStyle name="Normal 27 5 9 2" xfId="23662" xr:uid="{0748304A-73E6-44B6-8CCB-1B918791FA6C}"/>
    <cellStyle name="Normal 27 5 9_Margen" xfId="43489" xr:uid="{1FC09B0D-D3C9-47BF-8625-F71D3CB4CC1C}"/>
    <cellStyle name="Normal 27 5_Margen" xfId="43490" xr:uid="{146154B9-9617-4DC5-A30A-B521A9066757}"/>
    <cellStyle name="Normal 27 6" xfId="23663" xr:uid="{476DA7C4-339F-47A0-B878-D68969C0B5AF}"/>
    <cellStyle name="Normal 27 6 10" xfId="23664" xr:uid="{DC27AF66-C1D4-40F7-84B2-D5AF54CD821E}"/>
    <cellStyle name="Normal 27 6 10 2" xfId="23665" xr:uid="{E0F87B70-A6B4-448C-84EE-ABD3FDD3DCF0}"/>
    <cellStyle name="Normal 27 6 10_Margen" xfId="43491" xr:uid="{01E24A49-1F2D-43CF-BE28-CCF0AA040342}"/>
    <cellStyle name="Normal 27 6 11" xfId="23666" xr:uid="{A736D941-FE88-44DC-8236-C43C4B5C509F}"/>
    <cellStyle name="Normal 27 6 11 2" xfId="23667" xr:uid="{5CA3B81C-1A2D-4054-A4A8-7FC2FCF75359}"/>
    <cellStyle name="Normal 27 6 11_Margen" xfId="43492" xr:uid="{E45DAE6C-CBF3-4807-88B3-E39DE2101065}"/>
    <cellStyle name="Normal 27 6 12" xfId="23668" xr:uid="{81EE36E2-CCEE-4AD8-B662-975C6524730C}"/>
    <cellStyle name="Normal 27 6 12 2" xfId="23669" xr:uid="{80A74383-0AF4-4179-BA11-EEE3F2E87BD0}"/>
    <cellStyle name="Normal 27 6 12_Margen" xfId="43493" xr:uid="{DB82C6B4-6358-41FC-B652-2D608E387FFE}"/>
    <cellStyle name="Normal 27 6 13" xfId="23670" xr:uid="{2DF84045-13EC-463D-9778-E37F6DC09FE3}"/>
    <cellStyle name="Normal 27 6 13 2" xfId="23671" xr:uid="{48C4AE9A-ACEE-4CBA-8D7D-929C46EC2882}"/>
    <cellStyle name="Normal 27 6 13_Margen" xfId="43494" xr:uid="{71DC748A-34F1-4712-BF5F-63BCED57E02B}"/>
    <cellStyle name="Normal 27 6 14" xfId="23672" xr:uid="{2816D8E4-BA77-4BCA-B625-02548E3ECB70}"/>
    <cellStyle name="Normal 27 6 14 2" xfId="23673" xr:uid="{1141F2DC-1995-40C1-91A9-A34124BA3431}"/>
    <cellStyle name="Normal 27 6 14_Margen" xfId="43495" xr:uid="{9315D717-A82C-4022-9522-BFB5BA198EB9}"/>
    <cellStyle name="Normal 27 6 15" xfId="23674" xr:uid="{C85F5276-49F3-40A5-B484-32D5454A8C5C}"/>
    <cellStyle name="Normal 27 6 15 2" xfId="23675" xr:uid="{C267C231-7ECE-456D-98B6-457C7F0B19DA}"/>
    <cellStyle name="Normal 27 6 15_Margen" xfId="43496" xr:uid="{F2E45CCE-C623-4D27-859B-E21DE69DE5C0}"/>
    <cellStyle name="Normal 27 6 16" xfId="23676" xr:uid="{91070687-D67B-490B-911F-B35E402533D5}"/>
    <cellStyle name="Normal 27 6 16 2" xfId="23677" xr:uid="{110E8385-0736-4E5C-90B9-1C1C6EB7ABFB}"/>
    <cellStyle name="Normal 27 6 16_Margen" xfId="43497" xr:uid="{6352DB47-3898-46C6-97B1-4E70C8170966}"/>
    <cellStyle name="Normal 27 6 17" xfId="23678" xr:uid="{F981C171-6037-4DB1-8F55-D37D056A7D71}"/>
    <cellStyle name="Normal 27 6 17 2" xfId="23679" xr:uid="{80C75F48-AF6D-4CE0-8371-291E121964F8}"/>
    <cellStyle name="Normal 27 6 17_Margen" xfId="43498" xr:uid="{A83A7073-F689-4188-9D65-1B452341466A}"/>
    <cellStyle name="Normal 27 6 18" xfId="23680" xr:uid="{1F61943E-05EE-48E8-ADF4-3278565F56C3}"/>
    <cellStyle name="Normal 27 6 18 2" xfId="23681" xr:uid="{E2760CDB-9EA2-477E-9CDD-9023BB075B99}"/>
    <cellStyle name="Normal 27 6 18_Margen" xfId="43499" xr:uid="{CDD416AF-8E50-423F-9B00-399D1C37B8AF}"/>
    <cellStyle name="Normal 27 6 19" xfId="23682" xr:uid="{CA2F78B6-0288-4FF6-802B-D4D2BDFFF81B}"/>
    <cellStyle name="Normal 27 6 2" xfId="23683" xr:uid="{5BA8E312-D244-4A16-AF59-C6E72B9D9A4F}"/>
    <cellStyle name="Normal 27 6 2 2" xfId="23684" xr:uid="{48CBBD97-F789-4950-84DB-8694BAED95A9}"/>
    <cellStyle name="Normal 27 6 2 2 2" xfId="43500" xr:uid="{06BB5D50-285A-4C46-AF58-C844BA7237C9}"/>
    <cellStyle name="Normal 27 6 2 2 2 2" xfId="43501" xr:uid="{1AEC2A0F-1B3D-4579-BFBA-5EBB2FD16835}"/>
    <cellStyle name="Normal 27 6 2 2 3" xfId="43502" xr:uid="{6DC69AD3-21FE-478D-AA6C-246220F9AFAF}"/>
    <cellStyle name="Normal 27 6 2 3" xfId="43503" xr:uid="{EBE97A09-92C3-41D1-975E-D2D2FE3A6C8C}"/>
    <cellStyle name="Normal 27 6 2 3 2" xfId="43504" xr:uid="{99C81A21-247E-4DA3-8B67-4B13688EF638}"/>
    <cellStyle name="Normal 27 6 2 4" xfId="43505" xr:uid="{245979E7-3DFA-4C94-99C5-B9ABC8B91B46}"/>
    <cellStyle name="Normal 27 6 2_Margen" xfId="43506" xr:uid="{2CF9B480-5526-4CC8-AA5D-0BA3623D6992}"/>
    <cellStyle name="Normal 27 6 3" xfId="23685" xr:uid="{3FFCBA4C-1E90-4ED0-9D9B-8BC09BB5C6DE}"/>
    <cellStyle name="Normal 27 6 3 2" xfId="23686" xr:uid="{F2B2AF6D-53B8-4CB0-BC94-9632EA33635D}"/>
    <cellStyle name="Normal 27 6 3 2 2" xfId="43507" xr:uid="{E359E69B-7244-48EF-8E74-60E8642253D2}"/>
    <cellStyle name="Normal 27 6 3 2 2 2" xfId="43508" xr:uid="{DE5C82E1-875E-4F11-BBC1-658207519AA2}"/>
    <cellStyle name="Normal 27 6 3 2 3" xfId="43509" xr:uid="{BE284AEB-2A21-482A-9807-49602B0EDB1E}"/>
    <cellStyle name="Normal 27 6 3 3" xfId="43510" xr:uid="{6EBDBA3D-2ADF-4F5C-90D4-E91B5514A2D1}"/>
    <cellStyle name="Normal 27 6 3 3 2" xfId="43511" xr:uid="{D80ED21C-516A-453C-9EE0-E1CE4B45593B}"/>
    <cellStyle name="Normal 27 6 3 4" xfId="43512" xr:uid="{3594D5EF-B8D7-4257-8401-4FB3C5F032D7}"/>
    <cellStyle name="Normal 27 6 3_Margen" xfId="43513" xr:uid="{5BEEC04D-503B-4B4C-A53A-74EB64A0390C}"/>
    <cellStyle name="Normal 27 6 4" xfId="23687" xr:uid="{36EEF350-2F9E-42CA-8E58-6E2A9581168D}"/>
    <cellStyle name="Normal 27 6 4 2" xfId="23688" xr:uid="{3F513548-FC4B-45B2-B031-E28AE299548F}"/>
    <cellStyle name="Normal 27 6 4 2 2" xfId="43514" xr:uid="{F3B1E5C9-C38A-470F-A56C-9EEA939FCE64}"/>
    <cellStyle name="Normal 27 6 4 2 2 2" xfId="43515" xr:uid="{5EF89030-9FDD-40A4-B5A1-87009ED8F257}"/>
    <cellStyle name="Normal 27 6 4 2 3" xfId="43516" xr:uid="{88C3838E-C6AC-4F50-A57E-0EE1CA2A2553}"/>
    <cellStyle name="Normal 27 6 4 3" xfId="43517" xr:uid="{45A52333-4250-4787-818B-0DFCC1346DAF}"/>
    <cellStyle name="Normal 27 6 4 3 2" xfId="43518" xr:uid="{817599F5-C5EB-4E43-94AA-5841792812EB}"/>
    <cellStyle name="Normal 27 6 4 4" xfId="43519" xr:uid="{3AECAB72-B8DB-4840-915E-AB82DC8F9A2E}"/>
    <cellStyle name="Normal 27 6 4_Margen" xfId="43520" xr:uid="{77BE4C42-8136-44AD-8CB4-81E1A2211602}"/>
    <cellStyle name="Normal 27 6 5" xfId="23689" xr:uid="{31C49147-92BD-4235-91EB-F6FB206ED548}"/>
    <cellStyle name="Normal 27 6 5 2" xfId="23690" xr:uid="{A9F1D753-CFFF-4084-9B6B-2A9CA6386D06}"/>
    <cellStyle name="Normal 27 6 5 2 2" xfId="43521" xr:uid="{11BEE922-EAF2-4BB3-B679-809AF4173535}"/>
    <cellStyle name="Normal 27 6 5 3" xfId="43522" xr:uid="{871CFE8A-CD4A-487C-8113-40C85150F044}"/>
    <cellStyle name="Normal 27 6 5_Margen" xfId="43523" xr:uid="{BBAF484C-8180-4905-AA53-E32939A9E40C}"/>
    <cellStyle name="Normal 27 6 6" xfId="23691" xr:uid="{A9C8E3BE-12C6-494B-AD60-70976A7A05E9}"/>
    <cellStyle name="Normal 27 6 6 2" xfId="23692" xr:uid="{2B357EBD-9748-4C01-9A26-F86F8CAF530D}"/>
    <cellStyle name="Normal 27 6 6_Margen" xfId="43524" xr:uid="{E903C6A3-1D50-42CA-B374-26AE80BBDDBA}"/>
    <cellStyle name="Normal 27 6 7" xfId="23693" xr:uid="{6968A8ED-C9D8-4BF1-AFC8-F6E7A24F7FF1}"/>
    <cellStyle name="Normal 27 6 7 2" xfId="23694" xr:uid="{4061C42E-27B5-4E06-A432-351286ED7B4F}"/>
    <cellStyle name="Normal 27 6 7_Margen" xfId="43525" xr:uid="{8CBC4803-1914-4708-A3BF-81357EFC9D9A}"/>
    <cellStyle name="Normal 27 6 8" xfId="23695" xr:uid="{4EF4D1C0-A6ED-44E0-A690-7C60D527C967}"/>
    <cellStyle name="Normal 27 6 8 2" xfId="23696" xr:uid="{85588C60-7584-41F6-A459-9BA2B92F28C0}"/>
    <cellStyle name="Normal 27 6 8_Margen" xfId="43526" xr:uid="{F55B845E-DAF1-417F-953E-B02977D43E48}"/>
    <cellStyle name="Normal 27 6 9" xfId="23697" xr:uid="{0F4C225E-D7D9-4731-AE36-6AADC25186FF}"/>
    <cellStyle name="Normal 27 6 9 2" xfId="23698" xr:uid="{E8737CF6-610E-4EFC-877F-27E4E1B5CD11}"/>
    <cellStyle name="Normal 27 6 9_Margen" xfId="43527" xr:uid="{CAC5B989-E357-4652-8D6C-67F02C7AF4A9}"/>
    <cellStyle name="Normal 27 6_Margen" xfId="43528" xr:uid="{F807075A-F2B7-45D1-8D61-478F97E6CD43}"/>
    <cellStyle name="Normal 27 7" xfId="23699" xr:uid="{6D680F06-1586-42E5-B213-952E4EEFE461}"/>
    <cellStyle name="Normal 27 7 10" xfId="23700" xr:uid="{A856971D-A90A-49E9-BA95-6F2D54625060}"/>
    <cellStyle name="Normal 27 7 10 2" xfId="23701" xr:uid="{EA55EA45-CF7F-4603-A3AC-FCEABEAC3FEB}"/>
    <cellStyle name="Normal 27 7 10_Margen" xfId="43529" xr:uid="{9CDC2CA1-2867-473B-97E6-FEDFA6798E9E}"/>
    <cellStyle name="Normal 27 7 11" xfId="23702" xr:uid="{DDA832F0-F548-4581-B351-91AAD9998ACB}"/>
    <cellStyle name="Normal 27 7 11 2" xfId="23703" xr:uid="{3C9FCB74-5976-4D5F-ADA6-0D3A8EF7855B}"/>
    <cellStyle name="Normal 27 7 11_Margen" xfId="43530" xr:uid="{71A08813-DB5A-4D6A-9315-5200FF0CA66D}"/>
    <cellStyle name="Normal 27 7 12" xfId="23704" xr:uid="{7E2007D6-221B-4579-B188-9583460B49B0}"/>
    <cellStyle name="Normal 27 7 12 2" xfId="23705" xr:uid="{F70D4137-CC6A-48FC-8D6F-788130424D12}"/>
    <cellStyle name="Normal 27 7 12_Margen" xfId="43531" xr:uid="{7A9C74C7-2E6A-4DBE-A397-1A45C8F4DC0D}"/>
    <cellStyle name="Normal 27 7 13" xfId="23706" xr:uid="{6DE54517-DBF7-4535-90A6-22B2C7B7E43A}"/>
    <cellStyle name="Normal 27 7 13 2" xfId="23707" xr:uid="{F8739F0E-6C0B-449B-8FB3-33EECEBCAAB6}"/>
    <cellStyle name="Normal 27 7 13_Margen" xfId="43532" xr:uid="{D1106CE9-2D95-4A0B-966E-F106D09074F5}"/>
    <cellStyle name="Normal 27 7 14" xfId="23708" xr:uid="{6D60D26F-D8DC-4CE3-AD34-F6C98F043D5E}"/>
    <cellStyle name="Normal 27 7 14 2" xfId="23709" xr:uid="{1A2A3179-535C-402B-82A0-3C5BEEBEED44}"/>
    <cellStyle name="Normal 27 7 14_Margen" xfId="43533" xr:uid="{5D88B9E7-5618-499E-AD64-2CDE58C0F31B}"/>
    <cellStyle name="Normal 27 7 15" xfId="23710" xr:uid="{AD2014B1-6B6B-4EE9-B644-1E158FBADD38}"/>
    <cellStyle name="Normal 27 7 15 2" xfId="23711" xr:uid="{4C91B7FE-F1B5-4FC0-94E5-3BD90AA66565}"/>
    <cellStyle name="Normal 27 7 15_Margen" xfId="43534" xr:uid="{3CB334E3-B4A4-4148-B775-32BB8B0C61A2}"/>
    <cellStyle name="Normal 27 7 16" xfId="23712" xr:uid="{E942FFB8-F448-4265-962B-F5DD674335BA}"/>
    <cellStyle name="Normal 27 7 16 2" xfId="23713" xr:uid="{A045236F-A38A-44DA-8F40-C04AE3BFDCB1}"/>
    <cellStyle name="Normal 27 7 16_Margen" xfId="43535" xr:uid="{59CF9D02-9E6E-4F87-A14D-50D72ADF718A}"/>
    <cellStyle name="Normal 27 7 17" xfId="23714" xr:uid="{0E827747-F316-4349-81C7-D40BDE872A01}"/>
    <cellStyle name="Normal 27 7 17 2" xfId="23715" xr:uid="{7EB34CAB-62AA-4CA7-92F2-5929C37DFC18}"/>
    <cellStyle name="Normal 27 7 17_Margen" xfId="43536" xr:uid="{6A29A3A0-126D-428A-AE0A-4321879DEAD7}"/>
    <cellStyle name="Normal 27 7 18" xfId="23716" xr:uid="{18F3CBE8-25B3-44E8-A7C7-E2E2D462496E}"/>
    <cellStyle name="Normal 27 7 18 2" xfId="23717" xr:uid="{98F7BCCF-840F-480E-B274-0F4C8D901CA4}"/>
    <cellStyle name="Normal 27 7 18_Margen" xfId="43537" xr:uid="{3953EC97-62BF-4492-9EB8-4A6D5A0B32FB}"/>
    <cellStyle name="Normal 27 7 19" xfId="23718" xr:uid="{507831BD-B3D0-4BE0-872C-CB04DF153F39}"/>
    <cellStyle name="Normal 27 7 2" xfId="23719" xr:uid="{778A6BF1-AB09-4F21-8BBF-453D9F5404F2}"/>
    <cellStyle name="Normal 27 7 2 2" xfId="23720" xr:uid="{7922409B-32A7-46D2-BF61-950F46F12543}"/>
    <cellStyle name="Normal 27 7 2 2 2" xfId="43538" xr:uid="{BCEB3D5F-DB25-4B39-9E15-76F62E0E6EA2}"/>
    <cellStyle name="Normal 27 7 2 2 2 2" xfId="43539" xr:uid="{7715B40F-130A-47EF-90E0-5C930E20E4DD}"/>
    <cellStyle name="Normal 27 7 2 2 3" xfId="43540" xr:uid="{862ADE4A-15BD-4D31-B2E8-E89FD6E106E5}"/>
    <cellStyle name="Normal 27 7 2 3" xfId="43541" xr:uid="{8FE7C3B0-8E9D-4EC2-98DD-A20A30DCDBC3}"/>
    <cellStyle name="Normal 27 7 2 3 2" xfId="43542" xr:uid="{B06BF546-BF2A-451D-BF44-F7804DC6697E}"/>
    <cellStyle name="Normal 27 7 2 4" xfId="43543" xr:uid="{B37D413A-4061-40F6-B1E9-CC6FAC179051}"/>
    <cellStyle name="Normal 27 7 2_Margen" xfId="43544" xr:uid="{FECCF3C8-F3FE-4B4E-9522-5D7BD7E8A661}"/>
    <cellStyle name="Normal 27 7 3" xfId="23721" xr:uid="{53C0DA2D-EF1F-4EC6-BF76-9DB4435B61BB}"/>
    <cellStyle name="Normal 27 7 3 2" xfId="23722" xr:uid="{8335F48A-61D9-49E0-9416-60F90604D667}"/>
    <cellStyle name="Normal 27 7 3 2 2" xfId="43545" xr:uid="{F7A1A3AB-1131-40F7-B536-655C1260D256}"/>
    <cellStyle name="Normal 27 7 3 2 2 2" xfId="43546" xr:uid="{5E7AF240-87DB-4E10-BF14-FC20522C3D07}"/>
    <cellStyle name="Normal 27 7 3 2 3" xfId="43547" xr:uid="{35D74CD7-92AA-4DDE-B3E2-7A05105CB555}"/>
    <cellStyle name="Normal 27 7 3 3" xfId="43548" xr:uid="{C945D318-A6C2-4F01-A52E-6DDBD9B2A70E}"/>
    <cellStyle name="Normal 27 7 3 3 2" xfId="43549" xr:uid="{A373BC21-D8AF-4ADD-A51F-3F25636D2533}"/>
    <cellStyle name="Normal 27 7 3 4" xfId="43550" xr:uid="{29448E12-8183-4F90-AE0D-F2A06386333C}"/>
    <cellStyle name="Normal 27 7 3_Margen" xfId="43551" xr:uid="{BE78D93E-5539-4F26-8DE4-8E021D476431}"/>
    <cellStyle name="Normal 27 7 4" xfId="23723" xr:uid="{696E2279-137F-490D-869B-5A86D35D7117}"/>
    <cellStyle name="Normal 27 7 4 2" xfId="23724" xr:uid="{D9664EF2-A7F1-4701-A998-2ED95D24B2EF}"/>
    <cellStyle name="Normal 27 7 4 2 2" xfId="43552" xr:uid="{6A5DFE40-C2B8-437E-A808-26D3405A577A}"/>
    <cellStyle name="Normal 27 7 4 2 2 2" xfId="43553" xr:uid="{241A9457-F8B1-43DC-A2CE-CC2E7ABC3D25}"/>
    <cellStyle name="Normal 27 7 4 2 3" xfId="43554" xr:uid="{0CBC9FB2-FB24-44C2-AC5B-85A0D6DEE21D}"/>
    <cellStyle name="Normal 27 7 4 3" xfId="43555" xr:uid="{61D4BE87-C549-44FC-95EE-EB07D0782987}"/>
    <cellStyle name="Normal 27 7 4 3 2" xfId="43556" xr:uid="{7CB17511-EAAE-46F1-B4C5-5C005839EFE6}"/>
    <cellStyle name="Normal 27 7 4 4" xfId="43557" xr:uid="{C5EC8297-3D54-4729-B181-526D18FB0BDC}"/>
    <cellStyle name="Normal 27 7 4_Margen" xfId="43558" xr:uid="{C049F2A4-C4BC-4F49-97AA-945652A55D1E}"/>
    <cellStyle name="Normal 27 7 5" xfId="23725" xr:uid="{3354786D-3258-4E43-91A2-2802613F8F5D}"/>
    <cellStyle name="Normal 27 7 5 2" xfId="23726" xr:uid="{B1C7F4F9-16DE-4A02-A30A-E20DEEC9BCCA}"/>
    <cellStyle name="Normal 27 7 5 2 2" xfId="43559" xr:uid="{5EF49EBD-E2EC-4C9B-8266-2E6ABBF76877}"/>
    <cellStyle name="Normal 27 7 5 3" xfId="43560" xr:uid="{C0FDBE4C-C7D4-43B2-862A-603D911C47F8}"/>
    <cellStyle name="Normal 27 7 5_Margen" xfId="43561" xr:uid="{7314179B-1869-4B22-8957-039932D728E0}"/>
    <cellStyle name="Normal 27 7 6" xfId="23727" xr:uid="{C23A2F8C-4B13-4165-9E70-9C19BC89C757}"/>
    <cellStyle name="Normal 27 7 6 2" xfId="23728" xr:uid="{3D664CD7-0CD1-4D76-AABD-C281794B93AB}"/>
    <cellStyle name="Normal 27 7 6_Margen" xfId="43562" xr:uid="{0CD955A1-B31D-4860-9B42-B9EEFBCF77E9}"/>
    <cellStyle name="Normal 27 7 7" xfId="23729" xr:uid="{2927EED9-5DAB-452F-A77F-689EBC52A0E1}"/>
    <cellStyle name="Normal 27 7 7 2" xfId="23730" xr:uid="{CFF6A3AC-6B29-4FD9-9F05-755E8CD4F2DF}"/>
    <cellStyle name="Normal 27 7 7_Margen" xfId="43563" xr:uid="{6F477785-068C-4472-8E07-033970E68640}"/>
    <cellStyle name="Normal 27 7 8" xfId="23731" xr:uid="{329BA0A2-26FE-4C5A-B553-287F389FFB18}"/>
    <cellStyle name="Normal 27 7 8 2" xfId="23732" xr:uid="{2325F039-8105-4DE2-88FB-24578AABB340}"/>
    <cellStyle name="Normal 27 7 8_Margen" xfId="43564" xr:uid="{6C6288BD-8346-4074-9D64-73E45D31C2BC}"/>
    <cellStyle name="Normal 27 7 9" xfId="23733" xr:uid="{9E858E16-1BD1-44FA-9CB3-B8ED081A3F8D}"/>
    <cellStyle name="Normal 27 7 9 2" xfId="23734" xr:uid="{5013834A-D33D-4EBF-B3AB-A8D844308BD8}"/>
    <cellStyle name="Normal 27 7 9_Margen" xfId="43565" xr:uid="{66C277FB-F8AB-4F88-AABE-D278EE9A7B9F}"/>
    <cellStyle name="Normal 27 7_Margen" xfId="43566" xr:uid="{8A16DC8B-99D0-4FA3-9219-6992067131CE}"/>
    <cellStyle name="Normal 27 8" xfId="23735" xr:uid="{CC49AFF7-794F-49FF-B999-DE0FDEC41216}"/>
    <cellStyle name="Normal 27 8 10" xfId="23736" xr:uid="{11AD22B4-1F50-4AD6-B8BC-0C6180D3C0C8}"/>
    <cellStyle name="Normal 27 8 10 2" xfId="23737" xr:uid="{88ACB525-D10A-4A4C-929F-03B9118D4F3C}"/>
    <cellStyle name="Normal 27 8 10_Margen" xfId="43567" xr:uid="{3EDF6E13-E8CA-498A-B343-7592C0267EF2}"/>
    <cellStyle name="Normal 27 8 11" xfId="23738" xr:uid="{97438AAB-6674-4795-95B7-7E180F283842}"/>
    <cellStyle name="Normal 27 8 11 2" xfId="23739" xr:uid="{6E437C65-C9B6-46D8-B73A-783B94261228}"/>
    <cellStyle name="Normal 27 8 11_Margen" xfId="43568" xr:uid="{DEB6C98C-EC2A-4F42-B2F2-1B245320B944}"/>
    <cellStyle name="Normal 27 8 12" xfId="23740" xr:uid="{120B898F-040F-43C8-8BCF-3ECDA7491DE2}"/>
    <cellStyle name="Normal 27 8 12 2" xfId="23741" xr:uid="{ECF3C422-EA85-4A9E-A8A6-082A87713688}"/>
    <cellStyle name="Normal 27 8 12_Margen" xfId="43569" xr:uid="{D4C33957-080E-4549-A3A2-38A276892C3E}"/>
    <cellStyle name="Normal 27 8 13" xfId="23742" xr:uid="{D6768550-5125-4BDE-9C01-A3EB4CD8E51D}"/>
    <cellStyle name="Normal 27 8 13 2" xfId="23743" xr:uid="{5FEB11DE-F758-409D-8274-311C9105773B}"/>
    <cellStyle name="Normal 27 8 13_Margen" xfId="43570" xr:uid="{4C4139DD-6F81-4958-AE23-79C175A51B30}"/>
    <cellStyle name="Normal 27 8 14" xfId="23744" xr:uid="{247095F8-47C0-4BE8-9377-A0C0516D9810}"/>
    <cellStyle name="Normal 27 8 14 2" xfId="23745" xr:uid="{AF7AEDAB-DCD8-4ECF-A528-71222C0C29BA}"/>
    <cellStyle name="Normal 27 8 14_Margen" xfId="43571" xr:uid="{6BF5E68C-AEC8-45A8-8C76-95A65F4046C9}"/>
    <cellStyle name="Normal 27 8 15" xfId="23746" xr:uid="{B68D720A-F001-4F3E-915C-F21F762B021A}"/>
    <cellStyle name="Normal 27 8 15 2" xfId="23747" xr:uid="{D8D910F3-47C3-4DB0-8888-9BAB076FC34F}"/>
    <cellStyle name="Normal 27 8 15_Margen" xfId="43572" xr:uid="{1534EAA0-3105-4CC5-8A80-6E24592465C1}"/>
    <cellStyle name="Normal 27 8 16" xfId="23748" xr:uid="{B7B9DD53-11C8-434B-B40D-0C813F221A51}"/>
    <cellStyle name="Normal 27 8 16 2" xfId="23749" xr:uid="{8787F6FA-966F-416C-BC19-C6148E1A9D31}"/>
    <cellStyle name="Normal 27 8 16_Margen" xfId="43573" xr:uid="{02D69A80-0C87-445C-9DCD-0912939AE2DC}"/>
    <cellStyle name="Normal 27 8 17" xfId="23750" xr:uid="{30CB9487-A9D0-4C20-AABA-2DDE10BB0CE7}"/>
    <cellStyle name="Normal 27 8 17 2" xfId="23751" xr:uid="{A61DA7D6-6A0E-41BF-8CA9-A357D136A34A}"/>
    <cellStyle name="Normal 27 8 17_Margen" xfId="43574" xr:uid="{A3D31E35-2C27-4536-B9DA-ABDCCA203E82}"/>
    <cellStyle name="Normal 27 8 18" xfId="23752" xr:uid="{20911A37-48CD-424A-8FC7-ACCDFFCD304B}"/>
    <cellStyle name="Normal 27 8 18 2" xfId="23753" xr:uid="{EFB1C7D9-6D51-4FFB-B83C-718E0B350553}"/>
    <cellStyle name="Normal 27 8 18_Margen" xfId="43575" xr:uid="{EB84411D-F6E0-4A7A-AA08-D09D80FC7406}"/>
    <cellStyle name="Normal 27 8 19" xfId="23754" xr:uid="{758FDE3F-71A1-4F43-B3EB-39DF2775C7D3}"/>
    <cellStyle name="Normal 27 8 2" xfId="23755" xr:uid="{8E917860-F4C7-49B0-A633-E55B09A581D8}"/>
    <cellStyle name="Normal 27 8 2 2" xfId="23756" xr:uid="{E4B092D4-47E7-4749-A01E-C9B268ED451F}"/>
    <cellStyle name="Normal 27 8 2 2 2" xfId="43576" xr:uid="{9D6784C4-4938-49E7-83C8-120403798066}"/>
    <cellStyle name="Normal 27 8 2 2 2 2" xfId="43577" xr:uid="{92198E35-ED73-4FBD-868A-A47191A905E3}"/>
    <cellStyle name="Normal 27 8 2 2 3" xfId="43578" xr:uid="{78DE0F7B-718D-40D2-A4ED-E21C6111B8F5}"/>
    <cellStyle name="Normal 27 8 2 3" xfId="43579" xr:uid="{BAD016DA-1C74-4449-B4E9-3ECEFD50A017}"/>
    <cellStyle name="Normal 27 8 2 3 2" xfId="43580" xr:uid="{5E03BA7C-830E-4C7B-A277-7137D9472BED}"/>
    <cellStyle name="Normal 27 8 2 4" xfId="43581" xr:uid="{8156793A-E0B7-4F5B-AC8D-2B0716C59497}"/>
    <cellStyle name="Normal 27 8 2_Margen" xfId="43582" xr:uid="{04FDA7ED-B404-4B67-967F-EA324E4589E3}"/>
    <cellStyle name="Normal 27 8 3" xfId="23757" xr:uid="{FEA9F02A-C990-4EC0-BEEE-9A0140B8B537}"/>
    <cellStyle name="Normal 27 8 3 2" xfId="23758" xr:uid="{75FA15B0-9588-4DA5-81E3-6598A212EDDA}"/>
    <cellStyle name="Normal 27 8 3 2 2" xfId="43583" xr:uid="{E4FE00E1-F4B2-4FCF-8E3A-A53A2BD6CAB9}"/>
    <cellStyle name="Normal 27 8 3 2 2 2" xfId="43584" xr:uid="{F890FA93-491C-49D2-94D6-1F55679DEDC9}"/>
    <cellStyle name="Normal 27 8 3 2 3" xfId="43585" xr:uid="{3546B221-1D3D-464D-A237-048A88E06B15}"/>
    <cellStyle name="Normal 27 8 3 3" xfId="43586" xr:uid="{C8AD7FC5-3B18-4B39-90A2-87541E9C2123}"/>
    <cellStyle name="Normal 27 8 3 3 2" xfId="43587" xr:uid="{4BE19C41-F087-435A-9DFF-C0D482A6DA25}"/>
    <cellStyle name="Normal 27 8 3 4" xfId="43588" xr:uid="{1308918B-DAD0-49B8-A2BA-D9BE2ED262FA}"/>
    <cellStyle name="Normal 27 8 3_Margen" xfId="43589" xr:uid="{CC00385C-D9A7-4B80-9896-A5A356D73EE8}"/>
    <cellStyle name="Normal 27 8 4" xfId="23759" xr:uid="{D5D05F01-E712-4203-B457-F17E566BE263}"/>
    <cellStyle name="Normal 27 8 4 2" xfId="23760" xr:uid="{4E832B35-FA1B-418B-AE8E-5731D04F0280}"/>
    <cellStyle name="Normal 27 8 4 2 2" xfId="43590" xr:uid="{D971F6A1-8AB0-4988-9785-C115D337FDE0}"/>
    <cellStyle name="Normal 27 8 4 2 2 2" xfId="43591" xr:uid="{EF98FA54-0CD5-46D9-A6F4-67BEB6393B72}"/>
    <cellStyle name="Normal 27 8 4 2 3" xfId="43592" xr:uid="{CAAF8C97-823B-42A1-BFF0-91F6E2C27F5E}"/>
    <cellStyle name="Normal 27 8 4 3" xfId="43593" xr:uid="{5FA72700-B35C-4EF2-A87F-82454C51A825}"/>
    <cellStyle name="Normal 27 8 4 3 2" xfId="43594" xr:uid="{629857E7-4C5C-4BF3-9315-46D348B08BAB}"/>
    <cellStyle name="Normal 27 8 4 4" xfId="43595" xr:uid="{3AD642D6-A1ED-45AA-A9A9-4A81E93BBD32}"/>
    <cellStyle name="Normal 27 8 4_Margen" xfId="43596" xr:uid="{47A3E42D-6498-4F88-A7AC-060DBA8BD5EA}"/>
    <cellStyle name="Normal 27 8 5" xfId="23761" xr:uid="{14BE93CC-0735-4519-8E67-7DA0209E8341}"/>
    <cellStyle name="Normal 27 8 5 2" xfId="23762" xr:uid="{DF230C17-C645-497C-8323-01968137B645}"/>
    <cellStyle name="Normal 27 8 5 2 2" xfId="43597" xr:uid="{711FD892-816A-46E1-BADD-3A880B94B133}"/>
    <cellStyle name="Normal 27 8 5 3" xfId="43598" xr:uid="{C21E63C5-8B63-4A47-8DC0-AA6D1FD641B7}"/>
    <cellStyle name="Normal 27 8 5_Margen" xfId="43599" xr:uid="{F8A76053-7250-45FD-B2D4-896180E8DAEE}"/>
    <cellStyle name="Normal 27 8 6" xfId="23763" xr:uid="{6654269D-30EC-4DD4-87E4-E9EBA4C99AAC}"/>
    <cellStyle name="Normal 27 8 6 2" xfId="23764" xr:uid="{C0577908-2CB1-4EDC-92E6-801DCB360405}"/>
    <cellStyle name="Normal 27 8 6_Margen" xfId="43600" xr:uid="{C38F6359-1B8F-4F4F-95C8-15F828CE2FF4}"/>
    <cellStyle name="Normal 27 8 7" xfId="23765" xr:uid="{2978A4D1-BD4A-46CF-975C-14377D533DF4}"/>
    <cellStyle name="Normal 27 8 7 2" xfId="23766" xr:uid="{3FAB7BE4-4F46-48BA-BC9A-3B8CECC58D53}"/>
    <cellStyle name="Normal 27 8 7_Margen" xfId="43601" xr:uid="{18EEE240-C2A3-4987-BDFE-896F1326455E}"/>
    <cellStyle name="Normal 27 8 8" xfId="23767" xr:uid="{38954BEF-289D-4BF7-B093-F66ECF29DBE3}"/>
    <cellStyle name="Normal 27 8 8 2" xfId="23768" xr:uid="{408498F4-F37B-4113-8C32-81CAAE10B78A}"/>
    <cellStyle name="Normal 27 8 8_Margen" xfId="43602" xr:uid="{A8F28DEA-0895-4D8F-9ED7-11DE35A04120}"/>
    <cellStyle name="Normal 27 8 9" xfId="23769" xr:uid="{DD0FEA98-822B-41C2-99D5-D11D938C5DE9}"/>
    <cellStyle name="Normal 27 8 9 2" xfId="23770" xr:uid="{B0B7D500-8103-4115-817D-6110E661877C}"/>
    <cellStyle name="Normal 27 8 9_Margen" xfId="43603" xr:uid="{17FFD045-A64B-454C-9B4A-AB7F212C136A}"/>
    <cellStyle name="Normal 27 8_Margen" xfId="43604" xr:uid="{2919F38C-54BB-46F0-9854-B2A08E8543EE}"/>
    <cellStyle name="Normal 27 9" xfId="23771" xr:uid="{C5FD3264-9C02-4A3A-BC2F-8CBFF8688A8B}"/>
    <cellStyle name="Normal 27 9 10" xfId="23772" xr:uid="{7C87C41C-CCD3-44BC-8D0B-5F685E2E0374}"/>
    <cellStyle name="Normal 27 9 10 2" xfId="23773" xr:uid="{FCC4CE92-AC65-43CD-A727-731D95128FF9}"/>
    <cellStyle name="Normal 27 9 10_Margen" xfId="43605" xr:uid="{35489440-4026-40D9-A5DE-D4DD893C1E66}"/>
    <cellStyle name="Normal 27 9 11" xfId="23774" xr:uid="{86AAE9C5-1077-4166-BDA4-02BDCE9833D2}"/>
    <cellStyle name="Normal 27 9 11 2" xfId="23775" xr:uid="{0C6A5FE2-7A40-4FC4-A26C-9B7E30ABC240}"/>
    <cellStyle name="Normal 27 9 11_Margen" xfId="43606" xr:uid="{CF5509B1-3EB0-4A2B-9181-55B2F0D66102}"/>
    <cellStyle name="Normal 27 9 12" xfId="23776" xr:uid="{50D74935-F612-4C1B-AAE4-27FB75F409FE}"/>
    <cellStyle name="Normal 27 9 12 2" xfId="23777" xr:uid="{0A08A3A2-F00B-4104-B9FC-EBAB8F267931}"/>
    <cellStyle name="Normal 27 9 12_Margen" xfId="43607" xr:uid="{C32AFF7B-8F31-4E11-AA90-A67003785D52}"/>
    <cellStyle name="Normal 27 9 13" xfId="23778" xr:uid="{5BFB7C52-A94C-484D-B167-1DB10A64F504}"/>
    <cellStyle name="Normal 27 9 13 2" xfId="23779" xr:uid="{38912D36-9F30-4A2D-BD30-D4D0103B6683}"/>
    <cellStyle name="Normal 27 9 13_Margen" xfId="43608" xr:uid="{1B2E7252-382E-4D86-AE0E-894CF4DA903C}"/>
    <cellStyle name="Normal 27 9 14" xfId="23780" xr:uid="{F33F0A13-5DBE-4F53-9169-CFA3381670BA}"/>
    <cellStyle name="Normal 27 9 14 2" xfId="23781" xr:uid="{BB1E76D3-E2B8-4796-8D24-D2076881B37A}"/>
    <cellStyle name="Normal 27 9 14_Margen" xfId="43609" xr:uid="{0EB21197-7EC9-407D-9591-936C1F717F00}"/>
    <cellStyle name="Normal 27 9 15" xfId="23782" xr:uid="{EEDB0A45-76CA-4F50-8DAB-7CFB5C90DA5B}"/>
    <cellStyle name="Normal 27 9 15 2" xfId="23783" xr:uid="{4CB4D4FF-96A5-4F38-BB1B-A7B4C80CCA55}"/>
    <cellStyle name="Normal 27 9 15_Margen" xfId="43610" xr:uid="{071CCC53-7BCF-4A65-B444-3C185D63EBD8}"/>
    <cellStyle name="Normal 27 9 16" xfId="23784" xr:uid="{83FF8FED-1E2B-4833-8C20-0A9CE49C41AB}"/>
    <cellStyle name="Normal 27 9 16 2" xfId="23785" xr:uid="{AA46CE86-FA83-447B-A59E-64AA23374F10}"/>
    <cellStyle name="Normal 27 9 16_Margen" xfId="43611" xr:uid="{A1EEDA15-83AF-4825-B905-B1814453AA07}"/>
    <cellStyle name="Normal 27 9 17" xfId="23786" xr:uid="{9B559E76-9629-405C-AA3C-9BFD47673DDF}"/>
    <cellStyle name="Normal 27 9 17 2" xfId="23787" xr:uid="{5BA84B8E-5763-4805-9567-6BA79BE5644A}"/>
    <cellStyle name="Normal 27 9 17_Margen" xfId="43612" xr:uid="{1A7784B0-8AD8-4DE9-8652-1D66C7482DCC}"/>
    <cellStyle name="Normal 27 9 18" xfId="23788" xr:uid="{266951D5-C2A2-4BE9-8252-34DC8358734C}"/>
    <cellStyle name="Normal 27 9 18 2" xfId="23789" xr:uid="{3D1E211D-FD58-4628-8846-676B5933D407}"/>
    <cellStyle name="Normal 27 9 18_Margen" xfId="43613" xr:uid="{2204151A-A2B8-4359-9ABA-97EE0E1EB6D1}"/>
    <cellStyle name="Normal 27 9 19" xfId="23790" xr:uid="{92625C92-F8D3-4C61-96CC-EE1057AD6469}"/>
    <cellStyle name="Normal 27 9 2" xfId="23791" xr:uid="{8F1FED6A-AF7C-4815-82C9-1C2B3C32867F}"/>
    <cellStyle name="Normal 27 9 2 2" xfId="23792" xr:uid="{AD9D3C69-3DB8-420A-838F-DB7C07E33C04}"/>
    <cellStyle name="Normal 27 9 2 2 2" xfId="43614" xr:uid="{EC125D97-32ED-4DA8-8AEB-8FCEAF20802A}"/>
    <cellStyle name="Normal 27 9 2 2 2 2" xfId="43615" xr:uid="{59958BC1-B77D-4BDE-BBAF-5D977E6A0172}"/>
    <cellStyle name="Normal 27 9 2 2 3" xfId="43616" xr:uid="{C44F826A-56FD-434A-B420-FED2FA80A72A}"/>
    <cellStyle name="Normal 27 9 2 3" xfId="43617" xr:uid="{09AA313B-8F55-4F4A-A34E-38DAE22695B6}"/>
    <cellStyle name="Normal 27 9 2 3 2" xfId="43618" xr:uid="{037A6F07-1784-4549-8BA6-BE54F9E4E9AD}"/>
    <cellStyle name="Normal 27 9 2 4" xfId="43619" xr:uid="{5AF1A3EE-D66E-4077-9667-9B2B63D017F7}"/>
    <cellStyle name="Normal 27 9 2_Margen" xfId="43620" xr:uid="{5B8F3CE6-CE34-4C68-AA05-E582BADCB79A}"/>
    <cellStyle name="Normal 27 9 3" xfId="23793" xr:uid="{F0F9A210-AFDE-404D-9926-9E49AE1F200C}"/>
    <cellStyle name="Normal 27 9 3 2" xfId="23794" xr:uid="{C8731BA8-02F7-4846-A5AF-79B9EB2B9C8D}"/>
    <cellStyle name="Normal 27 9 3 2 2" xfId="43621" xr:uid="{C7DFBD1C-85E7-438B-8C5C-59CFEAAE57BD}"/>
    <cellStyle name="Normal 27 9 3 2 2 2" xfId="43622" xr:uid="{AA904640-F7B6-450C-AFDA-4D89F7653CC0}"/>
    <cellStyle name="Normal 27 9 3 2 3" xfId="43623" xr:uid="{C9D0D727-4407-47F5-AC5D-DFDA298A543F}"/>
    <cellStyle name="Normal 27 9 3 3" xfId="43624" xr:uid="{8EF26B13-090D-47CB-8403-3AFFF735B759}"/>
    <cellStyle name="Normal 27 9 3 3 2" xfId="43625" xr:uid="{678BA697-E4B7-4356-8F1C-23627BACCC74}"/>
    <cellStyle name="Normal 27 9 3 4" xfId="43626" xr:uid="{0822C565-FF6F-4277-A501-B66C88B47FDD}"/>
    <cellStyle name="Normal 27 9 3_Margen" xfId="43627" xr:uid="{6E8D0E25-59FF-4868-BDFC-182A38F647BC}"/>
    <cellStyle name="Normal 27 9 4" xfId="23795" xr:uid="{D91F0235-50C4-49D0-BD36-8AECD44DC51C}"/>
    <cellStyle name="Normal 27 9 4 2" xfId="23796" xr:uid="{571F049F-ED5F-4876-9296-52B3BCF285B6}"/>
    <cellStyle name="Normal 27 9 4 2 2" xfId="43628" xr:uid="{C42DBA0F-780E-4A22-931E-9FEC5503A185}"/>
    <cellStyle name="Normal 27 9 4 2 2 2" xfId="43629" xr:uid="{BD978BBC-FC23-46E6-9722-8B04EAACBCA0}"/>
    <cellStyle name="Normal 27 9 4 2 3" xfId="43630" xr:uid="{7F30D181-3E59-4712-AA4A-6E3093066B20}"/>
    <cellStyle name="Normal 27 9 4 3" xfId="43631" xr:uid="{35DA894E-672B-4944-BD9C-00A494D38666}"/>
    <cellStyle name="Normal 27 9 4 3 2" xfId="43632" xr:uid="{64F1D294-25FA-402C-ADDF-FDCE388624DC}"/>
    <cellStyle name="Normal 27 9 4 4" xfId="43633" xr:uid="{E641C954-7C56-42E3-879C-5CDB3A47AF32}"/>
    <cellStyle name="Normal 27 9 4_Margen" xfId="43634" xr:uid="{39EEB45F-6328-4582-8095-2F145E61F095}"/>
    <cellStyle name="Normal 27 9 5" xfId="23797" xr:uid="{96B36E3E-71A8-43DE-A9F7-DFE481F155D5}"/>
    <cellStyle name="Normal 27 9 5 2" xfId="23798" xr:uid="{A2B3C7D2-7CD6-4C6D-A315-F6FED4911CED}"/>
    <cellStyle name="Normal 27 9 5 2 2" xfId="43635" xr:uid="{4229801A-7E90-497C-ADE2-C9512013505C}"/>
    <cellStyle name="Normal 27 9 5 3" xfId="43636" xr:uid="{6CF07D06-9834-4F29-89DC-8085C19D1CEE}"/>
    <cellStyle name="Normal 27 9 5_Margen" xfId="43637" xr:uid="{4B125240-FB0F-467D-82E8-D459C63DBD00}"/>
    <cellStyle name="Normal 27 9 6" xfId="23799" xr:uid="{4B65AA64-B0BC-41AB-B192-3192A44FF185}"/>
    <cellStyle name="Normal 27 9 6 2" xfId="23800" xr:uid="{BA52DDE7-7D82-42FC-86AF-D907F4B6801B}"/>
    <cellStyle name="Normal 27 9 6_Margen" xfId="43638" xr:uid="{E3242FA9-E462-4253-926A-7030BE5F88B3}"/>
    <cellStyle name="Normal 27 9 7" xfId="23801" xr:uid="{27076C22-0032-416D-A615-3ABB3D96E98D}"/>
    <cellStyle name="Normal 27 9 7 2" xfId="23802" xr:uid="{93902DDC-1DC3-4CA0-A37C-09EFCF060398}"/>
    <cellStyle name="Normal 27 9 7_Margen" xfId="43639" xr:uid="{7340909A-2ADE-43BE-B08A-B003FFC235A7}"/>
    <cellStyle name="Normal 27 9 8" xfId="23803" xr:uid="{A0560066-D05D-4E20-9806-07A60B5D0445}"/>
    <cellStyle name="Normal 27 9 8 2" xfId="23804" xr:uid="{341121C6-D753-4C5A-A980-0154FDC31694}"/>
    <cellStyle name="Normal 27 9 8_Margen" xfId="43640" xr:uid="{ED1A8AE8-B735-480E-886C-598F9CFD41C8}"/>
    <cellStyle name="Normal 27 9 9" xfId="23805" xr:uid="{0FA853EB-0EAC-4970-B328-2A755FE55298}"/>
    <cellStyle name="Normal 27 9 9 2" xfId="23806" xr:uid="{92635195-233D-44A0-8D63-39E489CFF08C}"/>
    <cellStyle name="Normal 27 9 9_Margen" xfId="43641" xr:uid="{2F418AB1-814C-40C4-A1DE-575CB39172F8}"/>
    <cellStyle name="Normal 27 9_Margen" xfId="43642" xr:uid="{583B19F7-A182-42B4-B35D-9684647F8F27}"/>
    <cellStyle name="Normal 27_Margen" xfId="43643" xr:uid="{A5C43B95-CC0B-4FCF-BF0A-EFFB8916EA9F}"/>
    <cellStyle name="Normal 270" xfId="23807" xr:uid="{B0F5498B-430F-4400-ABA8-09683B41BBE6}"/>
    <cellStyle name="Normal 270 2" xfId="43644" xr:uid="{1299E1E0-CC2B-429B-9CD6-6652EF7C166F}"/>
    <cellStyle name="Normal 270 3" xfId="50343" xr:uid="{C9A0B993-D948-4A64-9E8D-F29DA33A8845}"/>
    <cellStyle name="Normal 271" xfId="23808" xr:uid="{DCFE44E9-9D47-4F7B-A643-37671B7C680D}"/>
    <cellStyle name="Normal 271 2" xfId="43645" xr:uid="{DE17EE2B-56FC-493A-A3B2-A7AF7F9FEE8E}"/>
    <cellStyle name="Normal 271 3" xfId="50344" xr:uid="{D21E20BF-F5BD-4E91-A1BB-E0E7FB9E328C}"/>
    <cellStyle name="Normal 272" xfId="23809" xr:uid="{AF97494F-F450-44EA-983A-6706B30BBF1F}"/>
    <cellStyle name="Normal 272 2" xfId="43646" xr:uid="{1C11D5E5-22E1-4C7C-8F20-6597F7749312}"/>
    <cellStyle name="Normal 272 3" xfId="50345" xr:uid="{AA3C4D86-453B-40D8-A436-B476ABD4AFCB}"/>
    <cellStyle name="Normal 273" xfId="23810" xr:uid="{722F316F-F424-4934-9D52-960D5BDEC0B1}"/>
    <cellStyle name="Normal 273 2" xfId="43647" xr:uid="{A663176B-4985-4F6F-A352-88CFF1CE6A71}"/>
    <cellStyle name="Normal 273 3" xfId="50346" xr:uid="{023B6288-33C7-4AFE-815E-15FD989B335A}"/>
    <cellStyle name="Normal 274" xfId="23811" xr:uid="{01BFBCA6-5DEB-4C99-8827-DBFE18017BBD}"/>
    <cellStyle name="Normal 274 2" xfId="43648" xr:uid="{CE153131-F606-44AE-AF39-BF2CD9111148}"/>
    <cellStyle name="Normal 274 3" xfId="50347" xr:uid="{0D5E5230-F807-4BCF-B3EE-DC943F1E85BD}"/>
    <cellStyle name="Normal 274_Margen" xfId="43649" xr:uid="{9E91E7E9-8B61-42B5-A4F3-E6E2F7C99DCB}"/>
    <cellStyle name="Normal 275" xfId="23812" xr:uid="{383BC814-0796-4FCE-AB63-2E2A6CCAA7BB}"/>
    <cellStyle name="Normal 275 2" xfId="43650" xr:uid="{06363805-DD0A-4CD2-85E0-2CAEB0CCC4C9}"/>
    <cellStyle name="Normal 275 3" xfId="50348" xr:uid="{BE676BE0-F1A1-4AC9-98C5-D67C90CD7BF0}"/>
    <cellStyle name="Normal 276" xfId="23813" xr:uid="{334DEA5F-61A3-47FB-860E-779E7070D7E3}"/>
    <cellStyle name="Normal 276 2" xfId="43651" xr:uid="{00DF5DF2-38CE-4020-88FD-EE052339002C}"/>
    <cellStyle name="Normal 276 3" xfId="50662" xr:uid="{F9072AA9-454A-4A8B-BE9A-5A4A69F44EE9}"/>
    <cellStyle name="Normal 277" xfId="23814" xr:uid="{DBEF03BF-5EC0-4C65-A80D-857A8B6AE88A}"/>
    <cellStyle name="Normal 277 2" xfId="43652" xr:uid="{114B1D62-A114-4D64-8A56-964675BCEDCD}"/>
    <cellStyle name="Normal 277 3" xfId="50663" xr:uid="{B571B65C-E3BC-4F06-9DBA-1FFFB7900C3E}"/>
    <cellStyle name="Normal 278" xfId="23815" xr:uid="{7BDCD702-5E27-4786-96D9-1418E0B28F8B}"/>
    <cellStyle name="Normal 278 2" xfId="50665" xr:uid="{5B8F0102-6472-48EC-BBF8-76DA05B7C5AB}"/>
    <cellStyle name="Normal 279" xfId="23816" xr:uid="{3A2A5412-53E7-4145-A599-3009E5BB7E09}"/>
    <cellStyle name="Normal 279 2" xfId="43653" xr:uid="{7FEF955F-0990-4CDA-8122-E070FBC344A3}"/>
    <cellStyle name="Normal 279 3" xfId="50734" xr:uid="{91A0E176-D77D-4DA7-9803-EB87B3F2AA68}"/>
    <cellStyle name="Normal 279_Margen" xfId="43654" xr:uid="{757416F7-D073-4C39-B026-0AA9D96B5196}"/>
    <cellStyle name="Normal 28" xfId="23817" xr:uid="{40DC90C6-2143-4A75-A403-4CCF02DCA8C8}"/>
    <cellStyle name="Normal 28 10" xfId="23818" xr:uid="{BEB7791F-23A9-4E27-91D4-E28769FEE833}"/>
    <cellStyle name="Normal 28 10 10" xfId="23819" xr:uid="{48EE6FAB-12FF-43F2-9D66-75A7FF625F93}"/>
    <cellStyle name="Normal 28 10 10 2" xfId="23820" xr:uid="{FE351FB1-7B61-485A-8DA6-29F4E2E87A4D}"/>
    <cellStyle name="Normal 28 10 10_Margen" xfId="43655" xr:uid="{6D9E3C71-0338-43D1-8201-9ED64D654758}"/>
    <cellStyle name="Normal 28 10 11" xfId="23821" xr:uid="{B344AAB6-9BC0-4AD6-81E7-CE28D25C196C}"/>
    <cellStyle name="Normal 28 10 11 2" xfId="23822" xr:uid="{DA3B2975-36E6-4C18-BA38-14C5514362F0}"/>
    <cellStyle name="Normal 28 10 11_Margen" xfId="43656" xr:uid="{66A8E676-AC2F-4BFF-9610-79E2A11940F6}"/>
    <cellStyle name="Normal 28 10 12" xfId="23823" xr:uid="{85850801-3556-4515-BD9F-B7CDD908C7FF}"/>
    <cellStyle name="Normal 28 10 12 2" xfId="23824" xr:uid="{F24987B5-1608-4A98-843A-4F0ABDF769F9}"/>
    <cellStyle name="Normal 28 10 12_Margen" xfId="43657" xr:uid="{813BE362-743A-4C8E-BD6A-91A9CBBB9658}"/>
    <cellStyle name="Normal 28 10 13" xfId="23825" xr:uid="{0A39A8D3-2BFB-4989-ACCC-F71DCE75CA6E}"/>
    <cellStyle name="Normal 28 10 13 2" xfId="23826" xr:uid="{80F2E9A4-F599-4FCE-8689-021CCED8550F}"/>
    <cellStyle name="Normal 28 10 13_Margen" xfId="43658" xr:uid="{B7EB92BA-9BF5-4DF0-A55A-8E613AF9DA13}"/>
    <cellStyle name="Normal 28 10 14" xfId="23827" xr:uid="{594642AE-1793-4A44-9603-B382031523F7}"/>
    <cellStyle name="Normal 28 10 14 2" xfId="23828" xr:uid="{BE3B4B08-E0DC-4C8D-8396-7846F0C9B285}"/>
    <cellStyle name="Normal 28 10 14_Margen" xfId="43659" xr:uid="{2D2AFF7D-0C52-41D8-A7C2-3C4D8F92AF64}"/>
    <cellStyle name="Normal 28 10 15" xfId="23829" xr:uid="{4C80CF16-8B85-4790-A2C0-83EE6871D5B7}"/>
    <cellStyle name="Normal 28 10 15 2" xfId="23830" xr:uid="{E08E24E7-0E83-426E-A685-BCD26241E946}"/>
    <cellStyle name="Normal 28 10 15_Margen" xfId="43660" xr:uid="{FDF535F7-0C71-47C3-9BA0-10371960AA2B}"/>
    <cellStyle name="Normal 28 10 16" xfId="23831" xr:uid="{CA043B07-A5A9-4D76-8364-DED157E5168B}"/>
    <cellStyle name="Normal 28 10 16 2" xfId="23832" xr:uid="{73A9C940-CAB5-417D-BE02-A6DEC7C4EBBE}"/>
    <cellStyle name="Normal 28 10 16_Margen" xfId="43661" xr:uid="{06EF7F13-4CE2-4523-8299-FBD3C32870FE}"/>
    <cellStyle name="Normal 28 10 17" xfId="23833" xr:uid="{25D4D53D-4A53-4A55-B686-A794CF2C2D6D}"/>
    <cellStyle name="Normal 28 10 17 2" xfId="23834" xr:uid="{7B29E005-9259-4159-8E41-B4737FBF68F3}"/>
    <cellStyle name="Normal 28 10 17_Margen" xfId="43662" xr:uid="{97FBA334-0AC0-4F63-92FC-9643EBFC370C}"/>
    <cellStyle name="Normal 28 10 18" xfId="23835" xr:uid="{8C50A9AD-E04F-47D2-8E26-D9BACCD66281}"/>
    <cellStyle name="Normal 28 10 18 2" xfId="23836" xr:uid="{78842C46-860E-4377-A1E2-97765E534A10}"/>
    <cellStyle name="Normal 28 10 18_Margen" xfId="43663" xr:uid="{5D24E2AB-878A-4815-9C61-9F8BD56F6935}"/>
    <cellStyle name="Normal 28 10 19" xfId="23837" xr:uid="{DA6725D2-4CC4-41E8-B3EC-0A0796D4AEBC}"/>
    <cellStyle name="Normal 28 10 2" xfId="23838" xr:uid="{3DFD5CED-0DF4-41BC-9CD6-3960F460A8C1}"/>
    <cellStyle name="Normal 28 10 2 2" xfId="23839" xr:uid="{55F77E14-C1F5-4756-AFD2-7BB8426EE2D2}"/>
    <cellStyle name="Normal 28 10 2_Margen" xfId="43664" xr:uid="{5E6F6DF0-B208-4D49-BED5-E4F168A1F43A}"/>
    <cellStyle name="Normal 28 10 3" xfId="23840" xr:uid="{6C99269E-EEA9-48E6-8409-195CA01CB622}"/>
    <cellStyle name="Normal 28 10 3 2" xfId="23841" xr:uid="{0F32FA82-68D7-4C1E-A436-41B1CC291D00}"/>
    <cellStyle name="Normal 28 10 3_Margen" xfId="43665" xr:uid="{F8333A69-7A38-49ED-AF56-9F9D522CF1FB}"/>
    <cellStyle name="Normal 28 10 4" xfId="23842" xr:uid="{259FDD62-ADA5-43C0-ADCF-A9E39ACC13A8}"/>
    <cellStyle name="Normal 28 10 4 2" xfId="23843" xr:uid="{1249B95F-C552-4905-B99D-A9E400C9CD6D}"/>
    <cellStyle name="Normal 28 10 4_Margen" xfId="43666" xr:uid="{C8BB2729-EFA3-4062-B6BD-4BAD52652883}"/>
    <cellStyle name="Normal 28 10 5" xfId="23844" xr:uid="{EA7EA08B-02C2-44A2-976C-F967DEE966A4}"/>
    <cellStyle name="Normal 28 10 5 2" xfId="23845" xr:uid="{458EE3C9-5945-44B8-834E-BABE7DD317F5}"/>
    <cellStyle name="Normal 28 10 5_Margen" xfId="43667" xr:uid="{88CC4E60-6D6E-4D06-9054-956071761DAA}"/>
    <cellStyle name="Normal 28 10 6" xfId="23846" xr:uid="{BAE4240B-8ECE-4DB1-9FE2-1BD80C903E58}"/>
    <cellStyle name="Normal 28 10 6 2" xfId="23847" xr:uid="{F44C85C9-1E01-4A81-BBCF-EE8A800B44BC}"/>
    <cellStyle name="Normal 28 10 6_Margen" xfId="43668" xr:uid="{F8EB616B-39AF-4015-8252-D85E6ECD02A2}"/>
    <cellStyle name="Normal 28 10 7" xfId="23848" xr:uid="{B9A0F695-D257-412A-A500-E8E26042DAF4}"/>
    <cellStyle name="Normal 28 10 7 2" xfId="23849" xr:uid="{0C3EE33F-A486-47B8-BB12-8FA65F65ACFB}"/>
    <cellStyle name="Normal 28 10 7_Margen" xfId="43669" xr:uid="{F7C41FA5-0EE0-4DF3-BA36-0C3694CC295C}"/>
    <cellStyle name="Normal 28 10 8" xfId="23850" xr:uid="{ABB975AF-61B8-4261-97C9-BD5F78D2D065}"/>
    <cellStyle name="Normal 28 10 8 2" xfId="23851" xr:uid="{AE0EC944-2859-4D88-9520-85FEAF119FD8}"/>
    <cellStyle name="Normal 28 10 8_Margen" xfId="43670" xr:uid="{054D1B2E-AD8C-4C11-824B-41716A155043}"/>
    <cellStyle name="Normal 28 10 9" xfId="23852" xr:uid="{D3D7A471-CFA1-4F35-85BD-45742AB271C8}"/>
    <cellStyle name="Normal 28 10 9 2" xfId="23853" xr:uid="{EF95374E-4176-4E44-8FD7-409CC320E641}"/>
    <cellStyle name="Normal 28 10 9_Margen" xfId="43671" xr:uid="{C6910875-1FA9-40D7-A2B7-F0F78CF082E7}"/>
    <cellStyle name="Normal 28 10_Margen" xfId="43672" xr:uid="{3BAE035A-5B6D-4BDC-8744-213A89C3E922}"/>
    <cellStyle name="Normal 28 11" xfId="23854" xr:uid="{EF33FA60-68DA-4368-AD5F-66BCCE62677B}"/>
    <cellStyle name="Normal 28 11 10" xfId="23855" xr:uid="{01D93CD4-6384-4103-8454-B06A6A603CC0}"/>
    <cellStyle name="Normal 28 11 10 2" xfId="23856" xr:uid="{E017F3AE-C946-4961-BB40-22194A991599}"/>
    <cellStyle name="Normal 28 11 10_Margen" xfId="43673" xr:uid="{EAD5C399-89AA-4546-BA80-9F9801B15501}"/>
    <cellStyle name="Normal 28 11 11" xfId="23857" xr:uid="{7E651DA6-99A3-4610-B2E8-A7C652996141}"/>
    <cellStyle name="Normal 28 11 11 2" xfId="23858" xr:uid="{CD0F3508-9AC4-4EA3-8CDD-4649C98B8636}"/>
    <cellStyle name="Normal 28 11 11_Margen" xfId="43674" xr:uid="{619AE308-DECD-445F-8D91-15E477BD7510}"/>
    <cellStyle name="Normal 28 11 12" xfId="23859" xr:uid="{4BBD486A-7240-4230-9FBB-FA1E9CD4F958}"/>
    <cellStyle name="Normal 28 11 12 2" xfId="23860" xr:uid="{3C070541-B28C-42A2-BA32-08E18942A9AE}"/>
    <cellStyle name="Normal 28 11 12_Margen" xfId="43675" xr:uid="{3B1AD36D-EB62-42ED-82C3-8CF62F2E1DE5}"/>
    <cellStyle name="Normal 28 11 13" xfId="23861" xr:uid="{119D53D7-9719-406C-90F8-8FF622343032}"/>
    <cellStyle name="Normal 28 11 13 2" xfId="23862" xr:uid="{CBEE0AED-417F-4B21-8D81-680880C5F4D4}"/>
    <cellStyle name="Normal 28 11 13_Margen" xfId="43676" xr:uid="{106AA439-E415-4217-84BE-899B05AA4CCF}"/>
    <cellStyle name="Normal 28 11 14" xfId="23863" xr:uid="{040DC29D-D786-46E0-83F0-B41721D8A22B}"/>
    <cellStyle name="Normal 28 11 14 2" xfId="23864" xr:uid="{92B02DAC-70AF-4270-BD58-6EC17A9DAA75}"/>
    <cellStyle name="Normal 28 11 14_Margen" xfId="43677" xr:uid="{D137FDAC-827B-4D9D-9EC4-62A2437D8F01}"/>
    <cellStyle name="Normal 28 11 15" xfId="23865" xr:uid="{8529351C-C01E-49D7-82EF-3DE5B5EBB907}"/>
    <cellStyle name="Normal 28 11 15 2" xfId="23866" xr:uid="{C2E13E48-BF9C-4200-95B6-EA17E9FFBEE0}"/>
    <cellStyle name="Normal 28 11 15_Margen" xfId="43678" xr:uid="{A93CFC7C-3806-41A5-ADA4-ACD3F2DA4AD6}"/>
    <cellStyle name="Normal 28 11 16" xfId="23867" xr:uid="{37F2AAD4-1CBE-4D86-B27E-D3A7FAA0A5E8}"/>
    <cellStyle name="Normal 28 11 16 2" xfId="23868" xr:uid="{F3287275-3850-4B34-BED5-0DD4D9FB14A7}"/>
    <cellStyle name="Normal 28 11 16_Margen" xfId="43679" xr:uid="{86E07A0E-4FFE-4321-B492-506142169332}"/>
    <cellStyle name="Normal 28 11 17" xfId="23869" xr:uid="{67D35EAE-F109-4853-981D-834DD451D7E7}"/>
    <cellStyle name="Normal 28 11 17 2" xfId="23870" xr:uid="{13082AD0-EE25-4500-9040-6C98E9BD0225}"/>
    <cellStyle name="Normal 28 11 17_Margen" xfId="43680" xr:uid="{5C8BCE9A-904C-4554-BAE8-C3E76034822B}"/>
    <cellStyle name="Normal 28 11 18" xfId="23871" xr:uid="{BEB8C2E9-CFF1-453E-B175-657040139539}"/>
    <cellStyle name="Normal 28 11 18 2" xfId="23872" xr:uid="{CFDBCAB2-DDA5-442B-938B-A8DC06AFEB16}"/>
    <cellStyle name="Normal 28 11 18_Margen" xfId="43681" xr:uid="{30C596EC-429F-4CB1-B12D-EC44F2650CE3}"/>
    <cellStyle name="Normal 28 11 19" xfId="23873" xr:uid="{7D52DB81-2E0B-41AA-B44D-4A9A6048099C}"/>
    <cellStyle name="Normal 28 11 2" xfId="23874" xr:uid="{1C9351D6-9499-4B0F-ADB6-47CF31145629}"/>
    <cellStyle name="Normal 28 11 2 2" xfId="23875" xr:uid="{6AB8842D-84FA-43E5-9E5E-3E158AC1527F}"/>
    <cellStyle name="Normal 28 11 2_Margen" xfId="43682" xr:uid="{BCC5F92A-212E-402A-8DEC-A01818B78F04}"/>
    <cellStyle name="Normal 28 11 3" xfId="23876" xr:uid="{34A0EE69-A474-43EC-9E02-A00E87EA9DB4}"/>
    <cellStyle name="Normal 28 11 3 2" xfId="23877" xr:uid="{8663604C-4A0F-4255-AE64-00DF29FEBA24}"/>
    <cellStyle name="Normal 28 11 3_Margen" xfId="43683" xr:uid="{3861D61F-7530-49D2-ACF4-D22D89DBF487}"/>
    <cellStyle name="Normal 28 11 4" xfId="23878" xr:uid="{7A068D45-ECBE-41A3-A36B-E1AF7902349E}"/>
    <cellStyle name="Normal 28 11 4 2" xfId="23879" xr:uid="{5FD73BC9-A16B-42B5-82A7-9E4775F85924}"/>
    <cellStyle name="Normal 28 11 4_Margen" xfId="43684" xr:uid="{27E09812-C8A3-4B03-8DBC-916586E8E391}"/>
    <cellStyle name="Normal 28 11 5" xfId="23880" xr:uid="{02C7AEE5-21BE-4C03-ACD6-3B32A53528E3}"/>
    <cellStyle name="Normal 28 11 5 2" xfId="23881" xr:uid="{AD1BFDE8-EB1B-4817-88FA-542748F42F1D}"/>
    <cellStyle name="Normal 28 11 5_Margen" xfId="43685" xr:uid="{BFA187B2-4D21-4E51-82B9-AE42958CA188}"/>
    <cellStyle name="Normal 28 11 6" xfId="23882" xr:uid="{F489B306-FA8A-4244-A483-351224B33DE8}"/>
    <cellStyle name="Normal 28 11 6 2" xfId="23883" xr:uid="{6D96E70C-6C48-4CEF-BD0C-57ED5D81662E}"/>
    <cellStyle name="Normal 28 11 6_Margen" xfId="43686" xr:uid="{EF23BE4A-32D4-43B4-9C94-F7A410073246}"/>
    <cellStyle name="Normal 28 11 7" xfId="23884" xr:uid="{A6D85CAF-4E3B-49ED-84C9-408472F0798C}"/>
    <cellStyle name="Normal 28 11 7 2" xfId="23885" xr:uid="{CD93F6EA-F3E1-43E2-A9E6-537B29008DAC}"/>
    <cellStyle name="Normal 28 11 7_Margen" xfId="43687" xr:uid="{5CF48519-D6AF-4CFA-B17D-8B703B3E42CA}"/>
    <cellStyle name="Normal 28 11 8" xfId="23886" xr:uid="{B6230BDF-BFFF-4168-A079-FD685D3821E1}"/>
    <cellStyle name="Normal 28 11 8 2" xfId="23887" xr:uid="{50991275-AB6B-45D1-BE72-0445C8366DC4}"/>
    <cellStyle name="Normal 28 11 8_Margen" xfId="43688" xr:uid="{83468653-4DAF-41C9-99DA-6129820C4983}"/>
    <cellStyle name="Normal 28 11 9" xfId="23888" xr:uid="{961A6000-AD06-422A-943F-9436BCFE8D21}"/>
    <cellStyle name="Normal 28 11 9 2" xfId="23889" xr:uid="{C203BB89-CCEA-415E-8033-BAEAC1C95D75}"/>
    <cellStyle name="Normal 28 11 9_Margen" xfId="43689" xr:uid="{CF1CA73B-CCB6-4655-BE70-645D6DB97CEF}"/>
    <cellStyle name="Normal 28 11_Margen" xfId="43690" xr:uid="{A9D4AAAD-9139-48EB-BF7B-C360C7BE2F66}"/>
    <cellStyle name="Normal 28 12" xfId="23890" xr:uid="{0D0E226A-A513-4279-BDF7-7268B4DC9D08}"/>
    <cellStyle name="Normal 28 12 2" xfId="23891" xr:uid="{0667997F-F94C-4E06-A280-8D99D48DB198}"/>
    <cellStyle name="Normal 28 12_Margen" xfId="43691" xr:uid="{D4C5ACE5-06DB-4B1B-8573-176B1F7CE4CC}"/>
    <cellStyle name="Normal 28 13" xfId="23892" xr:uid="{3DF353F6-5F83-41C0-AC9C-71948410E196}"/>
    <cellStyle name="Normal 28 13 2" xfId="23893" xr:uid="{C314D343-C180-4E77-96C7-EB84072ED887}"/>
    <cellStyle name="Normal 28 13_Margen" xfId="43692" xr:uid="{C4C72EAA-F76A-4E54-8A18-99B0A6CBED74}"/>
    <cellStyle name="Normal 28 14" xfId="23894" xr:uid="{3490FC24-8B0D-4BA6-8127-9127AB8844A2}"/>
    <cellStyle name="Normal 28 14 2" xfId="23895" xr:uid="{472B5C99-6E6B-43E6-ABD9-4E475E1AC68D}"/>
    <cellStyle name="Normal 28 14_Margen" xfId="43693" xr:uid="{C6E415A8-6693-4296-82A4-A27CE83806D4}"/>
    <cellStyle name="Normal 28 15" xfId="23896" xr:uid="{075A34F2-2552-415B-9D70-A488D118EBAA}"/>
    <cellStyle name="Normal 28 15 2" xfId="23897" xr:uid="{DB117C95-E378-46F2-B1E9-851F924186D8}"/>
    <cellStyle name="Normal 28 15_Margen" xfId="43694" xr:uid="{A94BB7EE-77F6-460F-BDE0-C0D6133AEB4C}"/>
    <cellStyle name="Normal 28 16" xfId="23898" xr:uid="{AAA7F74F-8572-42C6-A3F8-D2DB2C76C64C}"/>
    <cellStyle name="Normal 28 16 2" xfId="23899" xr:uid="{92413E57-9A68-41E5-AB10-7BAED49A506C}"/>
    <cellStyle name="Normal 28 16_Margen" xfId="43695" xr:uid="{C39776CF-C043-4F09-A4D3-FEC7DDC37676}"/>
    <cellStyle name="Normal 28 17" xfId="23900" xr:uid="{8B659D6E-32E5-490A-9360-CC7D0FB2A8BB}"/>
    <cellStyle name="Normal 28 17 2" xfId="23901" xr:uid="{F6E153A7-E834-4268-A1DC-A3EF62EC51ED}"/>
    <cellStyle name="Normal 28 17_Margen" xfId="43696" xr:uid="{2569B41F-52E3-447F-B5A7-C6B4CC096340}"/>
    <cellStyle name="Normal 28 18" xfId="23902" xr:uid="{C9F247DE-800D-4CA2-A250-8B4A95F66EC3}"/>
    <cellStyle name="Normal 28 18 2" xfId="23903" xr:uid="{ECDB9B0F-8135-4510-BFB4-68EB03B9D014}"/>
    <cellStyle name="Normal 28 18_Margen" xfId="43697" xr:uid="{C95A7E5B-2182-4591-93C2-D16FBEC753B8}"/>
    <cellStyle name="Normal 28 19" xfId="23904" xr:uid="{691BFC55-C275-47AE-A77F-7B2557DE3CCF}"/>
    <cellStyle name="Normal 28 19 2" xfId="23905" xr:uid="{DB7050C3-0DFA-455F-8409-E33429AF20E3}"/>
    <cellStyle name="Normal 28 19_Margen" xfId="43698" xr:uid="{3E1C0282-EC15-448A-A320-01C38618BFFB}"/>
    <cellStyle name="Normal 28 2" xfId="23906" xr:uid="{797EE944-1027-418A-9414-DDFE27467BA0}"/>
    <cellStyle name="Normal 28 2 10" xfId="23907" xr:uid="{6A3B6C96-E7BD-4A49-B937-2A2A202EEFBB}"/>
    <cellStyle name="Normal 28 2 10 2" xfId="23908" xr:uid="{C266B675-0059-4258-A691-64EB233C74BA}"/>
    <cellStyle name="Normal 28 2 10_Margen" xfId="43699" xr:uid="{DD05FF1C-A3F8-458E-B485-2C4E90EAC8C0}"/>
    <cellStyle name="Normal 28 2 11" xfId="23909" xr:uid="{4E9D1532-A2EF-49AB-8372-E99F97DF9D22}"/>
    <cellStyle name="Normal 28 2 11 2" xfId="23910" xr:uid="{12422FD6-3A38-4BF1-BD51-437CDA40CB4F}"/>
    <cellStyle name="Normal 28 2 11_Margen" xfId="43700" xr:uid="{3807F84C-4389-406B-AD6E-14FAD9D32952}"/>
    <cellStyle name="Normal 28 2 12" xfId="23911" xr:uid="{D807EB36-EAAE-4F6C-8574-C71FF0EA0D15}"/>
    <cellStyle name="Normal 28 2 12 2" xfId="23912" xr:uid="{4DE3A913-9901-4803-95EF-3CDD74A16F4E}"/>
    <cellStyle name="Normal 28 2 12_Margen" xfId="43701" xr:uid="{462630EF-C0E4-44FA-9C25-865672C39503}"/>
    <cellStyle name="Normal 28 2 13" xfId="23913" xr:uid="{F0D75A73-79D2-46BF-AAE9-FEF6FFA56048}"/>
    <cellStyle name="Normal 28 2 13 2" xfId="23914" xr:uid="{A243EA10-384E-41BA-93FF-D5D82E6DBC48}"/>
    <cellStyle name="Normal 28 2 13_Margen" xfId="43702" xr:uid="{EBFB0AF2-46D1-4899-8D2D-DAC45758B5F8}"/>
    <cellStyle name="Normal 28 2 14" xfId="23915" xr:uid="{8351133E-05DA-482F-BB92-49A3E4E37AE7}"/>
    <cellStyle name="Normal 28 2 14 2" xfId="23916" xr:uid="{29952CFF-3F0C-4F6E-B7AF-18E7F7D7C32E}"/>
    <cellStyle name="Normal 28 2 14_Margen" xfId="43703" xr:uid="{E11FA619-E87B-4CA1-9CFF-2406DDB09625}"/>
    <cellStyle name="Normal 28 2 15" xfId="23917" xr:uid="{B9ED888D-6836-4C1C-A6CA-32CAC225378C}"/>
    <cellStyle name="Normal 28 2 15 2" xfId="23918" xr:uid="{46FCD8AE-3658-4027-B915-6167ABECC6AA}"/>
    <cellStyle name="Normal 28 2 15_Margen" xfId="43704" xr:uid="{74E6A03C-DA47-4DEB-9EAD-42A14E863DC5}"/>
    <cellStyle name="Normal 28 2 16" xfId="23919" xr:uid="{268C4A32-F169-45F3-860E-830305FD2FA9}"/>
    <cellStyle name="Normal 28 2 16 2" xfId="23920" xr:uid="{BCFFAFA2-F21E-4571-9E6B-C8CE088B0DE1}"/>
    <cellStyle name="Normal 28 2 16_Margen" xfId="43705" xr:uid="{3A995A0C-CAC4-43AC-AD37-B10AA8460E60}"/>
    <cellStyle name="Normal 28 2 17" xfId="23921" xr:uid="{50840F26-C98B-4AA6-924C-AB88AA0B77BD}"/>
    <cellStyle name="Normal 28 2 17 2" xfId="23922" xr:uid="{76C6EDD5-5D3E-4DF2-BC3F-4B18C6833F52}"/>
    <cellStyle name="Normal 28 2 17_Margen" xfId="43706" xr:uid="{ECFCF08F-6F25-4014-8BC2-DE62846AD7FD}"/>
    <cellStyle name="Normal 28 2 18" xfId="23923" xr:uid="{F9E97FBD-45DC-4AD6-84EF-7667C10428C3}"/>
    <cellStyle name="Normal 28 2 18 2" xfId="23924" xr:uid="{1979A215-10F1-420F-95E3-5BD1FE208C84}"/>
    <cellStyle name="Normal 28 2 18_Margen" xfId="43707" xr:uid="{FE0E69DA-0EA2-4A3B-9659-728965E0760A}"/>
    <cellStyle name="Normal 28 2 19" xfId="23925" xr:uid="{78E30086-BDCD-4545-9040-23BAB10BB466}"/>
    <cellStyle name="Normal 28 2 2" xfId="23926" xr:uid="{5A5522C7-C2B4-4AAA-A09B-E102C8729E59}"/>
    <cellStyle name="Normal 28 2 2 2" xfId="23927" xr:uid="{93DA6103-1ED8-43CC-BBC9-66B12F0EC280}"/>
    <cellStyle name="Normal 28 2 2_Margen" xfId="43708" xr:uid="{334967B9-6D94-466E-A635-3A90480666D4}"/>
    <cellStyle name="Normal 28 2 3" xfId="23928" xr:uid="{DB00B180-71D2-4934-AF74-72A2BCF6FC07}"/>
    <cellStyle name="Normal 28 2 3 2" xfId="23929" xr:uid="{0825BF43-5F7A-40DB-8371-6CD589E726F6}"/>
    <cellStyle name="Normal 28 2 3_Margen" xfId="43709" xr:uid="{FAD82622-5074-4789-AA26-2801004A1C71}"/>
    <cellStyle name="Normal 28 2 4" xfId="23930" xr:uid="{4DDC962F-C2F5-45B0-9569-44AE114CD7A0}"/>
    <cellStyle name="Normal 28 2 4 2" xfId="23931" xr:uid="{43A435FB-7847-42D9-81A6-0E8D93D5721E}"/>
    <cellStyle name="Normal 28 2 4_Margen" xfId="43710" xr:uid="{F474AED0-924F-4B88-A1B8-B1BF3D4E8C08}"/>
    <cellStyle name="Normal 28 2 5" xfId="23932" xr:uid="{FF59103E-86B1-455F-A0A3-BBED61ECB24D}"/>
    <cellStyle name="Normal 28 2 5 2" xfId="23933" xr:uid="{408AC824-D4FD-42C3-874F-E4D2E876C2BE}"/>
    <cellStyle name="Normal 28 2 5_Margen" xfId="43711" xr:uid="{37A13874-BFE1-43B9-82E7-C31257B37545}"/>
    <cellStyle name="Normal 28 2 6" xfId="23934" xr:uid="{5421313F-89CF-4558-91AA-829A02B04E8D}"/>
    <cellStyle name="Normal 28 2 6 2" xfId="23935" xr:uid="{D99732E6-7D42-43AB-81A9-4DDF7813A6DE}"/>
    <cellStyle name="Normal 28 2 6_Margen" xfId="43712" xr:uid="{58056404-2479-4DD0-A845-C56E8A8BDDD5}"/>
    <cellStyle name="Normal 28 2 7" xfId="23936" xr:uid="{14FE1C3B-C949-495F-967A-613643241D42}"/>
    <cellStyle name="Normal 28 2 7 2" xfId="23937" xr:uid="{3770B830-95A0-4045-86A1-F047A3542A45}"/>
    <cellStyle name="Normal 28 2 7_Margen" xfId="43713" xr:uid="{C6956EC5-9B36-4E6A-A734-497F5C902B0D}"/>
    <cellStyle name="Normal 28 2 8" xfId="23938" xr:uid="{8E4885BC-09F7-402A-BCFA-DADD98A396AF}"/>
    <cellStyle name="Normal 28 2 8 2" xfId="23939" xr:uid="{C3E7A724-FF79-4B29-B42E-60AF5B62BECD}"/>
    <cellStyle name="Normal 28 2 8_Margen" xfId="43714" xr:uid="{53F93789-09B6-4E37-B0A2-E83390BE4C6A}"/>
    <cellStyle name="Normal 28 2 9" xfId="23940" xr:uid="{777CDD4C-96C9-4BC4-AD60-C86A7532A3B5}"/>
    <cellStyle name="Normal 28 2 9 2" xfId="23941" xr:uid="{1634D416-8E16-4AB9-9B40-42DB23CDE2AF}"/>
    <cellStyle name="Normal 28 2 9_Margen" xfId="43715" xr:uid="{A46DD6D0-A117-44D9-BD84-960747DEE56A}"/>
    <cellStyle name="Normal 28 2_Margen" xfId="43716" xr:uid="{96C0E1A4-50AD-4EC5-8CC7-92C4C2A054BF}"/>
    <cellStyle name="Normal 28 20" xfId="23942" xr:uid="{5A764314-CF18-4094-9054-9461AF1A07F9}"/>
    <cellStyle name="Normal 28 20 2" xfId="23943" xr:uid="{C309F774-58A5-4D1D-AD9A-39C44ACC9AB6}"/>
    <cellStyle name="Normal 28 20_Margen" xfId="43717" xr:uid="{142A50D8-88F7-404D-AE78-42B099A6A255}"/>
    <cellStyle name="Normal 28 21" xfId="23944" xr:uid="{32324C78-C267-4103-BED2-2C02C8578F6C}"/>
    <cellStyle name="Normal 28 21 2" xfId="23945" xr:uid="{F57869B2-1263-45C7-9D52-7ACECEB94EE6}"/>
    <cellStyle name="Normal 28 21_Margen" xfId="43718" xr:uid="{4B7CF0AE-FEF0-4176-A301-0C79886E3F54}"/>
    <cellStyle name="Normal 28 22" xfId="23946" xr:uid="{79C4E879-27C6-43BC-9D3B-CD37FFBB11E9}"/>
    <cellStyle name="Normal 28 22 2" xfId="23947" xr:uid="{79FAE060-EFE4-40A3-93BC-A02CAEE84898}"/>
    <cellStyle name="Normal 28 22_Margen" xfId="43719" xr:uid="{801D989C-0F46-4770-B8DF-7D882C8004E3}"/>
    <cellStyle name="Normal 28 23" xfId="23948" xr:uid="{B6AAF2F5-AF00-409F-B8E3-C9F07943F10A}"/>
    <cellStyle name="Normal 28 23 2" xfId="23949" xr:uid="{169E82BD-8DAA-4C47-8BE1-BBF91066B9C7}"/>
    <cellStyle name="Normal 28 23_Margen" xfId="43720" xr:uid="{B356F8F1-4AD1-4454-BCCE-54213B5BEE1E}"/>
    <cellStyle name="Normal 28 24" xfId="23950" xr:uid="{7FEB0E60-A9F9-464E-8D70-223F571B1C7F}"/>
    <cellStyle name="Normal 28 24 2" xfId="23951" xr:uid="{535ADBFD-2E6B-4B23-A403-A4F016A61AEA}"/>
    <cellStyle name="Normal 28 24_Margen" xfId="43721" xr:uid="{EA83E652-9FA5-44A8-A7CE-12B600DE232A}"/>
    <cellStyle name="Normal 28 25" xfId="23952" xr:uid="{E2F807E5-E091-4B41-862D-1C1F3015016B}"/>
    <cellStyle name="Normal 28 25 2" xfId="23953" xr:uid="{7171C4BE-70BA-4E05-9186-BB2F7E451A06}"/>
    <cellStyle name="Normal 28 25_Margen" xfId="43722" xr:uid="{41AE6F82-148D-4C85-843A-8D2C443AAB87}"/>
    <cellStyle name="Normal 28 26" xfId="23954" xr:uid="{3664718E-EB53-42A9-851E-4B56A09D6FB0}"/>
    <cellStyle name="Normal 28 26 2" xfId="23955" xr:uid="{C7115270-E09B-4655-B6E5-679613172992}"/>
    <cellStyle name="Normal 28 26_Margen" xfId="43723" xr:uid="{2472D70A-8A46-4CD0-A540-924109492B23}"/>
    <cellStyle name="Normal 28 27" xfId="23956" xr:uid="{C207FFD8-489D-4ED7-8ECD-16533C34AD53}"/>
    <cellStyle name="Normal 28 27 2" xfId="23957" xr:uid="{F7E1B7CA-6308-4D1B-83BE-05335FDDE57E}"/>
    <cellStyle name="Normal 28 27_Margen" xfId="43724" xr:uid="{EB7C7B98-1D38-4E7A-8682-FB6AB473B928}"/>
    <cellStyle name="Normal 28 28" xfId="23958" xr:uid="{DF0267C9-D03D-46D7-8D09-2CD6B2620DD7}"/>
    <cellStyle name="Normal 28 28 2" xfId="23959" xr:uid="{DB11B138-2581-40B2-955F-4735587BC3D4}"/>
    <cellStyle name="Normal 28 28_Margen" xfId="43725" xr:uid="{6538B207-FFE7-4B8F-B046-5A0284D0BFCB}"/>
    <cellStyle name="Normal 28 29" xfId="23960" xr:uid="{37AD6005-FF86-4CB6-9A52-92C2ADCA60CE}"/>
    <cellStyle name="Normal 28 29 2" xfId="23961" xr:uid="{535C7E93-51A1-46F1-BDC5-017A597BE976}"/>
    <cellStyle name="Normal 28 29_Margen" xfId="43726" xr:uid="{751B28CB-4E2B-4CA6-90E6-69CD7AF8C8A0}"/>
    <cellStyle name="Normal 28 3" xfId="23962" xr:uid="{1900E3F3-FFA8-4D17-9226-6ACAA5A33B91}"/>
    <cellStyle name="Normal 28 3 10" xfId="23963" xr:uid="{3F5D5066-42C8-4A4B-A723-73A10FD6A638}"/>
    <cellStyle name="Normal 28 3 10 2" xfId="23964" xr:uid="{03AC865D-BE53-41B5-8F6F-C5565FC136EC}"/>
    <cellStyle name="Normal 28 3 10_Margen" xfId="43727" xr:uid="{171BD201-2B44-4604-9742-28F128BC808E}"/>
    <cellStyle name="Normal 28 3 11" xfId="23965" xr:uid="{EFA2C124-CECA-46F7-A635-C6E6303763BE}"/>
    <cellStyle name="Normal 28 3 11 2" xfId="23966" xr:uid="{333DD4BD-BCCE-4B60-AA45-6C0585E3FE29}"/>
    <cellStyle name="Normal 28 3 11_Margen" xfId="43728" xr:uid="{C29B8613-E969-4A07-9CEE-98CBAD16C752}"/>
    <cellStyle name="Normal 28 3 12" xfId="23967" xr:uid="{D8703BF3-9EB5-43D7-AD53-E4A7F26A9676}"/>
    <cellStyle name="Normal 28 3 12 2" xfId="23968" xr:uid="{457EA4B9-FEFC-4A5C-8BF3-BE690C8F5EDD}"/>
    <cellStyle name="Normal 28 3 12_Margen" xfId="43729" xr:uid="{ACB2C115-1E46-4143-A860-861D57145BF5}"/>
    <cellStyle name="Normal 28 3 13" xfId="23969" xr:uid="{B1B1313E-0FED-4A2F-A19A-75660C41E84C}"/>
    <cellStyle name="Normal 28 3 13 2" xfId="23970" xr:uid="{D76C13B3-DFB9-40B5-A1A0-619C7F78BA3C}"/>
    <cellStyle name="Normal 28 3 13_Margen" xfId="43730" xr:uid="{5448CC8E-AB92-450D-A087-5CB58D893517}"/>
    <cellStyle name="Normal 28 3 14" xfId="23971" xr:uid="{333855AD-1BBD-4E11-B49B-96215932A247}"/>
    <cellStyle name="Normal 28 3 14 2" xfId="23972" xr:uid="{3EAE8802-8E69-46CA-8A1D-E71031715EE3}"/>
    <cellStyle name="Normal 28 3 14_Margen" xfId="43731" xr:uid="{463BE3EC-46EF-4232-ACF9-9CB51FABDC8A}"/>
    <cellStyle name="Normal 28 3 15" xfId="23973" xr:uid="{9C8AC417-506B-4F4F-B52D-474CFBEC5EFE}"/>
    <cellStyle name="Normal 28 3 15 2" xfId="23974" xr:uid="{BA54ECFF-9D5B-46E9-B3FB-2873DDAEEECD}"/>
    <cellStyle name="Normal 28 3 15_Margen" xfId="43732" xr:uid="{AAF80E12-85B6-4B14-B745-B54589686302}"/>
    <cellStyle name="Normal 28 3 16" xfId="23975" xr:uid="{C636B4F4-528C-4F44-AB4C-48DFE076ADC8}"/>
    <cellStyle name="Normal 28 3 16 2" xfId="23976" xr:uid="{0B176D28-916B-405D-A9D8-3B68875CBCC1}"/>
    <cellStyle name="Normal 28 3 16_Margen" xfId="43733" xr:uid="{F1E22D26-5F2D-4E12-8E13-BE9328F352E7}"/>
    <cellStyle name="Normal 28 3 17" xfId="23977" xr:uid="{53663276-C85D-484E-A212-B7654FC27074}"/>
    <cellStyle name="Normal 28 3 17 2" xfId="23978" xr:uid="{023021AC-78A6-42A2-9C05-CD96AA8AC385}"/>
    <cellStyle name="Normal 28 3 17_Margen" xfId="43734" xr:uid="{FA2E3EDF-CEAB-4AAA-AF36-8893B502BE4C}"/>
    <cellStyle name="Normal 28 3 18" xfId="23979" xr:uid="{45A8F597-BF98-4F25-A712-7DE1A71FFACA}"/>
    <cellStyle name="Normal 28 3 18 2" xfId="23980" xr:uid="{BCA36CA4-D2AF-4F44-9137-5FEFC3FA48E6}"/>
    <cellStyle name="Normal 28 3 18_Margen" xfId="43735" xr:uid="{FC8A0223-1FA7-4E8A-B75D-03211330328B}"/>
    <cellStyle name="Normal 28 3 19" xfId="23981" xr:uid="{CE03CCDA-D61A-4828-B373-994DF4327707}"/>
    <cellStyle name="Normal 28 3 2" xfId="23982" xr:uid="{88D7C713-A133-4596-A5C4-70335E63B71F}"/>
    <cellStyle name="Normal 28 3 2 2" xfId="23983" xr:uid="{E0569615-50FB-44F1-9AD2-0D9E7D32DD31}"/>
    <cellStyle name="Normal 28 3 2 2 2" xfId="43736" xr:uid="{1D11AE99-42D5-4660-AFC7-5A1788522A4D}"/>
    <cellStyle name="Normal 28 3 2 3" xfId="43737" xr:uid="{8A35E630-1CE2-499D-B1CC-7A9F874D1E04}"/>
    <cellStyle name="Normal 28 3 2_Margen" xfId="43738" xr:uid="{5EC5C3D4-712C-47C2-AFBF-528275BDDDC4}"/>
    <cellStyle name="Normal 28 3 3" xfId="23984" xr:uid="{40D8EE35-A7AB-4603-8B41-5A5AD49A46B4}"/>
    <cellStyle name="Normal 28 3 3 2" xfId="23985" xr:uid="{53D44C7A-A95B-4C8A-8788-E29643248353}"/>
    <cellStyle name="Normal 28 3 3_Margen" xfId="43739" xr:uid="{B77CAEB7-646F-4603-9E5E-CCF8B4B66435}"/>
    <cellStyle name="Normal 28 3 4" xfId="23986" xr:uid="{079CCD54-ABCB-4138-96CE-A5A8C8EB2280}"/>
    <cellStyle name="Normal 28 3 4 2" xfId="23987" xr:uid="{DD364328-E355-4970-9164-C9D9D0B714AE}"/>
    <cellStyle name="Normal 28 3 4_Margen" xfId="43740" xr:uid="{09608DFE-AEED-4D5E-9D07-6E197B32BE7F}"/>
    <cellStyle name="Normal 28 3 5" xfId="23988" xr:uid="{533B58FC-9811-46C4-9CDF-D17C99819D8A}"/>
    <cellStyle name="Normal 28 3 5 2" xfId="23989" xr:uid="{AB8F4CA3-653E-434E-92EA-0FC9BE9BA025}"/>
    <cellStyle name="Normal 28 3 5_Margen" xfId="43741" xr:uid="{E4A77AFC-B4C2-4E37-BEEF-4EF511C3E776}"/>
    <cellStyle name="Normal 28 3 6" xfId="23990" xr:uid="{4330397C-FA6F-483F-9F7C-286D9090B18A}"/>
    <cellStyle name="Normal 28 3 6 2" xfId="23991" xr:uid="{A28E53F8-1477-4F7E-9874-E9202DE5CC1C}"/>
    <cellStyle name="Normal 28 3 6_Margen" xfId="43742" xr:uid="{5A083F0D-AB72-4698-996E-59C18D9F9F27}"/>
    <cellStyle name="Normal 28 3 7" xfId="23992" xr:uid="{EDDBF3EC-7FAC-4024-8A4E-5BBA9A5A07B5}"/>
    <cellStyle name="Normal 28 3 7 2" xfId="23993" xr:uid="{0713E0A0-4AAB-415E-9C05-CC4C332FC12A}"/>
    <cellStyle name="Normal 28 3 7_Margen" xfId="43743" xr:uid="{8A230B1F-FB38-4969-910D-DF4D0CC2AD05}"/>
    <cellStyle name="Normal 28 3 8" xfId="23994" xr:uid="{0442E884-4410-4C3A-ACB3-1FC7671D2B24}"/>
    <cellStyle name="Normal 28 3 8 2" xfId="23995" xr:uid="{254A1D39-1AA9-4CBA-9425-550370BE3C60}"/>
    <cellStyle name="Normal 28 3 8_Margen" xfId="43744" xr:uid="{CBA3AF68-721B-4E91-BCAA-4F2503DA9EB5}"/>
    <cellStyle name="Normal 28 3 9" xfId="23996" xr:uid="{ABA065E0-A034-4AA5-8002-203C26EF6701}"/>
    <cellStyle name="Normal 28 3 9 2" xfId="23997" xr:uid="{C3095A3E-4FF4-4B85-B12D-6E16F0F98BB2}"/>
    <cellStyle name="Normal 28 3 9_Margen" xfId="43745" xr:uid="{9D43C1F6-995C-4020-BBEE-ABA8BFDB3846}"/>
    <cellStyle name="Normal 28 3_Margen" xfId="43746" xr:uid="{D7B46F5E-9BF6-4C9E-8E8C-D8750330E2C3}"/>
    <cellStyle name="Normal 28 30" xfId="23998" xr:uid="{A3ED0651-AF09-40CE-832E-2B5902813DAB}"/>
    <cellStyle name="Normal 28 31" xfId="23999" xr:uid="{E61A4B9E-AFFF-4955-8159-36BEB829D1E5}"/>
    <cellStyle name="Normal 28 4" xfId="24000" xr:uid="{A75FD1F7-E188-475F-84B3-89CA8610AA28}"/>
    <cellStyle name="Normal 28 4 10" xfId="24001" xr:uid="{ABED819A-4051-44CE-B061-ADB14467A839}"/>
    <cellStyle name="Normal 28 4 10 2" xfId="24002" xr:uid="{BF17CB1A-E755-44BD-99ED-E2F9F31A64DE}"/>
    <cellStyle name="Normal 28 4 10_Margen" xfId="43747" xr:uid="{D0EC32EB-9536-4148-9A6E-5390B209D1BD}"/>
    <cellStyle name="Normal 28 4 11" xfId="24003" xr:uid="{D9743C9D-A25E-45A4-828F-FF21E7993C00}"/>
    <cellStyle name="Normal 28 4 11 2" xfId="24004" xr:uid="{45FF5990-AFE9-4EE4-8CA2-4D3079DB8F67}"/>
    <cellStyle name="Normal 28 4 11_Margen" xfId="43748" xr:uid="{F1816B45-FFF7-4F82-A2B5-C47311D9FDA7}"/>
    <cellStyle name="Normal 28 4 12" xfId="24005" xr:uid="{DD968364-D15C-46D6-A027-410B40B5D6AB}"/>
    <cellStyle name="Normal 28 4 12 2" xfId="24006" xr:uid="{C178D6DE-C0CF-4B64-946C-269569220A5E}"/>
    <cellStyle name="Normal 28 4 12_Margen" xfId="43749" xr:uid="{2FB57D51-9FFE-4DCB-9B53-994DA1F45815}"/>
    <cellStyle name="Normal 28 4 13" xfId="24007" xr:uid="{ABC63440-05B0-49F6-9A6E-7E4E94121597}"/>
    <cellStyle name="Normal 28 4 13 2" xfId="24008" xr:uid="{F94DB229-D30F-46F4-883F-5847090DD367}"/>
    <cellStyle name="Normal 28 4 13_Margen" xfId="43750" xr:uid="{9F3E3DA4-54D1-446D-9058-278430C60375}"/>
    <cellStyle name="Normal 28 4 14" xfId="24009" xr:uid="{1E96A8AF-9373-454F-8F6A-5111517D960A}"/>
    <cellStyle name="Normal 28 4 14 2" xfId="24010" xr:uid="{EE3B3D87-1CE4-4B9A-835A-A498C9142A00}"/>
    <cellStyle name="Normal 28 4 14_Margen" xfId="43751" xr:uid="{D4D5DF50-7D7A-4264-927A-6741A737D408}"/>
    <cellStyle name="Normal 28 4 15" xfId="24011" xr:uid="{C81C1A22-F0D3-40C7-BF16-8F91406FA6A4}"/>
    <cellStyle name="Normal 28 4 15 2" xfId="24012" xr:uid="{7E39E05D-69EC-44A4-BBFA-F0A438FA5276}"/>
    <cellStyle name="Normal 28 4 15_Margen" xfId="43752" xr:uid="{F8D313EC-53AA-491F-B68F-8761CAD5C6DB}"/>
    <cellStyle name="Normal 28 4 16" xfId="24013" xr:uid="{809726DB-2785-475E-A9F9-ED6B47DC3252}"/>
    <cellStyle name="Normal 28 4 16 2" xfId="24014" xr:uid="{AB6197C9-67C8-459E-B94C-77BBE9BB5B13}"/>
    <cellStyle name="Normal 28 4 16_Margen" xfId="43753" xr:uid="{0B08D80E-8DBA-4EB2-B16B-694CEE6091E0}"/>
    <cellStyle name="Normal 28 4 17" xfId="24015" xr:uid="{4602616E-515B-4ED6-8871-3050DD5B5401}"/>
    <cellStyle name="Normal 28 4 17 2" xfId="24016" xr:uid="{0E217442-9D7C-4310-9DAE-1B831552281E}"/>
    <cellStyle name="Normal 28 4 17_Margen" xfId="43754" xr:uid="{40A6C42C-84BC-4EFB-9A42-17F0E9D089BF}"/>
    <cellStyle name="Normal 28 4 18" xfId="24017" xr:uid="{E25F3DB8-A162-4FF7-B29F-A17F0643FC77}"/>
    <cellStyle name="Normal 28 4 18 2" xfId="24018" xr:uid="{7DE37456-2661-489B-AD48-C16BF4994A17}"/>
    <cellStyle name="Normal 28 4 18_Margen" xfId="43755" xr:uid="{4B9C4872-30E5-4B7A-B369-2CE248056BB3}"/>
    <cellStyle name="Normal 28 4 19" xfId="24019" xr:uid="{65ED11C0-DCA4-415A-8E83-66BDA4C91A47}"/>
    <cellStyle name="Normal 28 4 2" xfId="24020" xr:uid="{00B029C3-A865-4B20-9A16-51B86D160C2F}"/>
    <cellStyle name="Normal 28 4 2 2" xfId="24021" xr:uid="{E2BAB8E6-6AA9-488A-839F-6AC39A690244}"/>
    <cellStyle name="Normal 28 4 2_Margen" xfId="43756" xr:uid="{F972F0A1-59E6-4746-B469-99043A6BF1DB}"/>
    <cellStyle name="Normal 28 4 3" xfId="24022" xr:uid="{B9E4BD8F-7E1D-4B14-ADD2-CE969208526C}"/>
    <cellStyle name="Normal 28 4 3 2" xfId="24023" xr:uid="{A406250C-FB11-4748-A47B-AA49266A9506}"/>
    <cellStyle name="Normal 28 4 3_Margen" xfId="43757" xr:uid="{D6B8E6E3-F956-4443-AC7B-5CA2DF710779}"/>
    <cellStyle name="Normal 28 4 4" xfId="24024" xr:uid="{7A388C87-C01C-4A77-B0C8-38AA362BD74C}"/>
    <cellStyle name="Normal 28 4 4 2" xfId="24025" xr:uid="{3F87F00E-5025-4494-8171-8E11B744CC80}"/>
    <cellStyle name="Normal 28 4 4_Margen" xfId="43758" xr:uid="{AB46F6C1-4113-4CBD-8DD3-D88ACC734201}"/>
    <cellStyle name="Normal 28 4 5" xfId="24026" xr:uid="{26FF55C0-1A6D-4AF4-9C60-294A6F53251D}"/>
    <cellStyle name="Normal 28 4 5 2" xfId="24027" xr:uid="{CA2F7567-3EB3-4628-9786-50B685688426}"/>
    <cellStyle name="Normal 28 4 5_Margen" xfId="43759" xr:uid="{AA661189-4153-403D-BC1A-A784098A1837}"/>
    <cellStyle name="Normal 28 4 6" xfId="24028" xr:uid="{3D0BA34B-13C1-4DEC-8E18-8EF6BFAC3342}"/>
    <cellStyle name="Normal 28 4 6 2" xfId="24029" xr:uid="{9CF8FE7D-88A0-4057-AFF6-EF3E10B5E3A4}"/>
    <cellStyle name="Normal 28 4 6_Margen" xfId="43760" xr:uid="{877EE0E4-29A3-4657-BE9B-AAEC407B7085}"/>
    <cellStyle name="Normal 28 4 7" xfId="24030" xr:uid="{D5FDC32F-338F-4B1A-9B72-2F54AC21EA4C}"/>
    <cellStyle name="Normal 28 4 7 2" xfId="24031" xr:uid="{5E33D31E-E59B-4BF9-8A68-B62859AB4998}"/>
    <cellStyle name="Normal 28 4 7_Margen" xfId="43761" xr:uid="{4479F876-F557-40B9-B7CA-5DC0EAAE9A94}"/>
    <cellStyle name="Normal 28 4 8" xfId="24032" xr:uid="{77BF36B6-D05E-45D4-9F60-77704D49CABE}"/>
    <cellStyle name="Normal 28 4 8 2" xfId="24033" xr:uid="{2ED1710D-EAA8-4AE6-A256-24C9C44C5BF3}"/>
    <cellStyle name="Normal 28 4 8_Margen" xfId="43762" xr:uid="{02D96A01-BB85-42E7-B843-F58C241C0C5D}"/>
    <cellStyle name="Normal 28 4 9" xfId="24034" xr:uid="{4B26C183-CD39-458C-9529-9CED9BD62146}"/>
    <cellStyle name="Normal 28 4 9 2" xfId="24035" xr:uid="{0190AF02-569E-4249-922C-42A1E2066179}"/>
    <cellStyle name="Normal 28 4 9_Margen" xfId="43763" xr:uid="{7E9A4D4F-9AD1-4E75-8146-EDF0D016A703}"/>
    <cellStyle name="Normal 28 4_Margen" xfId="43764" xr:uid="{A56BC253-100B-4F42-9330-1C27A510FB5C}"/>
    <cellStyle name="Normal 28 5" xfId="24036" xr:uid="{7FA1E325-EACE-4665-B3A4-FDD2352F60B9}"/>
    <cellStyle name="Normal 28 5 10" xfId="24037" xr:uid="{F8B731C9-E9AE-43CC-A192-7C9217D2F9F4}"/>
    <cellStyle name="Normal 28 5 10 2" xfId="24038" xr:uid="{B4F966CA-DF94-488F-AF80-3F42BFCA8532}"/>
    <cellStyle name="Normal 28 5 10_Margen" xfId="43765" xr:uid="{D8BF48E5-E30A-4FCC-8122-F8786788743E}"/>
    <cellStyle name="Normal 28 5 11" xfId="24039" xr:uid="{D9B0D091-1AB3-4CAA-B2E9-F888FAE3E8CF}"/>
    <cellStyle name="Normal 28 5 11 2" xfId="24040" xr:uid="{D7044F1B-0490-4472-9D68-2721DD63DB9B}"/>
    <cellStyle name="Normal 28 5 11_Margen" xfId="43766" xr:uid="{3ABFC102-986A-4F45-B179-362B5C9E41EC}"/>
    <cellStyle name="Normal 28 5 12" xfId="24041" xr:uid="{8EA2C693-90AB-441E-A810-3D8E529DDD08}"/>
    <cellStyle name="Normal 28 5 12 2" xfId="24042" xr:uid="{1C9A8917-DACE-4490-99D6-5BFD81E83572}"/>
    <cellStyle name="Normal 28 5 12_Margen" xfId="43767" xr:uid="{6DA16A05-9397-4CB0-916A-B9D3475CA5BF}"/>
    <cellStyle name="Normal 28 5 13" xfId="24043" xr:uid="{B3141724-6661-4003-B345-78F9D148859B}"/>
    <cellStyle name="Normal 28 5 13 2" xfId="24044" xr:uid="{BFC64616-FCE3-461E-9C43-E38DFF42D105}"/>
    <cellStyle name="Normal 28 5 13_Margen" xfId="43768" xr:uid="{EB5E3A83-28B5-4591-8B8D-58C46132EF9D}"/>
    <cellStyle name="Normal 28 5 14" xfId="24045" xr:uid="{A44306D5-31F5-4AFC-960C-D29709BD861E}"/>
    <cellStyle name="Normal 28 5 14 2" xfId="24046" xr:uid="{456D3853-82AB-4330-8EB8-7E586197041A}"/>
    <cellStyle name="Normal 28 5 14_Margen" xfId="43769" xr:uid="{3A4B419B-9E51-4C79-B12E-280605CAF47A}"/>
    <cellStyle name="Normal 28 5 15" xfId="24047" xr:uid="{7C7FD950-E1FA-4504-898A-9F996FDF2212}"/>
    <cellStyle name="Normal 28 5 15 2" xfId="24048" xr:uid="{C945600C-EA02-43E6-8680-C8AC87669D1A}"/>
    <cellStyle name="Normal 28 5 15_Margen" xfId="43770" xr:uid="{B47B8543-1546-4A08-8097-E2024CF08403}"/>
    <cellStyle name="Normal 28 5 16" xfId="24049" xr:uid="{07E11B51-7AEE-4CE2-9FF4-CFA17F90ADEB}"/>
    <cellStyle name="Normal 28 5 16 2" xfId="24050" xr:uid="{7F29F6BD-272B-42E0-9B4D-7D2F15D1C690}"/>
    <cellStyle name="Normal 28 5 16_Margen" xfId="43771" xr:uid="{098F9C54-73B0-4A33-BDF3-723CB8491CE4}"/>
    <cellStyle name="Normal 28 5 17" xfId="24051" xr:uid="{79675146-4F06-43C8-B712-11F41B1A33EA}"/>
    <cellStyle name="Normal 28 5 17 2" xfId="24052" xr:uid="{701D6025-0B8F-434C-AEFB-2B79315C856F}"/>
    <cellStyle name="Normal 28 5 17_Margen" xfId="43772" xr:uid="{512D1A2A-7ABD-4E40-8B01-04AE1BC999B4}"/>
    <cellStyle name="Normal 28 5 18" xfId="24053" xr:uid="{7E91BC15-C2C8-466B-9D3B-52C6CBC664F1}"/>
    <cellStyle name="Normal 28 5 18 2" xfId="24054" xr:uid="{9A76E3FA-424E-43DE-AAFB-40AC62290135}"/>
    <cellStyle name="Normal 28 5 18_Margen" xfId="43773" xr:uid="{BDA3F03C-7B65-47D5-BB1F-5E8B0FBE42B5}"/>
    <cellStyle name="Normal 28 5 19" xfId="24055" xr:uid="{AC5AFD5D-AA36-4A19-A346-8E8CC57571AD}"/>
    <cellStyle name="Normal 28 5 2" xfId="24056" xr:uid="{E5A06E9B-B5C0-45BC-A818-173B945BC265}"/>
    <cellStyle name="Normal 28 5 2 2" xfId="24057" xr:uid="{7DCED223-B005-41B9-965B-BBD11FCEA02D}"/>
    <cellStyle name="Normal 28 5 2_Margen" xfId="43774" xr:uid="{0AE319C3-47E5-45E0-8882-86F73D12AAA5}"/>
    <cellStyle name="Normal 28 5 3" xfId="24058" xr:uid="{7218C268-6666-40E1-83CF-BECFA98F7076}"/>
    <cellStyle name="Normal 28 5 3 2" xfId="24059" xr:uid="{EF83E1B7-A8C2-449D-9AFA-0CA364386481}"/>
    <cellStyle name="Normal 28 5 3_Margen" xfId="43775" xr:uid="{19752CB6-B029-425E-A0AA-5BA207FA7E25}"/>
    <cellStyle name="Normal 28 5 4" xfId="24060" xr:uid="{6B9EB74C-CB92-4E9C-83FE-ECDB95F6A9CC}"/>
    <cellStyle name="Normal 28 5 4 2" xfId="24061" xr:uid="{09210AE3-4FFE-411F-A395-815D2208C4EB}"/>
    <cellStyle name="Normal 28 5 4_Margen" xfId="43776" xr:uid="{057DF3A8-0C6A-48BE-A31B-EE905FAF245A}"/>
    <cellStyle name="Normal 28 5 5" xfId="24062" xr:uid="{B4D186A0-9A90-4DB1-B5E5-756746FA5B59}"/>
    <cellStyle name="Normal 28 5 5 2" xfId="24063" xr:uid="{308BFA53-B430-4054-BD90-B5025C0346A4}"/>
    <cellStyle name="Normal 28 5 5_Margen" xfId="43777" xr:uid="{E6658C4A-CF73-49C5-A93E-3154E45D9734}"/>
    <cellStyle name="Normal 28 5 6" xfId="24064" xr:uid="{897EAC3E-9FE9-40C3-AEBB-C34EC3E9BFDD}"/>
    <cellStyle name="Normal 28 5 6 2" xfId="24065" xr:uid="{089EA5B0-C8D9-409A-94F7-374B5AC789A0}"/>
    <cellStyle name="Normal 28 5 6_Margen" xfId="43778" xr:uid="{435FC672-B6BC-42A4-BC97-068B1E7223F3}"/>
    <cellStyle name="Normal 28 5 7" xfId="24066" xr:uid="{05759591-5021-4B78-A1B8-ED75920EA1FC}"/>
    <cellStyle name="Normal 28 5 7 2" xfId="24067" xr:uid="{B8DAB2CB-434B-4922-8B06-7C4083171195}"/>
    <cellStyle name="Normal 28 5 7_Margen" xfId="43779" xr:uid="{A0FCD413-B2A7-429A-82EB-A7030599A6FB}"/>
    <cellStyle name="Normal 28 5 8" xfId="24068" xr:uid="{3CB9778C-16E1-4136-981C-FA7C84144D79}"/>
    <cellStyle name="Normal 28 5 8 2" xfId="24069" xr:uid="{A5D75D3F-3A7E-4373-8FC4-03155E024FF1}"/>
    <cellStyle name="Normal 28 5 8_Margen" xfId="43780" xr:uid="{1C674A83-2BE0-4D1D-A7A0-080DD5C3F617}"/>
    <cellStyle name="Normal 28 5 9" xfId="24070" xr:uid="{E65AA1C9-3D89-4C29-989F-8F93115A4262}"/>
    <cellStyle name="Normal 28 5 9 2" xfId="24071" xr:uid="{89EAFEB8-5D9A-40C1-9FD6-F79621A9E283}"/>
    <cellStyle name="Normal 28 5 9_Margen" xfId="43781" xr:uid="{5A98D15D-07D0-4CB8-BEF5-E42CB4AA8299}"/>
    <cellStyle name="Normal 28 5_Margen" xfId="43782" xr:uid="{E75E8BC6-E13A-4540-B1D9-C844A844FC40}"/>
    <cellStyle name="Normal 28 6" xfId="24072" xr:uid="{CF4FE229-C678-4477-A086-BA00654C6C20}"/>
    <cellStyle name="Normal 28 6 10" xfId="24073" xr:uid="{CEDE2DFF-3E9E-4E30-B621-C5072E627A70}"/>
    <cellStyle name="Normal 28 6 10 2" xfId="24074" xr:uid="{89187E57-52D1-4C87-8FB4-14E8F4D5212D}"/>
    <cellStyle name="Normal 28 6 10_Margen" xfId="43783" xr:uid="{149246F1-81B2-4D3A-9902-14D0DA97E43B}"/>
    <cellStyle name="Normal 28 6 11" xfId="24075" xr:uid="{6BDE2DE4-4F1F-46C4-91EA-C47163F1FBC9}"/>
    <cellStyle name="Normal 28 6 11 2" xfId="24076" xr:uid="{9945F952-0226-4B65-9536-E101CFA4CB1F}"/>
    <cellStyle name="Normal 28 6 11_Margen" xfId="43784" xr:uid="{4A21B68D-B2BF-4FE0-9AAC-5B0CB42575A3}"/>
    <cellStyle name="Normal 28 6 12" xfId="24077" xr:uid="{7C35A9DA-E8DE-4320-9CAE-034B0B491701}"/>
    <cellStyle name="Normal 28 6 12 2" xfId="24078" xr:uid="{4948506E-BFD1-47B0-9DF9-5539F5992DB0}"/>
    <cellStyle name="Normal 28 6 12_Margen" xfId="43785" xr:uid="{E33074FE-DDD7-44B2-9BC0-F7469ABA0545}"/>
    <cellStyle name="Normal 28 6 13" xfId="24079" xr:uid="{23FA3FAC-4EB8-449A-9CDB-D8FA9EBFF2E3}"/>
    <cellStyle name="Normal 28 6 13 2" xfId="24080" xr:uid="{60E41CBA-D8E3-4275-ACB6-752C24EDE0D8}"/>
    <cellStyle name="Normal 28 6 13_Margen" xfId="43786" xr:uid="{871A7627-2761-400A-84F5-6DF047088A15}"/>
    <cellStyle name="Normal 28 6 14" xfId="24081" xr:uid="{D1312043-B8A4-4F9F-B0E4-F581F74C79AD}"/>
    <cellStyle name="Normal 28 6 14 2" xfId="24082" xr:uid="{1E294A99-5390-4FAF-8C0D-525A100ED2C9}"/>
    <cellStyle name="Normal 28 6 14_Margen" xfId="43787" xr:uid="{81EE954D-F860-4AE9-BB76-C6AA5F0DB309}"/>
    <cellStyle name="Normal 28 6 15" xfId="24083" xr:uid="{FEAA3DE4-8FCA-4934-A912-876914794F15}"/>
    <cellStyle name="Normal 28 6 15 2" xfId="24084" xr:uid="{D8D1F933-0B5A-446C-86D1-BE86A3E1A75D}"/>
    <cellStyle name="Normal 28 6 15_Margen" xfId="43788" xr:uid="{97568829-F340-4039-8C12-744C9F95356D}"/>
    <cellStyle name="Normal 28 6 16" xfId="24085" xr:uid="{665727F3-C921-4FFE-A426-741CF375C929}"/>
    <cellStyle name="Normal 28 6 16 2" xfId="24086" xr:uid="{9B1FBAE7-5D86-43CB-9A0A-A95A04885F0E}"/>
    <cellStyle name="Normal 28 6 16_Margen" xfId="43789" xr:uid="{2543101B-B6CD-429D-8709-89D2E511BF52}"/>
    <cellStyle name="Normal 28 6 17" xfId="24087" xr:uid="{44B954E6-2E16-4F63-8A46-FC412B04C288}"/>
    <cellStyle name="Normal 28 6 17 2" xfId="24088" xr:uid="{AAD79593-17A3-4912-A465-843C786F955D}"/>
    <cellStyle name="Normal 28 6 17_Margen" xfId="43790" xr:uid="{F53BE642-8F34-42F2-BC1E-22F4176590E1}"/>
    <cellStyle name="Normal 28 6 18" xfId="24089" xr:uid="{88B35E2B-76FD-4CFC-B090-DF9624078464}"/>
    <cellStyle name="Normal 28 6 18 2" xfId="24090" xr:uid="{82E23C00-7250-4048-8B6C-0B723AF88C6E}"/>
    <cellStyle name="Normal 28 6 18_Margen" xfId="43791" xr:uid="{92035973-4F5A-417D-B96D-A129DF8D7BDE}"/>
    <cellStyle name="Normal 28 6 19" xfId="24091" xr:uid="{F225FBAD-82C8-4A61-A4D6-7E1B8BAA1456}"/>
    <cellStyle name="Normal 28 6 2" xfId="24092" xr:uid="{56D68CF2-E5E1-44A7-BA7D-F68575C31A0D}"/>
    <cellStyle name="Normal 28 6 2 2" xfId="24093" xr:uid="{250D47E0-A1A2-4050-A80B-130FAC6A0471}"/>
    <cellStyle name="Normal 28 6 2_Margen" xfId="43792" xr:uid="{480BBB57-F489-4836-92D9-A092AACAAC2A}"/>
    <cellStyle name="Normal 28 6 3" xfId="24094" xr:uid="{7A1199EB-62A4-40FC-B24B-6B7EB202C176}"/>
    <cellStyle name="Normal 28 6 3 2" xfId="24095" xr:uid="{4E8E87D3-BE13-46B7-AAEF-381ECDA757D6}"/>
    <cellStyle name="Normal 28 6 3_Margen" xfId="43793" xr:uid="{0BD424B8-7BB9-47EF-B413-3C54E83DB6CF}"/>
    <cellStyle name="Normal 28 6 4" xfId="24096" xr:uid="{8ABD7369-4358-4685-9C4D-2F02FDF3CDBC}"/>
    <cellStyle name="Normal 28 6 4 2" xfId="24097" xr:uid="{8205801D-907B-40A5-B5CC-87DD9E525214}"/>
    <cellStyle name="Normal 28 6 4_Margen" xfId="43794" xr:uid="{E8C6E556-5171-4253-B737-2928801D4357}"/>
    <cellStyle name="Normal 28 6 5" xfId="24098" xr:uid="{827789D2-FDF8-4CB2-99D9-7229A0BDF2A2}"/>
    <cellStyle name="Normal 28 6 5 2" xfId="24099" xr:uid="{D56DEA85-4D70-4D41-B80E-D1D974CDF12F}"/>
    <cellStyle name="Normal 28 6 5_Margen" xfId="43795" xr:uid="{BDFAC64B-5B37-4A12-8597-E88A7DB919EF}"/>
    <cellStyle name="Normal 28 6 6" xfId="24100" xr:uid="{6E4528D3-C5A2-4D54-907C-8E23659852D4}"/>
    <cellStyle name="Normal 28 6 6 2" xfId="24101" xr:uid="{D6D03550-8D25-4E5A-9C4B-BB96F2C48DC2}"/>
    <cellStyle name="Normal 28 6 6_Margen" xfId="43796" xr:uid="{19681AE7-FC86-47EC-87C6-AB098CA54FD6}"/>
    <cellStyle name="Normal 28 6 7" xfId="24102" xr:uid="{7F4A6821-0C10-4737-94C9-111BC8F15C0A}"/>
    <cellStyle name="Normal 28 6 7 2" xfId="24103" xr:uid="{6E0FAD42-74A7-436A-8F83-5C47FF16E6A9}"/>
    <cellStyle name="Normal 28 6 7_Margen" xfId="43797" xr:uid="{B8D9226E-0D41-4F6F-B277-21C6C9353BE9}"/>
    <cellStyle name="Normal 28 6 8" xfId="24104" xr:uid="{08C97364-44C3-436D-9376-2EBC89055E51}"/>
    <cellStyle name="Normal 28 6 8 2" xfId="24105" xr:uid="{C7A542F8-DC38-4B97-A38B-50D80AEA9CC8}"/>
    <cellStyle name="Normal 28 6 8_Margen" xfId="43798" xr:uid="{F72F9919-A494-449B-9061-E8AD62BC2E29}"/>
    <cellStyle name="Normal 28 6 9" xfId="24106" xr:uid="{49D858E2-19E1-4C5E-BE2F-6521825BFEEA}"/>
    <cellStyle name="Normal 28 6 9 2" xfId="24107" xr:uid="{1D01D687-A887-4C74-820C-15A0A383E9A5}"/>
    <cellStyle name="Normal 28 6 9_Margen" xfId="43799" xr:uid="{DA50D257-6CCD-4AEF-991F-E5779F20078E}"/>
    <cellStyle name="Normal 28 6_Margen" xfId="43800" xr:uid="{695FA34E-EA2B-47FA-A020-5BACA00D9E73}"/>
    <cellStyle name="Normal 28 7" xfId="24108" xr:uid="{9791496D-BDD6-4AE3-8D4A-D1850802D43C}"/>
    <cellStyle name="Normal 28 7 10" xfId="24109" xr:uid="{384E3D9A-38FB-48F7-A6A4-79B0CF031F0A}"/>
    <cellStyle name="Normal 28 7 10 2" xfId="24110" xr:uid="{160170F8-EB4D-4F7B-8B30-534B72B5B37B}"/>
    <cellStyle name="Normal 28 7 10_Margen" xfId="43801" xr:uid="{3CC2F8A8-FB45-4C66-BB62-2E858623983B}"/>
    <cellStyle name="Normal 28 7 11" xfId="24111" xr:uid="{67CB9FDA-6785-4EDF-8A06-60D5EF102B57}"/>
    <cellStyle name="Normal 28 7 11 2" xfId="24112" xr:uid="{3622812E-1F8B-4418-829C-7EE635E9EACA}"/>
    <cellStyle name="Normal 28 7 11_Margen" xfId="43802" xr:uid="{0BCD4122-D834-4BC3-A11E-3952F93C018A}"/>
    <cellStyle name="Normal 28 7 12" xfId="24113" xr:uid="{21F8E223-8B41-43F5-B39D-382D71A654A2}"/>
    <cellStyle name="Normal 28 7 12 2" xfId="24114" xr:uid="{51B04912-0204-45FE-833B-6AE6CCC2BB27}"/>
    <cellStyle name="Normal 28 7 12_Margen" xfId="43803" xr:uid="{C1284B80-D5BB-4520-9E31-4447537FEF4A}"/>
    <cellStyle name="Normal 28 7 13" xfId="24115" xr:uid="{E68E1BC1-A67A-4419-8B83-244AD29B615A}"/>
    <cellStyle name="Normal 28 7 13 2" xfId="24116" xr:uid="{49E5F478-405D-48F8-A200-7B800C3F1299}"/>
    <cellStyle name="Normal 28 7 13_Margen" xfId="43804" xr:uid="{E58C025E-F714-4DA0-BE15-23CA1815A61B}"/>
    <cellStyle name="Normal 28 7 14" xfId="24117" xr:uid="{9B7BB32A-1FFD-4F9D-B42C-880FD7FDF4F5}"/>
    <cellStyle name="Normal 28 7 14 2" xfId="24118" xr:uid="{432473C3-13B6-4D2E-B2DD-78B1D7283C7E}"/>
    <cellStyle name="Normal 28 7 14_Margen" xfId="43805" xr:uid="{CF29ACD4-5A98-4015-8470-B42A4A934655}"/>
    <cellStyle name="Normal 28 7 15" xfId="24119" xr:uid="{1548E5CA-663F-421C-9357-5E06A1956E57}"/>
    <cellStyle name="Normal 28 7 15 2" xfId="24120" xr:uid="{A69358A8-CC3C-4D46-AE73-605E118E12DC}"/>
    <cellStyle name="Normal 28 7 15_Margen" xfId="43806" xr:uid="{46E9C805-79AC-4D50-BB0E-C5D11417FB85}"/>
    <cellStyle name="Normal 28 7 16" xfId="24121" xr:uid="{EB38A02B-8964-425D-B4A1-14DDB7D28FA0}"/>
    <cellStyle name="Normal 28 7 16 2" xfId="24122" xr:uid="{BAEB9297-B962-491D-A2F6-43F1DDB11BDD}"/>
    <cellStyle name="Normal 28 7 16_Margen" xfId="43807" xr:uid="{449A2AA6-6E62-46C2-AFC0-F6B9AD6C2F2C}"/>
    <cellStyle name="Normal 28 7 17" xfId="24123" xr:uid="{81A36146-5809-4A85-A907-8F65B001455E}"/>
    <cellStyle name="Normal 28 7 17 2" xfId="24124" xr:uid="{8684728A-A34B-4841-9097-EC03DAE218E9}"/>
    <cellStyle name="Normal 28 7 17_Margen" xfId="43808" xr:uid="{197A8DAF-55D5-47AF-9A49-D59E9C66F5DA}"/>
    <cellStyle name="Normal 28 7 18" xfId="24125" xr:uid="{B84FCB9B-F9B7-42C8-95FC-C98D624033AF}"/>
    <cellStyle name="Normal 28 7 18 2" xfId="24126" xr:uid="{07199AF6-A730-4D20-9DEC-9E4F48C265C8}"/>
    <cellStyle name="Normal 28 7 18_Margen" xfId="43809" xr:uid="{3B532A97-67E5-4AEE-BD1F-1ABC6B8F6FA4}"/>
    <cellStyle name="Normal 28 7 19" xfId="24127" xr:uid="{42F07473-92DC-4133-B2D7-6D928CC05356}"/>
    <cellStyle name="Normal 28 7 2" xfId="24128" xr:uid="{A2020818-3E3A-4CF2-BFEF-874FC14E4EC4}"/>
    <cellStyle name="Normal 28 7 2 2" xfId="24129" xr:uid="{1C6F3549-9BB7-48AB-956A-1E42E388CEF8}"/>
    <cellStyle name="Normal 28 7 2_Margen" xfId="43810" xr:uid="{5238AC9A-F3ED-41A0-A100-6E5442DDDA1F}"/>
    <cellStyle name="Normal 28 7 3" xfId="24130" xr:uid="{60E057A2-9973-4A6D-B9FD-E7F618B177A0}"/>
    <cellStyle name="Normal 28 7 3 2" xfId="24131" xr:uid="{456F52B4-082E-4A38-942F-52B4DA8D5E72}"/>
    <cellStyle name="Normal 28 7 3_Margen" xfId="43811" xr:uid="{F5F5A7A4-ABE3-4CA0-960F-B6F761DF5ED7}"/>
    <cellStyle name="Normal 28 7 4" xfId="24132" xr:uid="{E96386F6-16FE-45F4-A01D-7C67284C0D8C}"/>
    <cellStyle name="Normal 28 7 4 2" xfId="24133" xr:uid="{45FD3197-53A8-45A3-AC8E-D1ABDC7BEF02}"/>
    <cellStyle name="Normal 28 7 4_Margen" xfId="43812" xr:uid="{0CDF8B43-0BE0-4335-A91C-30E3A184659A}"/>
    <cellStyle name="Normal 28 7 5" xfId="24134" xr:uid="{C0837E49-BBC6-4EF1-B274-38A58A457E7D}"/>
    <cellStyle name="Normal 28 7 5 2" xfId="24135" xr:uid="{ABA43E50-BAEF-477A-B933-33B51B985C5F}"/>
    <cellStyle name="Normal 28 7 5_Margen" xfId="43813" xr:uid="{81730224-D78D-45C7-8704-3F5F38FBC719}"/>
    <cellStyle name="Normal 28 7 6" xfId="24136" xr:uid="{439B99EF-B7B7-457C-9A9A-885C25C55C3D}"/>
    <cellStyle name="Normal 28 7 6 2" xfId="24137" xr:uid="{63E2BD9E-E99B-4918-8DF0-CA8C69867B76}"/>
    <cellStyle name="Normal 28 7 6_Margen" xfId="43814" xr:uid="{6DA8555E-A2AB-4C40-89E0-9EDC260DBFF8}"/>
    <cellStyle name="Normal 28 7 7" xfId="24138" xr:uid="{26DE1285-318B-4070-A490-C6C5A0E75750}"/>
    <cellStyle name="Normal 28 7 7 2" xfId="24139" xr:uid="{DABEB69F-90C5-421B-9AD6-6189E4EF10CC}"/>
    <cellStyle name="Normal 28 7 7_Margen" xfId="43815" xr:uid="{21FB82F0-7A81-461B-841A-C2FDD128080B}"/>
    <cellStyle name="Normal 28 7 8" xfId="24140" xr:uid="{45EBD3AC-A8EA-431F-9684-278034DA341D}"/>
    <cellStyle name="Normal 28 7 8 2" xfId="24141" xr:uid="{D54352AA-9B56-4A31-A4F2-93A47B7BCE4E}"/>
    <cellStyle name="Normal 28 7 8_Margen" xfId="43816" xr:uid="{7174596E-ACE8-4561-BBA0-3070435B6E1E}"/>
    <cellStyle name="Normal 28 7 9" xfId="24142" xr:uid="{7504837A-937A-4499-B2CB-0A5A712B26DD}"/>
    <cellStyle name="Normal 28 7 9 2" xfId="24143" xr:uid="{04EE7921-423C-44CC-AF25-711986F47C5F}"/>
    <cellStyle name="Normal 28 7 9_Margen" xfId="43817" xr:uid="{E70B9284-8095-466F-8A84-BAA0FAF060ED}"/>
    <cellStyle name="Normal 28 7_Margen" xfId="43818" xr:uid="{4EAD22AC-EFCF-494F-A245-61176A6B4280}"/>
    <cellStyle name="Normal 28 8" xfId="24144" xr:uid="{EB6DA7E0-1069-4266-98B5-B8F506F72B47}"/>
    <cellStyle name="Normal 28 8 10" xfId="24145" xr:uid="{4520D790-0D49-4A3B-ADF4-520F6BFB804E}"/>
    <cellStyle name="Normal 28 8 10 2" xfId="24146" xr:uid="{6A019F60-AB92-4627-9749-B9203E28563F}"/>
    <cellStyle name="Normal 28 8 10_Margen" xfId="43819" xr:uid="{C75C26E7-8B15-467C-9062-8968B5AC0DF0}"/>
    <cellStyle name="Normal 28 8 11" xfId="24147" xr:uid="{6C8BE5BD-632E-42F3-8BA6-60BAD61A1BD4}"/>
    <cellStyle name="Normal 28 8 11 2" xfId="24148" xr:uid="{4B750BCB-4009-4A35-8292-344713F46780}"/>
    <cellStyle name="Normal 28 8 11_Margen" xfId="43820" xr:uid="{71EB1C5E-3617-4755-94B1-490D1C4FBCEF}"/>
    <cellStyle name="Normal 28 8 12" xfId="24149" xr:uid="{6D51C78E-4F45-4863-A69F-B43428C326F2}"/>
    <cellStyle name="Normal 28 8 12 2" xfId="24150" xr:uid="{399B13AC-EE22-468C-A551-64A42161676B}"/>
    <cellStyle name="Normal 28 8 12_Margen" xfId="43821" xr:uid="{780F8393-A046-43F0-92C4-23672F3BB920}"/>
    <cellStyle name="Normal 28 8 13" xfId="24151" xr:uid="{0668BB83-9AD7-41D0-9A63-2205C43435B2}"/>
    <cellStyle name="Normal 28 8 13 2" xfId="24152" xr:uid="{28091E3C-7821-4AE6-8CA2-A8E4D32169FC}"/>
    <cellStyle name="Normal 28 8 13_Margen" xfId="43822" xr:uid="{326C8086-EB0D-4AED-B762-BE4FD1D01607}"/>
    <cellStyle name="Normal 28 8 14" xfId="24153" xr:uid="{77D692D9-D7FE-487E-A8D9-CBACC4851699}"/>
    <cellStyle name="Normal 28 8 14 2" xfId="24154" xr:uid="{DF30D52A-38E1-4E50-8478-8D0E67B57CC1}"/>
    <cellStyle name="Normal 28 8 14_Margen" xfId="43823" xr:uid="{1C4F8AFA-10B3-4996-A098-9D3F4532801F}"/>
    <cellStyle name="Normal 28 8 15" xfId="24155" xr:uid="{59B89776-D581-4D05-8F09-F6A97AF7A469}"/>
    <cellStyle name="Normal 28 8 15 2" xfId="24156" xr:uid="{94F79C80-D204-4D1E-8440-53604F844941}"/>
    <cellStyle name="Normal 28 8 15_Margen" xfId="43824" xr:uid="{70CBD425-AD2D-481D-B7F1-438EF21CE657}"/>
    <cellStyle name="Normal 28 8 16" xfId="24157" xr:uid="{EC98D47D-E93E-4182-AABA-A79801D44851}"/>
    <cellStyle name="Normal 28 8 16 2" xfId="24158" xr:uid="{D67E4438-E156-4A0B-AF06-61F5B8363FDA}"/>
    <cellStyle name="Normal 28 8 16_Margen" xfId="43825" xr:uid="{1E22A8AA-E06E-42D3-BF8E-F66629C2D092}"/>
    <cellStyle name="Normal 28 8 17" xfId="24159" xr:uid="{166AAE00-3DCB-4C53-B05D-42A9293B51AF}"/>
    <cellStyle name="Normal 28 8 17 2" xfId="24160" xr:uid="{E9F24807-AE39-4543-8DDB-8EB4205214FC}"/>
    <cellStyle name="Normal 28 8 17_Margen" xfId="43826" xr:uid="{D537DC29-5857-4980-AF42-91A68AB05603}"/>
    <cellStyle name="Normal 28 8 18" xfId="24161" xr:uid="{856667FF-2F10-4FBC-829B-0C7CFA447F87}"/>
    <cellStyle name="Normal 28 8 18 2" xfId="24162" xr:uid="{23EF763F-7DBA-48C1-98B1-57086233B381}"/>
    <cellStyle name="Normal 28 8 18_Margen" xfId="43827" xr:uid="{01812840-D3A5-4E0F-A07F-C0429E242CD1}"/>
    <cellStyle name="Normal 28 8 19" xfId="24163" xr:uid="{4333DDE3-6189-4D9E-B3C7-24D4A75C52D9}"/>
    <cellStyle name="Normal 28 8 2" xfId="24164" xr:uid="{2F8DB519-46CF-4016-A423-4FA44190D2E6}"/>
    <cellStyle name="Normal 28 8 2 2" xfId="24165" xr:uid="{D601646C-1592-4521-80BA-1E408B3F3A9C}"/>
    <cellStyle name="Normal 28 8 2_Margen" xfId="43828" xr:uid="{3C889B84-2D75-4190-88CC-34910D317377}"/>
    <cellStyle name="Normal 28 8 3" xfId="24166" xr:uid="{CC82DF56-E946-4D06-896C-69EC7234B5BC}"/>
    <cellStyle name="Normal 28 8 3 2" xfId="24167" xr:uid="{99C80B65-CDA4-4BA0-8B48-273F2B53C809}"/>
    <cellStyle name="Normal 28 8 3_Margen" xfId="43829" xr:uid="{82D0F65B-C6AA-4FF0-B77E-147AE6E496FB}"/>
    <cellStyle name="Normal 28 8 4" xfId="24168" xr:uid="{FA3554B4-77D7-4750-B548-C76215A04D38}"/>
    <cellStyle name="Normal 28 8 4 2" xfId="24169" xr:uid="{36195427-E9A1-4EDC-AE44-9CE1B48BD4D7}"/>
    <cellStyle name="Normal 28 8 4_Margen" xfId="43830" xr:uid="{0A7F9DF2-2198-4167-AA74-39343D14BD8F}"/>
    <cellStyle name="Normal 28 8 5" xfId="24170" xr:uid="{32E5DF94-1BAE-40C5-A1A5-44A1E4B60256}"/>
    <cellStyle name="Normal 28 8 5 2" xfId="24171" xr:uid="{985E7896-CE8E-4BFD-9F76-8C1A05007FF1}"/>
    <cellStyle name="Normal 28 8 5_Margen" xfId="43831" xr:uid="{35444478-7718-4334-A075-9C6ACA7CEDDA}"/>
    <cellStyle name="Normal 28 8 6" xfId="24172" xr:uid="{2808C314-022E-4D2F-B869-C771E00D3C1D}"/>
    <cellStyle name="Normal 28 8 6 2" xfId="24173" xr:uid="{DC3D72C0-0E20-4F98-B4FA-F7DBFF09280F}"/>
    <cellStyle name="Normal 28 8 6_Margen" xfId="43832" xr:uid="{A04A198C-44EB-4B94-8584-76E13D97E145}"/>
    <cellStyle name="Normal 28 8 7" xfId="24174" xr:uid="{D7450C94-654B-495A-A9C2-196E00AAFA22}"/>
    <cellStyle name="Normal 28 8 7 2" xfId="24175" xr:uid="{478DCA3E-F60C-40FE-BD7B-FB4FEBF65FF3}"/>
    <cellStyle name="Normal 28 8 7_Margen" xfId="43833" xr:uid="{0AC6681C-3AEA-4B3C-BED1-41CC19982119}"/>
    <cellStyle name="Normal 28 8 8" xfId="24176" xr:uid="{7E481E8F-35CA-40B9-B37B-63E97BCFED92}"/>
    <cellStyle name="Normal 28 8 8 2" xfId="24177" xr:uid="{E958CBCC-8752-4805-AE9C-165AE475B1A6}"/>
    <cellStyle name="Normal 28 8 8_Margen" xfId="43834" xr:uid="{3D611030-BE63-4C0A-BB64-A7CC4FC6B8DB}"/>
    <cellStyle name="Normal 28 8 9" xfId="24178" xr:uid="{8797CD41-F949-4BE5-9E4B-E2292B4FE82A}"/>
    <cellStyle name="Normal 28 8 9 2" xfId="24179" xr:uid="{D49AD583-DC3B-4A32-ADFB-C16E32DABA3E}"/>
    <cellStyle name="Normal 28 8 9_Margen" xfId="43835" xr:uid="{57027633-0C2B-408D-9CB2-F3A099EB385B}"/>
    <cellStyle name="Normal 28 8_Margen" xfId="43836" xr:uid="{445E3753-4026-4C58-8B32-FFC8A8D92256}"/>
    <cellStyle name="Normal 28 9" xfId="24180" xr:uid="{6D86B9A3-40D2-434D-8626-E678E28F9D53}"/>
    <cellStyle name="Normal 28 9 10" xfId="24181" xr:uid="{83B6775A-A0D1-4B27-91BF-D655675A17B1}"/>
    <cellStyle name="Normal 28 9 10 2" xfId="24182" xr:uid="{45B4D1DE-F8DF-4631-B1F1-857FE633B85E}"/>
    <cellStyle name="Normal 28 9 10_Margen" xfId="43837" xr:uid="{8E6D9C9D-C2C9-4A0E-8734-5407699D3C14}"/>
    <cellStyle name="Normal 28 9 11" xfId="24183" xr:uid="{AD91D975-69C1-4212-9BBB-BD912626DEAC}"/>
    <cellStyle name="Normal 28 9 11 2" xfId="24184" xr:uid="{807FE66D-A64E-483D-8215-CED62DD0199B}"/>
    <cellStyle name="Normal 28 9 11_Margen" xfId="43838" xr:uid="{83CEEB29-78A0-42DF-977F-6C750A0BBA8E}"/>
    <cellStyle name="Normal 28 9 12" xfId="24185" xr:uid="{1F21DE50-0FDA-4243-9CA6-1B1FD6B5DFBD}"/>
    <cellStyle name="Normal 28 9 12 2" xfId="24186" xr:uid="{555AE666-F246-4BC1-AFD5-907F5C73ECD6}"/>
    <cellStyle name="Normal 28 9 12_Margen" xfId="43839" xr:uid="{40554964-223E-410E-A871-43F342518A77}"/>
    <cellStyle name="Normal 28 9 13" xfId="24187" xr:uid="{ACD2FAAD-9835-4E46-91F4-4CBFD1F30169}"/>
    <cellStyle name="Normal 28 9 13 2" xfId="24188" xr:uid="{67154DDA-3DD4-4A95-AD5A-6B1087D5526D}"/>
    <cellStyle name="Normal 28 9 13_Margen" xfId="43840" xr:uid="{F8F06523-6A28-4C5C-9448-837C03F47DEC}"/>
    <cellStyle name="Normal 28 9 14" xfId="24189" xr:uid="{A218EFFF-65DB-4E4F-B4D9-562C647A4820}"/>
    <cellStyle name="Normal 28 9 14 2" xfId="24190" xr:uid="{C77BE2D9-10DD-491E-B1E0-86054522EBEB}"/>
    <cellStyle name="Normal 28 9 14_Margen" xfId="43841" xr:uid="{352533F9-4D14-4344-82FF-80D91715C04C}"/>
    <cellStyle name="Normal 28 9 15" xfId="24191" xr:uid="{0518000C-9398-4665-9F85-818E99722223}"/>
    <cellStyle name="Normal 28 9 15 2" xfId="24192" xr:uid="{EB8FCCE7-D3D3-4C4C-81BF-B0102D42A4CC}"/>
    <cellStyle name="Normal 28 9 15_Margen" xfId="43842" xr:uid="{18154B0C-35D6-4E8F-96BE-AABDE83ACA26}"/>
    <cellStyle name="Normal 28 9 16" xfId="24193" xr:uid="{A8229550-E6D4-4803-9D84-657C26274893}"/>
    <cellStyle name="Normal 28 9 16 2" xfId="24194" xr:uid="{111C64B0-7E11-4F0D-AC01-34B5154D3415}"/>
    <cellStyle name="Normal 28 9 16_Margen" xfId="43843" xr:uid="{C9AD7E74-991F-446A-894D-F8831C05DB5A}"/>
    <cellStyle name="Normal 28 9 17" xfId="24195" xr:uid="{24D8DBDA-CDAA-41F2-BE22-C20DEF33767D}"/>
    <cellStyle name="Normal 28 9 17 2" xfId="24196" xr:uid="{C9082289-1ADF-438E-9560-57001B73D35D}"/>
    <cellStyle name="Normal 28 9 17_Margen" xfId="43844" xr:uid="{3B4F5F05-BECA-4101-9E16-B58CC419B496}"/>
    <cellStyle name="Normal 28 9 18" xfId="24197" xr:uid="{952D573B-530A-4095-ABBD-12D081B46C2B}"/>
    <cellStyle name="Normal 28 9 18 2" xfId="24198" xr:uid="{4F4AEF70-FF12-498F-828F-5238EE914C2B}"/>
    <cellStyle name="Normal 28 9 18_Margen" xfId="43845" xr:uid="{32DFF621-4B62-40AA-9F67-86C0AB9F64A5}"/>
    <cellStyle name="Normal 28 9 19" xfId="24199" xr:uid="{8B57569E-A5B9-429A-95C8-A02BEEAE69E2}"/>
    <cellStyle name="Normal 28 9 2" xfId="24200" xr:uid="{1A52BB53-7848-45A8-A67C-0547317B0875}"/>
    <cellStyle name="Normal 28 9 2 2" xfId="24201" xr:uid="{25D0D9C0-A967-4020-9A57-1789A88D6ED4}"/>
    <cellStyle name="Normal 28 9 2_Margen" xfId="43846" xr:uid="{4847D333-DDF3-4E4F-B938-592E52534D9D}"/>
    <cellStyle name="Normal 28 9 3" xfId="24202" xr:uid="{8897CB88-1126-4D5D-9AF0-A08F019F0D93}"/>
    <cellStyle name="Normal 28 9 3 2" xfId="24203" xr:uid="{16B9323C-0B17-495D-BB40-CAFF5AB958F0}"/>
    <cellStyle name="Normal 28 9 3_Margen" xfId="43847" xr:uid="{EFAC18A2-9A3F-4B21-A999-39C750042C80}"/>
    <cellStyle name="Normal 28 9 4" xfId="24204" xr:uid="{0AE2F9E5-A688-45B2-80D7-F815018D6B76}"/>
    <cellStyle name="Normal 28 9 4 2" xfId="24205" xr:uid="{CCA3077A-502B-47B7-B090-A20C80ED2CA7}"/>
    <cellStyle name="Normal 28 9 4_Margen" xfId="43848" xr:uid="{3569A17E-08BB-431D-BE28-DAF5FC9D1E05}"/>
    <cellStyle name="Normal 28 9 5" xfId="24206" xr:uid="{EDFB5CBA-F95C-4ABD-AE97-47124BEA8C43}"/>
    <cellStyle name="Normal 28 9 5 2" xfId="24207" xr:uid="{B5B31DBB-02E3-49A1-88DB-D67EC12C8C99}"/>
    <cellStyle name="Normal 28 9 5_Margen" xfId="43849" xr:uid="{400302AD-9E0B-4F86-B84B-285CEC17B9D6}"/>
    <cellStyle name="Normal 28 9 6" xfId="24208" xr:uid="{7ABAAFCA-6B0F-43D9-8129-8149FF317A12}"/>
    <cellStyle name="Normal 28 9 6 2" xfId="24209" xr:uid="{622C76AF-AFC3-499A-9838-D023DC8778C6}"/>
    <cellStyle name="Normal 28 9 6_Margen" xfId="43850" xr:uid="{300FF868-6145-44F4-9780-A24DAC29E5AB}"/>
    <cellStyle name="Normal 28 9 7" xfId="24210" xr:uid="{4045D1D1-914F-491E-8318-E5CF27091F91}"/>
    <cellStyle name="Normal 28 9 7 2" xfId="24211" xr:uid="{41FC147F-6452-4A4E-A612-9F61A398B08A}"/>
    <cellStyle name="Normal 28 9 7_Margen" xfId="43851" xr:uid="{8A51EAA8-7C3A-4FA3-B0AF-308EA02199AB}"/>
    <cellStyle name="Normal 28 9 8" xfId="24212" xr:uid="{38D9FDC6-D2FB-46B7-B70E-737086DBBAA3}"/>
    <cellStyle name="Normal 28 9 8 2" xfId="24213" xr:uid="{C6DBA1C1-BBE5-4FD4-8307-71B85AEE5E1F}"/>
    <cellStyle name="Normal 28 9 8_Margen" xfId="43852" xr:uid="{503D7FC2-B954-4E2A-8084-9139276C9342}"/>
    <cellStyle name="Normal 28 9 9" xfId="24214" xr:uid="{8043ADA0-C96A-4671-B9D0-150361234F1B}"/>
    <cellStyle name="Normal 28 9 9 2" xfId="24215" xr:uid="{A74DCF8F-E327-4346-A500-A5269FB0BC2C}"/>
    <cellStyle name="Normal 28 9 9_Margen" xfId="43853" xr:uid="{32B92C02-8D43-4223-887D-DDD93119ACCC}"/>
    <cellStyle name="Normal 28 9_Margen" xfId="43854" xr:uid="{86108A7B-5A8C-44CE-82EB-29C476E1C8F4}"/>
    <cellStyle name="Normal 28_Margen" xfId="43855" xr:uid="{14E88963-C623-4040-82AF-7F9CEE8D782B}"/>
    <cellStyle name="Normal 280" xfId="24216" xr:uid="{9CEA8DFD-349F-4F86-89D8-9C9A58BD0949}"/>
    <cellStyle name="Normal 280 2" xfId="53433" xr:uid="{7EA6BCAB-5D8B-4597-B309-70B210D5B9EF}"/>
    <cellStyle name="Normal 280 3" xfId="52711" xr:uid="{BAEC8A08-53AE-4822-894C-D5EB4FBF8259}"/>
    <cellStyle name="Normal 281" xfId="24217" xr:uid="{5CC231BB-66E2-48BF-AF49-BA866CBBA32F}"/>
    <cellStyle name="Normal 282" xfId="24218" xr:uid="{DED93AE0-A0F2-4404-AC3F-AB56AC471738}"/>
    <cellStyle name="Normal 283" xfId="24219" xr:uid="{877021D2-0BA6-4459-8226-32AFA7886BE3}"/>
    <cellStyle name="Normal 284" xfId="24220" xr:uid="{C81D0DB6-86B9-41C8-A80C-80C558723FD5}"/>
    <cellStyle name="Normal 284 2" xfId="43856" xr:uid="{30BDC04B-F34F-4968-B15D-4E1EFAD15310}"/>
    <cellStyle name="Normal 284 2 2" xfId="43857" xr:uid="{003704D0-BD44-4251-B3FB-D30B9C1FBF37}"/>
    <cellStyle name="Normal 284 2 2 2" xfId="43858" xr:uid="{ECA7E3F3-F6A8-4C6A-A3B8-B660EC0EDED6}"/>
    <cellStyle name="Normal 284 2 3" xfId="43859" xr:uid="{28963AA4-F73D-427B-86ED-6CD72FD8DC9D}"/>
    <cellStyle name="Normal 284 3" xfId="43860" xr:uid="{56D1CB07-5BF0-4157-BF27-1E384CA8C582}"/>
    <cellStyle name="Normal 284 3 2" xfId="43861" xr:uid="{5BF06C1A-20CD-400A-89ED-715A4A720D34}"/>
    <cellStyle name="Normal 284 4" xfId="43862" xr:uid="{7A0554FB-FFE2-4062-9857-92663BC8EA79}"/>
    <cellStyle name="Normal 284_Margen" xfId="43863" xr:uid="{CE658A36-B375-40A9-9367-EA91CEA11458}"/>
    <cellStyle name="Normal 285" xfId="24221" xr:uid="{CDBA5EE6-0A0E-4416-9D34-B8222617D54D}"/>
    <cellStyle name="Normal 286" xfId="24222" xr:uid="{DFE9E001-E48A-4AE2-A977-1EC35486F4EF}"/>
    <cellStyle name="Normal 287" xfId="24223" xr:uid="{94A07944-53D4-4436-8847-D9849F9B1B86}"/>
    <cellStyle name="Normal 288" xfId="24224" xr:uid="{4C21299D-6807-45E0-B465-7C35E92DE30B}"/>
    <cellStyle name="Normal 289" xfId="24225" xr:uid="{37C49DBE-721D-4132-8458-99D2FDF953BF}"/>
    <cellStyle name="Normal 289 2" xfId="43864" xr:uid="{29F2FC8B-AE79-4867-9D9A-69E2572FB9FA}"/>
    <cellStyle name="Normal 289_Margen" xfId="43865" xr:uid="{67E54243-4B3B-4EE4-9BE4-AE1A37EAE05F}"/>
    <cellStyle name="Normal 29" xfId="24226" xr:uid="{7B9F7FA3-8847-4F33-BB04-4C2B867A93EB}"/>
    <cellStyle name="Normal 29 10" xfId="24227" xr:uid="{B73BB72B-7480-4EA9-A285-4FD41C586A48}"/>
    <cellStyle name="Normal 29 10 10" xfId="24228" xr:uid="{9B3B7060-F03B-4A49-8EFB-B2C11A1C474A}"/>
    <cellStyle name="Normal 29 10 10 2" xfId="24229" xr:uid="{21EE873E-B193-4380-AFE9-2D66D3FCBA59}"/>
    <cellStyle name="Normal 29 10 10_Margen" xfId="43866" xr:uid="{9F252532-5D2C-4245-8A72-29F3A5029380}"/>
    <cellStyle name="Normal 29 10 11" xfId="24230" xr:uid="{4B00A5DC-EB1D-4988-802E-D9C7F96AA10B}"/>
    <cellStyle name="Normal 29 10 11 2" xfId="24231" xr:uid="{E3C5FCC6-AE52-4A1F-9E5D-081615A976F3}"/>
    <cellStyle name="Normal 29 10 11_Margen" xfId="43867" xr:uid="{B93DFBF2-2046-4528-8B04-3C79806BA3DB}"/>
    <cellStyle name="Normal 29 10 12" xfId="24232" xr:uid="{1E1309AE-47A8-4486-941D-659FDA3685E5}"/>
    <cellStyle name="Normal 29 10 12 2" xfId="24233" xr:uid="{B011185E-0006-4F4D-BD1C-3768C0AC1733}"/>
    <cellStyle name="Normal 29 10 12_Margen" xfId="43868" xr:uid="{99948446-23F7-4E00-BB6D-E0BECC075093}"/>
    <cellStyle name="Normal 29 10 13" xfId="24234" xr:uid="{309E152E-BA54-4696-A8AB-F95CFDF3D000}"/>
    <cellStyle name="Normal 29 10 13 2" xfId="24235" xr:uid="{62BA9281-2C85-490C-AD5C-D01D85906A4A}"/>
    <cellStyle name="Normal 29 10 13_Margen" xfId="43869" xr:uid="{A2CA53EE-1ABC-4CF7-A19B-15FA0ED04BDB}"/>
    <cellStyle name="Normal 29 10 14" xfId="24236" xr:uid="{1AED6578-059D-48D7-98F9-192336B69428}"/>
    <cellStyle name="Normal 29 10 14 2" xfId="24237" xr:uid="{FD18E621-F913-4582-98F0-DA32EF9AB924}"/>
    <cellStyle name="Normal 29 10 14_Margen" xfId="43870" xr:uid="{03A7CE26-2744-4FD0-9996-BDDC9B942DBA}"/>
    <cellStyle name="Normal 29 10 15" xfId="24238" xr:uid="{919CE6A2-AF31-4F4E-8703-342E4E289551}"/>
    <cellStyle name="Normal 29 10 15 2" xfId="24239" xr:uid="{22EC1F86-BA05-41EE-B54E-20CBB0385D5E}"/>
    <cellStyle name="Normal 29 10 15_Margen" xfId="43871" xr:uid="{3941B2E2-0448-49E0-B5D2-67BAFAC34671}"/>
    <cellStyle name="Normal 29 10 16" xfId="24240" xr:uid="{238596ED-0EB5-4A8C-B3B3-CDBE491CA54F}"/>
    <cellStyle name="Normal 29 10 16 2" xfId="24241" xr:uid="{5DBF9BAD-05B2-4795-9AAE-D519665F36D3}"/>
    <cellStyle name="Normal 29 10 16_Margen" xfId="43872" xr:uid="{D76E59D5-49E4-43D0-80F9-4C7936C3F17E}"/>
    <cellStyle name="Normal 29 10 17" xfId="24242" xr:uid="{69B0D2A0-65EC-4F45-AC01-ED47DB7238F6}"/>
    <cellStyle name="Normal 29 10 17 2" xfId="24243" xr:uid="{5B581BFF-FB19-4DCF-814F-F95350703E1D}"/>
    <cellStyle name="Normal 29 10 17_Margen" xfId="43873" xr:uid="{79BC9235-48D7-49DF-91CA-B7A8A97D21DD}"/>
    <cellStyle name="Normal 29 10 18" xfId="24244" xr:uid="{8C2A7951-7937-4B87-805E-B385057E374F}"/>
    <cellStyle name="Normal 29 10 18 2" xfId="24245" xr:uid="{98BD73B9-32EB-4277-8CD4-8BD109ED3E09}"/>
    <cellStyle name="Normal 29 10 18_Margen" xfId="43874" xr:uid="{5FA0E503-88E0-4389-A0AA-8D048C06B81D}"/>
    <cellStyle name="Normal 29 10 19" xfId="24246" xr:uid="{AC633336-5BB7-49F9-B046-91C0DED657CB}"/>
    <cellStyle name="Normal 29 10 2" xfId="24247" xr:uid="{D6486667-C4D5-422E-97B3-8DB3B542887B}"/>
    <cellStyle name="Normal 29 10 2 2" xfId="24248" xr:uid="{DE80FBE9-FAB6-4361-A961-90D963AE4029}"/>
    <cellStyle name="Normal 29 10 2_Margen" xfId="43875" xr:uid="{044A6B16-E3D5-49AF-A206-028F72D58830}"/>
    <cellStyle name="Normal 29 10 3" xfId="24249" xr:uid="{B616A775-85AE-445D-939F-B7AC84FE4CD9}"/>
    <cellStyle name="Normal 29 10 3 2" xfId="24250" xr:uid="{E8C44522-B0A3-4832-8F18-45C1FA03F635}"/>
    <cellStyle name="Normal 29 10 3_Margen" xfId="43876" xr:uid="{6B63384E-790F-4BFC-BA40-F10E34F92C22}"/>
    <cellStyle name="Normal 29 10 4" xfId="24251" xr:uid="{C737CB3E-9D2B-47A0-991F-EE0F6E13E4F7}"/>
    <cellStyle name="Normal 29 10 4 2" xfId="24252" xr:uid="{8C7A6F94-265F-445A-BC34-8097AE89AB42}"/>
    <cellStyle name="Normal 29 10 4_Margen" xfId="43877" xr:uid="{5E8CDB68-E2F2-4982-9132-9DDC9EDE3A08}"/>
    <cellStyle name="Normal 29 10 5" xfId="24253" xr:uid="{8416E93A-A7A8-4BD9-AB3C-B95751D3EF61}"/>
    <cellStyle name="Normal 29 10 5 2" xfId="24254" xr:uid="{E4FF8E1D-396B-4087-B5F9-2A056967F846}"/>
    <cellStyle name="Normal 29 10 5_Margen" xfId="43878" xr:uid="{C0CD0AD0-C778-44D4-839F-763DA7448FF7}"/>
    <cellStyle name="Normal 29 10 6" xfId="24255" xr:uid="{423103C3-2B29-481F-B5DB-97705C1D285C}"/>
    <cellStyle name="Normal 29 10 6 2" xfId="24256" xr:uid="{BA2FFD00-00D0-4C23-82CC-9A109CBEC0CD}"/>
    <cellStyle name="Normal 29 10 6_Margen" xfId="43879" xr:uid="{D8D13D55-3D5E-44F7-AD57-983DDFA8F42B}"/>
    <cellStyle name="Normal 29 10 7" xfId="24257" xr:uid="{C7231CD0-4870-4EC0-AC82-302E40D601F9}"/>
    <cellStyle name="Normal 29 10 7 2" xfId="24258" xr:uid="{24EBD011-62B7-4775-AFA6-C65BA6F62B46}"/>
    <cellStyle name="Normal 29 10 7_Margen" xfId="43880" xr:uid="{D0BDA814-93D1-4DD4-B402-DA0247531991}"/>
    <cellStyle name="Normal 29 10 8" xfId="24259" xr:uid="{E8202254-F444-447F-9012-66FD53124B59}"/>
    <cellStyle name="Normal 29 10 8 2" xfId="24260" xr:uid="{24A2BDCB-34F0-482D-A4DF-091202733662}"/>
    <cellStyle name="Normal 29 10 8_Margen" xfId="43881" xr:uid="{3B54B41E-F7D0-4934-9CCB-D959D64D106E}"/>
    <cellStyle name="Normal 29 10 9" xfId="24261" xr:uid="{89B42F86-73F7-4FEC-BD1A-37751EFAEBF3}"/>
    <cellStyle name="Normal 29 10 9 2" xfId="24262" xr:uid="{D782F3AC-6229-46F1-8822-800D24B43BA1}"/>
    <cellStyle name="Normal 29 10 9_Margen" xfId="43882" xr:uid="{29D925AA-7980-474C-A71C-09571F9F2D8C}"/>
    <cellStyle name="Normal 29 10_Margen" xfId="43883" xr:uid="{06376639-5BB1-4A05-B5ED-E0AB5983528B}"/>
    <cellStyle name="Normal 29 11" xfId="24263" xr:uid="{CF84172A-1ABA-40D6-81A7-7F8A4D13FE6B}"/>
    <cellStyle name="Normal 29 11 10" xfId="24264" xr:uid="{6E144F3A-A1C0-4CC6-8BD2-E7EB14C18ECC}"/>
    <cellStyle name="Normal 29 11 10 2" xfId="24265" xr:uid="{7223137B-1A4E-45FD-A93D-D1068A5D1DA7}"/>
    <cellStyle name="Normal 29 11 10_Margen" xfId="43884" xr:uid="{6A395895-BF38-4162-8C5D-744F81C44F21}"/>
    <cellStyle name="Normal 29 11 11" xfId="24266" xr:uid="{E5D59FE1-A0C0-4417-86F6-FF4E82B5CD09}"/>
    <cellStyle name="Normal 29 11 11 2" xfId="24267" xr:uid="{0E541B64-7F35-477C-8E0D-D7CD6B17344E}"/>
    <cellStyle name="Normal 29 11 11_Margen" xfId="43885" xr:uid="{9DF02C94-5D17-4F64-BF22-B56E788A2FF3}"/>
    <cellStyle name="Normal 29 11 12" xfId="24268" xr:uid="{9D0F51DA-76B3-4487-8FEC-4381E0C66DB3}"/>
    <cellStyle name="Normal 29 11 12 2" xfId="24269" xr:uid="{A9E04F37-2023-48C1-B767-0EFBD3100BA3}"/>
    <cellStyle name="Normal 29 11 12_Margen" xfId="43886" xr:uid="{990B8053-0B18-4A80-BCF9-2857C43CD594}"/>
    <cellStyle name="Normal 29 11 13" xfId="24270" xr:uid="{EE5CA3E4-B44F-4C7E-B5F7-C5DC7836DCC9}"/>
    <cellStyle name="Normal 29 11 13 2" xfId="24271" xr:uid="{A74465D7-D0C0-42E8-8146-627DC069F411}"/>
    <cellStyle name="Normal 29 11 13_Margen" xfId="43887" xr:uid="{879E2C35-9D6D-4271-8F34-976CA953DC28}"/>
    <cellStyle name="Normal 29 11 14" xfId="24272" xr:uid="{781F73F6-0B3E-43B5-93EB-92499F739463}"/>
    <cellStyle name="Normal 29 11 14 2" xfId="24273" xr:uid="{BD713EEA-4F0C-42B6-8834-986E0395D0D8}"/>
    <cellStyle name="Normal 29 11 14_Margen" xfId="43888" xr:uid="{CE8CB344-2680-4DB8-A325-2F106B3BD4C1}"/>
    <cellStyle name="Normal 29 11 15" xfId="24274" xr:uid="{07273005-47C7-44F5-BD07-DC60FE04461F}"/>
    <cellStyle name="Normal 29 11 15 2" xfId="24275" xr:uid="{E4DBADD2-140E-422F-9823-849FA5B5D277}"/>
    <cellStyle name="Normal 29 11 15_Margen" xfId="43889" xr:uid="{59396F11-7DAD-44A0-AC00-9D0AAAE6573F}"/>
    <cellStyle name="Normal 29 11 16" xfId="24276" xr:uid="{D5CE7EC9-8743-4E1D-B443-DA0A2F42082E}"/>
    <cellStyle name="Normal 29 11 16 2" xfId="24277" xr:uid="{91435C69-CDA3-4527-A4BB-124465856C79}"/>
    <cellStyle name="Normal 29 11 16_Margen" xfId="43890" xr:uid="{4BAF0092-D091-4C5B-B897-3EB1D679A648}"/>
    <cellStyle name="Normal 29 11 17" xfId="24278" xr:uid="{988444DC-754B-40E1-9A58-2DE32FCB2BB0}"/>
    <cellStyle name="Normal 29 11 17 2" xfId="24279" xr:uid="{9F4B3FD0-F11C-4093-BF11-CCE17EBDCDBD}"/>
    <cellStyle name="Normal 29 11 17_Margen" xfId="43891" xr:uid="{39831917-4BE3-44C1-ACC8-310450C1ED89}"/>
    <cellStyle name="Normal 29 11 18" xfId="24280" xr:uid="{A4D50CD7-10B4-4AFE-B064-0C51A9D64D9A}"/>
    <cellStyle name="Normal 29 11 18 2" xfId="24281" xr:uid="{C9FEEFCD-AE69-49FB-9875-5B73292C2870}"/>
    <cellStyle name="Normal 29 11 18_Margen" xfId="43892" xr:uid="{8C400E7E-09A7-45E6-9CB0-796BC58B4A41}"/>
    <cellStyle name="Normal 29 11 19" xfId="24282" xr:uid="{CEA8C5CD-ED2E-4F3D-942E-6883E304CBA3}"/>
    <cellStyle name="Normal 29 11 2" xfId="24283" xr:uid="{20029764-E1DB-45CD-9D98-DD53D2109C45}"/>
    <cellStyle name="Normal 29 11 2 2" xfId="24284" xr:uid="{CE7DF354-F9C7-463F-AC56-9C3FA24484D3}"/>
    <cellStyle name="Normal 29 11 2_Margen" xfId="43893" xr:uid="{16A893B3-DA88-4FA8-86A5-B06177909E7F}"/>
    <cellStyle name="Normal 29 11 3" xfId="24285" xr:uid="{01D6262C-B42D-4552-BBEF-34118997487A}"/>
    <cellStyle name="Normal 29 11 3 2" xfId="24286" xr:uid="{BCBEDB11-675D-42F3-9DE0-023F719356A0}"/>
    <cellStyle name="Normal 29 11 3_Margen" xfId="43894" xr:uid="{73B647B5-2EF6-40D6-BDBD-D46A8F6C002B}"/>
    <cellStyle name="Normal 29 11 4" xfId="24287" xr:uid="{E11EF4A8-6B2E-4DC7-A738-1ADED4F61914}"/>
    <cellStyle name="Normal 29 11 4 2" xfId="24288" xr:uid="{A2B70F8C-7C18-4087-A7E6-FEA77B2805F6}"/>
    <cellStyle name="Normal 29 11 4_Margen" xfId="43895" xr:uid="{93DA3402-86D4-4248-89D1-5D17DFA0F87D}"/>
    <cellStyle name="Normal 29 11 5" xfId="24289" xr:uid="{75206294-79E7-42C0-8080-E8B5342E0B93}"/>
    <cellStyle name="Normal 29 11 5 2" xfId="24290" xr:uid="{8E03CC4E-B4EE-4BED-9F65-A779061822C8}"/>
    <cellStyle name="Normal 29 11 5_Margen" xfId="43896" xr:uid="{0C70C05D-D353-45A4-B5C1-48A3E4D9737C}"/>
    <cellStyle name="Normal 29 11 6" xfId="24291" xr:uid="{A92B25C4-C0EF-4571-83C2-2525C1662E4E}"/>
    <cellStyle name="Normal 29 11 6 2" xfId="24292" xr:uid="{AEC169F6-E111-4828-9197-1CDDF89DBBBD}"/>
    <cellStyle name="Normal 29 11 6_Margen" xfId="43897" xr:uid="{13D87DF5-1812-41AC-A056-B4F5788045FC}"/>
    <cellStyle name="Normal 29 11 7" xfId="24293" xr:uid="{7BC1D783-CEC8-4B06-A0DC-8AB44F473623}"/>
    <cellStyle name="Normal 29 11 7 2" xfId="24294" xr:uid="{5509B1C1-DCF3-4602-93FE-11F72F356A0C}"/>
    <cellStyle name="Normal 29 11 7_Margen" xfId="43898" xr:uid="{607B0F7D-8997-48FF-A720-B69E370A71D6}"/>
    <cellStyle name="Normal 29 11 8" xfId="24295" xr:uid="{EA4C376C-DB16-4E8A-9E93-0D1C8D4F3822}"/>
    <cellStyle name="Normal 29 11 8 2" xfId="24296" xr:uid="{9233CF1F-BCC0-491E-9589-89D7A4FB5DD7}"/>
    <cellStyle name="Normal 29 11 8_Margen" xfId="43899" xr:uid="{7FB525DF-FB9F-49FC-970F-EF109E923688}"/>
    <cellStyle name="Normal 29 11 9" xfId="24297" xr:uid="{D1FCC0F8-F53D-4F36-91D3-5DE2A2A3DD4C}"/>
    <cellStyle name="Normal 29 11 9 2" xfId="24298" xr:uid="{4B668B54-0846-418D-A951-486029792A8C}"/>
    <cellStyle name="Normal 29 11 9_Margen" xfId="43900" xr:uid="{F06204BE-C040-43CA-9E15-46AB5CE41D3F}"/>
    <cellStyle name="Normal 29 11_Margen" xfId="43901" xr:uid="{3CF6C989-3066-4BCB-9B2D-3D20B354DEFA}"/>
    <cellStyle name="Normal 29 12" xfId="24299" xr:uid="{54CD9926-B4AB-4AB7-B438-27E78A6947D4}"/>
    <cellStyle name="Normal 29 12 2" xfId="24300" xr:uid="{5D956A1D-FB14-4D1D-BA95-E021BC923706}"/>
    <cellStyle name="Normal 29 12_Margen" xfId="43902" xr:uid="{B0212C5E-8DE9-4F21-B42D-7DA250CE8DFE}"/>
    <cellStyle name="Normal 29 13" xfId="24301" xr:uid="{A0919E74-7642-40D2-B9C4-69273AD2CB12}"/>
    <cellStyle name="Normal 29 13 2" xfId="24302" xr:uid="{CF00D500-A131-4AB8-B678-919D0FFC6815}"/>
    <cellStyle name="Normal 29 13_Margen" xfId="43903" xr:uid="{950F5475-910D-4FB3-85F8-36E46291AED3}"/>
    <cellStyle name="Normal 29 14" xfId="24303" xr:uid="{CA17F11A-F129-4279-BCC2-F2D418448601}"/>
    <cellStyle name="Normal 29 14 2" xfId="24304" xr:uid="{2FA22FA7-B20E-46F1-9043-FD1E7BC1539B}"/>
    <cellStyle name="Normal 29 14_Margen" xfId="43904" xr:uid="{3C0E2C47-9DCB-4E4A-85F3-299DB06F2923}"/>
    <cellStyle name="Normal 29 15" xfId="24305" xr:uid="{BA095C89-367E-437E-A10E-B46D744C39C0}"/>
    <cellStyle name="Normal 29 15 2" xfId="24306" xr:uid="{6CBF590E-DE83-4784-9774-2C8F580A6694}"/>
    <cellStyle name="Normal 29 15_Margen" xfId="43905" xr:uid="{350C3486-8010-45B8-9A69-17CCBDD64392}"/>
    <cellStyle name="Normal 29 16" xfId="24307" xr:uid="{65D2855A-F38E-4F3A-BE11-1EE5DE4C8CE7}"/>
    <cellStyle name="Normal 29 16 2" xfId="24308" xr:uid="{A06BD7B9-947D-49C8-A5A0-7BA4862EDAF4}"/>
    <cellStyle name="Normal 29 16_Margen" xfId="43906" xr:uid="{AA4C52E7-4FD3-44FE-A649-983B04BD2C34}"/>
    <cellStyle name="Normal 29 17" xfId="24309" xr:uid="{901381CD-34C0-4F92-B699-243A5FD3B202}"/>
    <cellStyle name="Normal 29 17 2" xfId="24310" xr:uid="{09C2B098-27AC-4EE2-A726-31EE967DEC65}"/>
    <cellStyle name="Normal 29 17_Margen" xfId="43907" xr:uid="{44BB06A1-C039-4783-85CC-39383DB8ABDC}"/>
    <cellStyle name="Normal 29 18" xfId="24311" xr:uid="{1E19644A-3BB1-4765-8554-38770FD2E872}"/>
    <cellStyle name="Normal 29 18 2" xfId="24312" xr:uid="{21E2D20C-3953-4522-8774-56A679A2DC1F}"/>
    <cellStyle name="Normal 29 18_Margen" xfId="43908" xr:uid="{8B9D6358-D2D7-43D4-BCD2-00F4F09F58B1}"/>
    <cellStyle name="Normal 29 19" xfId="24313" xr:uid="{1A832ABD-79D5-4CAC-97AF-735599F61109}"/>
    <cellStyle name="Normal 29 19 2" xfId="24314" xr:uid="{FD6FEC1B-FA03-4F3E-BBCE-9132C15F0545}"/>
    <cellStyle name="Normal 29 19_Margen" xfId="43909" xr:uid="{2C2C3663-0588-42CC-A142-75CD146A9EBF}"/>
    <cellStyle name="Normal 29 2" xfId="24315" xr:uid="{C00991C8-0ADE-477D-A0C0-1420EB1BABA4}"/>
    <cellStyle name="Normal 29 2 10" xfId="24316" xr:uid="{DFB729F3-CEEB-49D7-9EC3-715995244FED}"/>
    <cellStyle name="Normal 29 2 10 2" xfId="24317" xr:uid="{C75EA7D5-6D41-4CB8-828A-851D7DD46C37}"/>
    <cellStyle name="Normal 29 2 10_Margen" xfId="43910" xr:uid="{BC197CC0-97E6-47C1-8B48-5821021A5CC4}"/>
    <cellStyle name="Normal 29 2 11" xfId="24318" xr:uid="{C214D2E7-D52F-4C93-8938-100590A04D2E}"/>
    <cellStyle name="Normal 29 2 11 2" xfId="24319" xr:uid="{F73B2D85-0AC3-4CB3-9AB1-B1F436FE2A03}"/>
    <cellStyle name="Normal 29 2 11_Margen" xfId="43911" xr:uid="{39683136-764F-4AEA-96DF-48136DD9D7A7}"/>
    <cellStyle name="Normal 29 2 12" xfId="24320" xr:uid="{FE5D108F-0750-468B-84D2-AED06E129880}"/>
    <cellStyle name="Normal 29 2 12 2" xfId="24321" xr:uid="{B75ED28B-1148-4CBB-8609-3104E4FD118A}"/>
    <cellStyle name="Normal 29 2 12_Margen" xfId="43912" xr:uid="{8317A716-D544-42DE-B6E8-49F24A671ABF}"/>
    <cellStyle name="Normal 29 2 13" xfId="24322" xr:uid="{0955B82E-EFFA-4139-A2C8-9A487008711C}"/>
    <cellStyle name="Normal 29 2 13 2" xfId="24323" xr:uid="{83F6F519-4618-4535-A165-4C65EAAE82AF}"/>
    <cellStyle name="Normal 29 2 13_Margen" xfId="43913" xr:uid="{836BABB3-09F0-4CE0-9C1B-BE8FAD7976A4}"/>
    <cellStyle name="Normal 29 2 14" xfId="24324" xr:uid="{D077DEC3-2B09-443C-9C90-97E8E8C0BDC2}"/>
    <cellStyle name="Normal 29 2 14 2" xfId="24325" xr:uid="{5B2A2EDC-8E6D-42F5-B60A-96455D21A85F}"/>
    <cellStyle name="Normal 29 2 14_Margen" xfId="43914" xr:uid="{C510D318-5C10-4D48-9E88-298BCB81E678}"/>
    <cellStyle name="Normal 29 2 15" xfId="24326" xr:uid="{D67A955C-63C9-426B-853D-0D21ACD41B77}"/>
    <cellStyle name="Normal 29 2 15 2" xfId="24327" xr:uid="{092DBD59-DDF4-4E59-BC1B-A1758F1FB8A5}"/>
    <cellStyle name="Normal 29 2 15_Margen" xfId="43915" xr:uid="{5C3DE6C2-86D5-4CF4-8529-F70320BC5048}"/>
    <cellStyle name="Normal 29 2 16" xfId="24328" xr:uid="{A66C4DD9-A147-44E5-943E-4C75B3CA1F6B}"/>
    <cellStyle name="Normal 29 2 16 2" xfId="24329" xr:uid="{7C582283-ACD7-4025-B55E-471E47F8919A}"/>
    <cellStyle name="Normal 29 2 16_Margen" xfId="43916" xr:uid="{5DC756ED-DA8F-44B8-AFF9-FDE061DD6717}"/>
    <cellStyle name="Normal 29 2 17" xfId="24330" xr:uid="{DEF490A7-4AA4-430F-A666-63A8883DC355}"/>
    <cellStyle name="Normal 29 2 17 2" xfId="24331" xr:uid="{AA3CD637-CFF1-40EA-9AA9-1A261D1C1228}"/>
    <cellStyle name="Normal 29 2 17_Margen" xfId="43917" xr:uid="{9D22A7B4-57BE-484B-9614-CECFA32FCA18}"/>
    <cellStyle name="Normal 29 2 18" xfId="24332" xr:uid="{EC5310CD-83E2-40FF-8CB7-5D54BCA3FA8E}"/>
    <cellStyle name="Normal 29 2 18 2" xfId="24333" xr:uid="{9B9C0ACC-1D6F-46E7-9C21-721681E99609}"/>
    <cellStyle name="Normal 29 2 18_Margen" xfId="43918" xr:uid="{8D5E4D37-4AAF-410B-8483-1C0A004B3E9B}"/>
    <cellStyle name="Normal 29 2 19" xfId="24334" xr:uid="{DD19D485-F916-406C-A40D-49AA567596CE}"/>
    <cellStyle name="Normal 29 2 2" xfId="24335" xr:uid="{CA34B951-0450-4A68-87B9-5023E341111D}"/>
    <cellStyle name="Normal 29 2 2 2" xfId="24336" xr:uid="{3DBA28C4-8AD2-44B1-AEC7-096180717777}"/>
    <cellStyle name="Normal 29 2 2_Margen" xfId="43919" xr:uid="{13CE730A-7A8F-48E7-B74D-0183802883A2}"/>
    <cellStyle name="Normal 29 2 3" xfId="24337" xr:uid="{D11D3D51-3324-47F4-ABB5-3230D1AF81AE}"/>
    <cellStyle name="Normal 29 2 3 2" xfId="24338" xr:uid="{128EFD69-E888-4160-A8E6-CE591BF68C8E}"/>
    <cellStyle name="Normal 29 2 3_Margen" xfId="43920" xr:uid="{58F6709F-9177-4FCB-A09E-CAA51948F796}"/>
    <cellStyle name="Normal 29 2 4" xfId="24339" xr:uid="{11AD8ECF-3AC7-4EF0-B540-84F558C13774}"/>
    <cellStyle name="Normal 29 2 4 2" xfId="24340" xr:uid="{5B74AE5D-68D0-4C45-A53D-BCBAC40111DC}"/>
    <cellStyle name="Normal 29 2 4_Margen" xfId="43921" xr:uid="{BE6401CF-D509-4578-AEAD-AD46BB8A4537}"/>
    <cellStyle name="Normal 29 2 5" xfId="24341" xr:uid="{FCD73C6F-4B42-4FE2-B19D-1F6C72E72AD7}"/>
    <cellStyle name="Normal 29 2 5 2" xfId="24342" xr:uid="{41E61115-B0B3-4828-B362-7BE7A701A106}"/>
    <cellStyle name="Normal 29 2 5_Margen" xfId="43922" xr:uid="{817CBF51-EA41-4583-8388-0080BCCB44CD}"/>
    <cellStyle name="Normal 29 2 6" xfId="24343" xr:uid="{7FBF8C96-5EBA-45F9-8F79-F60B77E91F49}"/>
    <cellStyle name="Normal 29 2 6 2" xfId="24344" xr:uid="{6AEE44EE-9CF3-4504-A2A9-DC7B8B3E87AD}"/>
    <cellStyle name="Normal 29 2 6_Margen" xfId="43923" xr:uid="{E0FEE61E-2151-463A-9A2A-85DC077FDFAD}"/>
    <cellStyle name="Normal 29 2 7" xfId="24345" xr:uid="{F7EC071A-D833-4C62-877B-1855D6681A4E}"/>
    <cellStyle name="Normal 29 2 7 2" xfId="24346" xr:uid="{14054DC6-F946-4DA8-8B46-4C54D967BFE9}"/>
    <cellStyle name="Normal 29 2 7_Margen" xfId="43924" xr:uid="{1B00022C-B619-438D-9C66-19B4A3EB9C73}"/>
    <cellStyle name="Normal 29 2 8" xfId="24347" xr:uid="{92A99922-BF1C-47A5-8DBD-D1A28BC2B8AF}"/>
    <cellStyle name="Normal 29 2 8 2" xfId="24348" xr:uid="{B6D05E9F-ECF0-4B47-ABEB-11D30EA1D3F9}"/>
    <cellStyle name="Normal 29 2 8_Margen" xfId="43925" xr:uid="{9F8CF18F-8947-4252-8619-5386E24E3367}"/>
    <cellStyle name="Normal 29 2 9" xfId="24349" xr:uid="{3E0527B6-1223-4060-9D1A-3495B13B20E0}"/>
    <cellStyle name="Normal 29 2 9 2" xfId="24350" xr:uid="{EBE38E3A-F0DD-4BD0-A04E-AB1A09710D90}"/>
    <cellStyle name="Normal 29 2 9_Margen" xfId="43926" xr:uid="{0F15F63B-2E2E-4471-94DE-AF828AA029CC}"/>
    <cellStyle name="Normal 29 2_Margen" xfId="43927" xr:uid="{E2ED35CE-2CCB-4262-9CB7-395DCE7AC3DD}"/>
    <cellStyle name="Normal 29 20" xfId="24351" xr:uid="{F92DF421-5D37-4F57-A99F-553409370251}"/>
    <cellStyle name="Normal 29 20 2" xfId="24352" xr:uid="{6E27DCDE-1E42-4889-B972-F74019C62132}"/>
    <cellStyle name="Normal 29 20_Margen" xfId="43928" xr:uid="{017B5DBB-F5FE-4A03-AAF5-C324928AD454}"/>
    <cellStyle name="Normal 29 21" xfId="24353" xr:uid="{EB04E362-9E6F-424A-AFCD-6CAC61ED76B4}"/>
    <cellStyle name="Normal 29 21 2" xfId="24354" xr:uid="{F63CFE11-A097-4DBC-8645-42D21F8F8A47}"/>
    <cellStyle name="Normal 29 21_Margen" xfId="43929" xr:uid="{A5238AD8-726F-497B-A6E9-49B70D1D9084}"/>
    <cellStyle name="Normal 29 22" xfId="24355" xr:uid="{C2719149-E15F-4238-8443-873026A51757}"/>
    <cellStyle name="Normal 29 22 2" xfId="24356" xr:uid="{4D9E44D0-6A3C-4D5C-82C9-B18AF11C1BD9}"/>
    <cellStyle name="Normal 29 22_Margen" xfId="43930" xr:uid="{48D910D9-6009-4624-BCC3-78BA7A6391C5}"/>
    <cellStyle name="Normal 29 23" xfId="24357" xr:uid="{F00A256C-AE1C-4F6A-ACE2-074B26A23620}"/>
    <cellStyle name="Normal 29 23 2" xfId="24358" xr:uid="{09A2D8A7-A685-4598-8507-191B0D06A88B}"/>
    <cellStyle name="Normal 29 23_Margen" xfId="43931" xr:uid="{C899150F-3ECB-46A7-BCD6-A57A298A9B83}"/>
    <cellStyle name="Normal 29 24" xfId="24359" xr:uid="{299984EC-5CCB-4B1F-B73D-5774C7A5F78F}"/>
    <cellStyle name="Normal 29 24 2" xfId="24360" xr:uid="{F9E23C71-D97D-45D2-A767-EF7577E2766F}"/>
    <cellStyle name="Normal 29 24_Margen" xfId="43932" xr:uid="{0C82DE0A-85AE-4B61-A8BC-8D2FAF7488DB}"/>
    <cellStyle name="Normal 29 25" xfId="24361" xr:uid="{A70362B8-83C2-4F8F-9C09-7197B8C77BCC}"/>
    <cellStyle name="Normal 29 25 2" xfId="24362" xr:uid="{CCD71328-4CED-4E47-B692-19049239BBB8}"/>
    <cellStyle name="Normal 29 25_Margen" xfId="43933" xr:uid="{95EA17B7-782B-4200-B8A0-A5112FE4045C}"/>
    <cellStyle name="Normal 29 26" xfId="24363" xr:uid="{E51798BC-8CD9-4609-8501-CFEC844FDB96}"/>
    <cellStyle name="Normal 29 26 2" xfId="24364" xr:uid="{4805CA7A-3D0C-438F-B62A-5133E6B9C5DD}"/>
    <cellStyle name="Normal 29 26_Margen" xfId="43934" xr:uid="{BF3A216C-AF88-4F15-915E-626DC82E4416}"/>
    <cellStyle name="Normal 29 27" xfId="24365" xr:uid="{A39E720A-0BA7-48FA-A381-D3D0106B8E48}"/>
    <cellStyle name="Normal 29 27 2" xfId="24366" xr:uid="{C20B9D60-604F-4960-A3F2-396E975D7E18}"/>
    <cellStyle name="Normal 29 27_Margen" xfId="43935" xr:uid="{59E4CB3D-01AF-46B2-B16B-74C26C7BA9BA}"/>
    <cellStyle name="Normal 29 28" xfId="24367" xr:uid="{5C76E6B5-7F4A-4512-B803-7622E42F8980}"/>
    <cellStyle name="Normal 29 28 2" xfId="24368" xr:uid="{8BB57552-0595-45CE-946E-99E6B1AD744A}"/>
    <cellStyle name="Normal 29 28_Margen" xfId="43936" xr:uid="{AEC9951D-C717-4D3C-B1C4-598BC1AF9CE2}"/>
    <cellStyle name="Normal 29 29" xfId="24369" xr:uid="{EFC68249-C795-44B1-B789-F2D032ACC997}"/>
    <cellStyle name="Normal 29 29 2" xfId="24370" xr:uid="{38B0C78A-C9F0-439F-8627-4AFA3FF35963}"/>
    <cellStyle name="Normal 29 29_Margen" xfId="43937" xr:uid="{5C8E0B08-1777-4787-A40B-FAF3EC017D22}"/>
    <cellStyle name="Normal 29 3" xfId="24371" xr:uid="{7A24F413-4C41-41B5-9093-CC2D11FCADD5}"/>
    <cellStyle name="Normal 29 3 10" xfId="24372" xr:uid="{7A3C3440-7F9C-40C8-BB41-976A65BAA498}"/>
    <cellStyle name="Normal 29 3 10 2" xfId="24373" xr:uid="{2F67E08E-7CCF-42CA-9BAA-C7EB92F2E65C}"/>
    <cellStyle name="Normal 29 3 10_Margen" xfId="43938" xr:uid="{1F829091-6BC1-4645-A287-9379E39C674D}"/>
    <cellStyle name="Normal 29 3 11" xfId="24374" xr:uid="{BD5EA7DD-C2D4-427C-A717-FBA2B24EFE33}"/>
    <cellStyle name="Normal 29 3 11 2" xfId="24375" xr:uid="{B03CAF35-B5AD-4BCC-B6E1-208FC8F39CE5}"/>
    <cellStyle name="Normal 29 3 11_Margen" xfId="43939" xr:uid="{B2B95169-949E-4797-BAEE-897B1104A817}"/>
    <cellStyle name="Normal 29 3 12" xfId="24376" xr:uid="{8906F96D-BE09-4326-8FE2-55F5603FDBCB}"/>
    <cellStyle name="Normal 29 3 12 2" xfId="24377" xr:uid="{6BE803B7-4603-4F83-A899-9570FC1A853F}"/>
    <cellStyle name="Normal 29 3 12_Margen" xfId="43940" xr:uid="{5A7BB0F5-FEBC-428D-A795-91FC7B2ED7D1}"/>
    <cellStyle name="Normal 29 3 13" xfId="24378" xr:uid="{08690AF2-200B-4142-91DF-F867B1497A16}"/>
    <cellStyle name="Normal 29 3 13 2" xfId="24379" xr:uid="{DCEAB37B-A6B4-45DC-BF88-D7F386E83B45}"/>
    <cellStyle name="Normal 29 3 13_Margen" xfId="43941" xr:uid="{B95A52D7-288C-4DFC-9200-7BA9BFB29382}"/>
    <cellStyle name="Normal 29 3 14" xfId="24380" xr:uid="{3F8EEB62-017F-40B9-B130-1717875C94CE}"/>
    <cellStyle name="Normal 29 3 14 2" xfId="24381" xr:uid="{379461F8-8CDB-41A3-8EB2-05F759166611}"/>
    <cellStyle name="Normal 29 3 14_Margen" xfId="43942" xr:uid="{3F97376D-7536-4060-B260-F64D80A64E8B}"/>
    <cellStyle name="Normal 29 3 15" xfId="24382" xr:uid="{D0C1C113-DF8D-4922-82E2-D4B68FC69B52}"/>
    <cellStyle name="Normal 29 3 15 2" xfId="24383" xr:uid="{5B17B602-F624-4F0D-9E8B-C48D2921A6C8}"/>
    <cellStyle name="Normal 29 3 15_Margen" xfId="43943" xr:uid="{2D22AD87-2269-49B6-8A13-F249703BD4F7}"/>
    <cellStyle name="Normal 29 3 16" xfId="24384" xr:uid="{5497CC5E-C98A-474D-A3E6-063FCF61F185}"/>
    <cellStyle name="Normal 29 3 16 2" xfId="24385" xr:uid="{076CB366-147B-4231-BE0B-BB78E69409B0}"/>
    <cellStyle name="Normal 29 3 16_Margen" xfId="43944" xr:uid="{4132EF63-9974-4814-8DEB-D10B97CA516B}"/>
    <cellStyle name="Normal 29 3 17" xfId="24386" xr:uid="{269BA2F8-1D66-43C7-A955-78BD7F7898F1}"/>
    <cellStyle name="Normal 29 3 17 2" xfId="24387" xr:uid="{F8563F6C-55A9-4FF0-A522-E0CE2BAF43B1}"/>
    <cellStyle name="Normal 29 3 17_Margen" xfId="43945" xr:uid="{A9D9C93F-3223-4DB9-85E8-C25B7DD30F4D}"/>
    <cellStyle name="Normal 29 3 18" xfId="24388" xr:uid="{EC4DAA88-F4C9-47BD-87A8-169CC2227E98}"/>
    <cellStyle name="Normal 29 3 18 2" xfId="24389" xr:uid="{0D9DF439-49E8-43FA-BD48-B38C38DA2181}"/>
    <cellStyle name="Normal 29 3 18_Margen" xfId="43946" xr:uid="{44BA81E6-9238-4A9C-8BBC-C64105C0BA66}"/>
    <cellStyle name="Normal 29 3 19" xfId="24390" xr:uid="{13FA7861-3C66-48D8-94B5-C567B8695CA7}"/>
    <cellStyle name="Normal 29 3 2" xfId="24391" xr:uid="{C64F94AA-89C1-4846-B66E-E0C19FE22580}"/>
    <cellStyle name="Normal 29 3 2 2" xfId="24392" xr:uid="{DA963F41-ED8E-4075-A06C-4A0EE37A69A5}"/>
    <cellStyle name="Normal 29 3 2 2 2" xfId="43947" xr:uid="{3FACE62C-A9B8-4667-B4FD-589836C9A25C}"/>
    <cellStyle name="Normal 29 3 2 3" xfId="43948" xr:uid="{73C15970-DF8E-40EB-A202-283D1AA5BD75}"/>
    <cellStyle name="Normal 29 3 2_Margen" xfId="43949" xr:uid="{FCC9EEC0-C63E-45BF-9D8E-01B7701304E7}"/>
    <cellStyle name="Normal 29 3 3" xfId="24393" xr:uid="{EE5A8F61-76A0-4C9E-81AB-F46D325575D0}"/>
    <cellStyle name="Normal 29 3 3 2" xfId="24394" xr:uid="{6DB997F4-3299-462E-98BE-65DB9170B7BF}"/>
    <cellStyle name="Normal 29 3 3_Margen" xfId="43950" xr:uid="{8AE59C92-F946-4E0B-816F-11FC6506010B}"/>
    <cellStyle name="Normal 29 3 4" xfId="24395" xr:uid="{59FEDAD7-463E-4457-A1A6-4B5DC2292F12}"/>
    <cellStyle name="Normal 29 3 4 2" xfId="24396" xr:uid="{A395C48B-9AFE-45C7-831C-2424074DAFD2}"/>
    <cellStyle name="Normal 29 3 4_Margen" xfId="43951" xr:uid="{96AFC631-0718-45D5-8526-D0650740BD6C}"/>
    <cellStyle name="Normal 29 3 5" xfId="24397" xr:uid="{9FA67F0D-DB84-4FE9-9049-A2F2CFA1E2C7}"/>
    <cellStyle name="Normal 29 3 5 2" xfId="24398" xr:uid="{AD1BBC57-970E-4251-AE46-A2813B8DFB1E}"/>
    <cellStyle name="Normal 29 3 5_Margen" xfId="43952" xr:uid="{79EC3F45-80B8-4320-8D16-4914C636B017}"/>
    <cellStyle name="Normal 29 3 6" xfId="24399" xr:uid="{38BD522F-9E05-40A6-A416-4E87033EDCF7}"/>
    <cellStyle name="Normal 29 3 6 2" xfId="24400" xr:uid="{94E4BDB1-1EA7-427A-885B-30428982A302}"/>
    <cellStyle name="Normal 29 3 6_Margen" xfId="43953" xr:uid="{AFE76FE2-BA7B-4524-9960-4D729B70BEFC}"/>
    <cellStyle name="Normal 29 3 7" xfId="24401" xr:uid="{DD2ED6D2-F3F5-49CB-84C3-96C8FF486055}"/>
    <cellStyle name="Normal 29 3 7 2" xfId="24402" xr:uid="{21D74936-A354-4656-8F71-7D2D3CCC5906}"/>
    <cellStyle name="Normal 29 3 7_Margen" xfId="43954" xr:uid="{432239D1-BEF1-460B-9F4D-A88B0C3ECB2A}"/>
    <cellStyle name="Normal 29 3 8" xfId="24403" xr:uid="{5D534EEC-9427-4FA6-B82B-C41D950E7771}"/>
    <cellStyle name="Normal 29 3 8 2" xfId="24404" xr:uid="{99750BAF-F696-438A-95AD-F1C55714EEBC}"/>
    <cellStyle name="Normal 29 3 8_Margen" xfId="43955" xr:uid="{9FB5CC79-839B-4F23-BEC9-1CB8958087DE}"/>
    <cellStyle name="Normal 29 3 9" xfId="24405" xr:uid="{454B4471-9726-43E7-8B5E-57AFF81EBBE7}"/>
    <cellStyle name="Normal 29 3 9 2" xfId="24406" xr:uid="{D56D18F3-100A-4319-97C9-BFF8ED787DED}"/>
    <cellStyle name="Normal 29 3 9_Margen" xfId="43956" xr:uid="{0EFE525B-E7E2-45CA-9FAA-1FFB7D3DCE75}"/>
    <cellStyle name="Normal 29 3_Margen" xfId="43957" xr:uid="{8BF42566-0CF5-4312-B2A1-C1D7D3001B81}"/>
    <cellStyle name="Normal 29 30" xfId="24407" xr:uid="{E6354CE3-B6D7-48C6-8FD7-4BA4F2714AE4}"/>
    <cellStyle name="Normal 29 4" xfId="24408" xr:uid="{9FE24DA8-B2E9-4CFD-910F-20FDF4704905}"/>
    <cellStyle name="Normal 29 4 10" xfId="24409" xr:uid="{52DD0245-A796-4546-946E-9AADF144C2D5}"/>
    <cellStyle name="Normal 29 4 10 2" xfId="24410" xr:uid="{CA043F24-FCE6-4149-B913-83272F941C3D}"/>
    <cellStyle name="Normal 29 4 10_Margen" xfId="43958" xr:uid="{9D7CD323-FDB9-458A-AABA-F6F7B6297798}"/>
    <cellStyle name="Normal 29 4 11" xfId="24411" xr:uid="{2FB3EE75-1966-4AC0-A4DB-3290B255BD1F}"/>
    <cellStyle name="Normal 29 4 11 2" xfId="24412" xr:uid="{80B1F4B5-FAC9-4E3C-8392-F757FAF39AED}"/>
    <cellStyle name="Normal 29 4 11_Margen" xfId="43959" xr:uid="{3B6CA8A1-72D9-4E1D-8ECC-39F3649BC523}"/>
    <cellStyle name="Normal 29 4 12" xfId="24413" xr:uid="{1D92229D-EC8D-4C8D-AB2F-710BAE3BC6A8}"/>
    <cellStyle name="Normal 29 4 12 2" xfId="24414" xr:uid="{F1283D1C-150D-42E4-9185-84F5D8C18EE5}"/>
    <cellStyle name="Normal 29 4 12_Margen" xfId="43960" xr:uid="{F520E5DA-966C-4B2C-9BD3-5DAAF92196F1}"/>
    <cellStyle name="Normal 29 4 13" xfId="24415" xr:uid="{11BF2B61-EC94-47D2-B365-9E77A207B780}"/>
    <cellStyle name="Normal 29 4 13 2" xfId="24416" xr:uid="{8BD0EACD-5500-4DC2-BA27-0C5CCD743247}"/>
    <cellStyle name="Normal 29 4 13_Margen" xfId="43961" xr:uid="{FD4FC8B7-A84F-47A2-83D3-B846D580B0C5}"/>
    <cellStyle name="Normal 29 4 14" xfId="24417" xr:uid="{2B860D8C-AE65-42BA-BD19-C28BDC315842}"/>
    <cellStyle name="Normal 29 4 14 2" xfId="24418" xr:uid="{273E5681-637E-47FE-9552-7C96CF464D3E}"/>
    <cellStyle name="Normal 29 4 14_Margen" xfId="43962" xr:uid="{A2F4E35D-0BD0-408B-AEAF-463A44DBC3A6}"/>
    <cellStyle name="Normal 29 4 15" xfId="24419" xr:uid="{C0D27BA0-844A-4DA7-BF3B-B2A9BA1420F6}"/>
    <cellStyle name="Normal 29 4 15 2" xfId="24420" xr:uid="{6BC33588-9B6E-43BC-A613-EAD256F856F8}"/>
    <cellStyle name="Normal 29 4 15_Margen" xfId="43963" xr:uid="{13A2ADD1-C3B0-4C30-92BD-8951B404ABA1}"/>
    <cellStyle name="Normal 29 4 16" xfId="24421" xr:uid="{1C3CA2C5-8DC3-40BA-960D-4CA109332AF5}"/>
    <cellStyle name="Normal 29 4 16 2" xfId="24422" xr:uid="{55B76681-ADD5-4337-9F6F-F0375F7DA9AD}"/>
    <cellStyle name="Normal 29 4 16_Margen" xfId="43964" xr:uid="{022CD803-9714-4BF6-ACF6-99153A222060}"/>
    <cellStyle name="Normal 29 4 17" xfId="24423" xr:uid="{2BFA1E49-97F3-49B3-8369-8AD127200ED3}"/>
    <cellStyle name="Normal 29 4 17 2" xfId="24424" xr:uid="{1792222D-EB85-4081-A23A-F7DE58463692}"/>
    <cellStyle name="Normal 29 4 17_Margen" xfId="43965" xr:uid="{E6DAD96B-66E9-4FDB-8EAF-057FDC24DBB9}"/>
    <cellStyle name="Normal 29 4 18" xfId="24425" xr:uid="{49B9524D-C23F-4F29-A6CD-19B27DE14649}"/>
    <cellStyle name="Normal 29 4 18 2" xfId="24426" xr:uid="{77553ACC-A783-4C59-892F-2190027109C1}"/>
    <cellStyle name="Normal 29 4 18_Margen" xfId="43966" xr:uid="{5593AA4D-4637-42D6-9C25-61361E09577D}"/>
    <cellStyle name="Normal 29 4 19" xfId="24427" xr:uid="{A25A2FCA-AC0B-407B-9181-F3D6CDE12DEB}"/>
    <cellStyle name="Normal 29 4 2" xfId="24428" xr:uid="{1A7CAEF7-D485-41B4-A692-414014C33448}"/>
    <cellStyle name="Normal 29 4 2 2" xfId="24429" xr:uid="{52BB6CEE-FA15-4DF7-A715-CCFA3EF6E1E5}"/>
    <cellStyle name="Normal 29 4 2_Margen" xfId="43967" xr:uid="{F42F48E5-D1FC-4859-A9DA-3BAEBDB46DB0}"/>
    <cellStyle name="Normal 29 4 3" xfId="24430" xr:uid="{D9ADB221-2C16-4B26-A506-8CD396CDDBA1}"/>
    <cellStyle name="Normal 29 4 3 2" xfId="24431" xr:uid="{E6284694-F8AE-4E11-9AA0-2EC86F64C669}"/>
    <cellStyle name="Normal 29 4 3_Margen" xfId="43968" xr:uid="{F8E602AF-E84B-469B-A560-2EF9BDA4D020}"/>
    <cellStyle name="Normal 29 4 4" xfId="24432" xr:uid="{D399F248-ED60-439F-A96C-39E937D5C0EB}"/>
    <cellStyle name="Normal 29 4 4 2" xfId="24433" xr:uid="{E5D5D020-5DD4-49FA-9D17-7D0270D9D0CA}"/>
    <cellStyle name="Normal 29 4 4_Margen" xfId="43969" xr:uid="{4A1A01B0-6195-411B-9469-E7959B07F35C}"/>
    <cellStyle name="Normal 29 4 5" xfId="24434" xr:uid="{9A30A8DE-FB48-41EF-9838-90259517D135}"/>
    <cellStyle name="Normal 29 4 5 2" xfId="24435" xr:uid="{F9F7785D-CF59-44E2-9DD0-B0271078EFF5}"/>
    <cellStyle name="Normal 29 4 5_Margen" xfId="43970" xr:uid="{BB2D3015-F170-4BD1-97CA-998F3830BA60}"/>
    <cellStyle name="Normal 29 4 6" xfId="24436" xr:uid="{05069297-09D0-41BC-8F44-276CFDA579E0}"/>
    <cellStyle name="Normal 29 4 6 2" xfId="24437" xr:uid="{79EBAD70-E366-45D9-BF51-6C50F5B95D8B}"/>
    <cellStyle name="Normal 29 4 6_Margen" xfId="43971" xr:uid="{FE79EA13-E644-498D-A400-D558D68E1CF5}"/>
    <cellStyle name="Normal 29 4 7" xfId="24438" xr:uid="{014462B6-0CEB-4146-8592-DD7CA1641609}"/>
    <cellStyle name="Normal 29 4 7 2" xfId="24439" xr:uid="{96699963-CA8A-4B7A-97DA-C5D586E13453}"/>
    <cellStyle name="Normal 29 4 7_Margen" xfId="43972" xr:uid="{82EA5AE7-7D49-4405-8EE3-F8205DBAED64}"/>
    <cellStyle name="Normal 29 4 8" xfId="24440" xr:uid="{06C1473D-151A-48A7-88D6-4A13F53C417D}"/>
    <cellStyle name="Normal 29 4 8 2" xfId="24441" xr:uid="{AA073BBC-463B-4517-B77C-AB2A72218407}"/>
    <cellStyle name="Normal 29 4 8_Margen" xfId="43973" xr:uid="{1B992570-4E9B-46C8-98CA-50DF0744B58B}"/>
    <cellStyle name="Normal 29 4 9" xfId="24442" xr:uid="{2B24AED6-63D8-4FD4-8C89-C0969FFFA800}"/>
    <cellStyle name="Normal 29 4 9 2" xfId="24443" xr:uid="{CEF3EC08-7654-4F79-BDA6-26E39854C207}"/>
    <cellStyle name="Normal 29 4 9_Margen" xfId="43974" xr:uid="{73404A98-E24F-4E31-9EBB-14A14AA0582E}"/>
    <cellStyle name="Normal 29 4_Margen" xfId="43975" xr:uid="{C926D6AE-FFDE-4B56-AA86-2D133B8F003C}"/>
    <cellStyle name="Normal 29 5" xfId="24444" xr:uid="{0ADE5260-0B15-4A6D-9341-E8E3851889BB}"/>
    <cellStyle name="Normal 29 5 10" xfId="24445" xr:uid="{B31B0454-4D53-4E16-8DEC-DD4F7D60DD15}"/>
    <cellStyle name="Normal 29 5 10 2" xfId="24446" xr:uid="{781E4AB4-E90A-4AE7-A136-C98C8D13AAEA}"/>
    <cellStyle name="Normal 29 5 10_Margen" xfId="43976" xr:uid="{F901034E-E4CC-4508-AF81-9E9E8EF825F8}"/>
    <cellStyle name="Normal 29 5 11" xfId="24447" xr:uid="{9F46EA5D-1E32-40E9-9674-1368E03B3B20}"/>
    <cellStyle name="Normal 29 5 11 2" xfId="24448" xr:uid="{BBD9E79E-D748-4B06-8AC9-26CA95AB5328}"/>
    <cellStyle name="Normal 29 5 11_Margen" xfId="43977" xr:uid="{D4A3A0A7-2D54-4FB8-A71F-049224D2489C}"/>
    <cellStyle name="Normal 29 5 12" xfId="24449" xr:uid="{2574594B-98B6-47C3-855F-ABDACD635E14}"/>
    <cellStyle name="Normal 29 5 12 2" xfId="24450" xr:uid="{00A8CADA-8D10-4C16-B151-47F53C2F05A4}"/>
    <cellStyle name="Normal 29 5 12_Margen" xfId="43978" xr:uid="{1CA2F306-973D-46A8-9D8D-93F824DE1374}"/>
    <cellStyle name="Normal 29 5 13" xfId="24451" xr:uid="{C2180FC7-2614-4B58-A50E-A56E215DD9D3}"/>
    <cellStyle name="Normal 29 5 13 2" xfId="24452" xr:uid="{A1106FF5-5D46-4B5D-80F5-D8944BE35379}"/>
    <cellStyle name="Normal 29 5 13_Margen" xfId="43979" xr:uid="{4055441C-986F-4D7B-A367-BEF411B9C54D}"/>
    <cellStyle name="Normal 29 5 14" xfId="24453" xr:uid="{9D056798-2751-4C22-B22D-405C2981F976}"/>
    <cellStyle name="Normal 29 5 14 2" xfId="24454" xr:uid="{3AFC6301-C34D-4736-84B8-1EECFC6DD34F}"/>
    <cellStyle name="Normal 29 5 14_Margen" xfId="43980" xr:uid="{76D1B898-042C-4B7A-B1BB-BCDD8B54C30F}"/>
    <cellStyle name="Normal 29 5 15" xfId="24455" xr:uid="{CC88D642-A62A-4D70-82D2-AE63AF1D0AB2}"/>
    <cellStyle name="Normal 29 5 15 2" xfId="24456" xr:uid="{84C47E79-952E-4A70-AD99-EE397F5EDE22}"/>
    <cellStyle name="Normal 29 5 15_Margen" xfId="43981" xr:uid="{6BD2BD9A-6733-4CCB-857E-285C0F067FD3}"/>
    <cellStyle name="Normal 29 5 16" xfId="24457" xr:uid="{3B9C0418-58A9-4915-9F75-77B2DBDA35B9}"/>
    <cellStyle name="Normal 29 5 16 2" xfId="24458" xr:uid="{4E02CDA2-6AB4-49DC-8482-937CBEAF2A33}"/>
    <cellStyle name="Normal 29 5 16_Margen" xfId="43982" xr:uid="{CD7540E1-3472-4246-A152-8B1737C80019}"/>
    <cellStyle name="Normal 29 5 17" xfId="24459" xr:uid="{CA99D169-EDD1-4734-97A0-14EDC1B27159}"/>
    <cellStyle name="Normal 29 5 17 2" xfId="24460" xr:uid="{3FFC484E-8D36-4A98-B60F-1A4AAAD00DE9}"/>
    <cellStyle name="Normal 29 5 17_Margen" xfId="43983" xr:uid="{E726014D-2FCF-493A-AE83-80639C111BAB}"/>
    <cellStyle name="Normal 29 5 18" xfId="24461" xr:uid="{E8A09695-465D-4982-ACBD-CB6BA4EC2D20}"/>
    <cellStyle name="Normal 29 5 18 2" xfId="24462" xr:uid="{49591E13-8680-4023-8A94-A10BEC5A9F86}"/>
    <cellStyle name="Normal 29 5 18_Margen" xfId="43984" xr:uid="{A2A49E15-7873-4439-8207-D58AA0188900}"/>
    <cellStyle name="Normal 29 5 19" xfId="24463" xr:uid="{DDFD5B8C-B57B-4EFB-98F9-6E1536BDA82B}"/>
    <cellStyle name="Normal 29 5 2" xfId="24464" xr:uid="{084FADAD-FDCA-433E-8A43-5450145FE13F}"/>
    <cellStyle name="Normal 29 5 2 2" xfId="24465" xr:uid="{B72BE3CF-CAC2-4C18-B6C9-9EBD6C5C71A3}"/>
    <cellStyle name="Normal 29 5 2_Margen" xfId="43985" xr:uid="{907A1569-6642-4FE1-9E51-FE89DCFB7C00}"/>
    <cellStyle name="Normal 29 5 3" xfId="24466" xr:uid="{E542C993-ED9C-4756-87EF-7F9AD2531D2B}"/>
    <cellStyle name="Normal 29 5 3 2" xfId="24467" xr:uid="{18F52EDA-70F8-455D-B86C-5380C8DEE9EB}"/>
    <cellStyle name="Normal 29 5 3_Margen" xfId="43986" xr:uid="{F286354E-A113-4C5C-890A-D77AE4D39F44}"/>
    <cellStyle name="Normal 29 5 4" xfId="24468" xr:uid="{AABDDEBE-185B-4344-B9A6-72A185B6BAF5}"/>
    <cellStyle name="Normal 29 5 4 2" xfId="24469" xr:uid="{1F8D7B72-3A75-4556-82D7-E6BF111D418B}"/>
    <cellStyle name="Normal 29 5 4_Margen" xfId="43987" xr:uid="{06BB326A-0F0F-4B71-9AFD-3B7FDD9340D1}"/>
    <cellStyle name="Normal 29 5 5" xfId="24470" xr:uid="{8FEB5114-3CE9-434E-BD8D-858CAFAB5963}"/>
    <cellStyle name="Normal 29 5 5 2" xfId="24471" xr:uid="{C8661CEC-8BDC-4961-AFF4-8A958DF6D03F}"/>
    <cellStyle name="Normal 29 5 5_Margen" xfId="43988" xr:uid="{898BF3B1-9733-491C-9648-08FAA0204671}"/>
    <cellStyle name="Normal 29 5 6" xfId="24472" xr:uid="{0277E700-1CCC-4444-B44D-4B343E32DB46}"/>
    <cellStyle name="Normal 29 5 6 2" xfId="24473" xr:uid="{03906B9B-50E3-48E0-8AEF-40CBE1F687B3}"/>
    <cellStyle name="Normal 29 5 6_Margen" xfId="43989" xr:uid="{C41A48FE-AD08-44BE-9E76-C646744506B5}"/>
    <cellStyle name="Normal 29 5 7" xfId="24474" xr:uid="{95C19168-5C4F-48F3-884A-ACE369AAC797}"/>
    <cellStyle name="Normal 29 5 7 2" xfId="24475" xr:uid="{B478ECBF-575F-44CB-938C-2541AE0930D3}"/>
    <cellStyle name="Normal 29 5 7_Margen" xfId="43990" xr:uid="{F7844236-0009-4A72-A04C-909F8319FD42}"/>
    <cellStyle name="Normal 29 5 8" xfId="24476" xr:uid="{B47CE25F-611C-4BEA-8E10-DB4211A94521}"/>
    <cellStyle name="Normal 29 5 8 2" xfId="24477" xr:uid="{AE7F1FEC-35EB-43CD-9E02-D0D0FA651BF3}"/>
    <cellStyle name="Normal 29 5 8_Margen" xfId="43991" xr:uid="{473C197E-6872-4DA2-AF74-5361DBC602A0}"/>
    <cellStyle name="Normal 29 5 9" xfId="24478" xr:uid="{2A9756EF-F9D8-4C26-8993-F6F47C684DAF}"/>
    <cellStyle name="Normal 29 5 9 2" xfId="24479" xr:uid="{2BFE5268-26B8-4BCD-8CB6-CC28C781F958}"/>
    <cellStyle name="Normal 29 5 9_Margen" xfId="43992" xr:uid="{1C056862-A99F-4FF8-8402-52F4BA515E6E}"/>
    <cellStyle name="Normal 29 5_Margen" xfId="43993" xr:uid="{15404178-4F8A-4BCB-B4A8-09F5DD52325A}"/>
    <cellStyle name="Normal 29 6" xfId="24480" xr:uid="{C81C3C7E-1763-4CC3-B143-1EC598854122}"/>
    <cellStyle name="Normal 29 6 10" xfId="24481" xr:uid="{EF8B9D4D-6742-4034-9E91-EF981CB3139A}"/>
    <cellStyle name="Normal 29 6 10 2" xfId="24482" xr:uid="{61006E37-3AF1-402B-98AF-18409F06709B}"/>
    <cellStyle name="Normal 29 6 10_Margen" xfId="43994" xr:uid="{9CF45144-5650-4D6A-B469-916937879DE8}"/>
    <cellStyle name="Normal 29 6 11" xfId="24483" xr:uid="{9A1CA616-04C3-407B-B70D-62818398649E}"/>
    <cellStyle name="Normal 29 6 11 2" xfId="24484" xr:uid="{B8380AB2-C01D-4DCC-A0D1-133FBD0E4AB6}"/>
    <cellStyle name="Normal 29 6 11_Margen" xfId="43995" xr:uid="{FAA9729A-B756-4B7E-9D11-E1F0F804BC9C}"/>
    <cellStyle name="Normal 29 6 12" xfId="24485" xr:uid="{2247721C-F7CF-462A-95D7-0FB9AD779E4A}"/>
    <cellStyle name="Normal 29 6 12 2" xfId="24486" xr:uid="{8EF45872-CE9E-4F9D-8891-C393020EC331}"/>
    <cellStyle name="Normal 29 6 12_Margen" xfId="43996" xr:uid="{1194E669-75EB-4C16-99EA-79BF0C4FC7EB}"/>
    <cellStyle name="Normal 29 6 13" xfId="24487" xr:uid="{BEBD07DA-807E-4645-AD58-0DABF4E7D6EC}"/>
    <cellStyle name="Normal 29 6 13 2" xfId="24488" xr:uid="{411DB189-D2D9-46A0-8AF3-71061751E844}"/>
    <cellStyle name="Normal 29 6 13_Margen" xfId="43997" xr:uid="{4B61CDBD-B294-4B6F-A509-173A54406FEE}"/>
    <cellStyle name="Normal 29 6 14" xfId="24489" xr:uid="{ECDD182D-CE3E-4388-8CE7-328DD35C8DB0}"/>
    <cellStyle name="Normal 29 6 14 2" xfId="24490" xr:uid="{EF9EA110-4D4F-4239-8372-869EDF97D6C3}"/>
    <cellStyle name="Normal 29 6 14_Margen" xfId="43998" xr:uid="{FD388155-12E5-4F65-A57E-465494CEE385}"/>
    <cellStyle name="Normal 29 6 15" xfId="24491" xr:uid="{20C88EB6-0629-4103-873D-10C7AE691186}"/>
    <cellStyle name="Normal 29 6 15 2" xfId="24492" xr:uid="{0B18553E-9103-4B0F-B307-AEDDA8D528C1}"/>
    <cellStyle name="Normal 29 6 15_Margen" xfId="43999" xr:uid="{0BF0F14E-A8E4-4300-8E98-66D1AFD34DA3}"/>
    <cellStyle name="Normal 29 6 16" xfId="24493" xr:uid="{E0708276-40C2-48A7-BD5C-7A0E020E1DF6}"/>
    <cellStyle name="Normal 29 6 16 2" xfId="24494" xr:uid="{B0AC7C3D-A7B9-41E7-8B4B-C2257101A736}"/>
    <cellStyle name="Normal 29 6 16_Margen" xfId="44000" xr:uid="{D492D523-000D-496C-9258-9114768B43F9}"/>
    <cellStyle name="Normal 29 6 17" xfId="24495" xr:uid="{EB46FA02-65C4-4219-8874-6B315122CF65}"/>
    <cellStyle name="Normal 29 6 17 2" xfId="24496" xr:uid="{6D480C93-7A2B-48C5-8358-965E4CD7B946}"/>
    <cellStyle name="Normal 29 6 17_Margen" xfId="44001" xr:uid="{043A24E5-F1BA-469A-B8E1-D4D504B2E2B7}"/>
    <cellStyle name="Normal 29 6 18" xfId="24497" xr:uid="{4901E03B-A4FA-4A2C-B4CB-3972A81727C4}"/>
    <cellStyle name="Normal 29 6 18 2" xfId="24498" xr:uid="{2CEB0D9A-43FA-45B1-B191-060960C0704F}"/>
    <cellStyle name="Normal 29 6 18_Margen" xfId="44002" xr:uid="{E8C27F55-5930-40BF-BDF5-FFD683E42561}"/>
    <cellStyle name="Normal 29 6 19" xfId="24499" xr:uid="{7033D553-20B0-414E-B1D3-BEF4FEFAA599}"/>
    <cellStyle name="Normal 29 6 2" xfId="24500" xr:uid="{428EEF8E-8B00-497F-B919-42E7381AE5D1}"/>
    <cellStyle name="Normal 29 6 2 2" xfId="24501" xr:uid="{708C26C3-5BC3-4D29-B1F9-1F69CFC11C8D}"/>
    <cellStyle name="Normal 29 6 2_Margen" xfId="44003" xr:uid="{CA44AB8C-86E5-4367-BE4F-1CE5464279C2}"/>
    <cellStyle name="Normal 29 6 3" xfId="24502" xr:uid="{C6F79137-54F1-4872-9F0D-82EFFE09FECD}"/>
    <cellStyle name="Normal 29 6 3 2" xfId="24503" xr:uid="{44154282-D7B0-42A1-AB69-977D4CB815AC}"/>
    <cellStyle name="Normal 29 6 3_Margen" xfId="44004" xr:uid="{D14F82BE-C819-4DCD-AA4D-C1F2561A618F}"/>
    <cellStyle name="Normal 29 6 4" xfId="24504" xr:uid="{D8C6D77A-5868-4B72-9911-87C987CAD13A}"/>
    <cellStyle name="Normal 29 6 4 2" xfId="24505" xr:uid="{8184593A-7CA6-4B04-AA6F-D182F574FC60}"/>
    <cellStyle name="Normal 29 6 4_Margen" xfId="44005" xr:uid="{18F0AC1C-471B-4EDC-8511-C956701D5AB2}"/>
    <cellStyle name="Normal 29 6 5" xfId="24506" xr:uid="{78E54EF7-697A-4003-88B4-70780DC4EBB5}"/>
    <cellStyle name="Normal 29 6 5 2" xfId="24507" xr:uid="{337243BC-53F2-42CE-AB22-327664777C71}"/>
    <cellStyle name="Normal 29 6 5_Margen" xfId="44006" xr:uid="{EB80A494-95B7-488D-B2CE-6050696D244C}"/>
    <cellStyle name="Normal 29 6 6" xfId="24508" xr:uid="{B943FBCB-E888-485B-B5B2-F53FFF4396F7}"/>
    <cellStyle name="Normal 29 6 6 2" xfId="24509" xr:uid="{FAAE5908-3038-4AE2-99CF-747883F55FD3}"/>
    <cellStyle name="Normal 29 6 6_Margen" xfId="44007" xr:uid="{456EB0C1-68B7-4C57-B0D2-EECAEB5C1605}"/>
    <cellStyle name="Normal 29 6 7" xfId="24510" xr:uid="{8B203BBA-89B1-4BDF-8DD7-9656A36E7AF8}"/>
    <cellStyle name="Normal 29 6 7 2" xfId="24511" xr:uid="{B00C1E30-20FA-4C9D-9C6A-E578E288F5EC}"/>
    <cellStyle name="Normal 29 6 7_Margen" xfId="44008" xr:uid="{8767381D-0867-461E-A3E7-09195FA99456}"/>
    <cellStyle name="Normal 29 6 8" xfId="24512" xr:uid="{7D9700C9-1904-45A2-AF9F-CC0D64509CB0}"/>
    <cellStyle name="Normal 29 6 8 2" xfId="24513" xr:uid="{3B3E60DC-7E33-49F5-9B90-D7686A2FE574}"/>
    <cellStyle name="Normal 29 6 8_Margen" xfId="44009" xr:uid="{F65383BD-E809-4310-B249-3F4BBE09229F}"/>
    <cellStyle name="Normal 29 6 9" xfId="24514" xr:uid="{6B1B4825-5693-4304-AE6A-D552BC23C4AE}"/>
    <cellStyle name="Normal 29 6 9 2" xfId="24515" xr:uid="{F592470F-AE21-4EEA-A9D2-132AFD652481}"/>
    <cellStyle name="Normal 29 6 9_Margen" xfId="44010" xr:uid="{9E71AC33-7BC4-46B0-9EE7-4009311FC106}"/>
    <cellStyle name="Normal 29 6_Margen" xfId="44011" xr:uid="{4CD58966-900E-41D6-9F25-FE3D46D41280}"/>
    <cellStyle name="Normal 29 7" xfId="24516" xr:uid="{3E21476D-4DEF-4A86-BEEA-54C0159E9834}"/>
    <cellStyle name="Normal 29 7 10" xfId="24517" xr:uid="{A252E727-E9A4-48B6-8753-45CE9F4905E8}"/>
    <cellStyle name="Normal 29 7 10 2" xfId="24518" xr:uid="{05AD36D4-2FAD-42BA-A875-43C95A1A5FB0}"/>
    <cellStyle name="Normal 29 7 10_Margen" xfId="44012" xr:uid="{20370483-46CA-4E52-812F-F59D2FF30B62}"/>
    <cellStyle name="Normal 29 7 11" xfId="24519" xr:uid="{E68C5B93-80ED-4AD3-9F97-41A1E417F748}"/>
    <cellStyle name="Normal 29 7 11 2" xfId="24520" xr:uid="{22ED2781-6A13-4D8D-80B3-4AA190E5E677}"/>
    <cellStyle name="Normal 29 7 11_Margen" xfId="44013" xr:uid="{06E9DAC9-7F80-4853-8889-76B783CF0E57}"/>
    <cellStyle name="Normal 29 7 12" xfId="24521" xr:uid="{6DF656B1-5516-4622-B59E-F506012E99BB}"/>
    <cellStyle name="Normal 29 7 12 2" xfId="24522" xr:uid="{B6B4D50F-E9C9-4644-9C08-9E22A2729938}"/>
    <cellStyle name="Normal 29 7 12_Margen" xfId="44014" xr:uid="{CC6FD8BB-D0C9-4296-B898-AC184244C3E1}"/>
    <cellStyle name="Normal 29 7 13" xfId="24523" xr:uid="{F65FD922-88FB-41E8-9F79-DD663EC833CD}"/>
    <cellStyle name="Normal 29 7 13 2" xfId="24524" xr:uid="{A818EC91-EE99-4D0E-A882-0EFE60F9A727}"/>
    <cellStyle name="Normal 29 7 13_Margen" xfId="44015" xr:uid="{44C8D811-3EAF-451B-A829-97D470767F8C}"/>
    <cellStyle name="Normal 29 7 14" xfId="24525" xr:uid="{2755B061-A305-4F3C-856D-98B9F30FD44E}"/>
    <cellStyle name="Normal 29 7 14 2" xfId="24526" xr:uid="{53CCABD0-5FDD-446C-8235-032F5BF81230}"/>
    <cellStyle name="Normal 29 7 14_Margen" xfId="44016" xr:uid="{AF6F4B5F-C85B-446E-81BD-C256DDD374A1}"/>
    <cellStyle name="Normal 29 7 15" xfId="24527" xr:uid="{7D9FE5D4-85E2-488F-BA36-6CEA67BCF6D9}"/>
    <cellStyle name="Normal 29 7 15 2" xfId="24528" xr:uid="{E22B0ECD-7DA2-4830-B830-80536B0DBB0C}"/>
    <cellStyle name="Normal 29 7 15_Margen" xfId="44017" xr:uid="{C0370E53-54BA-411F-B2A9-CC3E6162F7FB}"/>
    <cellStyle name="Normal 29 7 16" xfId="24529" xr:uid="{6E010769-458B-4269-B211-8D5720E80C70}"/>
    <cellStyle name="Normal 29 7 16 2" xfId="24530" xr:uid="{BD097200-450C-4F02-98FF-B42E1EAA010A}"/>
    <cellStyle name="Normal 29 7 16_Margen" xfId="44018" xr:uid="{57F230F2-6AF3-45E4-ACC6-6875174CF9FA}"/>
    <cellStyle name="Normal 29 7 17" xfId="24531" xr:uid="{AE7B9C69-589A-45AC-B389-3B1202AEBD55}"/>
    <cellStyle name="Normal 29 7 17 2" xfId="24532" xr:uid="{36A0DC41-B221-4784-9C52-057CB597DEE9}"/>
    <cellStyle name="Normal 29 7 17_Margen" xfId="44019" xr:uid="{B08BEB24-E1D9-40AB-A24C-3A57AC270B93}"/>
    <cellStyle name="Normal 29 7 18" xfId="24533" xr:uid="{429CBDCF-1085-495C-875F-71E6358DBE84}"/>
    <cellStyle name="Normal 29 7 18 2" xfId="24534" xr:uid="{7623DCEE-CC99-4223-9E9A-97DE10A17882}"/>
    <cellStyle name="Normal 29 7 18_Margen" xfId="44020" xr:uid="{31F502E5-D668-4981-9B42-9B70F3941633}"/>
    <cellStyle name="Normal 29 7 19" xfId="24535" xr:uid="{A2B9DE6F-1FCC-4011-A503-B82B5C7CAE57}"/>
    <cellStyle name="Normal 29 7 2" xfId="24536" xr:uid="{74B4881C-3509-4F69-A897-EBECA339D279}"/>
    <cellStyle name="Normal 29 7 2 2" xfId="24537" xr:uid="{5A4B0DA1-9B2D-40E1-BBCF-D7C68E659A88}"/>
    <cellStyle name="Normal 29 7 2_Margen" xfId="44021" xr:uid="{97171A1F-4E48-4F14-BD87-B4265521D6E0}"/>
    <cellStyle name="Normal 29 7 3" xfId="24538" xr:uid="{9D59B2FF-4591-43C1-B53B-E1C929CF8EAA}"/>
    <cellStyle name="Normal 29 7 3 2" xfId="24539" xr:uid="{DAB8D416-A76C-4AC4-820B-138B212AD4C0}"/>
    <cellStyle name="Normal 29 7 3_Margen" xfId="44022" xr:uid="{6B2A1616-6BFB-4802-9D58-7AB76FF9DDDF}"/>
    <cellStyle name="Normal 29 7 4" xfId="24540" xr:uid="{2BD31BDA-A48E-407A-97AF-78B92D9306DF}"/>
    <cellStyle name="Normal 29 7 4 2" xfId="24541" xr:uid="{0E41E729-4FE2-4743-A59D-D10C4907606E}"/>
    <cellStyle name="Normal 29 7 4_Margen" xfId="44023" xr:uid="{776D2381-BA13-43D8-A2CE-3085E4552642}"/>
    <cellStyle name="Normal 29 7 5" xfId="24542" xr:uid="{EA916A22-EEF9-4E54-A0AC-638D9659AFA0}"/>
    <cellStyle name="Normal 29 7 5 2" xfId="24543" xr:uid="{2A924ACB-6913-40B9-893C-0EA21933BC5B}"/>
    <cellStyle name="Normal 29 7 5_Margen" xfId="44024" xr:uid="{EA7E5F8D-074D-4425-96B7-B6819C7095F6}"/>
    <cellStyle name="Normal 29 7 6" xfId="24544" xr:uid="{77113E46-C5EC-4B43-A534-CC59B8B2A9D3}"/>
    <cellStyle name="Normal 29 7 6 2" xfId="24545" xr:uid="{CCD12D26-ABD3-4D0F-BB12-FDE13F8B573D}"/>
    <cellStyle name="Normal 29 7 6_Margen" xfId="44025" xr:uid="{FBE4DC62-8E5F-4E5A-A16A-CDA0E51199A4}"/>
    <cellStyle name="Normal 29 7 7" xfId="24546" xr:uid="{2C4549D5-1EA9-4E62-B1EA-A09C39BB91FE}"/>
    <cellStyle name="Normal 29 7 7 2" xfId="24547" xr:uid="{22847FC7-0BFE-49CA-9725-E82FA8FD5077}"/>
    <cellStyle name="Normal 29 7 7_Margen" xfId="44026" xr:uid="{BF386B7D-4BB4-485A-BC06-1FB320D667DF}"/>
    <cellStyle name="Normal 29 7 8" xfId="24548" xr:uid="{6865900C-8A7D-4AFC-B6F1-DAF484C11204}"/>
    <cellStyle name="Normal 29 7 8 2" xfId="24549" xr:uid="{19EBA812-4D91-47D0-B8D2-FBC4DAD6FBC7}"/>
    <cellStyle name="Normal 29 7 8_Margen" xfId="44027" xr:uid="{79A1E01F-51E5-4D8F-A822-9DAF371FEC77}"/>
    <cellStyle name="Normal 29 7 9" xfId="24550" xr:uid="{23D5236F-E8EA-42F8-A599-E5FC63281955}"/>
    <cellStyle name="Normal 29 7 9 2" xfId="24551" xr:uid="{B9847DE6-EE52-47B8-BA45-81E6DF25094E}"/>
    <cellStyle name="Normal 29 7 9_Margen" xfId="44028" xr:uid="{12C192D8-C250-4BAE-9157-BB927D964B59}"/>
    <cellStyle name="Normal 29 7_Margen" xfId="44029" xr:uid="{BC1CA93B-F8C2-4F6A-8CCA-4A0A23931C78}"/>
    <cellStyle name="Normal 29 8" xfId="24552" xr:uid="{3D965D6A-DA6B-42E2-8869-4EAC998BDA0D}"/>
    <cellStyle name="Normal 29 8 10" xfId="24553" xr:uid="{1B525408-F538-44EF-AC34-70746E0726E0}"/>
    <cellStyle name="Normal 29 8 10 2" xfId="24554" xr:uid="{3A4DD9E3-1973-4225-B8FE-B0FDBBA0041A}"/>
    <cellStyle name="Normal 29 8 10_Margen" xfId="44030" xr:uid="{5FC36569-FA35-4483-947F-8C2FB5A632ED}"/>
    <cellStyle name="Normal 29 8 11" xfId="24555" xr:uid="{13A453E8-FD71-42B9-9747-9C671AFB760C}"/>
    <cellStyle name="Normal 29 8 11 2" xfId="24556" xr:uid="{CC301677-0A99-4678-9916-EA58BE450180}"/>
    <cellStyle name="Normal 29 8 11_Margen" xfId="44031" xr:uid="{9807A574-53CC-46B0-B6D7-00657F345429}"/>
    <cellStyle name="Normal 29 8 12" xfId="24557" xr:uid="{F5B219D5-4630-4BE3-96EA-55AFFADEFE84}"/>
    <cellStyle name="Normal 29 8 12 2" xfId="24558" xr:uid="{213E6491-0397-49C1-8F34-4C5C322FE8D4}"/>
    <cellStyle name="Normal 29 8 12_Margen" xfId="44032" xr:uid="{C76B40AD-94C1-446F-B1EC-ECF0E0ACB90E}"/>
    <cellStyle name="Normal 29 8 13" xfId="24559" xr:uid="{377AB347-3778-4CA7-BC5B-D016BF968EF0}"/>
    <cellStyle name="Normal 29 8 13 2" xfId="24560" xr:uid="{6B66DA6E-57F3-433E-BA7C-9F368AC0F6D1}"/>
    <cellStyle name="Normal 29 8 13_Margen" xfId="44033" xr:uid="{9A21BD55-CCFC-46B1-9B28-244432EE1CBC}"/>
    <cellStyle name="Normal 29 8 14" xfId="24561" xr:uid="{A354C43E-7551-4956-A920-62514F8AEA5C}"/>
    <cellStyle name="Normal 29 8 14 2" xfId="24562" xr:uid="{6EC0C085-AE6E-4C4B-8350-DBB602264C60}"/>
    <cellStyle name="Normal 29 8 14_Margen" xfId="44034" xr:uid="{809606AC-5EB4-4105-A105-D0EC40B14BD1}"/>
    <cellStyle name="Normal 29 8 15" xfId="24563" xr:uid="{A6B07A77-6ADB-474E-9828-825A43AEEC62}"/>
    <cellStyle name="Normal 29 8 15 2" xfId="24564" xr:uid="{BF8BF973-A67C-4A14-A5FB-802C277B4908}"/>
    <cellStyle name="Normal 29 8 15_Margen" xfId="44035" xr:uid="{53E1B582-1967-4BFF-97E0-7E656F1A1AAE}"/>
    <cellStyle name="Normal 29 8 16" xfId="24565" xr:uid="{ED8E0E6B-CE97-41E0-9F04-EF3B08270FB3}"/>
    <cellStyle name="Normal 29 8 16 2" xfId="24566" xr:uid="{DFD0D026-7F03-477C-91E5-E8ECA57410EA}"/>
    <cellStyle name="Normal 29 8 16_Margen" xfId="44036" xr:uid="{5A1AB2E0-6FCA-4A55-B8C6-CCEC7FEE253D}"/>
    <cellStyle name="Normal 29 8 17" xfId="24567" xr:uid="{3637F668-6A8F-4E59-9718-CD7F1E3FA9BA}"/>
    <cellStyle name="Normal 29 8 17 2" xfId="24568" xr:uid="{E4C61076-91FB-43AE-88FE-93D4A903D958}"/>
    <cellStyle name="Normal 29 8 17_Margen" xfId="44037" xr:uid="{5B901DA7-1ED9-4FA9-8B92-3CF00B150993}"/>
    <cellStyle name="Normal 29 8 18" xfId="24569" xr:uid="{A948C672-7BBE-4496-A8F3-9631A9A31DA4}"/>
    <cellStyle name="Normal 29 8 18 2" xfId="24570" xr:uid="{7883B7AD-6E22-4647-AB25-523A0F1B7CD3}"/>
    <cellStyle name="Normal 29 8 18_Margen" xfId="44038" xr:uid="{0487326D-1636-4C2E-96AB-39CFBFBDD2CD}"/>
    <cellStyle name="Normal 29 8 19" xfId="24571" xr:uid="{AC0C8A82-D105-47C7-8E6F-4C6C3D9AAEDD}"/>
    <cellStyle name="Normal 29 8 2" xfId="24572" xr:uid="{BDCAD545-5B8B-4752-8E06-AE45B2D0CC85}"/>
    <cellStyle name="Normal 29 8 2 2" xfId="24573" xr:uid="{66FE3F7D-75C8-4E21-B349-826683D130D4}"/>
    <cellStyle name="Normal 29 8 2_Margen" xfId="44039" xr:uid="{3B3ACDDD-7D9F-481B-B895-F276E6547C74}"/>
    <cellStyle name="Normal 29 8 3" xfId="24574" xr:uid="{EE400080-9B96-4EAA-BE15-01F4B6C771D7}"/>
    <cellStyle name="Normal 29 8 3 2" xfId="24575" xr:uid="{AA27ACBD-6F1A-4ED8-9D05-6FA4DD1134FF}"/>
    <cellStyle name="Normal 29 8 3_Margen" xfId="44040" xr:uid="{0AD6399B-9D9F-406B-A862-DB842AB055DD}"/>
    <cellStyle name="Normal 29 8 4" xfId="24576" xr:uid="{91CC6181-7862-4405-AEF8-863D1C1673DF}"/>
    <cellStyle name="Normal 29 8 4 2" xfId="24577" xr:uid="{32A1902F-8CB6-4622-B293-23BE5C0D42DE}"/>
    <cellStyle name="Normal 29 8 4_Margen" xfId="44041" xr:uid="{DC02C5E1-E223-43D9-8CBD-F76D9CAFD370}"/>
    <cellStyle name="Normal 29 8 5" xfId="24578" xr:uid="{2DB9B0A2-5851-4E4B-95D0-C8004B07AB7F}"/>
    <cellStyle name="Normal 29 8 5 2" xfId="24579" xr:uid="{79D455D3-833C-45B1-8193-1A04E368BCBE}"/>
    <cellStyle name="Normal 29 8 5_Margen" xfId="44042" xr:uid="{F16AF6E6-2A29-4A3C-A999-938F0820C5F0}"/>
    <cellStyle name="Normal 29 8 6" xfId="24580" xr:uid="{9BA1E554-2618-409D-97D1-C9591DA2E1EA}"/>
    <cellStyle name="Normal 29 8 6 2" xfId="24581" xr:uid="{3F013C29-26BA-4BEB-8AA6-E9C716826932}"/>
    <cellStyle name="Normal 29 8 6_Margen" xfId="44043" xr:uid="{48F567AC-9615-4FE4-85A8-DD646F300A12}"/>
    <cellStyle name="Normal 29 8 7" xfId="24582" xr:uid="{9E8A09AE-EA06-4DF2-BDE6-889178DE9624}"/>
    <cellStyle name="Normal 29 8 7 2" xfId="24583" xr:uid="{75173F42-06F9-4C7D-898B-5E247BFCC683}"/>
    <cellStyle name="Normal 29 8 7_Margen" xfId="44044" xr:uid="{EA38F730-55CB-4731-9054-2B69D7A7D408}"/>
    <cellStyle name="Normal 29 8 8" xfId="24584" xr:uid="{B935A53E-44CE-4534-A95E-5F133013E7A2}"/>
    <cellStyle name="Normal 29 8 8 2" xfId="24585" xr:uid="{8AB15377-09BD-41D9-AB59-B8DEFA67789E}"/>
    <cellStyle name="Normal 29 8 8_Margen" xfId="44045" xr:uid="{36FCBA97-3A43-4DF5-8889-E0D44FBDE2A5}"/>
    <cellStyle name="Normal 29 8 9" xfId="24586" xr:uid="{B4101BCC-1823-4516-BA74-1380834C8B88}"/>
    <cellStyle name="Normal 29 8 9 2" xfId="24587" xr:uid="{C65C2C82-3AAE-4295-99B5-B5FB49E7A262}"/>
    <cellStyle name="Normal 29 8 9_Margen" xfId="44046" xr:uid="{3B30F7E1-62B7-4BD9-9EA7-03C12EE70E41}"/>
    <cellStyle name="Normal 29 8_Margen" xfId="44047" xr:uid="{13721910-F4E7-4D49-B321-2C0E5A503872}"/>
    <cellStyle name="Normal 29 9" xfId="24588" xr:uid="{610F228F-C9F7-4C7F-8531-2B2BC3EFDAD6}"/>
    <cellStyle name="Normal 29 9 10" xfId="24589" xr:uid="{79DA40C7-37E3-4173-9DE5-55EF109F7286}"/>
    <cellStyle name="Normal 29 9 10 2" xfId="24590" xr:uid="{BEEB1FC3-99FC-4716-B3EA-BB15E6DD359B}"/>
    <cellStyle name="Normal 29 9 10_Margen" xfId="44048" xr:uid="{43812FF5-8594-4B46-A1A7-F2017AA9887F}"/>
    <cellStyle name="Normal 29 9 11" xfId="24591" xr:uid="{8F5BC61E-4B32-43E4-B6AE-2C7251945106}"/>
    <cellStyle name="Normal 29 9 11 2" xfId="24592" xr:uid="{5B6CB822-82E1-489F-AFFB-8A2574F768E5}"/>
    <cellStyle name="Normal 29 9 11_Margen" xfId="44049" xr:uid="{D2E85816-378D-404D-87E5-5308A5C27F2C}"/>
    <cellStyle name="Normal 29 9 12" xfId="24593" xr:uid="{7CE8E8B8-C05A-40DD-9D11-12AFF8AA56FF}"/>
    <cellStyle name="Normal 29 9 12 2" xfId="24594" xr:uid="{076BB4E8-EE03-4166-9648-049A8DEF4F8E}"/>
    <cellStyle name="Normal 29 9 12_Margen" xfId="44050" xr:uid="{6C50CBA3-274A-491B-9DA7-0F324F87D764}"/>
    <cellStyle name="Normal 29 9 13" xfId="24595" xr:uid="{C66E6B2B-3A00-4451-B641-1DFA596CD254}"/>
    <cellStyle name="Normal 29 9 13 2" xfId="24596" xr:uid="{1C1BFBC9-3394-4275-9504-B4C307829A3E}"/>
    <cellStyle name="Normal 29 9 13_Margen" xfId="44051" xr:uid="{0D1AD9F5-7CF1-44B0-8270-404819627945}"/>
    <cellStyle name="Normal 29 9 14" xfId="24597" xr:uid="{DBB4C696-EF61-48E9-8642-2C1A09DB267E}"/>
    <cellStyle name="Normal 29 9 14 2" xfId="24598" xr:uid="{D7FFD2CE-0EA2-4498-96BE-EAD2195E6F10}"/>
    <cellStyle name="Normal 29 9 14_Margen" xfId="44052" xr:uid="{8758E24A-95C9-47DD-8CDC-7D1319CEFFF2}"/>
    <cellStyle name="Normal 29 9 15" xfId="24599" xr:uid="{61E6DC5B-DEF8-4A3E-9893-1BE753330D81}"/>
    <cellStyle name="Normal 29 9 15 2" xfId="24600" xr:uid="{D002D592-4376-49FA-B1D6-3315C224717F}"/>
    <cellStyle name="Normal 29 9 15_Margen" xfId="44053" xr:uid="{100BDAB4-0A00-4D10-949C-8A2536079C8C}"/>
    <cellStyle name="Normal 29 9 16" xfId="24601" xr:uid="{742117C5-56A6-4719-B5BD-A6619354BEE6}"/>
    <cellStyle name="Normal 29 9 16 2" xfId="24602" xr:uid="{300F3E2F-C64F-45DB-8ABF-0EEB426F3AB8}"/>
    <cellStyle name="Normal 29 9 16_Margen" xfId="44054" xr:uid="{E3052A74-E6DE-4A7C-B8EB-748772125435}"/>
    <cellStyle name="Normal 29 9 17" xfId="24603" xr:uid="{A374FECB-7FE7-4B66-BA3E-8CCA59B79BED}"/>
    <cellStyle name="Normal 29 9 17 2" xfId="24604" xr:uid="{5BBB8EB3-0E84-46F7-894A-797F965D8A54}"/>
    <cellStyle name="Normal 29 9 17_Margen" xfId="44055" xr:uid="{9CC18CC1-60D4-4245-80BD-709C1A100C0E}"/>
    <cellStyle name="Normal 29 9 18" xfId="24605" xr:uid="{C73FBBBE-0C39-4B18-A56A-48461FCE08DA}"/>
    <cellStyle name="Normal 29 9 18 2" xfId="24606" xr:uid="{F38EA07A-DFD7-499A-B06D-9516CF157482}"/>
    <cellStyle name="Normal 29 9 18_Margen" xfId="44056" xr:uid="{967BE9A4-FCED-4F33-B7F2-ED103E33D3D7}"/>
    <cellStyle name="Normal 29 9 19" xfId="24607" xr:uid="{50B9399F-8DE7-4D88-ABAE-447F230BB593}"/>
    <cellStyle name="Normal 29 9 2" xfId="24608" xr:uid="{46C523BC-3783-4226-9538-FFAA84152C56}"/>
    <cellStyle name="Normal 29 9 2 2" xfId="24609" xr:uid="{7BCDC2AB-BACE-40E1-B50E-0547A594461B}"/>
    <cellStyle name="Normal 29 9 2_Margen" xfId="44057" xr:uid="{69965AB0-6721-46EB-9CCB-93BF79FFED13}"/>
    <cellStyle name="Normal 29 9 3" xfId="24610" xr:uid="{E645BF7A-BC11-4461-B17A-07099E0D1D77}"/>
    <cellStyle name="Normal 29 9 3 2" xfId="24611" xr:uid="{61D0B8DD-D834-45CE-A734-A48F7541EF05}"/>
    <cellStyle name="Normal 29 9 3_Margen" xfId="44058" xr:uid="{B03058D0-3586-44C4-9327-A7663F6780FD}"/>
    <cellStyle name="Normal 29 9 4" xfId="24612" xr:uid="{BF0EBB13-9537-467C-9407-55D2834B581A}"/>
    <cellStyle name="Normal 29 9 4 2" xfId="24613" xr:uid="{B72D49F9-D7ED-4803-901A-EE556BFCA28B}"/>
    <cellStyle name="Normal 29 9 4_Margen" xfId="44059" xr:uid="{46D4BA32-DF02-4852-9C36-2BB36DD0E2F3}"/>
    <cellStyle name="Normal 29 9 5" xfId="24614" xr:uid="{7B7916CC-0133-46FD-9A88-BB238CD53C44}"/>
    <cellStyle name="Normal 29 9 5 2" xfId="24615" xr:uid="{F948D6FF-ECA4-4007-9307-764FE94622B6}"/>
    <cellStyle name="Normal 29 9 5_Margen" xfId="44060" xr:uid="{77551A2C-3680-4EC9-9970-1E101244952D}"/>
    <cellStyle name="Normal 29 9 6" xfId="24616" xr:uid="{CA5A0468-EAC6-4EAC-BD17-251C0DE221DC}"/>
    <cellStyle name="Normal 29 9 6 2" xfId="24617" xr:uid="{861B69BF-1AD8-4979-88A6-D30680BA57F1}"/>
    <cellStyle name="Normal 29 9 6_Margen" xfId="44061" xr:uid="{2350E34F-3878-4316-AE2E-85CE78E0E0A5}"/>
    <cellStyle name="Normal 29 9 7" xfId="24618" xr:uid="{EEDB619C-70C6-4869-9DD3-95C60C3205D5}"/>
    <cellStyle name="Normal 29 9 7 2" xfId="24619" xr:uid="{A93BCFFD-BF16-4D3E-9C7C-A0445F71A0E5}"/>
    <cellStyle name="Normal 29 9 7_Margen" xfId="44062" xr:uid="{880975BF-F778-45D1-BBA6-1DA8D06D3F83}"/>
    <cellStyle name="Normal 29 9 8" xfId="24620" xr:uid="{CC302866-5644-4015-A5AC-C79DD89D6BCE}"/>
    <cellStyle name="Normal 29 9 8 2" xfId="24621" xr:uid="{B9634401-FFE6-4BCE-94C6-514A14B7971F}"/>
    <cellStyle name="Normal 29 9 8_Margen" xfId="44063" xr:uid="{FC65A7B0-B28E-4349-8352-6C8D569E6E58}"/>
    <cellStyle name="Normal 29 9 9" xfId="24622" xr:uid="{57070856-145B-4362-BBC3-068EAFE22D7E}"/>
    <cellStyle name="Normal 29 9 9 2" xfId="24623" xr:uid="{532F0DEE-137A-4C33-94EB-B82412BADCFF}"/>
    <cellStyle name="Normal 29 9 9_Margen" xfId="44064" xr:uid="{644A1B86-3EA6-4FCA-931E-4B0FD6F9148D}"/>
    <cellStyle name="Normal 29 9_Margen" xfId="44065" xr:uid="{14173723-1268-4D09-983B-27F6AF85E0D4}"/>
    <cellStyle name="Normal 29_Margen" xfId="44066" xr:uid="{54E260A0-B797-457A-A87E-E45778DE0C62}"/>
    <cellStyle name="Normal 290" xfId="24624" xr:uid="{09EFFF3F-B99C-46BE-8EC9-D08E531FE9AC}"/>
    <cellStyle name="Normal 290 2" xfId="44067" xr:uid="{CE5332E3-5DDC-484F-991D-92FBABF55EED}"/>
    <cellStyle name="Normal 290_Margen" xfId="44068" xr:uid="{3B75E2FD-D050-4B06-9938-52656AB09884}"/>
    <cellStyle name="Normal 291" xfId="24625" xr:uid="{27537B11-66AC-4A39-9B13-9B4FD42F6514}"/>
    <cellStyle name="Normal 291 2" xfId="44069" xr:uid="{BE95795C-A94E-4D58-AB96-285EA512AC24}"/>
    <cellStyle name="Normal 291 2 2" xfId="44070" xr:uid="{A7ACE80B-7703-4322-887E-5F7D57F1AC96}"/>
    <cellStyle name="Normal 291 2 2 2" xfId="44071" xr:uid="{FEDD488E-3FB9-4136-AF36-236AF9C3F929}"/>
    <cellStyle name="Normal 291 2 3" xfId="44072" xr:uid="{094F85C3-F90B-45A6-A5FD-3578CD928471}"/>
    <cellStyle name="Normal 291 3" xfId="44073" xr:uid="{96B743F1-8049-4E03-96C4-BD04DA5A7E18}"/>
    <cellStyle name="Normal 291 3 2" xfId="44074" xr:uid="{50E987C0-9768-427F-B6CC-A44050B7D13B}"/>
    <cellStyle name="Normal 291 4" xfId="44075" xr:uid="{5D9CF07C-6965-4D81-8944-113971CCA342}"/>
    <cellStyle name="Normal 292" xfId="24626" xr:uid="{8D15414E-5706-448B-838B-1037CD59C830}"/>
    <cellStyle name="Normal 292 2" xfId="44076" xr:uid="{461F5A2A-ABD8-4E90-9218-9B8F152CEE52}"/>
    <cellStyle name="Normal 293" xfId="24627" xr:uid="{F949AFDD-E225-443D-BE3A-96682A185F36}"/>
    <cellStyle name="Normal 293 2" xfId="44077" xr:uid="{D5D4287A-0B4F-446F-B355-0C7D9692BC6B}"/>
    <cellStyle name="Normal 294" xfId="24628" xr:uid="{A20888AB-6301-4538-8891-8286DB62F683}"/>
    <cellStyle name="Normal 294 2" xfId="44078" xr:uid="{05813DD8-75A7-4D66-8D67-E247C90F736F}"/>
    <cellStyle name="Normal 295" xfId="24629" xr:uid="{C58CCB2F-19C6-4C03-B437-B0D4BFC02DAD}"/>
    <cellStyle name="Normal 295 2" xfId="44079" xr:uid="{A36FB961-64C9-40D3-8701-015421FAED64}"/>
    <cellStyle name="Normal 295_Margen" xfId="44080" xr:uid="{2AC899A7-EA5C-4AE5-98C3-9E9C0C530E9D}"/>
    <cellStyle name="Normal 296" xfId="24630" xr:uid="{943CEBE5-9FA6-466D-89FC-0DF31BA935F8}"/>
    <cellStyle name="Normal 296 2" xfId="44081" xr:uid="{95584F48-A309-43E1-B039-043AA6F6375B}"/>
    <cellStyle name="Normal 297" xfId="24631" xr:uid="{2BB8BB19-7AAC-417D-8945-FB021EA08D72}"/>
    <cellStyle name="Normal 297 2" xfId="44082" xr:uid="{EF019B8F-2A9D-4BB9-A712-B144139876F4}"/>
    <cellStyle name="Normal 298" xfId="24632" xr:uid="{94CD2876-029D-4DA1-9B09-1ADCF70472FE}"/>
    <cellStyle name="Normal 298 2" xfId="44083" xr:uid="{CB11F8C9-C2C1-4B44-8845-E68495000BE0}"/>
    <cellStyle name="Normal 298_Margen" xfId="44084" xr:uid="{4C821A8A-04F6-4C5C-8590-4A4FF85E0169}"/>
    <cellStyle name="Normal 299" xfId="24633" xr:uid="{68DD2B9A-7CDF-47CC-9838-57AAB248AC0A}"/>
    <cellStyle name="Normal 299 2" xfId="44085" xr:uid="{F576777F-FDEC-46B6-B0A0-357A67910B9E}"/>
    <cellStyle name="Normal 3" xfId="36" xr:uid="{7EA3622D-4B9A-436C-B010-1FB09E9559A7}"/>
    <cellStyle name="Normal 3 10" xfId="24634" xr:uid="{5927DA0F-2DDA-4337-B982-3D8EA5ED7EDB}"/>
    <cellStyle name="Normal 3 10 10" xfId="24635" xr:uid="{45AAB9A9-5CC1-4952-9E37-67CF0F715CE9}"/>
    <cellStyle name="Normal 3 10 11" xfId="24636" xr:uid="{BB61528E-6BDE-4A76-8FF2-3B7070CAD004}"/>
    <cellStyle name="Normal 3 10 12" xfId="24637" xr:uid="{D5BE74A1-F2E1-4907-AF2E-BE2D6114F72B}"/>
    <cellStyle name="Normal 3 10 13" xfId="24638" xr:uid="{4464C0BA-4475-43D4-BE8F-6438DAE27C52}"/>
    <cellStyle name="Normal 3 10 14" xfId="24639" xr:uid="{90D94B02-CEF6-4B5A-AA42-50ED16A7C769}"/>
    <cellStyle name="Normal 3 10 15" xfId="24640" xr:uid="{CE16C531-B145-45C5-8D9A-CDB65AF248F6}"/>
    <cellStyle name="Normal 3 10 2" xfId="24641" xr:uid="{315E0473-D009-4A19-887B-918B8768AD87}"/>
    <cellStyle name="Normal 3 10 2 2" xfId="24642" xr:uid="{CFA6C0EB-15A5-4400-919E-DE9D1A510F1F}"/>
    <cellStyle name="Normal 3 10 2_Margen" xfId="44086" xr:uid="{63E1412B-2FCE-4E87-A1A0-29D222311BBD}"/>
    <cellStyle name="Normal 3 10 3" xfId="24643" xr:uid="{E9338603-5437-4DC8-B0E8-B8D048B093B2}"/>
    <cellStyle name="Normal 3 10 4" xfId="24644" xr:uid="{B8A4D8B3-762B-4952-B657-7A9B0E708112}"/>
    <cellStyle name="Normal 3 10 5" xfId="24645" xr:uid="{5B27D547-C564-4045-A198-CB334163E2C1}"/>
    <cellStyle name="Normal 3 10 6" xfId="24646" xr:uid="{39D65EB3-205A-4826-B717-B781C3259DF2}"/>
    <cellStyle name="Normal 3 10 7" xfId="24647" xr:uid="{E9AF2B67-6DB9-4F70-9842-0391FCF51579}"/>
    <cellStyle name="Normal 3 10 8" xfId="24648" xr:uid="{7670550C-8B15-438F-A21E-8BDDB2791CEB}"/>
    <cellStyle name="Normal 3 10 9" xfId="24649" xr:uid="{B14804BE-EAC1-4141-BC08-D6B80F4EA0D9}"/>
    <cellStyle name="Normal 3 10_Margen" xfId="44087" xr:uid="{C46F6172-2C88-4D90-9495-B77B2C01CA7C}"/>
    <cellStyle name="Normal 3 11" xfId="24650" xr:uid="{1FA755BA-93E6-4A57-8B9C-569D2422BD34}"/>
    <cellStyle name="Normal 3 11 10" xfId="24651" xr:uid="{8F6EE72E-A732-4AD1-95CE-6D2CF4DA6BD9}"/>
    <cellStyle name="Normal 3 11 11" xfId="24652" xr:uid="{C3FC7E90-811B-4C9F-BAB8-EF6422FEE2E0}"/>
    <cellStyle name="Normal 3 11 12" xfId="24653" xr:uid="{ABB5CA73-B5A3-43D0-839A-1EABD6E9EEDA}"/>
    <cellStyle name="Normal 3 11 13" xfId="24654" xr:uid="{806C7474-CD94-4C9F-922D-F1DBBAC12672}"/>
    <cellStyle name="Normal 3 11 14" xfId="24655" xr:uid="{BFC439C2-EAA2-478B-B093-16322EB640C1}"/>
    <cellStyle name="Normal 3 11 15" xfId="24656" xr:uid="{83B096E3-3285-4919-9BB9-C50EC21F2C9E}"/>
    <cellStyle name="Normal 3 11 2" xfId="24657" xr:uid="{E467CFD5-EEF4-4C3F-807B-573E57882257}"/>
    <cellStyle name="Normal 3 11 2 2" xfId="24658" xr:uid="{357E72BB-B2DC-4589-A2BE-8917FF855B09}"/>
    <cellStyle name="Normal 3 11 2_Margen" xfId="44088" xr:uid="{DD3BC7C4-3CB9-4A12-96C8-D01508141AC0}"/>
    <cellStyle name="Normal 3 11 3" xfId="24659" xr:uid="{82BBD736-0CEA-483E-935D-F57554E48CC9}"/>
    <cellStyle name="Normal 3 11 4" xfId="24660" xr:uid="{94EF7716-24AA-4306-A62E-D56FB6984A18}"/>
    <cellStyle name="Normal 3 11 5" xfId="24661" xr:uid="{265FD4A2-EDFE-43DB-9E97-4CAFAB837BB1}"/>
    <cellStyle name="Normal 3 11 6" xfId="24662" xr:uid="{D09975D2-3331-481C-AAD6-5F4B3903FFA7}"/>
    <cellStyle name="Normal 3 11 7" xfId="24663" xr:uid="{7EE65C4C-E1C9-4409-BC90-6AC1411C5C19}"/>
    <cellStyle name="Normal 3 11 8" xfId="24664" xr:uid="{9C3BC9A7-A794-49F6-AD3D-F0D66DC17403}"/>
    <cellStyle name="Normal 3 11 9" xfId="24665" xr:uid="{B02FE0A8-D288-4F42-A166-9A8EF4A6A109}"/>
    <cellStyle name="Normal 3 11_Margen" xfId="44089" xr:uid="{AC80D255-98A6-4CC6-B762-810BC4EBB214}"/>
    <cellStyle name="Normal 3 12" xfId="24666" xr:uid="{E1BEA2B2-2FF1-4628-A09D-89AC9F609210}"/>
    <cellStyle name="Normal 3 12 10" xfId="24667" xr:uid="{C09E32E0-7BE1-48C9-802E-3AFED836989C}"/>
    <cellStyle name="Normal 3 12 11" xfId="24668" xr:uid="{539CC9DF-8EDD-4EC7-8F72-AA3B2F877C56}"/>
    <cellStyle name="Normal 3 12 12" xfId="24669" xr:uid="{C8B46A4A-DED3-45B1-A0FC-B849F9F8C92F}"/>
    <cellStyle name="Normal 3 12 13" xfId="24670" xr:uid="{822A097E-8A89-482A-8497-E6FA970BCA3F}"/>
    <cellStyle name="Normal 3 12 14" xfId="24671" xr:uid="{14200952-BBAD-476F-8B29-0DF75030965E}"/>
    <cellStyle name="Normal 3 12 15" xfId="24672" xr:uid="{06DE7084-8D78-4142-9D3D-582148C2BDEA}"/>
    <cellStyle name="Normal 3 12 2" xfId="24673" xr:uid="{6B1333DB-D20E-4C95-A2C0-FA7C0FF79476}"/>
    <cellStyle name="Normal 3 12 2 2" xfId="24674" xr:uid="{C72EA353-04CC-43C2-AB62-2EE9849FB6A8}"/>
    <cellStyle name="Normal 3 12 2_Margen" xfId="44090" xr:uid="{63016142-1070-418B-A2D0-641883574AF7}"/>
    <cellStyle name="Normal 3 12 3" xfId="24675" xr:uid="{28FAA656-0A36-4586-A8AC-D79C9D23FA27}"/>
    <cellStyle name="Normal 3 12 4" xfId="24676" xr:uid="{8CD39D88-DBE8-4431-913D-0CCE3C09883B}"/>
    <cellStyle name="Normal 3 12 5" xfId="24677" xr:uid="{04862C52-9011-4479-8FB2-CF41BA4BE0AF}"/>
    <cellStyle name="Normal 3 12 6" xfId="24678" xr:uid="{4CE3C5EA-4654-4DAC-8CC9-80FBEDD0D789}"/>
    <cellStyle name="Normal 3 12 7" xfId="24679" xr:uid="{4C1D925B-5838-49F7-939E-E016598AE1ED}"/>
    <cellStyle name="Normal 3 12 8" xfId="24680" xr:uid="{817B6A64-0095-4D49-83D6-5A889315D808}"/>
    <cellStyle name="Normal 3 12 9" xfId="24681" xr:uid="{55D08428-6EEA-4A7B-B26A-23D12F5196C8}"/>
    <cellStyle name="Normal 3 12_Margen" xfId="44091" xr:uid="{EF6B7BB4-046C-410B-B3A3-E38E49806E15}"/>
    <cellStyle name="Normal 3 13" xfId="24682" xr:uid="{A245D01A-5B50-4827-B2F6-3530B88CFD2E}"/>
    <cellStyle name="Normal 3 13 10" xfId="24683" xr:uid="{C43EFA47-864B-44F4-A5B8-3437F2E0328B}"/>
    <cellStyle name="Normal 3 13 11" xfId="24684" xr:uid="{B5A251AB-990C-4693-B769-644DA8FF8A55}"/>
    <cellStyle name="Normal 3 13 12" xfId="24685" xr:uid="{24DAC81B-C11C-4A27-8326-96346DD90328}"/>
    <cellStyle name="Normal 3 13 13" xfId="24686" xr:uid="{9265C7D0-1485-4825-A9BE-2A46F1FB16C2}"/>
    <cellStyle name="Normal 3 13 14" xfId="24687" xr:uid="{6FD4E10D-FC61-4AA9-8251-552B673D4156}"/>
    <cellStyle name="Normal 3 13 15" xfId="24688" xr:uid="{85C0CB25-2AA8-4869-A91C-A3F66FAA641F}"/>
    <cellStyle name="Normal 3 13 2" xfId="24689" xr:uid="{F3C2E580-7C14-42B4-9B22-B261233BEE91}"/>
    <cellStyle name="Normal 3 13 2 2" xfId="24690" xr:uid="{B625E2C7-0D6C-4597-8E2E-598C7FA1FB82}"/>
    <cellStyle name="Normal 3 13 2_Margen" xfId="44092" xr:uid="{EAC68BBF-0B7E-4D42-B28F-16BD0DD8C29E}"/>
    <cellStyle name="Normal 3 13 3" xfId="24691" xr:uid="{C1658B5C-8D1D-4BD5-A483-957CCCF3DA3C}"/>
    <cellStyle name="Normal 3 13 4" xfId="24692" xr:uid="{9B76F2A9-7005-464A-A6A5-C48535D6EBA2}"/>
    <cellStyle name="Normal 3 13 5" xfId="24693" xr:uid="{4016C779-2B2C-44F8-A3EB-5A9344B9F6A5}"/>
    <cellStyle name="Normal 3 13 6" xfId="24694" xr:uid="{7179614B-0E7E-4C79-B467-CC9B98319287}"/>
    <cellStyle name="Normal 3 13 7" xfId="24695" xr:uid="{39FF6CC1-A01B-4318-9B21-4F30229695F6}"/>
    <cellStyle name="Normal 3 13 8" xfId="24696" xr:uid="{BD5F1D7B-A2C6-4C9B-87FC-99DEF4873F55}"/>
    <cellStyle name="Normal 3 13 9" xfId="24697" xr:uid="{517950C7-116F-47D8-A2F4-466CAC784856}"/>
    <cellStyle name="Normal 3 13_Margen" xfId="44093" xr:uid="{8F3708D8-D2E1-43F0-9503-5B8F55EF5BFB}"/>
    <cellStyle name="Normal 3 14" xfId="24698" xr:uid="{D66A401F-3BA1-40A8-B6F9-E7A1CBF7EE95}"/>
    <cellStyle name="Normal 3 15" xfId="24699" xr:uid="{D88904F7-0121-4666-9DF8-2FE5A292ED44}"/>
    <cellStyle name="Normal 3 16" xfId="24700" xr:uid="{496BB6B5-2717-4C4E-B94A-1A7A3A9299D0}"/>
    <cellStyle name="Normal 3 17" xfId="24701" xr:uid="{72A420DA-504A-49DB-8112-9CCD2CFDBBF2}"/>
    <cellStyle name="Normal 3 18" xfId="24702" xr:uid="{710B3BA4-91C9-417E-8CA9-6C25203F610D}"/>
    <cellStyle name="Normal 3 19" xfId="24703" xr:uid="{B3B1FDFD-A188-4B07-B52D-8FCC3DCAC149}"/>
    <cellStyle name="Normal 3 2" xfId="24704" xr:uid="{134447CE-DEBD-4570-A40B-C58E553F722F}"/>
    <cellStyle name="Normal 3 2 10" xfId="24705" xr:uid="{F62DB3F3-45C7-4321-AF76-A979550E2822}"/>
    <cellStyle name="Normal 3 2 11" xfId="24706" xr:uid="{DDAE51AB-AE04-439C-B970-A2B48699E3B6}"/>
    <cellStyle name="Normal 3 2 12" xfId="24707" xr:uid="{255DA4A6-3C0E-4D1B-B69A-684F621177A5}"/>
    <cellStyle name="Normal 3 2 13" xfId="24708" xr:uid="{B2EAECB9-E17B-4C66-9983-1FE8DC40C91F}"/>
    <cellStyle name="Normal 3 2 14" xfId="24709" xr:uid="{56EA4D5B-3DD7-40DE-A819-F97197A6EE11}"/>
    <cellStyle name="Normal 3 2 15" xfId="24710" xr:uid="{54809829-8335-4773-A89D-4B94A49F9BE1}"/>
    <cellStyle name="Normal 3 2 16" xfId="24711" xr:uid="{46DFDACD-E3AC-43EE-BECE-B290D59EC88A}"/>
    <cellStyle name="Normal 3 2 17" xfId="24712" xr:uid="{434BC696-B05B-4239-97FE-C82719730A09}"/>
    <cellStyle name="Normal 3 2 18" xfId="24713" xr:uid="{4E84A0DD-62A6-4E7B-BA17-40DDB1D69B17}"/>
    <cellStyle name="Normal 3 2 19" xfId="24714" xr:uid="{CFFF7D13-5EDD-401C-8FAF-EE6E7DFF5903}"/>
    <cellStyle name="Normal 3 2 2" xfId="24715" xr:uid="{5DB470D9-65C7-404B-AA85-2AB9FBF9FD99}"/>
    <cellStyle name="Normal 3 2 2 2" xfId="24716" xr:uid="{B3DD4F14-4110-437B-A5CA-822B7B33B121}"/>
    <cellStyle name="Normal 3 2 2 2 2" xfId="44094" xr:uid="{EC253F74-C9E8-49A0-9906-CAA2492C8DD2}"/>
    <cellStyle name="Normal 3 2 2 2 2 2" xfId="44095" xr:uid="{DD65869F-355F-4B4D-BF1A-116829378B22}"/>
    <cellStyle name="Normal 3 2 2 2 2 2 2" xfId="44096" xr:uid="{5FC04350-1BE1-4BD8-A4FE-18A1E28AE1CF}"/>
    <cellStyle name="Normal 3 2 2 2 2 3" xfId="44097" xr:uid="{8D0E1603-8DF0-48BC-90AF-14D267A5B0E5}"/>
    <cellStyle name="Normal 3 2 2 2 2_Margen" xfId="44098" xr:uid="{4C30869D-6A24-4D3E-8E42-304C2C9EB828}"/>
    <cellStyle name="Normal 3 2 2 2 3" xfId="44099" xr:uid="{7DEAB4B5-B6EB-49F7-B039-96EF8EE0BE55}"/>
    <cellStyle name="Normal 3 2 2 2 3 2" xfId="44100" xr:uid="{48A635D0-B2ED-45FF-B79C-BD72ED78AFEB}"/>
    <cellStyle name="Normal 3 2 2 2 4" xfId="44101" xr:uid="{95FB44D7-6364-47EA-894E-EC291FD94E1B}"/>
    <cellStyle name="Normal 3 2 2 2 5" xfId="50351" xr:uid="{DBE20081-99A9-4F3D-8DD5-87542DACA07E}"/>
    <cellStyle name="Normal 3 2 2 2 6" xfId="51815" xr:uid="{6BBA81E9-69A4-4729-992F-5DDA1E8332A4}"/>
    <cellStyle name="Normal 3 2 2 2 7" xfId="49787" xr:uid="{AA952358-869F-43F1-A2DE-7BD06028553A}"/>
    <cellStyle name="Normal 3 2 2 2_Margen" xfId="44102" xr:uid="{712E43AC-0617-43E2-9F2C-AAACE368DC88}"/>
    <cellStyle name="Normal 3 2 2 3" xfId="24717" xr:uid="{CFEAFA74-C54F-4FB9-9FC0-B91B13DEC74A}"/>
    <cellStyle name="Normal 3 2 2 3 2" xfId="44103" xr:uid="{273C7C9A-9D76-49E0-9C49-AA53996D5809}"/>
    <cellStyle name="Normal 3 2 2 3_Margen" xfId="44104" xr:uid="{180505E9-881D-4271-91FD-7239A5A2DD6A}"/>
    <cellStyle name="Normal 3 2 2 4" xfId="24718" xr:uid="{ACCE3A8E-BCB1-4C22-AD41-814C68EB829D}"/>
    <cellStyle name="Normal 3 2 2 5" xfId="50350" xr:uid="{91159AC7-987C-4A98-AD84-789284CEFAB2}"/>
    <cellStyle name="Normal 3 2 2 6" xfId="49828" xr:uid="{1DEB681F-999A-4A32-AEFF-F0C7D50C1021}"/>
    <cellStyle name="Normal 3 2 2 7" xfId="49785" xr:uid="{F0CA2F56-B4FF-43A6-9B13-922D945056C6}"/>
    <cellStyle name="Normal 3 2 2_Margen" xfId="44105" xr:uid="{5D3148D9-6B45-4E78-9F65-131E703E8EC1}"/>
    <cellStyle name="Normal 3 2 20" xfId="24719" xr:uid="{703FB5AA-6B72-4545-A1E3-90F65CE28B77}"/>
    <cellStyle name="Normal 3 2 21" xfId="24720" xr:uid="{5EC7C421-8D83-495F-9A61-019740050037}"/>
    <cellStyle name="Normal 3 2 22" xfId="24721" xr:uid="{0A2DB9D0-DA03-4EBD-B3F4-11B1EE31BEDC}"/>
    <cellStyle name="Normal 3 2 23" xfId="24722" xr:uid="{0173105C-BFE0-4935-BDB6-76A02601C413}"/>
    <cellStyle name="Normal 3 2 24" xfId="24723" xr:uid="{042B1532-3E99-487D-A290-B2D97995C6C7}"/>
    <cellStyle name="Normal 3 2 25" xfId="24724" xr:uid="{E545C372-5E20-499D-B7C8-5F7893618959}"/>
    <cellStyle name="Normal 3 2 26" xfId="24725" xr:uid="{21C90445-B88B-48F6-843E-FF8B4B08D06C}"/>
    <cellStyle name="Normal 3 2 27" xfId="24726" xr:uid="{2F91D516-A4D1-468C-B104-B62BFEF78B81}"/>
    <cellStyle name="Normal 3 2 28" xfId="50349" xr:uid="{C6F974A2-7E84-4464-BA67-32F40E3E75A2}"/>
    <cellStyle name="Normal 3 2 29" xfId="49830" xr:uid="{31DB3D7E-1EC4-4CB9-8F6E-5D37BB4FBDF7}"/>
    <cellStyle name="Normal 3 2 3" xfId="24727" xr:uid="{ED3303BD-2009-43D5-980C-A9205F970F5D}"/>
    <cellStyle name="Normal 3 2 3 2" xfId="44106" xr:uid="{4FB002D6-5AF2-4F35-AFDE-3399F76ED495}"/>
    <cellStyle name="Normal 3 2 3 2 2" xfId="44107" xr:uid="{DD2BF630-5052-406C-A775-1868C29E4D42}"/>
    <cellStyle name="Normal 3 2 3 2 2 2" xfId="44108" xr:uid="{4D8DF3BA-2C2C-4DC0-AE4F-F738CF6D14BC}"/>
    <cellStyle name="Normal 3 2 3 2 2 2 2" xfId="44109" xr:uid="{7B127E12-2624-4710-A16D-44958C2B9ADF}"/>
    <cellStyle name="Normal 3 2 3 2 2 3" xfId="44110" xr:uid="{6157CFC8-5FB2-4947-A507-7C48A48071AE}"/>
    <cellStyle name="Normal 3 2 3 2 3" xfId="44111" xr:uid="{80ADABD0-2483-4062-834F-2031019D95AC}"/>
    <cellStyle name="Normal 3 2 3 2 3 2" xfId="44112" xr:uid="{A48E247C-778E-403C-80FD-D8F7E69BCA8D}"/>
    <cellStyle name="Normal 3 2 3 2 4" xfId="44113" xr:uid="{6E99AB30-D9BC-44B3-89E3-33FFD352A2F3}"/>
    <cellStyle name="Normal 3 2 3 2_Margen" xfId="44114" xr:uid="{0945606B-C1AE-4A05-B830-37C080501F55}"/>
    <cellStyle name="Normal 3 2 3 3" xfId="44115" xr:uid="{B829F970-90ED-40C5-8549-4665224672EE}"/>
    <cellStyle name="Normal 3 2 3 4" xfId="50352" xr:uid="{EE04452F-681E-4F3B-84F8-C1FD153FFF29}"/>
    <cellStyle name="Normal 3 2 3 5" xfId="51816" xr:uid="{97142B5E-38A3-4D23-B4EC-63F074D181B3}"/>
    <cellStyle name="Normal 3 2 3 6" xfId="49788" xr:uid="{56F88C25-A5C2-4C3C-99E0-AC5467178F4E}"/>
    <cellStyle name="Normal 3 2 3_Margen" xfId="44116" xr:uid="{16058688-A98E-4941-A06D-7443A337818B}"/>
    <cellStyle name="Normal 3 2 30" xfId="51855" xr:uid="{0668CCB5-34B0-40FD-933E-B0D3CC4143FF}"/>
    <cellStyle name="Normal 3 2 4" xfId="24728" xr:uid="{41E4F682-59FD-4FF2-B36C-38BDCF3DB03E}"/>
    <cellStyle name="Normal 3 2 4 2" xfId="44117" xr:uid="{40C66C06-BC90-45EC-A22B-8F5726C302E0}"/>
    <cellStyle name="Normal 3 2 4 3" xfId="49753" xr:uid="{FD46DB16-8549-4058-B86B-A3793EEF969D}"/>
    <cellStyle name="Normal 3 2 4_Margen" xfId="44118" xr:uid="{3F3EE320-0C21-4F6F-B8A1-BDADF65867F9}"/>
    <cellStyle name="Normal 3 2 5" xfId="24729" xr:uid="{C583EA51-2DD7-4133-A537-631723C851AA}"/>
    <cellStyle name="Normal 3 2 6" xfId="24730" xr:uid="{5F1503A0-89AC-4B6A-8B22-054E48723826}"/>
    <cellStyle name="Normal 3 2 6 2" xfId="44119" xr:uid="{247CC77D-AA92-43AF-A863-40BE45191E35}"/>
    <cellStyle name="Normal 3 2 7" xfId="24731" xr:uid="{CFF4B61A-BBEF-45DC-B968-0C9E2FD89421}"/>
    <cellStyle name="Normal 3 2 7 2" xfId="44120" xr:uid="{73C2FC02-7E56-4C0D-811C-A5F98FF92318}"/>
    <cellStyle name="Normal 3 2 7 2 2" xfId="44121" xr:uid="{1C5D2665-AEA4-4FF3-94A9-9F5012C5A326}"/>
    <cellStyle name="Normal 3 2 7 2 2 2" xfId="44122" xr:uid="{A096BA51-05D2-480C-99CF-70651235F87E}"/>
    <cellStyle name="Normal 3 2 7 2 3" xfId="44123" xr:uid="{FEE6B93A-A2AD-49EB-8BAD-CC0715FEC1FE}"/>
    <cellStyle name="Normal 3 2 7 3" xfId="44124" xr:uid="{DB3D0348-144C-4641-A0C8-BA10AFA52821}"/>
    <cellStyle name="Normal 3 2 7 3 2" xfId="44125" xr:uid="{5178C551-C6D8-43DD-91A7-DF781D99E02E}"/>
    <cellStyle name="Normal 3 2 7 4" xfId="44126" xr:uid="{995DA28F-53A8-4042-B7FC-BFE9D74E1D82}"/>
    <cellStyle name="Normal 3 2 8" xfId="24732" xr:uid="{E95B4F4D-F20D-4B58-9F4B-90BD61FF22D4}"/>
    <cellStyle name="Normal 3 2 8 2" xfId="44127" xr:uid="{8299C766-859A-4742-B04E-6A6785E6E3A7}"/>
    <cellStyle name="Normal 3 2 8 2 2" xfId="44128" xr:uid="{38CBCE09-7917-4E83-B877-FACF50CFCFD7}"/>
    <cellStyle name="Normal 3 2 8 2 2 2" xfId="44129" xr:uid="{1453AFFA-31D4-439A-B76A-EF9521AF9BA5}"/>
    <cellStyle name="Normal 3 2 8 2 3" xfId="44130" xr:uid="{0742E8DF-DDF9-46BA-84AD-BAB61E6801F2}"/>
    <cellStyle name="Normal 3 2 8 3" xfId="44131" xr:uid="{D2FE556D-219B-40BA-8080-D3C603E6FE7B}"/>
    <cellStyle name="Normal 3 2 8 3 2" xfId="44132" xr:uid="{B6E5974A-B13F-4404-99F3-4AC7A16F0E0D}"/>
    <cellStyle name="Normal 3 2 8 4" xfId="44133" xr:uid="{DFAD7B48-3C4E-45D5-80DD-E20FA624C80D}"/>
    <cellStyle name="Normal 3 2 9" xfId="24733" xr:uid="{1A4784D9-F062-4659-8FC8-4201B6F83FDF}"/>
    <cellStyle name="Normal 3 2 9 2" xfId="44134" xr:uid="{CAD4AFA1-0C53-46C3-8DA2-559AC68F23F6}"/>
    <cellStyle name="Normal 3 2 9 2 2" xfId="44135" xr:uid="{B78B8538-E213-426A-B5A0-E24E2DE4C0C3}"/>
    <cellStyle name="Normal 3 2 9 2 2 2" xfId="44136" xr:uid="{05A0A6BC-A3F8-494D-AA6E-39ADD96047A9}"/>
    <cellStyle name="Normal 3 2 9 2 3" xfId="44137" xr:uid="{D1330581-1A9A-4FB4-AD76-877FB60ADDEF}"/>
    <cellStyle name="Normal 3 2 9 3" xfId="44138" xr:uid="{3AE651DA-C74D-48DF-AB70-923B78BB15A9}"/>
    <cellStyle name="Normal 3 2 9 3 2" xfId="44139" xr:uid="{35343560-7DFC-4639-9753-062D004B3E60}"/>
    <cellStyle name="Normal 3 2 9 4" xfId="44140" xr:uid="{0ACC4291-9D6A-427A-9B09-640B688A801A}"/>
    <cellStyle name="Normal 3 2_Cartera" xfId="24734" xr:uid="{D58D0FC7-5C23-46C0-98B4-275FF3E125BC}"/>
    <cellStyle name="Normal 3 20" xfId="24735" xr:uid="{857D77D5-78C7-4971-B543-DF5C9C2EB479}"/>
    <cellStyle name="Normal 3 21" xfId="24736" xr:uid="{02CE52DD-61D4-4B9E-B4C8-1A989BB3B409}"/>
    <cellStyle name="Normal 3 22" xfId="24737" xr:uid="{D6B5AE35-EF6E-49BB-B51A-E15798B8BE40}"/>
    <cellStyle name="Normal 3 23" xfId="24738" xr:uid="{0D10E334-A8DE-49E4-A23A-DDE93B81E062}"/>
    <cellStyle name="Normal 3 23 2" xfId="44141" xr:uid="{76565F74-B3C6-43E4-B12F-DF77FE2A124E}"/>
    <cellStyle name="Normal 3 24" xfId="24739" xr:uid="{811D5A4A-EEF6-4C17-901F-BCF6864BC3B3}"/>
    <cellStyle name="Normal 3 25" xfId="44142" xr:uid="{885F523F-0A11-4E06-919E-8042E99717F3}"/>
    <cellStyle name="Normal 3 25 2" xfId="44143" xr:uid="{E1F82645-15AC-489E-BB39-F1D47AD64596}"/>
    <cellStyle name="Normal 3 26" xfId="44144" xr:uid="{C200C18D-4FEA-46AB-BB6F-F68E8CA126B1}"/>
    <cellStyle name="Normal 3 27" xfId="49623" xr:uid="{7E8A899C-966A-4BC0-A34D-86BABFF2C154}"/>
    <cellStyle name="Normal 3 28" xfId="51341" xr:uid="{CC6B207C-FFF3-45BF-845D-7BDAD76A174E}"/>
    <cellStyle name="Normal 3 29" xfId="53443" xr:uid="{1CC46BB2-4794-4FF7-B394-A420BD853F15}"/>
    <cellStyle name="Normal 3 3" xfId="24740" xr:uid="{4C55ABA7-393F-4C33-A653-44201D4F5007}"/>
    <cellStyle name="Normal 3 3 10" xfId="44145" xr:uid="{0FF2DA5F-22ED-4C9D-AA62-4281A6AFFABE}"/>
    <cellStyle name="Normal 3 3 10 2" xfId="44146" xr:uid="{ACCD89DC-189D-4C7D-B9AA-4DE2C60FFF3A}"/>
    <cellStyle name="Normal 3 3 10 2 2" xfId="44147" xr:uid="{9AA22A3E-9785-4100-86D5-B139B524264F}"/>
    <cellStyle name="Normal 3 3 10 3" xfId="44148" xr:uid="{7E235F07-FDE2-4CA4-8318-B8059ABCB787}"/>
    <cellStyle name="Normal 3 3 11" xfId="44149" xr:uid="{2F621FA8-FE08-46AA-9AA8-1AE51AC8A556}"/>
    <cellStyle name="Normal 3 3 11 2" xfId="44150" xr:uid="{4D007B21-A8C0-4CAD-9C34-22304282CA54}"/>
    <cellStyle name="Normal 3 3 12" xfId="44151" xr:uid="{0B5ACD1B-6520-4CFA-A8CA-23FD2CD0C99F}"/>
    <cellStyle name="Normal 3 3 13" xfId="44152" xr:uid="{66A8E41A-1CBB-4881-8BFD-BC6452B3FAA1}"/>
    <cellStyle name="Normal 3 3 14" xfId="50353" xr:uid="{3EDACE32-6D1E-4039-AF86-C4F137EA0791}"/>
    <cellStyle name="Normal 3 3 2" xfId="24741" xr:uid="{5E261EC6-52C6-4E09-BDFB-AB6D0B089BF6}"/>
    <cellStyle name="Normal 3 3 2 2" xfId="44153" xr:uid="{49C5B3D4-9CA9-4021-9975-3530D6CB6B18}"/>
    <cellStyle name="Normal 3 3 2 2 2" xfId="44154" xr:uid="{F894D2C3-96D3-4104-BF4C-499647559502}"/>
    <cellStyle name="Normal 3 3 2 2_Margen" xfId="44155" xr:uid="{5EF60EDE-22D4-4AFA-8261-9D17AB834BC2}"/>
    <cellStyle name="Normal 3 3 2 3" xfId="44156" xr:uid="{053E3A99-CB81-44D5-9E6D-EDA9073F9A37}"/>
    <cellStyle name="Normal 3 3 2 3 2" xfId="44157" xr:uid="{B8BEDB87-5B07-4EE5-B983-08A10B2F01BB}"/>
    <cellStyle name="Normal 3 3 2 3 2 2" xfId="44158" xr:uid="{68710781-3B00-4D38-944D-04F27C911711}"/>
    <cellStyle name="Normal 3 3 2 3 2 2 2" xfId="44159" xr:uid="{8A836BB2-EBCF-4398-B3BF-55043318A1B9}"/>
    <cellStyle name="Normal 3 3 2 3 2 3" xfId="44160" xr:uid="{41C03A3C-73C2-4FDA-BF7F-641356D7054C}"/>
    <cellStyle name="Normal 3 3 2 3 3" xfId="44161" xr:uid="{623F6E41-6980-47BE-BE14-9583D8F3DF00}"/>
    <cellStyle name="Normal 3 3 2 3 3 2" xfId="44162" xr:uid="{F3DD4A7B-D5F3-49DD-B320-192A489F8813}"/>
    <cellStyle name="Normal 3 3 2 3 4" xfId="44163" xr:uid="{CB23D6B3-2A18-4280-AB6F-7DFBF0584293}"/>
    <cellStyle name="Normal 3 3 2 4" xfId="44164" xr:uid="{669628EF-8510-4AD8-9B37-CD2DD5CA41AF}"/>
    <cellStyle name="Normal 3 3 2 4 2" xfId="44165" xr:uid="{087E29C6-CD94-46C7-9006-F09FCEAE8993}"/>
    <cellStyle name="Normal 3 3 2 4 2 2" xfId="44166" xr:uid="{891DFE70-4817-45BE-AA3C-164F4336F035}"/>
    <cellStyle name="Normal 3 3 2 4 3" xfId="44167" xr:uid="{D3614EDF-3D20-4E9A-A1A1-6282DB0B6CE9}"/>
    <cellStyle name="Normal 3 3 2 5" xfId="44168" xr:uid="{E358BFC7-7EDC-4660-A37F-6C0B918EFECC}"/>
    <cellStyle name="Normal 3 3 2 5 2" xfId="44169" xr:uid="{D5E39C21-5103-416B-95B4-0D13C3A186D3}"/>
    <cellStyle name="Normal 3 3 2 6" xfId="44170" xr:uid="{CBD61D0F-E9C7-4FC6-B417-EB9CC8104714}"/>
    <cellStyle name="Normal 3 3 2_Margen" xfId="44171" xr:uid="{C7F333CC-9811-42CE-8F80-D09328E8388B}"/>
    <cellStyle name="Normal 3 3 3" xfId="24742" xr:uid="{B351AC16-CD85-4371-AB89-F526FE2B90A0}"/>
    <cellStyle name="Normal 3 3 3 2" xfId="44172" xr:uid="{7C765260-E046-4027-ACA6-CDE12EF1A42B}"/>
    <cellStyle name="Normal 3 3 3 2 2" xfId="44173" xr:uid="{11F8EAF7-364E-4D13-A09F-C2FA2A2D8368}"/>
    <cellStyle name="Normal 3 3 3 2 2 2" xfId="44174" xr:uid="{27588B48-5E42-4903-AA4E-E90409C0AB1A}"/>
    <cellStyle name="Normal 3 3 3 2 2 2 2" xfId="44175" xr:uid="{833EC1D2-8A30-4CF8-8103-99609324F3C2}"/>
    <cellStyle name="Normal 3 3 3 2 2 3" xfId="44176" xr:uid="{F85FDA87-680D-4DB7-831D-9195771E7690}"/>
    <cellStyle name="Normal 3 3 3 2 3" xfId="44177" xr:uid="{06851F53-22B4-4BBE-9701-E4E4648226FE}"/>
    <cellStyle name="Normal 3 3 3 2 3 2" xfId="44178" xr:uid="{8A2D3F0F-8552-4534-A4E5-48CDBA942628}"/>
    <cellStyle name="Normal 3 3 3 2 4" xfId="44179" xr:uid="{6B8FB09B-A496-43CE-9FCE-DED479DE93CA}"/>
    <cellStyle name="Normal 3 3 3_Margen" xfId="44180" xr:uid="{5A1FA2B1-A91C-4D99-9639-1A251855F240}"/>
    <cellStyle name="Normal 3 3 4" xfId="24743" xr:uid="{1C2BAAA2-9199-44D8-827C-458F1952864D}"/>
    <cellStyle name="Normal 3 3 4 2" xfId="44181" xr:uid="{C4E7C78F-211B-4945-B624-3C0AB0162DC3}"/>
    <cellStyle name="Normal 3 3 5" xfId="44182" xr:uid="{8644AC7E-A998-416F-AE57-2581CA20414C}"/>
    <cellStyle name="Normal 3 3 6" xfId="44183" xr:uid="{CB5050D8-7F33-4CFF-9E5C-24CE65048C93}"/>
    <cellStyle name="Normal 3 3 7" xfId="44184" xr:uid="{623195D3-41BD-4D87-99BE-932F66CCAC69}"/>
    <cellStyle name="Normal 3 3 7 2" xfId="44185" xr:uid="{8E435612-10EE-4DA8-88F7-419CF66200E9}"/>
    <cellStyle name="Normal 3 3 7 2 2" xfId="44186" xr:uid="{6B2A4F81-6142-40EB-B132-44D42EA285B6}"/>
    <cellStyle name="Normal 3 3 7 2 2 2" xfId="44187" xr:uid="{D2796532-4B3C-49A3-A1BE-F82D4101F280}"/>
    <cellStyle name="Normal 3 3 7 2 3" xfId="44188" xr:uid="{6FBD28CC-C3D5-4809-B218-223D21FB1702}"/>
    <cellStyle name="Normal 3 3 7 3" xfId="44189" xr:uid="{058944F3-177C-48BD-A64B-926D1C010829}"/>
    <cellStyle name="Normal 3 3 7 3 2" xfId="44190" xr:uid="{02C9243D-30AE-401F-B444-24CEF8928DCD}"/>
    <cellStyle name="Normal 3 3 7 4" xfId="44191" xr:uid="{79CB9C7C-4AF5-465F-8736-ECF079CFBCBA}"/>
    <cellStyle name="Normal 3 3 8" xfId="44192" xr:uid="{6B2CC18E-73A3-4AEC-B3D1-B1D8DFE7D81E}"/>
    <cellStyle name="Normal 3 3 8 2" xfId="44193" xr:uid="{D2367893-4F58-4837-A5EF-84D403886DE1}"/>
    <cellStyle name="Normal 3 3 8 2 2" xfId="44194" xr:uid="{2F251C44-228D-4964-971D-3B7D4EF3E0FF}"/>
    <cellStyle name="Normal 3 3 8 2 2 2" xfId="44195" xr:uid="{90D336F1-E722-459E-B5A2-781A4FD8B553}"/>
    <cellStyle name="Normal 3 3 8 2 3" xfId="44196" xr:uid="{48615A7F-B2F4-4F5E-8D8E-578B8682D2AC}"/>
    <cellStyle name="Normal 3 3 8 3" xfId="44197" xr:uid="{B5185120-CC9D-4352-B980-C62C1483D40F}"/>
    <cellStyle name="Normal 3 3 8 3 2" xfId="44198" xr:uid="{0D95F900-5528-4FD3-A5A2-6B83E4662524}"/>
    <cellStyle name="Normal 3 3 8 4" xfId="44199" xr:uid="{FAAA1963-7509-41F4-8A1A-90FAEAE63E8F}"/>
    <cellStyle name="Normal 3 3 9" xfId="44200" xr:uid="{10C3991A-960C-4D75-B4C7-F92BAACD7854}"/>
    <cellStyle name="Normal 3 3 9 2" xfId="44201" xr:uid="{979ACB14-32D5-408A-8705-BD529A3703E7}"/>
    <cellStyle name="Normal 3 3 9 2 2" xfId="44202" xr:uid="{F784553A-9BFD-415D-BEDA-EB1B867336BE}"/>
    <cellStyle name="Normal 3 3 9 2 2 2" xfId="44203" xr:uid="{BB116F35-9153-4B5A-8004-3D6AEDA3CDB7}"/>
    <cellStyle name="Normal 3 3 9 2 3" xfId="44204" xr:uid="{177EC378-F1A8-4CA1-B5D6-D9A2D0495BE3}"/>
    <cellStyle name="Normal 3 3 9 3" xfId="44205" xr:uid="{C4CA2EAE-5064-4CDA-A4BC-2B8D13597ED9}"/>
    <cellStyle name="Normal 3 3 9 3 2" xfId="44206" xr:uid="{23165091-ED29-4C15-8697-C700F3DD194C}"/>
    <cellStyle name="Normal 3 3 9 4" xfId="44207" xr:uid="{C363972B-8CDB-40DB-951E-8F31CEBC0BAB}"/>
    <cellStyle name="Normal 3 3_Margen" xfId="44208" xr:uid="{B209875F-8EF2-4F4A-865C-726CDACA4A1E}"/>
    <cellStyle name="Normal 3 4" xfId="24744" xr:uid="{4355DF7E-8620-4936-B708-FECC583BEA1E}"/>
    <cellStyle name="Normal 3 4 10" xfId="24745" xr:uid="{E233F57B-8D8B-4530-A63F-CDDA47A3F35A}"/>
    <cellStyle name="Normal 3 4 11" xfId="24746" xr:uid="{A41FC426-FF22-4307-B80E-FF598F3F11FE}"/>
    <cellStyle name="Normal 3 4 12" xfId="24747" xr:uid="{B758F3CF-97F0-4335-BB4A-35FC73BBB40B}"/>
    <cellStyle name="Normal 3 4 13" xfId="24748" xr:uid="{45F9028A-0A2D-41C1-B049-6CEC793EAA6C}"/>
    <cellStyle name="Normal 3 4 14" xfId="24749" xr:uid="{EEC22434-BE15-4610-9A40-14205444BB56}"/>
    <cellStyle name="Normal 3 4 15" xfId="24750" xr:uid="{531198C5-DB88-416E-B934-225F8D80932B}"/>
    <cellStyle name="Normal 3 4 16" xfId="24751" xr:uid="{267B3389-F242-426D-870B-AEC42A97A5EC}"/>
    <cellStyle name="Normal 3 4 17" xfId="24752" xr:uid="{1F588763-0003-44FA-ADC8-2CDEDE67C244}"/>
    <cellStyle name="Normal 3 4 18" xfId="50354" xr:uid="{4F063AF8-7116-4491-BC31-9FECD5E4F12E}"/>
    <cellStyle name="Normal 3 4 2" xfId="24753" xr:uid="{CCCB85C2-42DE-4E2A-90E0-F028540EF888}"/>
    <cellStyle name="Normal 3 4 2 2" xfId="24754" xr:uid="{5F4DCB1B-2486-4F1F-8ACB-6A23E24A9E18}"/>
    <cellStyle name="Normal 3 4 2 2 2" xfId="44209" xr:uid="{4497582A-D410-4DE8-8660-51B451AC2E87}"/>
    <cellStyle name="Normal 3 4 2 2 2 2" xfId="44210" xr:uid="{AC793E2E-DC65-470D-ADD1-BA92C0ADDF9D}"/>
    <cellStyle name="Normal 3 4 2 2 3" xfId="44211" xr:uid="{3B769E18-94A9-4DFD-A85D-03E31E944CE7}"/>
    <cellStyle name="Normal 3 4 2 3" xfId="44212" xr:uid="{892D42FC-A7D8-4E6C-90D6-A8767B34AE76}"/>
    <cellStyle name="Normal 3 4 2 3 2" xfId="44213" xr:uid="{3D6426F7-B729-47A0-9C7D-CB3F8C227AC0}"/>
    <cellStyle name="Normal 3 4 2 4" xfId="44214" xr:uid="{B3066A28-226A-495D-AEBC-49B5593A221E}"/>
    <cellStyle name="Normal 3 4 2_Margen" xfId="44215" xr:uid="{671B6387-8988-42CC-A33C-7C56C5CADAE4}"/>
    <cellStyle name="Normal 3 4 3" xfId="24755" xr:uid="{1F7030EA-FBF9-464F-9514-AA1BFDC382F9}"/>
    <cellStyle name="Normal 3 4 4" xfId="24756" xr:uid="{B9469AA6-A03E-45A5-B84D-E3A2B69E8EF4}"/>
    <cellStyle name="Normal 3 4 5" xfId="24757" xr:uid="{A531D997-480D-4D63-ACE3-2F9511EB9642}"/>
    <cellStyle name="Normal 3 4 6" xfId="24758" xr:uid="{3ECE034E-ECC7-4C16-9C6E-543916ADA95B}"/>
    <cellStyle name="Normal 3 4 7" xfId="24759" xr:uid="{C6EAFE6A-D567-4B86-9BD6-F0EA255DFA95}"/>
    <cellStyle name="Normal 3 4 8" xfId="24760" xr:uid="{097B1003-9B02-474C-8213-74B0C691E229}"/>
    <cellStyle name="Normal 3 4 9" xfId="24761" xr:uid="{879B0843-AC62-4551-92D8-812539501FF5}"/>
    <cellStyle name="Normal 3 4_Margen" xfId="44216" xr:uid="{0C00A916-A153-4C8E-81CD-7FB8568DA887}"/>
    <cellStyle name="Normal 3 5" xfId="24762" xr:uid="{F7E9CAB1-C398-45E9-AD02-DC6454CC3C14}"/>
    <cellStyle name="Normal 3 5 10" xfId="24763" xr:uid="{9432F828-DF45-4573-B75F-C5DAFF8F07D3}"/>
    <cellStyle name="Normal 3 5 11" xfId="24764" xr:uid="{9CD93DC0-11C2-4F14-BAA9-B6B3911A135D}"/>
    <cellStyle name="Normal 3 5 12" xfId="24765" xr:uid="{5B178957-E519-40BD-A79B-9723D739E2F6}"/>
    <cellStyle name="Normal 3 5 13" xfId="24766" xr:uid="{B7EEB26E-274E-4BF7-8630-94FA1C029589}"/>
    <cellStyle name="Normal 3 5 14" xfId="24767" xr:uid="{6FC35AFA-708A-45DB-8902-4FBBC269D6E4}"/>
    <cellStyle name="Normal 3 5 15" xfId="24768" xr:uid="{8708F0C4-464A-4964-8CF3-2C9ACBF3553D}"/>
    <cellStyle name="Normal 3 5 16" xfId="24769" xr:uid="{3DE5DD56-7A65-4B9F-A341-AAD68AFF4684}"/>
    <cellStyle name="Normal 3 5 17" xfId="24770" xr:uid="{2AF89BF3-4B6A-4472-9D97-BED393674EE3}"/>
    <cellStyle name="Normal 3 5 18" xfId="50355" xr:uid="{96D93283-F122-4DF1-8763-EBBA5928C2BA}"/>
    <cellStyle name="Normal 3 5 2" xfId="24771" xr:uid="{1EEF64FB-336E-40A8-A337-FC481DA58B3E}"/>
    <cellStyle name="Normal 3 5 2 2" xfId="24772" xr:uid="{39D496AD-AFBC-414E-8205-B58A8B731B50}"/>
    <cellStyle name="Normal 3 5 2_Margen" xfId="44217" xr:uid="{5D915D5B-C4F1-4010-811E-D82157559CF9}"/>
    <cellStyle name="Normal 3 5 3" xfId="24773" xr:uid="{2D41FB2D-0DBF-469C-99F8-19EF20664068}"/>
    <cellStyle name="Normal 3 5 4" xfId="24774" xr:uid="{E20FD76F-8635-488A-9C97-D32221337E19}"/>
    <cellStyle name="Normal 3 5 5" xfId="24775" xr:uid="{3E0D0E02-F2C1-45B6-920D-C9FE00934079}"/>
    <cellStyle name="Normal 3 5 6" xfId="24776" xr:uid="{3B053EC9-0C2E-4E66-BB91-A90FF7CE8812}"/>
    <cellStyle name="Normal 3 5 7" xfId="24777" xr:uid="{E13F99BD-5947-494F-B9A8-D17BF4168E09}"/>
    <cellStyle name="Normal 3 5 8" xfId="24778" xr:uid="{B45EE9D7-588E-464B-B93F-7749020BD680}"/>
    <cellStyle name="Normal 3 5 9" xfId="24779" xr:uid="{5FCFFC45-F479-4F9A-A632-E3F8E37CC583}"/>
    <cellStyle name="Normal 3 5_Margen" xfId="44218" xr:uid="{7BDD50A2-35AE-45E7-B458-8E95369856F8}"/>
    <cellStyle name="Normal 3 6" xfId="24780" xr:uid="{B3215185-F3BD-4308-9A12-3679D3B998AF}"/>
    <cellStyle name="Normal 3 6 10" xfId="24781" xr:uid="{A5DC44E2-845C-40D8-961B-81B30EB3E34C}"/>
    <cellStyle name="Normal 3 6 11" xfId="24782" xr:uid="{5B35BE17-07D8-4104-B921-92968BEF2644}"/>
    <cellStyle name="Normal 3 6 12" xfId="24783" xr:uid="{8C912BC8-506A-4957-8B6E-EEB9D2AA2A39}"/>
    <cellStyle name="Normal 3 6 13" xfId="24784" xr:uid="{83A61DBD-EA5B-41BF-98E8-E3981A2F3693}"/>
    <cellStyle name="Normal 3 6 14" xfId="24785" xr:uid="{EC7CEE75-791F-4139-B12C-F794B7A4B276}"/>
    <cellStyle name="Normal 3 6 15" xfId="24786" xr:uid="{7DFAE405-2912-4CA9-B32E-B66E873D0005}"/>
    <cellStyle name="Normal 3 6 16" xfId="24787" xr:uid="{FE4C74DC-04EE-419E-825B-DB0212E06083}"/>
    <cellStyle name="Normal 3 6 17" xfId="24788" xr:uid="{035EF4B7-292F-459F-AF85-3CD3C62F9182}"/>
    <cellStyle name="Normal 3 6 18" xfId="50356" xr:uid="{C8E36B25-1224-47E5-A076-FC63A80B649F}"/>
    <cellStyle name="Normal 3 6 2" xfId="24789" xr:uid="{87ACE520-53F1-462F-82BB-7D11014BC010}"/>
    <cellStyle name="Normal 3 6 2 2" xfId="24790" xr:uid="{13FCDF80-5857-4A9C-A17C-0C71D8D26F28}"/>
    <cellStyle name="Normal 3 6 2_Margen" xfId="44219" xr:uid="{47FB5E24-BE8E-45FF-AA6F-E5D61FA7D12D}"/>
    <cellStyle name="Normal 3 6 3" xfId="24791" xr:uid="{A9335438-629E-46CE-BEFA-1DF4A9409EDA}"/>
    <cellStyle name="Normal 3 6 4" xfId="24792" xr:uid="{E64A6DB0-93F5-436D-9998-440A47619359}"/>
    <cellStyle name="Normal 3 6 5" xfId="24793" xr:uid="{33C7D1BF-A7D1-467C-99D8-CF4B1BEC3140}"/>
    <cellStyle name="Normal 3 6 6" xfId="24794" xr:uid="{55B5F81A-8872-4471-9B22-23DD50D2B536}"/>
    <cellStyle name="Normal 3 6 7" xfId="24795" xr:uid="{8A6C037B-E6FE-4B08-BCC9-1A2CB9C14BCB}"/>
    <cellStyle name="Normal 3 6 8" xfId="24796" xr:uid="{BFB7632A-88F9-46BC-AB2A-EEC6E52F5857}"/>
    <cellStyle name="Normal 3 6 9" xfId="24797" xr:uid="{2FD3C62C-1A0B-465A-9CEC-82E1049005DA}"/>
    <cellStyle name="Normal 3 6_Margen" xfId="44220" xr:uid="{B220E41A-C333-42B1-BD88-2BD71281636C}"/>
    <cellStyle name="Normal 3 7" xfId="24798" xr:uid="{FE57D26A-02CD-4BE9-89A2-09EC08764066}"/>
    <cellStyle name="Normal 3 7 10" xfId="24799" xr:uid="{16449375-2EC2-400C-B333-4ED8A25BC0B1}"/>
    <cellStyle name="Normal 3 7 11" xfId="24800" xr:uid="{1EBE79BD-6D3A-44B6-A677-4F24A45965E3}"/>
    <cellStyle name="Normal 3 7 12" xfId="24801" xr:uid="{822A1C86-5FE0-478F-B118-166280798E03}"/>
    <cellStyle name="Normal 3 7 13" xfId="24802" xr:uid="{75091A72-BD78-4CFE-B2B6-C696361893F1}"/>
    <cellStyle name="Normal 3 7 14" xfId="24803" xr:uid="{DAD68333-363B-4F81-A8DE-6A27142D9E7D}"/>
    <cellStyle name="Normal 3 7 15" xfId="24804" xr:uid="{FA2B78BF-0001-45B8-818A-70B61D13CEF2}"/>
    <cellStyle name="Normal 3 7 2" xfId="24805" xr:uid="{1E346F4D-27D9-4B92-99DC-810BAD263F8F}"/>
    <cellStyle name="Normal 3 7 2 2" xfId="24806" xr:uid="{B0111410-8542-4319-AA51-B110C992CE69}"/>
    <cellStyle name="Normal 3 7 2_Margen" xfId="44221" xr:uid="{9D627638-6B82-49F8-88F8-212279D248D4}"/>
    <cellStyle name="Normal 3 7 3" xfId="24807" xr:uid="{24331EED-6BBD-44A4-8FF8-DFB0FF0C5B9C}"/>
    <cellStyle name="Normal 3 7 4" xfId="24808" xr:uid="{13B9C4DE-21E2-4809-858E-98947225A964}"/>
    <cellStyle name="Normal 3 7 5" xfId="24809" xr:uid="{5046E8F7-E34F-4676-9328-D4F1FEA5FFA0}"/>
    <cellStyle name="Normal 3 7 6" xfId="24810" xr:uid="{D9D2BD32-6FF7-4599-BDCE-FAF995659D09}"/>
    <cellStyle name="Normal 3 7 7" xfId="24811" xr:uid="{D5AA1F5F-90DE-4586-93C9-F817A722A546}"/>
    <cellStyle name="Normal 3 7 8" xfId="24812" xr:uid="{5022CF5D-9880-480E-89D4-6F8B3965E3A0}"/>
    <cellStyle name="Normal 3 7 9" xfId="24813" xr:uid="{F12E7954-719D-4757-8BD6-932C615CD640}"/>
    <cellStyle name="Normal 3 7_Margen" xfId="44222" xr:uid="{C2BCE76F-CC04-499A-80EF-3B66A949AB23}"/>
    <cellStyle name="Normal 3 8" xfId="59" xr:uid="{5BE82E5B-D022-433C-8584-808C281220FF}"/>
    <cellStyle name="Normal 3 8 10" xfId="24814" xr:uid="{D4B2AD3B-56F8-467F-B4EE-1F4DDF5AC4DE}"/>
    <cellStyle name="Normal 3 8 11" xfId="24815" xr:uid="{9BDD4808-EF18-48DD-BBB3-2A8003B0B3DD}"/>
    <cellStyle name="Normal 3 8 12" xfId="24816" xr:uid="{849B6120-99EC-4E89-B921-C0FDF72050E7}"/>
    <cellStyle name="Normal 3 8 13" xfId="24817" xr:uid="{D0CDDD47-3A29-4194-BE3C-9088630389E3}"/>
    <cellStyle name="Normal 3 8 14" xfId="24818" xr:uid="{AD33F011-B707-4E3B-BD5A-69D992D0EA4A}"/>
    <cellStyle name="Normal 3 8 15" xfId="24819" xr:uid="{1AD9DBE2-2664-4F87-BD97-F1D2F38CB77F}"/>
    <cellStyle name="Normal 3 8 2" xfId="24820" xr:uid="{0D8AF664-FF21-4B19-9331-62BCC039AA6B}"/>
    <cellStyle name="Normal 3 8 2 2" xfId="24821" xr:uid="{7A6E3364-7B9D-4E6D-B65E-F0946C4E2906}"/>
    <cellStyle name="Normal 3 8 2 3" xfId="24822" xr:uid="{BEE29045-C553-4FD1-90AA-6D114DA0B7D0}"/>
    <cellStyle name="Normal 3 8 2_Margen" xfId="44223" xr:uid="{BA8CD0D2-4958-46EB-A9C8-1501249E2D8F}"/>
    <cellStyle name="Normal 3 8 3" xfId="24823" xr:uid="{D1D08D5A-E6CC-4124-AD8F-086630A9C9E3}"/>
    <cellStyle name="Normal 3 8 4" xfId="24824" xr:uid="{99E74B07-3156-4B6C-B37A-D57A17DDBC71}"/>
    <cellStyle name="Normal 3 8 5" xfId="24825" xr:uid="{93BEAFED-9F49-45AB-86B4-4642525F12D3}"/>
    <cellStyle name="Normal 3 8 6" xfId="24826" xr:uid="{3ECC9BB8-B34A-4852-8C70-2CD65235C547}"/>
    <cellStyle name="Normal 3 8 7" xfId="24827" xr:uid="{F293E4C5-1369-496C-84CC-432358054DC8}"/>
    <cellStyle name="Normal 3 8 8" xfId="24828" xr:uid="{716FED9C-7737-49A0-BA44-EF282A088C6A}"/>
    <cellStyle name="Normal 3 8 9" xfId="24829" xr:uid="{DB93130F-5D60-4EE6-85E3-E2015FD5E4DB}"/>
    <cellStyle name="Normal 3 8_Margen" xfId="44224" xr:uid="{5CD91045-18F0-4124-B2E0-84183E5FF7FD}"/>
    <cellStyle name="Normal 3 9" xfId="24830" xr:uid="{E7C9CB94-DCD9-4800-B6A4-519A1CCEF939}"/>
    <cellStyle name="Normal 3 9 10" xfId="24831" xr:uid="{6396946A-F9A5-4E96-8482-7BD5D12C44B7}"/>
    <cellStyle name="Normal 3 9 11" xfId="24832" xr:uid="{61413729-D9B5-43CE-BFFD-41E18CE33F1F}"/>
    <cellStyle name="Normal 3 9 12" xfId="24833" xr:uid="{CEB758E0-066C-4907-9C18-423464964A6D}"/>
    <cellStyle name="Normal 3 9 13" xfId="24834" xr:uid="{34A85615-555A-4F97-B7D0-04E6BED1B9D8}"/>
    <cellStyle name="Normal 3 9 14" xfId="24835" xr:uid="{BA092731-D160-4F89-A6F3-AFDD8A488AF2}"/>
    <cellStyle name="Normal 3 9 15" xfId="24836" xr:uid="{5510B3E6-5684-49B4-9C7A-1AFD7D84E8ED}"/>
    <cellStyle name="Normal 3 9 16" xfId="24837" xr:uid="{FB2DAC45-D1AB-400F-9123-9C035CD23E28}"/>
    <cellStyle name="Normal 3 9 2" xfId="24838" xr:uid="{9C9038EF-59FF-4BA9-9D65-BF4DC3A222CA}"/>
    <cellStyle name="Normal 3 9 2 2" xfId="24839" xr:uid="{41B0245F-660F-4BC9-A747-5502BB5AF13F}"/>
    <cellStyle name="Normal 3 9 2_Margen" xfId="44225" xr:uid="{FB89DFCA-A281-4213-913D-F204831133C1}"/>
    <cellStyle name="Normal 3 9 3" xfId="24840" xr:uid="{62655080-DE4C-440D-9BF3-F49DD58DA11D}"/>
    <cellStyle name="Normal 3 9 4" xfId="24841" xr:uid="{7C315641-55F6-4275-BE94-5E584101288D}"/>
    <cellStyle name="Normal 3 9 5" xfId="24842" xr:uid="{C1D718EB-1E35-4B5E-994B-9663D8F70B03}"/>
    <cellStyle name="Normal 3 9 6" xfId="24843" xr:uid="{6847C2C7-5FB9-4C73-AC84-57EE555A2A41}"/>
    <cellStyle name="Normal 3 9 7" xfId="24844" xr:uid="{2DD03E05-8143-42C5-B874-256E218A1B53}"/>
    <cellStyle name="Normal 3 9 8" xfId="24845" xr:uid="{BF593ECD-51AB-479B-A147-7EDFC999DE11}"/>
    <cellStyle name="Normal 3 9 9" xfId="24846" xr:uid="{117379D6-E34E-401A-A538-A747A1313511}"/>
    <cellStyle name="Normal 3 9_Margen" xfId="44226" xr:uid="{9B84BD43-C253-45B4-BAF3-8FC2B6275619}"/>
    <cellStyle name="Normal 3_Cartera" xfId="24847" xr:uid="{ACFA5CAC-6FC8-4779-A2F0-E9EB93168B75}"/>
    <cellStyle name="Normal 30" xfId="24848" xr:uid="{3BC88CFB-BE42-4E01-8624-FB3FFBC055EF}"/>
    <cellStyle name="Normal 30 10" xfId="24849" xr:uid="{73FC5895-8ABD-46BA-ABA2-A9ADE6D07705}"/>
    <cellStyle name="Normal 30 10 10" xfId="24850" xr:uid="{65BAC2F0-C978-4334-8E9A-C892BC5C3C33}"/>
    <cellStyle name="Normal 30 10 10 2" xfId="24851" xr:uid="{DF509A1D-13B5-4C3E-AD3C-F11705D5A242}"/>
    <cellStyle name="Normal 30 10 10_Margen" xfId="44227" xr:uid="{198EE643-7B94-4ECE-8A35-BD4E04766471}"/>
    <cellStyle name="Normal 30 10 11" xfId="24852" xr:uid="{5829F42C-1246-45E0-AFC6-781BE6870991}"/>
    <cellStyle name="Normal 30 10 11 2" xfId="24853" xr:uid="{5B6C2122-931C-4225-A069-76B2119F3422}"/>
    <cellStyle name="Normal 30 10 11_Margen" xfId="44228" xr:uid="{8EAEC36E-1786-4247-9225-6819BDA2BF41}"/>
    <cellStyle name="Normal 30 10 12" xfId="24854" xr:uid="{9CD3A4AD-9A97-46B6-996D-69422A112BA2}"/>
    <cellStyle name="Normal 30 10 12 2" xfId="24855" xr:uid="{1024801B-08F7-45FC-9AA1-B6F3887CE3C8}"/>
    <cellStyle name="Normal 30 10 12_Margen" xfId="44229" xr:uid="{A103B5E0-AC1B-4C8F-A2C4-73576F15D58B}"/>
    <cellStyle name="Normal 30 10 13" xfId="24856" xr:uid="{CB11AA0A-EF54-49AC-9BF4-8F3A495B7359}"/>
    <cellStyle name="Normal 30 10 13 2" xfId="24857" xr:uid="{EF02F9A4-EBF8-4F9D-BE78-93FED8A8A7A1}"/>
    <cellStyle name="Normal 30 10 13_Margen" xfId="44230" xr:uid="{270B339B-682D-4595-8C60-21A692E5F1D5}"/>
    <cellStyle name="Normal 30 10 14" xfId="24858" xr:uid="{91866BA6-3C77-4442-99EC-8DF8FD2D13AB}"/>
    <cellStyle name="Normal 30 10 14 2" xfId="24859" xr:uid="{D2CC49BA-AF0F-48B9-BE9F-E1E7E6A4A259}"/>
    <cellStyle name="Normal 30 10 14_Margen" xfId="44231" xr:uid="{15D4F455-B4C3-4023-8C0C-73CC1173D7AC}"/>
    <cellStyle name="Normal 30 10 15" xfId="24860" xr:uid="{D2B3AC3C-B071-453E-A3AE-7BBB7759C2EF}"/>
    <cellStyle name="Normal 30 10 15 2" xfId="24861" xr:uid="{297A1531-D767-4B80-9ADB-0300A5D72CF4}"/>
    <cellStyle name="Normal 30 10 15_Margen" xfId="44232" xr:uid="{D61B157F-4DC9-490F-9B85-21322419E2FD}"/>
    <cellStyle name="Normal 30 10 16" xfId="24862" xr:uid="{AA36B5EB-E023-4E59-B0E1-35CBFC7B5276}"/>
    <cellStyle name="Normal 30 10 16 2" xfId="24863" xr:uid="{D87C1667-6F8E-416B-87BF-1AB016B9C4AE}"/>
    <cellStyle name="Normal 30 10 16_Margen" xfId="44233" xr:uid="{B8CF5B0B-18EE-445E-8949-95898C610DF8}"/>
    <cellStyle name="Normal 30 10 17" xfId="24864" xr:uid="{E40BA58E-0773-48F8-BCD2-68CE32B73A9D}"/>
    <cellStyle name="Normal 30 10 17 2" xfId="24865" xr:uid="{75C78320-D9A6-4362-9674-5EB6C8C62F41}"/>
    <cellStyle name="Normal 30 10 17_Margen" xfId="44234" xr:uid="{14E2AB1B-31F2-47BC-B79B-9B6E073C87F1}"/>
    <cellStyle name="Normal 30 10 18" xfId="24866" xr:uid="{60326624-9DA5-4BF5-83CD-C90E3F233598}"/>
    <cellStyle name="Normal 30 10 18 2" xfId="24867" xr:uid="{774E8B3C-8CB2-43E8-A061-E8FD75CA860E}"/>
    <cellStyle name="Normal 30 10 18_Margen" xfId="44235" xr:uid="{AB8EA534-55FB-4022-8DCD-701C19F38382}"/>
    <cellStyle name="Normal 30 10 19" xfId="24868" xr:uid="{1083F719-BA49-4700-9379-F760AA752C12}"/>
    <cellStyle name="Normal 30 10 2" xfId="24869" xr:uid="{FE37EF65-43D4-460F-880E-4119F232526B}"/>
    <cellStyle name="Normal 30 10 2 2" xfId="24870" xr:uid="{27F0FE6D-2A06-4FFD-8DD2-29E967F246B0}"/>
    <cellStyle name="Normal 30 10 2_Margen" xfId="44236" xr:uid="{309F3994-1B77-43E9-AEAA-092E0CEF5DA8}"/>
    <cellStyle name="Normal 30 10 3" xfId="24871" xr:uid="{B42134AA-D7A0-4373-8937-058BA0CEADCF}"/>
    <cellStyle name="Normal 30 10 3 2" xfId="24872" xr:uid="{D83BB04A-83DC-472F-9830-C85A127F593D}"/>
    <cellStyle name="Normal 30 10 3_Margen" xfId="44237" xr:uid="{68940530-DF0F-48F2-9C64-FB23B6EC8EEF}"/>
    <cellStyle name="Normal 30 10 4" xfId="24873" xr:uid="{EA396F92-E87D-4E0A-905A-812EC4A93F19}"/>
    <cellStyle name="Normal 30 10 4 2" xfId="24874" xr:uid="{D66EADC5-09AA-46AC-BA14-CEE83507AB9B}"/>
    <cellStyle name="Normal 30 10 4_Margen" xfId="44238" xr:uid="{C2DA8DCD-9075-4621-946E-9D1BBD8D17D4}"/>
    <cellStyle name="Normal 30 10 5" xfId="24875" xr:uid="{0F8C974C-D034-4CD3-945E-DAD02E9C4153}"/>
    <cellStyle name="Normal 30 10 5 2" xfId="24876" xr:uid="{7DD08EA5-5F55-4B15-B6DF-D26C7CCE2B7B}"/>
    <cellStyle name="Normal 30 10 5_Margen" xfId="44239" xr:uid="{7D0F1C88-6F41-47D2-9D99-A57B94F948BD}"/>
    <cellStyle name="Normal 30 10 6" xfId="24877" xr:uid="{1FDE1DFC-C67A-46A3-821A-271AD286F9A2}"/>
    <cellStyle name="Normal 30 10 6 2" xfId="24878" xr:uid="{88652177-85A1-498F-8919-14BAD49FF9EB}"/>
    <cellStyle name="Normal 30 10 6_Margen" xfId="44240" xr:uid="{40381A06-A51F-4872-87FB-A1369D4F7FB6}"/>
    <cellStyle name="Normal 30 10 7" xfId="24879" xr:uid="{91E534FE-1AC1-4EA0-9B90-4579BC40D223}"/>
    <cellStyle name="Normal 30 10 7 2" xfId="24880" xr:uid="{32CBDFC4-E05A-49DC-9E05-988CB63FA7B5}"/>
    <cellStyle name="Normal 30 10 7_Margen" xfId="44241" xr:uid="{7D64022F-5E66-42CB-AF66-9C722F0844B7}"/>
    <cellStyle name="Normal 30 10 8" xfId="24881" xr:uid="{922CE27C-C90B-4C95-8428-527D9BFC1279}"/>
    <cellStyle name="Normal 30 10 8 2" xfId="24882" xr:uid="{6D5ECB12-FEDC-4033-AB63-530E6793006A}"/>
    <cellStyle name="Normal 30 10 8_Margen" xfId="44242" xr:uid="{9A4C438F-B70A-4236-99CA-916C612F7E56}"/>
    <cellStyle name="Normal 30 10 9" xfId="24883" xr:uid="{31B8E124-9069-4EAD-8589-921BB438AD57}"/>
    <cellStyle name="Normal 30 10 9 2" xfId="24884" xr:uid="{F24102C6-C5AC-40AA-B5D5-C9A0482B0116}"/>
    <cellStyle name="Normal 30 10 9_Margen" xfId="44243" xr:uid="{8DA0A603-6F3D-4C64-98AA-738A73749E23}"/>
    <cellStyle name="Normal 30 10_Margen" xfId="44244" xr:uid="{5618D3EA-E7A1-481D-88EB-AB35A218C980}"/>
    <cellStyle name="Normal 30 11" xfId="24885" xr:uid="{70F56DE8-C39C-4085-9637-7D21CDCFC272}"/>
    <cellStyle name="Normal 30 11 10" xfId="24886" xr:uid="{140885CF-1201-4C5E-8687-0A5F8348DFEC}"/>
    <cellStyle name="Normal 30 11 10 2" xfId="24887" xr:uid="{C6A218D4-D4EB-4702-8AB2-42951196750E}"/>
    <cellStyle name="Normal 30 11 10_Margen" xfId="44245" xr:uid="{515C6622-FCB6-40C3-B9E8-AE29EC2480F6}"/>
    <cellStyle name="Normal 30 11 11" xfId="24888" xr:uid="{EFBE676A-DDA6-498B-B2FB-A8C71D36D8BA}"/>
    <cellStyle name="Normal 30 11 11 2" xfId="24889" xr:uid="{245CFF57-C2AC-480C-A875-22A09AD3E732}"/>
    <cellStyle name="Normal 30 11 11_Margen" xfId="44246" xr:uid="{6AD887ED-BFEB-425F-9DC2-FD65A1B18085}"/>
    <cellStyle name="Normal 30 11 12" xfId="24890" xr:uid="{0B245AA0-7798-44C1-B52D-3F5DA9A9D49E}"/>
    <cellStyle name="Normal 30 11 12 2" xfId="24891" xr:uid="{0D55FF66-22B0-4FD0-8DEF-084451945F28}"/>
    <cellStyle name="Normal 30 11 12_Margen" xfId="44247" xr:uid="{4F5D46FB-6E0C-472C-9637-1D91CB8BBC51}"/>
    <cellStyle name="Normal 30 11 13" xfId="24892" xr:uid="{C365B3EB-FA57-410E-91B0-975DB0BF9E4E}"/>
    <cellStyle name="Normal 30 11 13 2" xfId="24893" xr:uid="{6938E804-2E1D-4FC4-9E47-2008232B324F}"/>
    <cellStyle name="Normal 30 11 13_Margen" xfId="44248" xr:uid="{03575FC7-4D38-4EE9-AD38-825099EB8975}"/>
    <cellStyle name="Normal 30 11 14" xfId="24894" xr:uid="{D5882E1A-F1CE-44D3-B310-4C2841B6BA43}"/>
    <cellStyle name="Normal 30 11 14 2" xfId="24895" xr:uid="{4E11FE66-C386-415B-A8B6-89B5CC08A6B0}"/>
    <cellStyle name="Normal 30 11 14_Margen" xfId="44249" xr:uid="{1D43D34B-55E5-4808-8CE6-139BA513E06C}"/>
    <cellStyle name="Normal 30 11 15" xfId="24896" xr:uid="{BD8E9B6A-8068-4126-8351-62C397AD1A67}"/>
    <cellStyle name="Normal 30 11 15 2" xfId="24897" xr:uid="{4A52C61B-D618-4E77-91A4-47ADA1E88C4B}"/>
    <cellStyle name="Normal 30 11 15_Margen" xfId="44250" xr:uid="{001C7349-90AE-4DC8-8C7A-B567132FEF7D}"/>
    <cellStyle name="Normal 30 11 16" xfId="24898" xr:uid="{F0CB4B51-DC2C-41AD-B995-3F939819A7EC}"/>
    <cellStyle name="Normal 30 11 16 2" xfId="24899" xr:uid="{1ED7F84B-3915-49A4-AF6B-CE9138DC91E2}"/>
    <cellStyle name="Normal 30 11 16_Margen" xfId="44251" xr:uid="{67F9C0F9-6DB8-4677-A113-7B37469E16B1}"/>
    <cellStyle name="Normal 30 11 17" xfId="24900" xr:uid="{93B38731-2141-4694-BC8B-8B92EF96FA4A}"/>
    <cellStyle name="Normal 30 11 17 2" xfId="24901" xr:uid="{6C21D194-33D0-4F7A-9785-B643FD55A1F5}"/>
    <cellStyle name="Normal 30 11 17_Margen" xfId="44252" xr:uid="{B60FE49B-BE57-414E-B09B-899B5226AA72}"/>
    <cellStyle name="Normal 30 11 18" xfId="24902" xr:uid="{5CE35082-E039-4199-A01F-49A8E1B454E9}"/>
    <cellStyle name="Normal 30 11 18 2" xfId="24903" xr:uid="{1CABCC6C-8493-4F99-B255-E81FB403FA84}"/>
    <cellStyle name="Normal 30 11 18_Margen" xfId="44253" xr:uid="{824BDF27-FB1E-48C5-949F-CF5824C4AC2E}"/>
    <cellStyle name="Normal 30 11 19" xfId="24904" xr:uid="{0134B81B-AA45-4C6A-B93C-4AC607A96397}"/>
    <cellStyle name="Normal 30 11 2" xfId="24905" xr:uid="{CDDADA1F-0249-498B-89E4-65251B4C5703}"/>
    <cellStyle name="Normal 30 11 2 2" xfId="24906" xr:uid="{AF644AEC-DF09-477E-B9F1-5A386CDC41E2}"/>
    <cellStyle name="Normal 30 11 2_Margen" xfId="44254" xr:uid="{F990C4DE-30EF-43FC-9B84-C87CD245CCD9}"/>
    <cellStyle name="Normal 30 11 3" xfId="24907" xr:uid="{CE063AC5-16F9-41C9-AD72-086ACDDB421A}"/>
    <cellStyle name="Normal 30 11 3 2" xfId="24908" xr:uid="{51A4D832-DB20-4741-BFB4-D4B415352602}"/>
    <cellStyle name="Normal 30 11 3_Margen" xfId="44255" xr:uid="{38615C92-BCAF-4BB1-BC64-E5375EE250B7}"/>
    <cellStyle name="Normal 30 11 4" xfId="24909" xr:uid="{7756F35A-6BA9-4377-8554-68938077DB31}"/>
    <cellStyle name="Normal 30 11 4 2" xfId="24910" xr:uid="{3D16D5AB-CF86-4410-AC84-C87E8A4A0AEC}"/>
    <cellStyle name="Normal 30 11 4_Margen" xfId="44256" xr:uid="{A47B9DF7-1B47-42FD-9990-95DC1424AFDC}"/>
    <cellStyle name="Normal 30 11 5" xfId="24911" xr:uid="{FDE1733E-1BFA-4249-B87D-40BA975C08E5}"/>
    <cellStyle name="Normal 30 11 5 2" xfId="24912" xr:uid="{34FB656F-59FE-4E37-A425-A068439EE821}"/>
    <cellStyle name="Normal 30 11 5_Margen" xfId="44257" xr:uid="{CDD64E2A-D749-41E5-A7E8-93382AA70296}"/>
    <cellStyle name="Normal 30 11 6" xfId="24913" xr:uid="{E40F2980-0D85-4C89-8CE9-1428BC4B89AD}"/>
    <cellStyle name="Normal 30 11 6 2" xfId="24914" xr:uid="{A00A1279-93E4-462C-BE9F-9D0352E757BE}"/>
    <cellStyle name="Normal 30 11 6_Margen" xfId="44258" xr:uid="{1FB065B2-27FC-4DF4-943F-37ABD8A4AC0C}"/>
    <cellStyle name="Normal 30 11 7" xfId="24915" xr:uid="{F80A5EFB-8866-4456-A32A-B0C79AA902D5}"/>
    <cellStyle name="Normal 30 11 7 2" xfId="24916" xr:uid="{F8A6AAC2-C65B-497D-BAC2-7086D7F30F25}"/>
    <cellStyle name="Normal 30 11 7_Margen" xfId="44259" xr:uid="{B2AABFE8-9A86-41C5-8E51-CEEB25BEEE7A}"/>
    <cellStyle name="Normal 30 11 8" xfId="24917" xr:uid="{307C7E47-A708-44B3-B645-248A930EBCFA}"/>
    <cellStyle name="Normal 30 11 8 2" xfId="24918" xr:uid="{3F048A8A-64A1-4D2D-8237-CE637B5AD969}"/>
    <cellStyle name="Normal 30 11 8_Margen" xfId="44260" xr:uid="{122AACDD-6CF2-4F18-9C39-F21E13F7596D}"/>
    <cellStyle name="Normal 30 11 9" xfId="24919" xr:uid="{BBB91F89-9570-4419-866F-4895FE3DE50A}"/>
    <cellStyle name="Normal 30 11 9 2" xfId="24920" xr:uid="{F9CC3731-7682-41D8-BEB4-0E3216BE362A}"/>
    <cellStyle name="Normal 30 11 9_Margen" xfId="44261" xr:uid="{3F312209-1EDD-47A2-8BEC-6B5A2B6679BD}"/>
    <cellStyle name="Normal 30 11_Margen" xfId="44262" xr:uid="{4B049662-D7A2-4EBA-B6E1-A93CEC661D91}"/>
    <cellStyle name="Normal 30 12" xfId="24921" xr:uid="{D4EDE08F-191C-4E75-BB24-46CC22F628B6}"/>
    <cellStyle name="Normal 30 12 2" xfId="24922" xr:uid="{D95B024E-B396-4E3A-B535-9E5ACF007DC0}"/>
    <cellStyle name="Normal 30 12_Margen" xfId="44263" xr:uid="{7EA1364C-05AE-40A6-BD26-7945895CD5EF}"/>
    <cellStyle name="Normal 30 13" xfId="24923" xr:uid="{4A4E1C81-7891-4206-B75B-48C3A18F2A62}"/>
    <cellStyle name="Normal 30 13 2" xfId="24924" xr:uid="{8D621712-0748-4F54-9FB5-FF53330733BD}"/>
    <cellStyle name="Normal 30 13_Margen" xfId="44264" xr:uid="{BA83BB15-556D-449F-9FA6-57D95C521CA4}"/>
    <cellStyle name="Normal 30 14" xfId="24925" xr:uid="{FDAF1EF8-832E-4F3C-B35E-4C4597B4861B}"/>
    <cellStyle name="Normal 30 14 2" xfId="24926" xr:uid="{E98627D1-DB83-4619-9357-87ACEAFDE16A}"/>
    <cellStyle name="Normal 30 14_Margen" xfId="44265" xr:uid="{2AD798B1-E310-48CC-B811-4DE7D92756CD}"/>
    <cellStyle name="Normal 30 15" xfId="24927" xr:uid="{2EB92341-3CD6-4266-AF61-352D3A650CF4}"/>
    <cellStyle name="Normal 30 15 2" xfId="24928" xr:uid="{19375D96-A6D7-42DA-9AC5-84D226A25450}"/>
    <cellStyle name="Normal 30 15_Margen" xfId="44266" xr:uid="{FB8DCB8C-976E-43E6-B981-D34DEB6F2C79}"/>
    <cellStyle name="Normal 30 16" xfId="24929" xr:uid="{BD319B9F-E83F-44DF-B619-A21E232C8347}"/>
    <cellStyle name="Normal 30 16 2" xfId="24930" xr:uid="{A690B9E9-A3EC-4657-9E43-D3E5ACD72793}"/>
    <cellStyle name="Normal 30 16_Margen" xfId="44267" xr:uid="{7CCE81E2-BBC4-451B-95E1-BC3272E7019E}"/>
    <cellStyle name="Normal 30 17" xfId="24931" xr:uid="{FBD712E1-CC8A-4D1C-89F7-C971BF629378}"/>
    <cellStyle name="Normal 30 17 2" xfId="24932" xr:uid="{9776346E-673A-4772-A6AA-F62181CB062D}"/>
    <cellStyle name="Normal 30 17_Margen" xfId="44268" xr:uid="{F2DEB17A-77F4-4B55-8041-F45D086E562B}"/>
    <cellStyle name="Normal 30 18" xfId="24933" xr:uid="{BC9F2FA9-4BEB-41DE-BDF2-DBFD0065E060}"/>
    <cellStyle name="Normal 30 18 2" xfId="24934" xr:uid="{5E926336-AD3A-4511-83C8-9FDB13741427}"/>
    <cellStyle name="Normal 30 18_Margen" xfId="44269" xr:uid="{0DA42788-FFCF-4822-B316-9E4630AAC1E4}"/>
    <cellStyle name="Normal 30 19" xfId="24935" xr:uid="{B0A0468C-537B-4565-B049-6FC795792627}"/>
    <cellStyle name="Normal 30 19 2" xfId="24936" xr:uid="{73D6356D-E899-4BA3-83FD-FF21FBAC8D65}"/>
    <cellStyle name="Normal 30 19_Margen" xfId="44270" xr:uid="{92C9A854-6F37-4B22-B1DB-DA359C4BEC8C}"/>
    <cellStyle name="Normal 30 2" xfId="24937" xr:uid="{16C1119F-CA79-4F37-AFBE-A10DE7D67EF0}"/>
    <cellStyle name="Normal 30 2 10" xfId="24938" xr:uid="{D3B5603F-BAC4-4547-BB96-58615C105F2A}"/>
    <cellStyle name="Normal 30 2 10 2" xfId="24939" xr:uid="{8C6C0CCE-A1E1-437E-AE26-569F79545194}"/>
    <cellStyle name="Normal 30 2 10_Margen" xfId="44271" xr:uid="{9E6375E8-621D-4D4D-92DC-017B6BAD8981}"/>
    <cellStyle name="Normal 30 2 11" xfId="24940" xr:uid="{4FB934F4-111C-4067-AE7A-C7AA18548EE2}"/>
    <cellStyle name="Normal 30 2 11 2" xfId="24941" xr:uid="{9CD26DEF-23D1-4770-B7E1-02C875E72FEC}"/>
    <cellStyle name="Normal 30 2 11_Margen" xfId="44272" xr:uid="{57536919-3A13-406D-ACEB-9602B92976A5}"/>
    <cellStyle name="Normal 30 2 12" xfId="24942" xr:uid="{8FC7DA74-E11C-4EC5-AB0C-E5AE94446DEF}"/>
    <cellStyle name="Normal 30 2 12 2" xfId="24943" xr:uid="{902A5465-F560-4F74-BB19-D1A458F68224}"/>
    <cellStyle name="Normal 30 2 12_Margen" xfId="44273" xr:uid="{6CE04067-11A9-44AE-8264-A351560C48AC}"/>
    <cellStyle name="Normal 30 2 13" xfId="24944" xr:uid="{129016B0-F7A7-4C20-8868-76EDD2D6D626}"/>
    <cellStyle name="Normal 30 2 13 2" xfId="24945" xr:uid="{48AA33A5-B192-4211-9FAF-5C270782D142}"/>
    <cellStyle name="Normal 30 2 13_Margen" xfId="44274" xr:uid="{4941E068-CAD1-4D58-8244-C2101802D810}"/>
    <cellStyle name="Normal 30 2 14" xfId="24946" xr:uid="{49428814-CE04-4AF8-A32E-7AB285EF266C}"/>
    <cellStyle name="Normal 30 2 14 2" xfId="24947" xr:uid="{08040267-6600-454A-AFBD-8A739D082112}"/>
    <cellStyle name="Normal 30 2 14_Margen" xfId="44275" xr:uid="{116747CD-A8AA-460D-9626-60F5D97E24CD}"/>
    <cellStyle name="Normal 30 2 15" xfId="24948" xr:uid="{C9FDC9F5-53DA-41FA-BE4D-52B71758EDB1}"/>
    <cellStyle name="Normal 30 2 15 2" xfId="24949" xr:uid="{5D6C7785-5F00-4D9C-8908-44EF66C413CE}"/>
    <cellStyle name="Normal 30 2 15_Margen" xfId="44276" xr:uid="{560924CD-022C-417F-92B9-9BC99EC7E7F0}"/>
    <cellStyle name="Normal 30 2 16" xfId="24950" xr:uid="{E71F4819-C3DC-41A4-8E0D-CE1C2BF1DFD2}"/>
    <cellStyle name="Normal 30 2 16 2" xfId="24951" xr:uid="{3178234C-ED25-4AE8-8532-DA99C0717C74}"/>
    <cellStyle name="Normal 30 2 16_Margen" xfId="44277" xr:uid="{90BC9041-34EC-47DC-8358-95A05E4531CF}"/>
    <cellStyle name="Normal 30 2 17" xfId="24952" xr:uid="{EDAF7745-67C7-413A-8CF6-16EE2E263DB3}"/>
    <cellStyle name="Normal 30 2 17 2" xfId="24953" xr:uid="{B3C09CB3-6F63-4D63-8AF9-925100A5049F}"/>
    <cellStyle name="Normal 30 2 17_Margen" xfId="44278" xr:uid="{FCB26253-42B8-4E21-952B-43B656DB39E8}"/>
    <cellStyle name="Normal 30 2 18" xfId="24954" xr:uid="{369F5009-2D2D-4E61-A3CF-0E142406B2D7}"/>
    <cellStyle name="Normal 30 2 18 2" xfId="24955" xr:uid="{78CA4916-2A78-4C8F-9041-61ABB1FD6002}"/>
    <cellStyle name="Normal 30 2 18_Margen" xfId="44279" xr:uid="{02B0EEC5-8632-4042-83C2-5A81B9D2FFAB}"/>
    <cellStyle name="Normal 30 2 19" xfId="24956" xr:uid="{D0F43E64-B94E-473B-8C90-CE06DB92FD95}"/>
    <cellStyle name="Normal 30 2 2" xfId="24957" xr:uid="{0BF9168A-0561-4232-A44B-D7DFE9D61388}"/>
    <cellStyle name="Normal 30 2 2 2" xfId="24958" xr:uid="{07F9F8FD-F0C9-4FE9-9C09-2B6F5FF4CC1A}"/>
    <cellStyle name="Normal 30 2 2_Margen" xfId="44280" xr:uid="{13EFE5F4-FA12-44D5-8F9B-19D12D39EAA8}"/>
    <cellStyle name="Normal 30 2 3" xfId="24959" xr:uid="{3A765DBC-95F9-4B4D-90DF-E0A04509A878}"/>
    <cellStyle name="Normal 30 2 3 2" xfId="24960" xr:uid="{1AB4B6E3-B0E5-47B3-9B3E-F1B307D89F6E}"/>
    <cellStyle name="Normal 30 2 3_Margen" xfId="44281" xr:uid="{BACF2E0C-EE5E-45E8-A338-95C405846C00}"/>
    <cellStyle name="Normal 30 2 4" xfId="24961" xr:uid="{D3B86449-056D-4001-956D-ABDEA24146D8}"/>
    <cellStyle name="Normal 30 2 4 2" xfId="24962" xr:uid="{7EB16F28-C21C-472D-A52A-57F0389EB381}"/>
    <cellStyle name="Normal 30 2 4_Margen" xfId="44282" xr:uid="{3F44350E-CF1B-4340-A840-764443989A64}"/>
    <cellStyle name="Normal 30 2 5" xfId="24963" xr:uid="{ADB85262-C0C8-4CE9-8D08-8C3050CDCC83}"/>
    <cellStyle name="Normal 30 2 5 2" xfId="24964" xr:uid="{ADC559FC-EA12-4E58-83B6-39AF4C3F88B3}"/>
    <cellStyle name="Normal 30 2 5_Margen" xfId="44283" xr:uid="{8A0CF488-B717-4E26-9503-01817E9F4194}"/>
    <cellStyle name="Normal 30 2 6" xfId="24965" xr:uid="{AEBC9BDC-B0EB-40A4-A4BC-3F54109D02B3}"/>
    <cellStyle name="Normal 30 2 6 2" xfId="24966" xr:uid="{160ABEF8-30C5-4D29-971F-49362FFBC035}"/>
    <cellStyle name="Normal 30 2 6_Margen" xfId="44284" xr:uid="{605CA55E-2D38-4D18-A9D2-E02BC44C6D19}"/>
    <cellStyle name="Normal 30 2 7" xfId="24967" xr:uid="{D1F8FB26-4B82-423B-8556-FE264F50B68E}"/>
    <cellStyle name="Normal 30 2 7 2" xfId="24968" xr:uid="{7F0B8F4C-37AF-4C9B-B982-BBF409AE6D5E}"/>
    <cellStyle name="Normal 30 2 7_Margen" xfId="44285" xr:uid="{4ED03385-5E23-424A-ABC9-C14FE30B9106}"/>
    <cellStyle name="Normal 30 2 8" xfId="24969" xr:uid="{DFA4E9DC-29EC-4164-AD5B-222465764D8A}"/>
    <cellStyle name="Normal 30 2 8 2" xfId="24970" xr:uid="{10E5659C-A054-4C62-BDD9-2B63434DF7BD}"/>
    <cellStyle name="Normal 30 2 8_Margen" xfId="44286" xr:uid="{6F93C226-3B83-4446-A201-1194323B2861}"/>
    <cellStyle name="Normal 30 2 9" xfId="24971" xr:uid="{2B6A939C-96C4-488B-AD7C-BAECDA741CDD}"/>
    <cellStyle name="Normal 30 2 9 2" xfId="24972" xr:uid="{6F67B622-495C-4902-9652-9D8AE9D29012}"/>
    <cellStyle name="Normal 30 2 9_Margen" xfId="44287" xr:uid="{19B88DE2-FF53-45A2-A2CD-744B8C4EE114}"/>
    <cellStyle name="Normal 30 2_Margen" xfId="44288" xr:uid="{7FE73785-5E62-4128-AA2D-8C4B23205061}"/>
    <cellStyle name="Normal 30 20" xfId="24973" xr:uid="{4F8C4F6D-C6E0-4BB3-A20A-335FAE928505}"/>
    <cellStyle name="Normal 30 20 2" xfId="24974" xr:uid="{B94624AA-B09E-4DED-A4B9-7072C2807644}"/>
    <cellStyle name="Normal 30 20_Margen" xfId="44289" xr:uid="{58277190-15DF-4B67-9C0A-D310422144F8}"/>
    <cellStyle name="Normal 30 21" xfId="24975" xr:uid="{3290A247-D426-4A00-B366-9F87013E6E2A}"/>
    <cellStyle name="Normal 30 21 2" xfId="24976" xr:uid="{3FDFA49B-6DE6-4050-89E9-052F7E2D3CE8}"/>
    <cellStyle name="Normal 30 21_Margen" xfId="44290" xr:uid="{77BFF088-0A2C-44C9-82D4-939CBA99FF0D}"/>
    <cellStyle name="Normal 30 22" xfId="24977" xr:uid="{BB39C40E-9DAC-43CA-A56C-DB8FEE1F94A7}"/>
    <cellStyle name="Normal 30 22 2" xfId="24978" xr:uid="{6DB52828-842D-4FCD-8109-B8E4745E29D9}"/>
    <cellStyle name="Normal 30 22_Margen" xfId="44291" xr:uid="{9E0E9A81-F35C-47AF-88A9-E0CBD56C4492}"/>
    <cellStyle name="Normal 30 23" xfId="24979" xr:uid="{605573DC-4586-4919-9FC7-1EE8286E46CF}"/>
    <cellStyle name="Normal 30 23 2" xfId="24980" xr:uid="{CCD74F0C-9174-46E6-BA1C-B11EEBA7FA71}"/>
    <cellStyle name="Normal 30 23_Margen" xfId="44292" xr:uid="{115F422B-2CD4-4BB2-8DD5-AF24C3B1ECC0}"/>
    <cellStyle name="Normal 30 24" xfId="24981" xr:uid="{1EE5BD1C-B2C0-48B6-9A4A-C7FAB7D0B4D3}"/>
    <cellStyle name="Normal 30 24 2" xfId="24982" xr:uid="{32846363-9122-45CF-A851-D11CE62F38BD}"/>
    <cellStyle name="Normal 30 24_Margen" xfId="44293" xr:uid="{C04EBF44-A0B6-40BD-B45C-A27D0AE5F25D}"/>
    <cellStyle name="Normal 30 25" xfId="24983" xr:uid="{276C5420-1C60-4864-BA90-2B4E68BBE804}"/>
    <cellStyle name="Normal 30 25 2" xfId="24984" xr:uid="{E6B5AC1D-06B4-4B4A-9E51-3BFD8DA5B7C0}"/>
    <cellStyle name="Normal 30 25_Margen" xfId="44294" xr:uid="{5E1CDCFF-F4A5-43F6-845B-958848B36300}"/>
    <cellStyle name="Normal 30 26" xfId="24985" xr:uid="{C8C94CD3-0227-4567-965D-17E6DECE8B24}"/>
    <cellStyle name="Normal 30 26 2" xfId="24986" xr:uid="{EDEBDBFB-2AA9-4FA6-910C-5A8C9E91CB59}"/>
    <cellStyle name="Normal 30 26_Margen" xfId="44295" xr:uid="{F8565913-C3D8-4014-8BFA-32D629061195}"/>
    <cellStyle name="Normal 30 27" xfId="24987" xr:uid="{8C13711E-A8B7-4530-B2F6-9441880B7032}"/>
    <cellStyle name="Normal 30 27 2" xfId="24988" xr:uid="{38C08FF6-5CE4-4CFA-8328-7454D076F615}"/>
    <cellStyle name="Normal 30 27_Margen" xfId="44296" xr:uid="{2FC808C2-6499-4EB8-957F-57F374D9D7F8}"/>
    <cellStyle name="Normal 30 28" xfId="24989" xr:uid="{B1767E37-7B8D-4151-BDBE-1782C35D11CD}"/>
    <cellStyle name="Normal 30 28 2" xfId="24990" xr:uid="{83FE4DA6-E878-45F9-9017-F59156E3B808}"/>
    <cellStyle name="Normal 30 28_Margen" xfId="44297" xr:uid="{3531A4DC-390B-4B1E-B51F-F06C6B3906F3}"/>
    <cellStyle name="Normal 30 29" xfId="24991" xr:uid="{DEF8D8FA-E370-48F2-ABD0-09FE0BEF2AB7}"/>
    <cellStyle name="Normal 30 29 2" xfId="24992" xr:uid="{8BD49870-05C0-4B6C-AD83-67CA263D7220}"/>
    <cellStyle name="Normal 30 29_Margen" xfId="44298" xr:uid="{CE501EE1-1CFE-4AE1-B367-BFF9161F9D1B}"/>
    <cellStyle name="Normal 30 3" xfId="24993" xr:uid="{D3C626DC-859B-47C3-86D9-7A9360131942}"/>
    <cellStyle name="Normal 30 3 10" xfId="24994" xr:uid="{A0840156-9681-4A0A-8293-A41939D21462}"/>
    <cellStyle name="Normal 30 3 10 2" xfId="24995" xr:uid="{E162BFF7-74CF-46B2-8F62-B42EC815B247}"/>
    <cellStyle name="Normal 30 3 10_Margen" xfId="44299" xr:uid="{90026662-571F-4C53-9017-D22910C45F43}"/>
    <cellStyle name="Normal 30 3 11" xfId="24996" xr:uid="{FA56810F-E6A9-440A-B0C8-36C0302A32AF}"/>
    <cellStyle name="Normal 30 3 11 2" xfId="24997" xr:uid="{8B545488-79A4-470F-AC23-38F38F62A1AC}"/>
    <cellStyle name="Normal 30 3 11_Margen" xfId="44300" xr:uid="{5032066A-2132-4670-9FEE-98D94B120322}"/>
    <cellStyle name="Normal 30 3 12" xfId="24998" xr:uid="{8EF88C50-FA4A-4714-87C5-B489D3533AE9}"/>
    <cellStyle name="Normal 30 3 12 2" xfId="24999" xr:uid="{1B2A05A5-96E3-4227-8CF2-E8110CB2696C}"/>
    <cellStyle name="Normal 30 3 12_Margen" xfId="44301" xr:uid="{84F75796-143F-42E9-815D-44270957B9CD}"/>
    <cellStyle name="Normal 30 3 13" xfId="25000" xr:uid="{B7E7BE03-2C27-4673-9BCD-235F71B3A33D}"/>
    <cellStyle name="Normal 30 3 13 2" xfId="25001" xr:uid="{434AC79A-1CD9-41C6-B980-C8460D35B493}"/>
    <cellStyle name="Normal 30 3 13_Margen" xfId="44302" xr:uid="{59BD370C-44BE-4F11-AC1F-CCE5B0C75BBF}"/>
    <cellStyle name="Normal 30 3 14" xfId="25002" xr:uid="{A68EEDB8-D765-4B67-BF8C-BC6C3F48C41D}"/>
    <cellStyle name="Normal 30 3 14 2" xfId="25003" xr:uid="{A216AF62-9998-4F19-88C4-13CC0A281646}"/>
    <cellStyle name="Normal 30 3 14_Margen" xfId="44303" xr:uid="{070301A3-CD30-4DF5-ACCA-EF27E159BC0C}"/>
    <cellStyle name="Normal 30 3 15" xfId="25004" xr:uid="{A3194A4C-EBED-49AF-866E-3DBE7278ED19}"/>
    <cellStyle name="Normal 30 3 15 2" xfId="25005" xr:uid="{D2B6CF73-5BA1-4B12-863A-3D08E078C4C6}"/>
    <cellStyle name="Normal 30 3 15_Margen" xfId="44304" xr:uid="{BCE2B8BE-CEEA-4568-9520-92CCF40615E1}"/>
    <cellStyle name="Normal 30 3 16" xfId="25006" xr:uid="{25E1816E-01BD-4377-B680-33B5D7FCB3E0}"/>
    <cellStyle name="Normal 30 3 16 2" xfId="25007" xr:uid="{A35D2EA1-E4B2-433D-B812-79CEBDCE107E}"/>
    <cellStyle name="Normal 30 3 16_Margen" xfId="44305" xr:uid="{ECE0AF69-EF9B-4EDC-999D-FE4B99DCAA09}"/>
    <cellStyle name="Normal 30 3 17" xfId="25008" xr:uid="{AD7D65DF-5DBC-4533-83AD-0C765332687B}"/>
    <cellStyle name="Normal 30 3 17 2" xfId="25009" xr:uid="{50E67F3B-6516-464C-92C5-5B88D1307F05}"/>
    <cellStyle name="Normal 30 3 17_Margen" xfId="44306" xr:uid="{DE21644B-E44C-4588-8437-FB1EBB4823B9}"/>
    <cellStyle name="Normal 30 3 18" xfId="25010" xr:uid="{2BF98798-6BE0-40BB-8464-B91088D5C7DE}"/>
    <cellStyle name="Normal 30 3 18 2" xfId="25011" xr:uid="{00DDECF3-7092-41A2-806D-9047E7752707}"/>
    <cellStyle name="Normal 30 3 18_Margen" xfId="44307" xr:uid="{1B33CC60-100F-497B-B9F3-06621351A14B}"/>
    <cellStyle name="Normal 30 3 19" xfId="25012" xr:uid="{B5F8BF94-C612-4346-A507-A62B88FF47C8}"/>
    <cellStyle name="Normal 30 3 2" xfId="25013" xr:uid="{1FFB32DD-289F-4DF7-A624-A2FAB0830278}"/>
    <cellStyle name="Normal 30 3 2 2" xfId="25014" xr:uid="{386EB766-C8BD-468F-B430-B3926E90F0B5}"/>
    <cellStyle name="Normal 30 3 2 2 2" xfId="44308" xr:uid="{29847899-F7B1-458C-917C-38594A439326}"/>
    <cellStyle name="Normal 30 3 2 3" xfId="44309" xr:uid="{D31CA62E-E99E-45AD-8BAE-7EB1B9654AFB}"/>
    <cellStyle name="Normal 30 3 2_Margen" xfId="44310" xr:uid="{FB760188-0294-435E-878C-25ABC903295D}"/>
    <cellStyle name="Normal 30 3 3" xfId="25015" xr:uid="{5762CC70-2FEA-4A9A-B798-DF29B87ADEEA}"/>
    <cellStyle name="Normal 30 3 3 2" xfId="25016" xr:uid="{166B22A5-CFEE-40E0-BA30-31E98DC62498}"/>
    <cellStyle name="Normal 30 3 3_Margen" xfId="44311" xr:uid="{3631761C-B842-477F-9C8F-C636828ED1E6}"/>
    <cellStyle name="Normal 30 3 4" xfId="25017" xr:uid="{E3F679C4-7D94-4E3D-B76A-3D91E1BB7E14}"/>
    <cellStyle name="Normal 30 3 4 2" xfId="25018" xr:uid="{804F81C3-0F74-4A18-995C-662AF02449CF}"/>
    <cellStyle name="Normal 30 3 4_Margen" xfId="44312" xr:uid="{AF1B19DF-932A-4A68-A059-5E594EB63487}"/>
    <cellStyle name="Normal 30 3 5" xfId="25019" xr:uid="{E4FAC84C-B492-44CC-B00E-D063066BCA2B}"/>
    <cellStyle name="Normal 30 3 5 2" xfId="25020" xr:uid="{EF6866B3-F85B-45D7-B4FB-7BEAC4EA5DD4}"/>
    <cellStyle name="Normal 30 3 5_Margen" xfId="44313" xr:uid="{47F83FC9-7679-4828-BBAD-9C079AF1C535}"/>
    <cellStyle name="Normal 30 3 6" xfId="25021" xr:uid="{102E54AB-A188-4671-A7FD-D29A103B04D4}"/>
    <cellStyle name="Normal 30 3 6 2" xfId="25022" xr:uid="{6397A16D-60E7-4674-A374-F72D4CB988AC}"/>
    <cellStyle name="Normal 30 3 6_Margen" xfId="44314" xr:uid="{6827B08C-B6FB-4C50-9D11-B34F76CA66C0}"/>
    <cellStyle name="Normal 30 3 7" xfId="25023" xr:uid="{F3B866B4-A70C-4247-A52E-4529AB6E3EED}"/>
    <cellStyle name="Normal 30 3 7 2" xfId="25024" xr:uid="{CFA47E4C-3864-4ED3-A274-7A22A4D714F6}"/>
    <cellStyle name="Normal 30 3 7_Margen" xfId="44315" xr:uid="{0DDBDAA4-C974-4E2F-AB15-B826278DD195}"/>
    <cellStyle name="Normal 30 3 8" xfId="25025" xr:uid="{A1A91248-0D3E-4541-BA69-52C26FB36E93}"/>
    <cellStyle name="Normal 30 3 8 2" xfId="25026" xr:uid="{C2A2C9DF-CA5B-4374-A456-B9BB97E3416E}"/>
    <cellStyle name="Normal 30 3 8_Margen" xfId="44316" xr:uid="{E0F41E33-FBDE-4A05-85E1-C6EA4441BE0C}"/>
    <cellStyle name="Normal 30 3 9" xfId="25027" xr:uid="{3FB1C095-BE41-4596-922A-5F117D0351ED}"/>
    <cellStyle name="Normal 30 3 9 2" xfId="25028" xr:uid="{D1B1AE0E-BE35-454E-906E-4C26B2E0AF42}"/>
    <cellStyle name="Normal 30 3 9_Margen" xfId="44317" xr:uid="{76B561D2-D552-4C9C-B37F-C9D7D175E888}"/>
    <cellStyle name="Normal 30 3_Margen" xfId="44318" xr:uid="{9A48614B-1241-4011-8B31-AA29230E8604}"/>
    <cellStyle name="Normal 30 30" xfId="25029" xr:uid="{FD12E0FE-9A3A-4462-A9BB-C4055035B12B}"/>
    <cellStyle name="Normal 30 31" xfId="50357" xr:uid="{455E9093-D1A8-4735-A0ED-8D6ECA86EEA4}"/>
    <cellStyle name="Normal 30 32" xfId="49824" xr:uid="{D8B3FB65-EBE4-43DB-B471-AAE14ED92E68}"/>
    <cellStyle name="Normal 30 33" xfId="51851" xr:uid="{DC889746-1DE7-4CF1-B2E6-D3446533DD81}"/>
    <cellStyle name="Normal 30 4" xfId="25030" xr:uid="{F967F9E0-829C-4ECD-A4B7-3A6D76032DF7}"/>
    <cellStyle name="Normal 30 4 10" xfId="25031" xr:uid="{AEB4A272-00BB-4329-814B-D6D007F1EC49}"/>
    <cellStyle name="Normal 30 4 10 2" xfId="25032" xr:uid="{6C85A37F-99B9-4339-A870-393EBAAFE9E0}"/>
    <cellStyle name="Normal 30 4 10_Margen" xfId="44319" xr:uid="{51F91831-A6B1-4A59-AC4E-77F9F97511DC}"/>
    <cellStyle name="Normal 30 4 11" xfId="25033" xr:uid="{C8B7AE57-1CEA-4181-9449-49EC6AF848FF}"/>
    <cellStyle name="Normal 30 4 11 2" xfId="25034" xr:uid="{5C2715E1-67AF-4153-B0E9-8CD84D0EFD11}"/>
    <cellStyle name="Normal 30 4 11_Margen" xfId="44320" xr:uid="{C003259A-5F6E-4E73-A9D1-F25B02083C97}"/>
    <cellStyle name="Normal 30 4 12" xfId="25035" xr:uid="{304C5FF2-160C-4F27-B409-839FEBBC4B8D}"/>
    <cellStyle name="Normal 30 4 12 2" xfId="25036" xr:uid="{93BA6C18-E75D-4342-AFE3-8BDE0CF3A918}"/>
    <cellStyle name="Normal 30 4 12_Margen" xfId="44321" xr:uid="{14B26A12-7B73-4B52-8A15-77D381836C31}"/>
    <cellStyle name="Normal 30 4 13" xfId="25037" xr:uid="{B2B8D9B3-88F3-4663-8331-310F5184B3F6}"/>
    <cellStyle name="Normal 30 4 13 2" xfId="25038" xr:uid="{D551E996-4EB5-4C0A-9357-AC5A0E84B62B}"/>
    <cellStyle name="Normal 30 4 13_Margen" xfId="44322" xr:uid="{515552FD-BE90-423D-8DDD-D7DD3A74CF89}"/>
    <cellStyle name="Normal 30 4 14" xfId="25039" xr:uid="{FF249034-8B79-4239-8EED-FC976C78BD7E}"/>
    <cellStyle name="Normal 30 4 14 2" xfId="25040" xr:uid="{9F4C2D94-FFAF-4BA0-A62B-8154314A1497}"/>
    <cellStyle name="Normal 30 4 14_Margen" xfId="44323" xr:uid="{20D3249F-5ED4-45E3-B2E7-CB6C4D7B6BD1}"/>
    <cellStyle name="Normal 30 4 15" xfId="25041" xr:uid="{0039CEDA-EC3D-4F71-BE71-822B9FC128AC}"/>
    <cellStyle name="Normal 30 4 15 2" xfId="25042" xr:uid="{42CC2687-90EA-497C-A4C3-FA7C969CDCED}"/>
    <cellStyle name="Normal 30 4 15_Margen" xfId="44324" xr:uid="{DC0C2E35-000E-415B-8EFD-9EC295A08555}"/>
    <cellStyle name="Normal 30 4 16" xfId="25043" xr:uid="{A6746DB0-863C-49A7-A306-B99D3BBC32F3}"/>
    <cellStyle name="Normal 30 4 16 2" xfId="25044" xr:uid="{3CD39961-F99D-4EC6-A78A-79ABCE899FE7}"/>
    <cellStyle name="Normal 30 4 16_Margen" xfId="44325" xr:uid="{F1A8FDA5-3D67-46BA-9129-5C8F5E27AC8A}"/>
    <cellStyle name="Normal 30 4 17" xfId="25045" xr:uid="{E7717D52-37DF-44A3-B4EF-9F9490BA9852}"/>
    <cellStyle name="Normal 30 4 17 2" xfId="25046" xr:uid="{6B176026-9D56-4A0A-9D2E-07393AA4296B}"/>
    <cellStyle name="Normal 30 4 17_Margen" xfId="44326" xr:uid="{CC93806D-126A-44A3-9E45-C3D4F4DAF91B}"/>
    <cellStyle name="Normal 30 4 18" xfId="25047" xr:uid="{C57C2075-AA43-4D60-B9F9-260959BA3C82}"/>
    <cellStyle name="Normal 30 4 18 2" xfId="25048" xr:uid="{A0142C72-3849-4540-80BB-0C8870D01D56}"/>
    <cellStyle name="Normal 30 4 18_Margen" xfId="44327" xr:uid="{B73E32EB-5C72-4300-B693-672E92D72BB3}"/>
    <cellStyle name="Normal 30 4 19" xfId="25049" xr:uid="{64D0E414-8634-4D29-8083-35C3A74CC7C8}"/>
    <cellStyle name="Normal 30 4 2" xfId="25050" xr:uid="{30ECF0A9-03C9-4579-B5EE-7A7BD370035C}"/>
    <cellStyle name="Normal 30 4 2 2" xfId="25051" xr:uid="{F43F20BF-9A1D-4AD3-9946-3D8C8E7AE0BD}"/>
    <cellStyle name="Normal 30 4 2_Margen" xfId="44328" xr:uid="{135E31FC-A527-4CF9-AB9D-674ADBFCBB01}"/>
    <cellStyle name="Normal 30 4 3" xfId="25052" xr:uid="{BA9A0533-693C-4AB7-853F-84897B9B4E79}"/>
    <cellStyle name="Normal 30 4 3 2" xfId="25053" xr:uid="{17B61382-7AFC-458F-A118-A10263C37876}"/>
    <cellStyle name="Normal 30 4 3_Margen" xfId="44329" xr:uid="{29A30781-0078-440B-B1EB-2CE1C598612E}"/>
    <cellStyle name="Normal 30 4 4" xfId="25054" xr:uid="{E9FEAC37-234F-44CB-83B8-99959DF56D44}"/>
    <cellStyle name="Normal 30 4 4 2" xfId="25055" xr:uid="{82CED96D-D23A-4B5D-B60C-CDE7877680CB}"/>
    <cellStyle name="Normal 30 4 4_Margen" xfId="44330" xr:uid="{74344EA1-135A-465C-87A6-D311DA10513F}"/>
    <cellStyle name="Normal 30 4 5" xfId="25056" xr:uid="{656933F7-0225-454D-95FE-D43E6249035C}"/>
    <cellStyle name="Normal 30 4 5 2" xfId="25057" xr:uid="{864C78B0-05EE-483A-92AD-B52565AD69DF}"/>
    <cellStyle name="Normal 30 4 5_Margen" xfId="44331" xr:uid="{FE3B4D99-A966-4D19-8D34-6D798FEA3345}"/>
    <cellStyle name="Normal 30 4 6" xfId="25058" xr:uid="{10E8B901-05FC-4549-9203-033BA91564A4}"/>
    <cellStyle name="Normal 30 4 6 2" xfId="25059" xr:uid="{C3E5FFC5-6AB4-48D8-B8EB-FB55BBCF595B}"/>
    <cellStyle name="Normal 30 4 6_Margen" xfId="44332" xr:uid="{807A4A5D-7862-478D-BE14-364E5F1C7878}"/>
    <cellStyle name="Normal 30 4 7" xfId="25060" xr:uid="{A41026E1-AC98-44CD-AE3D-539B7D4641CA}"/>
    <cellStyle name="Normal 30 4 7 2" xfId="25061" xr:uid="{5AF4D552-9D21-4F10-9AF5-DD6427EAC59D}"/>
    <cellStyle name="Normal 30 4 7_Margen" xfId="44333" xr:uid="{26D75F2A-784C-4CA2-BA2E-BCC5A33E4BA7}"/>
    <cellStyle name="Normal 30 4 8" xfId="25062" xr:uid="{81724BBC-A4E3-4AF2-9E87-BDEA6249776D}"/>
    <cellStyle name="Normal 30 4 8 2" xfId="25063" xr:uid="{A93CAD75-436D-410B-827E-B106DD94B570}"/>
    <cellStyle name="Normal 30 4 8_Margen" xfId="44334" xr:uid="{A32BCC19-40B5-4657-942D-99A539CD6B54}"/>
    <cellStyle name="Normal 30 4 9" xfId="25064" xr:uid="{2F8EE007-AB9C-40B8-B3F3-792520AD08EA}"/>
    <cellStyle name="Normal 30 4 9 2" xfId="25065" xr:uid="{CF9A8CA1-3C52-4FD7-A1F5-08A7F6101353}"/>
    <cellStyle name="Normal 30 4 9_Margen" xfId="44335" xr:uid="{A0E122B2-26B1-421D-9D63-45F626AE4632}"/>
    <cellStyle name="Normal 30 4_Margen" xfId="44336" xr:uid="{62907178-593F-4C5D-91EC-7458C9770216}"/>
    <cellStyle name="Normal 30 5" xfId="25066" xr:uid="{530FC93B-B82A-41A2-BB0D-C4BBD39DD899}"/>
    <cellStyle name="Normal 30 5 10" xfId="25067" xr:uid="{3CDC6548-F87A-444A-B01F-0AE11F10220B}"/>
    <cellStyle name="Normal 30 5 10 2" xfId="25068" xr:uid="{B1BEB3A5-71A9-41FC-B842-1AEDDEC2CC5D}"/>
    <cellStyle name="Normal 30 5 10_Margen" xfId="44337" xr:uid="{0F74A791-C596-4E90-A477-C7D93BA02F08}"/>
    <cellStyle name="Normal 30 5 11" xfId="25069" xr:uid="{B625FF84-E1B9-4670-9B9B-5546E160E279}"/>
    <cellStyle name="Normal 30 5 11 2" xfId="25070" xr:uid="{C0233D0E-F90D-4DD0-A94D-9599CAF3C4C8}"/>
    <cellStyle name="Normal 30 5 11_Margen" xfId="44338" xr:uid="{E1410294-711E-4352-9A18-41829880A7CC}"/>
    <cellStyle name="Normal 30 5 12" xfId="25071" xr:uid="{6107039E-D652-46D6-B51C-F1B8BC25A806}"/>
    <cellStyle name="Normal 30 5 12 2" xfId="25072" xr:uid="{6B8D3EAE-EDEB-40B9-9DB8-B32C06E77496}"/>
    <cellStyle name="Normal 30 5 12_Margen" xfId="44339" xr:uid="{27AF8451-0142-4D19-BF5D-A2B6172CBDC7}"/>
    <cellStyle name="Normal 30 5 13" xfId="25073" xr:uid="{E8D633A4-C6D3-4F47-8C5A-207C8F749881}"/>
    <cellStyle name="Normal 30 5 13 2" xfId="25074" xr:uid="{C250E1C7-F150-4F5B-A978-8709AB652378}"/>
    <cellStyle name="Normal 30 5 13_Margen" xfId="44340" xr:uid="{856412EA-B850-452D-A7F8-3C9CCC19EAF2}"/>
    <cellStyle name="Normal 30 5 14" xfId="25075" xr:uid="{62D1CDD5-677C-4C81-A75D-2F61DD6CF8AC}"/>
    <cellStyle name="Normal 30 5 14 2" xfId="25076" xr:uid="{11E330D5-9DD5-43D2-A897-D8D7B8BCB96F}"/>
    <cellStyle name="Normal 30 5 14_Margen" xfId="44341" xr:uid="{BDB019F0-374E-4CDC-B1E1-0D011F85F1D3}"/>
    <cellStyle name="Normal 30 5 15" xfId="25077" xr:uid="{49623548-9D8F-4F6F-847D-EE5E4A0AE38A}"/>
    <cellStyle name="Normal 30 5 15 2" xfId="25078" xr:uid="{C9708C2A-AD09-48B6-AE6D-7BDF2F68461F}"/>
    <cellStyle name="Normal 30 5 15_Margen" xfId="44342" xr:uid="{F6184EBF-7606-4EDF-BA35-1F0A1FB7C163}"/>
    <cellStyle name="Normal 30 5 16" xfId="25079" xr:uid="{A1AC4AC5-CD14-42CF-BC43-2785EAC19D15}"/>
    <cellStyle name="Normal 30 5 16 2" xfId="25080" xr:uid="{ED6246E6-E148-4169-AD48-D1F92B14E7F5}"/>
    <cellStyle name="Normal 30 5 16_Margen" xfId="44343" xr:uid="{11FB88CC-A366-4FBB-ADF3-28F5849DC358}"/>
    <cellStyle name="Normal 30 5 17" xfId="25081" xr:uid="{60FA3C9E-5038-4A32-9FC0-F4020F67F21B}"/>
    <cellStyle name="Normal 30 5 17 2" xfId="25082" xr:uid="{582E96BB-5D55-4F2E-A4CE-B8B77D1E289F}"/>
    <cellStyle name="Normal 30 5 17_Margen" xfId="44344" xr:uid="{8067D1BC-8499-426D-A0B9-071B11467D17}"/>
    <cellStyle name="Normal 30 5 18" xfId="25083" xr:uid="{596CF660-31FD-44E2-B2C4-78A75F2C7F5E}"/>
    <cellStyle name="Normal 30 5 18 2" xfId="25084" xr:uid="{381AC9C3-F9BB-4C20-8B6A-33C53D5CD7EF}"/>
    <cellStyle name="Normal 30 5 18_Margen" xfId="44345" xr:uid="{BE65C463-14A3-4D64-9C08-240D86980C35}"/>
    <cellStyle name="Normal 30 5 19" xfId="25085" xr:uid="{180EE31A-AD63-4CA4-9179-4EEE4B2C7346}"/>
    <cellStyle name="Normal 30 5 2" xfId="25086" xr:uid="{93697952-B08B-488C-AA90-8F7AB9C393F0}"/>
    <cellStyle name="Normal 30 5 2 2" xfId="25087" xr:uid="{5766895A-A1D4-4994-BABD-144305204C7F}"/>
    <cellStyle name="Normal 30 5 2_Margen" xfId="44346" xr:uid="{7490AD75-070A-44BF-83FC-6FD4CE093814}"/>
    <cellStyle name="Normal 30 5 3" xfId="25088" xr:uid="{9E5956BF-78E7-494C-AABA-2CAE5927BE17}"/>
    <cellStyle name="Normal 30 5 3 2" xfId="25089" xr:uid="{983E1F31-DB72-4849-BD91-345EB59DFE0D}"/>
    <cellStyle name="Normal 30 5 3_Margen" xfId="44347" xr:uid="{2CA5D975-49DA-42A6-8FE6-022163AFACC6}"/>
    <cellStyle name="Normal 30 5 4" xfId="25090" xr:uid="{E9E8C8A0-496B-44CD-B843-EA826E2942FE}"/>
    <cellStyle name="Normal 30 5 4 2" xfId="25091" xr:uid="{B5D0F25C-F602-41B3-A15E-E3279C165252}"/>
    <cellStyle name="Normal 30 5 4_Margen" xfId="44348" xr:uid="{085D1583-BB45-4D32-AAF8-D58FE5E3BD1F}"/>
    <cellStyle name="Normal 30 5 5" xfId="25092" xr:uid="{0319A592-71CC-4A20-B11B-353801D30AD2}"/>
    <cellStyle name="Normal 30 5 5 2" xfId="25093" xr:uid="{7BE0CAC7-9F97-49C6-8717-479088EA3D09}"/>
    <cellStyle name="Normal 30 5 5_Margen" xfId="44349" xr:uid="{942DE4DE-A373-4AEA-AA72-F99D42312CF0}"/>
    <cellStyle name="Normal 30 5 6" xfId="25094" xr:uid="{73A0A351-FA0F-48DF-91AC-5B1D7B77C8ED}"/>
    <cellStyle name="Normal 30 5 6 2" xfId="25095" xr:uid="{4AD8CBE2-223F-450C-BF4F-15F4892574D2}"/>
    <cellStyle name="Normal 30 5 6_Margen" xfId="44350" xr:uid="{D67B94ED-88D8-41A2-B831-8770849A1390}"/>
    <cellStyle name="Normal 30 5 7" xfId="25096" xr:uid="{83F113A5-99FB-4B5A-998A-53F9E680254A}"/>
    <cellStyle name="Normal 30 5 7 2" xfId="25097" xr:uid="{A08C6825-44F9-4440-8594-7081A27B2BBB}"/>
    <cellStyle name="Normal 30 5 7_Margen" xfId="44351" xr:uid="{3ADADFCD-6349-4FB6-B5B6-897B954E6E5A}"/>
    <cellStyle name="Normal 30 5 8" xfId="25098" xr:uid="{38382543-8B5F-4F5E-A34D-CE90452871AC}"/>
    <cellStyle name="Normal 30 5 8 2" xfId="25099" xr:uid="{1C9C8ADC-11BB-47E5-9C6B-30B94E238B8D}"/>
    <cellStyle name="Normal 30 5 8_Margen" xfId="44352" xr:uid="{B4046F9B-7A1B-407A-AF41-B63050F82D2A}"/>
    <cellStyle name="Normal 30 5 9" xfId="25100" xr:uid="{367A455A-6AEE-4EC1-B36D-E19C77DAA4F9}"/>
    <cellStyle name="Normal 30 5 9 2" xfId="25101" xr:uid="{F4B01D96-3608-4ED9-93FF-E3B24548D9C5}"/>
    <cellStyle name="Normal 30 5 9_Margen" xfId="44353" xr:uid="{7A9448DB-75DB-45D7-942E-30C3FB333775}"/>
    <cellStyle name="Normal 30 5_Margen" xfId="44354" xr:uid="{1CF5C121-430C-4190-A99D-84A479FA303F}"/>
    <cellStyle name="Normal 30 6" xfId="25102" xr:uid="{589650DF-659D-49EA-950D-07BDD9116D06}"/>
    <cellStyle name="Normal 30 6 10" xfId="25103" xr:uid="{3DB0CCA2-B15A-4F9A-8288-2804252740F0}"/>
    <cellStyle name="Normal 30 6 10 2" xfId="25104" xr:uid="{297514B5-96DB-47D7-ACC0-9F387952C014}"/>
    <cellStyle name="Normal 30 6 10_Margen" xfId="44355" xr:uid="{4F73B2F9-524E-4D76-A64C-07014196CEA3}"/>
    <cellStyle name="Normal 30 6 11" xfId="25105" xr:uid="{E7EC005D-2E3B-4AD0-AA3D-E50E31CE5432}"/>
    <cellStyle name="Normal 30 6 11 2" xfId="25106" xr:uid="{6F322143-7464-4060-8D4B-5BEEB7B3519C}"/>
    <cellStyle name="Normal 30 6 11_Margen" xfId="44356" xr:uid="{50EC242A-9684-4B14-90B5-406FAFC85820}"/>
    <cellStyle name="Normal 30 6 12" xfId="25107" xr:uid="{A973A79E-E7E0-42D3-A40F-D8F09ACDC4EC}"/>
    <cellStyle name="Normal 30 6 12 2" xfId="25108" xr:uid="{CAF27B5C-D54E-4D2D-9929-9A37F3727FCC}"/>
    <cellStyle name="Normal 30 6 12_Margen" xfId="44357" xr:uid="{0572051D-481F-4528-BCDC-774AFF9F25AC}"/>
    <cellStyle name="Normal 30 6 13" xfId="25109" xr:uid="{AA6D7358-7E47-4D0D-995D-6A1BF6F66805}"/>
    <cellStyle name="Normal 30 6 13 2" xfId="25110" xr:uid="{716B2414-8CCB-4ABA-9A2B-B312A220F093}"/>
    <cellStyle name="Normal 30 6 13_Margen" xfId="44358" xr:uid="{231E423C-33A5-4F67-8720-3049F91940D7}"/>
    <cellStyle name="Normal 30 6 14" xfId="25111" xr:uid="{1665C444-29E3-4EFC-A2C4-D81D4FBC1D43}"/>
    <cellStyle name="Normal 30 6 14 2" xfId="25112" xr:uid="{BB27D24D-BC99-45EF-A517-6B8B7A8B35D1}"/>
    <cellStyle name="Normal 30 6 14_Margen" xfId="44359" xr:uid="{1A778A2A-15E7-441E-9972-9046F4922A63}"/>
    <cellStyle name="Normal 30 6 15" xfId="25113" xr:uid="{6BE2BDFF-64EE-4312-A1F4-7EEFE6E6F01D}"/>
    <cellStyle name="Normal 30 6 15 2" xfId="25114" xr:uid="{58B4C1F2-9E61-4860-A8DA-D7924F5C23E2}"/>
    <cellStyle name="Normal 30 6 15_Margen" xfId="44360" xr:uid="{307AC92E-5971-493D-851B-2322735E460C}"/>
    <cellStyle name="Normal 30 6 16" xfId="25115" xr:uid="{029ACBBF-9023-4F73-8A45-3C792ED68EA5}"/>
    <cellStyle name="Normal 30 6 16 2" xfId="25116" xr:uid="{53114B55-7C20-4C0B-8A99-CA01C4ACE5F5}"/>
    <cellStyle name="Normal 30 6 16_Margen" xfId="44361" xr:uid="{5CA4C0EC-68F3-4190-992F-7E4EC2B6ADC4}"/>
    <cellStyle name="Normal 30 6 17" xfId="25117" xr:uid="{81D86F7F-6607-4FCF-9935-ACC1C0875339}"/>
    <cellStyle name="Normal 30 6 17 2" xfId="25118" xr:uid="{0B08A9F0-DB1A-4B90-862A-291EF06D2548}"/>
    <cellStyle name="Normal 30 6 17_Margen" xfId="44362" xr:uid="{E1B813D4-2EB5-4E64-9F8F-D4402D2BBB39}"/>
    <cellStyle name="Normal 30 6 18" xfId="25119" xr:uid="{F90B83F7-1585-4604-B0FE-A3021C18EFDD}"/>
    <cellStyle name="Normal 30 6 18 2" xfId="25120" xr:uid="{7E75AB2C-CCE6-4805-9F7F-9DB6158CCFEC}"/>
    <cellStyle name="Normal 30 6 18_Margen" xfId="44363" xr:uid="{6734047A-E3F7-4CC3-8187-5F2B893A9B64}"/>
    <cellStyle name="Normal 30 6 19" xfId="25121" xr:uid="{0551FF19-9AE4-4E97-89F3-670014322900}"/>
    <cellStyle name="Normal 30 6 2" xfId="25122" xr:uid="{0A1332A6-6870-435F-9C1C-36D1E51A34BD}"/>
    <cellStyle name="Normal 30 6 2 2" xfId="25123" xr:uid="{8B964FE4-B095-40E5-8B9A-447880B1C72E}"/>
    <cellStyle name="Normal 30 6 2_Margen" xfId="44364" xr:uid="{D9A33506-C27E-4AAC-9229-3BC049D86F5E}"/>
    <cellStyle name="Normal 30 6 3" xfId="25124" xr:uid="{BED741C8-9F90-4F0D-A6F4-A5F1ED32BBBE}"/>
    <cellStyle name="Normal 30 6 3 2" xfId="25125" xr:uid="{DB477121-60CA-484C-8C2D-9919B095E35B}"/>
    <cellStyle name="Normal 30 6 3_Margen" xfId="44365" xr:uid="{631D80C2-4BA5-43B2-B28F-1B83E062529B}"/>
    <cellStyle name="Normal 30 6 4" xfId="25126" xr:uid="{323D5A6A-0082-442A-B45C-91417D19CD5D}"/>
    <cellStyle name="Normal 30 6 4 2" xfId="25127" xr:uid="{E8FA1769-9C71-4AF4-B5F1-5CE3CE4F8399}"/>
    <cellStyle name="Normal 30 6 4_Margen" xfId="44366" xr:uid="{AD66B8A7-384E-4005-847D-7254E3D59701}"/>
    <cellStyle name="Normal 30 6 5" xfId="25128" xr:uid="{14BFD55F-F19B-468E-8118-9DB7C06BFEC8}"/>
    <cellStyle name="Normal 30 6 5 2" xfId="25129" xr:uid="{5E4FC60C-384D-46AC-ABA2-776619F7202C}"/>
    <cellStyle name="Normal 30 6 5_Margen" xfId="44367" xr:uid="{8FC8ADF9-D46A-4C8C-9E3C-94DFB289BFA4}"/>
    <cellStyle name="Normal 30 6 6" xfId="25130" xr:uid="{C39E2C8E-556A-477C-93FF-1EBAB92443C1}"/>
    <cellStyle name="Normal 30 6 6 2" xfId="25131" xr:uid="{C83EF4D0-761D-4259-A808-74678776A501}"/>
    <cellStyle name="Normal 30 6 6_Margen" xfId="44368" xr:uid="{F31E0998-A9DD-436F-B9DC-3CA729A068D7}"/>
    <cellStyle name="Normal 30 6 7" xfId="25132" xr:uid="{2D7B61F4-7311-4BE9-8C81-5C66ED90FB28}"/>
    <cellStyle name="Normal 30 6 7 2" xfId="25133" xr:uid="{CE34C9A0-64AE-42AB-81AE-AD388DD2F1BC}"/>
    <cellStyle name="Normal 30 6 7_Margen" xfId="44369" xr:uid="{5244AEE9-A564-45F8-BCED-8E1E99A70E3F}"/>
    <cellStyle name="Normal 30 6 8" xfId="25134" xr:uid="{E524EB05-B2CB-48F3-B639-50BEE639043B}"/>
    <cellStyle name="Normal 30 6 8 2" xfId="25135" xr:uid="{1D40A060-ACAA-4ACA-9E22-656E6723A118}"/>
    <cellStyle name="Normal 30 6 8_Margen" xfId="44370" xr:uid="{95DD4989-DDE8-4456-80F8-D706D2BFCB17}"/>
    <cellStyle name="Normal 30 6 9" xfId="25136" xr:uid="{63C49E3C-A9D9-4CC5-B88F-EC7DD8E49CD5}"/>
    <cellStyle name="Normal 30 6 9 2" xfId="25137" xr:uid="{A6D1C0AD-2124-4099-B9D6-39E29C40B0DC}"/>
    <cellStyle name="Normal 30 6 9_Margen" xfId="44371" xr:uid="{14CECA6C-7165-449F-AF46-9E612C646A05}"/>
    <cellStyle name="Normal 30 6_Margen" xfId="44372" xr:uid="{8B855425-26C4-44D7-8A6C-D5B4E51561CE}"/>
    <cellStyle name="Normal 30 7" xfId="25138" xr:uid="{E6076D05-059D-4FB3-B975-0EBA7FB6A83E}"/>
    <cellStyle name="Normal 30 7 10" xfId="25139" xr:uid="{2F5DF88D-F84D-4E34-A7F0-27A8A48124FE}"/>
    <cellStyle name="Normal 30 7 10 2" xfId="25140" xr:uid="{CF12A68B-DB9F-48C6-AC6F-4F522EB923AE}"/>
    <cellStyle name="Normal 30 7 10_Margen" xfId="44373" xr:uid="{D63870E9-F322-4852-B5B8-05C31301A048}"/>
    <cellStyle name="Normal 30 7 11" xfId="25141" xr:uid="{AE8B02C7-EDE3-49F2-B1DC-50DFEB3E991E}"/>
    <cellStyle name="Normal 30 7 11 2" xfId="25142" xr:uid="{FA546CBE-CC1E-4202-9B34-271104B8B8F2}"/>
    <cellStyle name="Normal 30 7 11_Margen" xfId="44374" xr:uid="{98DEAE70-78D5-4FBA-A111-391D3E27E5BB}"/>
    <cellStyle name="Normal 30 7 12" xfId="25143" xr:uid="{D1A0C7A5-018F-47AB-B528-FFA0C203B6FB}"/>
    <cellStyle name="Normal 30 7 12 2" xfId="25144" xr:uid="{29663261-3BC3-4039-A0AD-86B7E38D0BB8}"/>
    <cellStyle name="Normal 30 7 12_Margen" xfId="44375" xr:uid="{EA8FCD0D-BB5E-4890-89BF-502C5474D52A}"/>
    <cellStyle name="Normal 30 7 13" xfId="25145" xr:uid="{0D7E80A2-BAF7-439E-A857-1010C880BDD3}"/>
    <cellStyle name="Normal 30 7 13 2" xfId="25146" xr:uid="{26E9BE2C-068C-4A99-9DA3-73317CA42BB7}"/>
    <cellStyle name="Normal 30 7 13_Margen" xfId="44376" xr:uid="{61FD2FC1-36F1-4DED-AA06-8EB0DFD5DD7C}"/>
    <cellStyle name="Normal 30 7 14" xfId="25147" xr:uid="{7470A469-7D94-4733-BE50-15BFB70AA8CA}"/>
    <cellStyle name="Normal 30 7 14 2" xfId="25148" xr:uid="{D6E3F526-B94A-47D8-986D-D532F3EBA560}"/>
    <cellStyle name="Normal 30 7 14_Margen" xfId="44377" xr:uid="{15BE9B0E-A3EC-40E4-BEE2-2113BB7FEAE4}"/>
    <cellStyle name="Normal 30 7 15" xfId="25149" xr:uid="{6C1CC93E-D52A-452D-942D-21E3D75665CE}"/>
    <cellStyle name="Normal 30 7 15 2" xfId="25150" xr:uid="{8746E9DC-D5AD-44F2-B746-30178E611DC8}"/>
    <cellStyle name="Normal 30 7 15_Margen" xfId="44378" xr:uid="{A1758A68-BA37-4DBD-861B-167127AF64B3}"/>
    <cellStyle name="Normal 30 7 16" xfId="25151" xr:uid="{D5F067BF-754A-4AA4-A2C7-9D56DC43A52D}"/>
    <cellStyle name="Normal 30 7 16 2" xfId="25152" xr:uid="{4F7F541F-E0AC-4638-8DE2-4ED305A3D3F4}"/>
    <cellStyle name="Normal 30 7 16_Margen" xfId="44379" xr:uid="{6C7CB0F1-162F-4E8C-8337-40B76B638022}"/>
    <cellStyle name="Normal 30 7 17" xfId="25153" xr:uid="{F635BEE1-08AD-4884-84AC-D049F8E9EC67}"/>
    <cellStyle name="Normal 30 7 17 2" xfId="25154" xr:uid="{E913F285-1642-4749-BE8F-6962708B3784}"/>
    <cellStyle name="Normal 30 7 17_Margen" xfId="44380" xr:uid="{1DECC190-A353-4B62-995C-3F5F91B108BE}"/>
    <cellStyle name="Normal 30 7 18" xfId="25155" xr:uid="{3049794E-B01F-48EB-B47C-14F2D423F8DA}"/>
    <cellStyle name="Normal 30 7 18 2" xfId="25156" xr:uid="{03CD3DC1-5011-4367-94E8-595B85BCF42D}"/>
    <cellStyle name="Normal 30 7 18_Margen" xfId="44381" xr:uid="{B56D3ACE-26EE-4527-BEB6-FB91FE4D06F6}"/>
    <cellStyle name="Normal 30 7 19" xfId="25157" xr:uid="{6FAA3A77-D07F-4C45-AD92-75709FF9812C}"/>
    <cellStyle name="Normal 30 7 2" xfId="25158" xr:uid="{B06953FD-75A4-479A-9C6D-4C6BCD8DE543}"/>
    <cellStyle name="Normal 30 7 2 2" xfId="25159" xr:uid="{88A7A603-AE58-436C-99EB-3ED6F8FBA6CD}"/>
    <cellStyle name="Normal 30 7 2_Margen" xfId="44382" xr:uid="{567A9F83-FEC1-4D86-A407-A38FA7C00ACC}"/>
    <cellStyle name="Normal 30 7 3" xfId="25160" xr:uid="{1A9B5757-A2D4-4A0D-AFC7-CC849492BE04}"/>
    <cellStyle name="Normal 30 7 3 2" xfId="25161" xr:uid="{6B0F8944-8D68-4D2E-B696-FD5958F0080E}"/>
    <cellStyle name="Normal 30 7 3_Margen" xfId="44383" xr:uid="{AC83F6A9-CCF7-47CC-9CE2-F47A4805D885}"/>
    <cellStyle name="Normal 30 7 4" xfId="25162" xr:uid="{A4415239-1519-490A-A1AC-042C2001AF42}"/>
    <cellStyle name="Normal 30 7 4 2" xfId="25163" xr:uid="{661A5959-CC69-4261-BC86-7E32BD419627}"/>
    <cellStyle name="Normal 30 7 4_Margen" xfId="44384" xr:uid="{21286F3A-5BE1-4247-ACEE-443DFE6453E3}"/>
    <cellStyle name="Normal 30 7 5" xfId="25164" xr:uid="{669B5064-9830-47C9-B197-A90B1E0AC439}"/>
    <cellStyle name="Normal 30 7 5 2" xfId="25165" xr:uid="{0B146B95-C47A-4360-BA24-D33A3B7FDD7F}"/>
    <cellStyle name="Normal 30 7 5_Margen" xfId="44385" xr:uid="{98DDF907-565E-4A58-A150-6E8EDA54A619}"/>
    <cellStyle name="Normal 30 7 6" xfId="25166" xr:uid="{BCEACDC9-4124-4E43-877D-FAC1D7437271}"/>
    <cellStyle name="Normal 30 7 6 2" xfId="25167" xr:uid="{9B5BE0D7-6149-4AAC-A3E5-931B3DE1674E}"/>
    <cellStyle name="Normal 30 7 6_Margen" xfId="44386" xr:uid="{8FAEC617-DD55-47D2-B4A6-710F48099F2E}"/>
    <cellStyle name="Normal 30 7 7" xfId="25168" xr:uid="{B0142744-A7DA-4011-8CEA-031C0FFC2387}"/>
    <cellStyle name="Normal 30 7 7 2" xfId="25169" xr:uid="{B135479F-1A5E-4A50-B750-846ECB56149D}"/>
    <cellStyle name="Normal 30 7 7_Margen" xfId="44387" xr:uid="{0CA7D2A4-68D9-4366-8E95-86EB19A24F24}"/>
    <cellStyle name="Normal 30 7 8" xfId="25170" xr:uid="{6283140E-7267-481F-966B-34E6E8C1F8D4}"/>
    <cellStyle name="Normal 30 7 8 2" xfId="25171" xr:uid="{F132D7A0-60DC-423E-91AE-FCFD86D8CDA0}"/>
    <cellStyle name="Normal 30 7 8_Margen" xfId="44388" xr:uid="{4DEDEE32-3DD8-4D4D-AA0B-A4D2C53E36EE}"/>
    <cellStyle name="Normal 30 7 9" xfId="25172" xr:uid="{2EB4795F-77A6-41B1-89AC-846CFC6F8322}"/>
    <cellStyle name="Normal 30 7 9 2" xfId="25173" xr:uid="{3B4B590E-BE2A-4A20-8217-54AA1304D463}"/>
    <cellStyle name="Normal 30 7 9_Margen" xfId="44389" xr:uid="{04063FF1-CD3F-4E8C-93B8-6F7F0F842024}"/>
    <cellStyle name="Normal 30 7_Margen" xfId="44390" xr:uid="{D437D3BE-DC11-4C8E-ABAB-9A199DB84E74}"/>
    <cellStyle name="Normal 30 8" xfId="25174" xr:uid="{509391AD-AE6B-4D1F-8C4F-C1DF61603E39}"/>
    <cellStyle name="Normal 30 8 10" xfId="25175" xr:uid="{BC35A23F-B839-4595-BAD9-C07993A8BC79}"/>
    <cellStyle name="Normal 30 8 10 2" xfId="25176" xr:uid="{E0AD4A8F-18A9-465B-AE98-66D8D25EF807}"/>
    <cellStyle name="Normal 30 8 10_Margen" xfId="44391" xr:uid="{485FE388-FBD0-4C6D-8CB0-6513853C4B6A}"/>
    <cellStyle name="Normal 30 8 11" xfId="25177" xr:uid="{09A3F8A5-DC35-4066-99A2-6A94CF35049B}"/>
    <cellStyle name="Normal 30 8 11 2" xfId="25178" xr:uid="{9187FF5E-8B0E-4F95-B195-63D70CDA4674}"/>
    <cellStyle name="Normal 30 8 11_Margen" xfId="44392" xr:uid="{95EE3897-0733-45E5-8928-6B261DDEEAF4}"/>
    <cellStyle name="Normal 30 8 12" xfId="25179" xr:uid="{E8D98EF3-CA87-478A-BE2A-7D345ADE9439}"/>
    <cellStyle name="Normal 30 8 12 2" xfId="25180" xr:uid="{DADA5618-636F-4CAF-AF3C-890AC1D270A4}"/>
    <cellStyle name="Normal 30 8 12_Margen" xfId="44393" xr:uid="{BB7A073A-16BA-410C-919A-609BEB1CB585}"/>
    <cellStyle name="Normal 30 8 13" xfId="25181" xr:uid="{FA09EDFA-D73D-49A1-AB48-D58C634699BB}"/>
    <cellStyle name="Normal 30 8 13 2" xfId="25182" xr:uid="{01ABAE7B-89E8-47F8-BB2D-3C35BEA0B39C}"/>
    <cellStyle name="Normal 30 8 13_Margen" xfId="44394" xr:uid="{DA0612E5-A995-406D-8F5D-DB0B864F7B6A}"/>
    <cellStyle name="Normal 30 8 14" xfId="25183" xr:uid="{1FF4CF11-6D92-4BF9-8591-1A3180570FD9}"/>
    <cellStyle name="Normal 30 8 14 2" xfId="25184" xr:uid="{D7B14BD6-65D1-4C1B-870A-0B246FA30F65}"/>
    <cellStyle name="Normal 30 8 14_Margen" xfId="44395" xr:uid="{A6DDE2E6-1583-4032-8569-CB70ED58DDC3}"/>
    <cellStyle name="Normal 30 8 15" xfId="25185" xr:uid="{4E93C6EC-ACDB-4071-B74C-6A4A11235F5E}"/>
    <cellStyle name="Normal 30 8 15 2" xfId="25186" xr:uid="{667290E7-DD40-42E0-9060-39DDCB2457E9}"/>
    <cellStyle name="Normal 30 8 15_Margen" xfId="44396" xr:uid="{EE5DCED5-FF01-44FF-B423-69E0FDB4D0B7}"/>
    <cellStyle name="Normal 30 8 16" xfId="25187" xr:uid="{34306FD1-C688-4B9D-B812-32CC5EE45BA1}"/>
    <cellStyle name="Normal 30 8 16 2" xfId="25188" xr:uid="{880F4905-CEC0-43A1-BB3E-8C23780825CE}"/>
    <cellStyle name="Normal 30 8 16_Margen" xfId="44397" xr:uid="{44B309ED-B3D2-4785-8558-E79EF33950D9}"/>
    <cellStyle name="Normal 30 8 17" xfId="25189" xr:uid="{183B4F8E-B2E8-4125-989A-306DD7985998}"/>
    <cellStyle name="Normal 30 8 17 2" xfId="25190" xr:uid="{CD57079A-5B58-4922-B787-032879E985FD}"/>
    <cellStyle name="Normal 30 8 17_Margen" xfId="44398" xr:uid="{C5A07974-3F60-449D-9582-A688499D7738}"/>
    <cellStyle name="Normal 30 8 18" xfId="25191" xr:uid="{5E84F5F9-9BB6-4D60-ABC1-2F1352ECF7BF}"/>
    <cellStyle name="Normal 30 8 18 2" xfId="25192" xr:uid="{CF07DB0F-F44D-4F07-8DEC-B56C52622A17}"/>
    <cellStyle name="Normal 30 8 18_Margen" xfId="44399" xr:uid="{90EDD1A3-4A83-40E5-87E0-330A5438BC4E}"/>
    <cellStyle name="Normal 30 8 19" xfId="25193" xr:uid="{6D6F63C4-4B6D-4227-9A07-57ABBAA177B0}"/>
    <cellStyle name="Normal 30 8 2" xfId="25194" xr:uid="{E0730C5A-B17C-444E-B2F3-96115BA1B8E3}"/>
    <cellStyle name="Normal 30 8 2 2" xfId="25195" xr:uid="{4E0B0FC6-A0EB-4B1E-8B53-5FDB8CC9E31F}"/>
    <cellStyle name="Normal 30 8 2_Margen" xfId="44400" xr:uid="{CFA682B9-20B3-485E-9EF2-434E602D80BC}"/>
    <cellStyle name="Normal 30 8 3" xfId="25196" xr:uid="{9F23FE9D-DD76-4CD5-94CF-A44AC8E6BCE9}"/>
    <cellStyle name="Normal 30 8 3 2" xfId="25197" xr:uid="{19796036-6EFF-4D11-B860-50905FE7EBAA}"/>
    <cellStyle name="Normal 30 8 3_Margen" xfId="44401" xr:uid="{D1245CE4-D4DF-4246-AFCA-E1463B4A8580}"/>
    <cellStyle name="Normal 30 8 4" xfId="25198" xr:uid="{E21328D9-3E23-41D3-9F5C-49076A4437EB}"/>
    <cellStyle name="Normal 30 8 4 2" xfId="25199" xr:uid="{5B856B43-5719-4722-BC7F-FD4B78B17DC6}"/>
    <cellStyle name="Normal 30 8 4_Margen" xfId="44402" xr:uid="{6D5BE1A1-7FC5-43E3-8401-A9438C1529A1}"/>
    <cellStyle name="Normal 30 8 5" xfId="25200" xr:uid="{BE72C024-DD8C-4553-B5F8-02A965E68E66}"/>
    <cellStyle name="Normal 30 8 5 2" xfId="25201" xr:uid="{B512B136-72AD-4915-9B97-73B543A44BFB}"/>
    <cellStyle name="Normal 30 8 5_Margen" xfId="44403" xr:uid="{B6609379-6247-4997-A7DD-13DC6A8668EE}"/>
    <cellStyle name="Normal 30 8 6" xfId="25202" xr:uid="{9593A16B-7255-48AC-953E-A255B3A1BABD}"/>
    <cellStyle name="Normal 30 8 6 2" xfId="25203" xr:uid="{6DA5DA1C-8F42-47D7-87DE-D77DD5C1A9B2}"/>
    <cellStyle name="Normal 30 8 6_Margen" xfId="44404" xr:uid="{96F7D07C-CF6E-4F8D-93CD-BB467EF7239B}"/>
    <cellStyle name="Normal 30 8 7" xfId="25204" xr:uid="{202C7C42-D07D-4107-BADC-FB143CAAF327}"/>
    <cellStyle name="Normal 30 8 7 2" xfId="25205" xr:uid="{CD393697-4424-4720-9568-66172CC87CC3}"/>
    <cellStyle name="Normal 30 8 7_Margen" xfId="44405" xr:uid="{C8D88DBE-98B1-42D6-A0B7-98158BD77E8B}"/>
    <cellStyle name="Normal 30 8 8" xfId="25206" xr:uid="{3F11E0A0-86E8-453E-8A1B-A46CC020B8D7}"/>
    <cellStyle name="Normal 30 8 8 2" xfId="25207" xr:uid="{CB44DCD6-99F7-435A-A004-8B2A1427E5FD}"/>
    <cellStyle name="Normal 30 8 8_Margen" xfId="44406" xr:uid="{676742BC-37F7-405B-958A-A18F0DF52E84}"/>
    <cellStyle name="Normal 30 8 9" xfId="25208" xr:uid="{F9CD0B1B-5B68-49AA-BBEF-C5CCF2FE2CF5}"/>
    <cellStyle name="Normal 30 8 9 2" xfId="25209" xr:uid="{3F807A30-7BA2-4AA5-80AF-ADB4CA32911B}"/>
    <cellStyle name="Normal 30 8 9_Margen" xfId="44407" xr:uid="{5C0C56AF-54DE-4F53-B374-953886CA0365}"/>
    <cellStyle name="Normal 30 8_Margen" xfId="44408" xr:uid="{985F1F36-41CE-4B25-8C69-665AF0A86A9A}"/>
    <cellStyle name="Normal 30 9" xfId="25210" xr:uid="{12DD1E90-DD08-49B8-BCF0-64CF498A011B}"/>
    <cellStyle name="Normal 30 9 10" xfId="25211" xr:uid="{D67594D0-D0D6-481F-849C-3EABD051A3F0}"/>
    <cellStyle name="Normal 30 9 10 2" xfId="25212" xr:uid="{FF492C3B-B90D-411A-8105-FAF12F362655}"/>
    <cellStyle name="Normal 30 9 10_Margen" xfId="44409" xr:uid="{C4259F7F-1470-411D-8B28-1932C1040114}"/>
    <cellStyle name="Normal 30 9 11" xfId="25213" xr:uid="{19A81817-0E12-4617-858E-E138642E88A5}"/>
    <cellStyle name="Normal 30 9 11 2" xfId="25214" xr:uid="{B08A93F7-C908-4CA6-8753-5877A356BCB6}"/>
    <cellStyle name="Normal 30 9 11_Margen" xfId="44410" xr:uid="{F77770D5-A02B-46FE-9583-6AE582CDC558}"/>
    <cellStyle name="Normal 30 9 12" xfId="25215" xr:uid="{B0D67720-9E15-4D43-A412-13150C59D180}"/>
    <cellStyle name="Normal 30 9 12 2" xfId="25216" xr:uid="{61B6AEA8-DB3C-451E-A622-A7A745DDAF0D}"/>
    <cellStyle name="Normal 30 9 12_Margen" xfId="44411" xr:uid="{B27D7298-193B-4CF1-9CEF-88901649720C}"/>
    <cellStyle name="Normal 30 9 13" xfId="25217" xr:uid="{CB922188-483C-46B7-8865-184983ABBF1F}"/>
    <cellStyle name="Normal 30 9 13 2" xfId="25218" xr:uid="{D18E2898-EA90-446C-9849-6F1DAECE5C9D}"/>
    <cellStyle name="Normal 30 9 13_Margen" xfId="44412" xr:uid="{EFB87285-47D5-4523-9769-2C3440D3243B}"/>
    <cellStyle name="Normal 30 9 14" xfId="25219" xr:uid="{2B239599-5521-4460-8FBA-7A2CEE46C617}"/>
    <cellStyle name="Normal 30 9 14 2" xfId="25220" xr:uid="{834F8986-6B69-4430-9E33-1E45FB768CFE}"/>
    <cellStyle name="Normal 30 9 14_Margen" xfId="44413" xr:uid="{20D5E862-6586-4A99-8F6E-15B60C7574DC}"/>
    <cellStyle name="Normal 30 9 15" xfId="25221" xr:uid="{7573357F-3846-4397-9B6F-8D1E9ED96A94}"/>
    <cellStyle name="Normal 30 9 15 2" xfId="25222" xr:uid="{62400875-22DA-4D84-8F16-B217A1FD892E}"/>
    <cellStyle name="Normal 30 9 15_Margen" xfId="44414" xr:uid="{E3866CD2-6D3C-47E0-8B67-2311DAFCAF4B}"/>
    <cellStyle name="Normal 30 9 16" xfId="25223" xr:uid="{29944675-08C0-412A-B517-07F46B0D0EC3}"/>
    <cellStyle name="Normal 30 9 16 2" xfId="25224" xr:uid="{644480C9-B9CD-49BB-A4CF-B5AAA570978C}"/>
    <cellStyle name="Normal 30 9 16_Margen" xfId="44415" xr:uid="{DC1F3088-8645-4A08-9075-CE93FBC40941}"/>
    <cellStyle name="Normal 30 9 17" xfId="25225" xr:uid="{1CD17CD0-98C1-4940-8477-FEC7974EA281}"/>
    <cellStyle name="Normal 30 9 17 2" xfId="25226" xr:uid="{BB655F43-3303-49F3-98C8-B4FA1524166D}"/>
    <cellStyle name="Normal 30 9 17_Margen" xfId="44416" xr:uid="{83E808F5-40AE-4F05-A7BA-52A090AD552E}"/>
    <cellStyle name="Normal 30 9 18" xfId="25227" xr:uid="{98EE516A-FBF4-4879-A0E5-CD72AF60EF8F}"/>
    <cellStyle name="Normal 30 9 18 2" xfId="25228" xr:uid="{6923B9E9-4BDE-43DA-AB25-8D6AC4465BE2}"/>
    <cellStyle name="Normal 30 9 18_Margen" xfId="44417" xr:uid="{A988BE3F-C81C-4755-9451-05E273C47FEA}"/>
    <cellStyle name="Normal 30 9 19" xfId="25229" xr:uid="{E0B50E82-7F0C-43E4-9592-86CE129EDA0E}"/>
    <cellStyle name="Normal 30 9 2" xfId="25230" xr:uid="{878A02DB-A486-4091-9CA9-69B620149DB0}"/>
    <cellStyle name="Normal 30 9 2 2" xfId="25231" xr:uid="{76A73A33-39F7-459E-8C41-85E22742A585}"/>
    <cellStyle name="Normal 30 9 2_Margen" xfId="44418" xr:uid="{4991063C-B623-414F-B586-96FE25953D21}"/>
    <cellStyle name="Normal 30 9 3" xfId="25232" xr:uid="{D80A3905-43B0-47A0-BC0F-857561823D0D}"/>
    <cellStyle name="Normal 30 9 3 2" xfId="25233" xr:uid="{6B2B9C72-08BE-48B1-BE5B-5B3B02021EF6}"/>
    <cellStyle name="Normal 30 9 3_Margen" xfId="44419" xr:uid="{1A19D055-6864-499D-B116-BC2363CBA6B4}"/>
    <cellStyle name="Normal 30 9 4" xfId="25234" xr:uid="{10B38903-1CEE-4E16-B260-04D27920636C}"/>
    <cellStyle name="Normal 30 9 4 2" xfId="25235" xr:uid="{AFEC1968-B5B8-4760-8704-1877E4497FA0}"/>
    <cellStyle name="Normal 30 9 4_Margen" xfId="44420" xr:uid="{1A5EB554-3645-4776-8E26-E85958E30AB4}"/>
    <cellStyle name="Normal 30 9 5" xfId="25236" xr:uid="{0CFA8C47-AFF2-4B7D-A9C2-85B0789072CD}"/>
    <cellStyle name="Normal 30 9 5 2" xfId="25237" xr:uid="{FE1D18AF-E1BF-4F16-8B8D-5C2F28893C1C}"/>
    <cellStyle name="Normal 30 9 5_Margen" xfId="44421" xr:uid="{77DC6CA0-0599-4D3A-A58E-708B9EE7465B}"/>
    <cellStyle name="Normal 30 9 6" xfId="25238" xr:uid="{748EF3F4-A6BE-4FD6-9490-24EFD587C0DE}"/>
    <cellStyle name="Normal 30 9 6 2" xfId="25239" xr:uid="{3DCF425D-786A-46B0-9670-35C5DBE0E620}"/>
    <cellStyle name="Normal 30 9 6_Margen" xfId="44422" xr:uid="{0DC596B5-46DA-4097-B27A-6E7E19C2F3A3}"/>
    <cellStyle name="Normal 30 9 7" xfId="25240" xr:uid="{E7AADA75-C98B-4CEB-98B5-BE46ABF76812}"/>
    <cellStyle name="Normal 30 9 7 2" xfId="25241" xr:uid="{DC836880-F30F-4B2B-9686-F420966D6270}"/>
    <cellStyle name="Normal 30 9 7_Margen" xfId="44423" xr:uid="{54D49C2B-30D4-417D-87D1-027F88D72F0E}"/>
    <cellStyle name="Normal 30 9 8" xfId="25242" xr:uid="{E0384B46-A6D6-46FB-B561-80A7DC104713}"/>
    <cellStyle name="Normal 30 9 8 2" xfId="25243" xr:uid="{5D4785ED-779F-4449-9BC1-273EE6E69EB5}"/>
    <cellStyle name="Normal 30 9 8_Margen" xfId="44424" xr:uid="{F06DDFC9-E160-4111-B3A0-F45343BA13A9}"/>
    <cellStyle name="Normal 30 9 9" xfId="25244" xr:uid="{174D78AF-C47D-40DB-9F5F-C8996ECEC7F9}"/>
    <cellStyle name="Normal 30 9 9 2" xfId="25245" xr:uid="{CF6EFACC-13BB-406E-A792-23DF1A4DFA12}"/>
    <cellStyle name="Normal 30 9 9_Margen" xfId="44425" xr:uid="{FCFEB56D-634A-4B54-8818-B4AC834D821A}"/>
    <cellStyle name="Normal 30 9_Margen" xfId="44426" xr:uid="{8FD5B155-FAA2-491C-98F5-00C02B74CD46}"/>
    <cellStyle name="Normal 30_Margen" xfId="44427" xr:uid="{38E6063B-73F6-4163-91D6-F1E8E5F09500}"/>
    <cellStyle name="Normal 300" xfId="25246" xr:uid="{796111A5-76C8-4628-B361-A70E5D8B8933}"/>
    <cellStyle name="Normal 300 2" xfId="44428" xr:uid="{C0206F96-E689-45E7-8859-37ACFCEE2443}"/>
    <cellStyle name="Normal 301" xfId="25247" xr:uid="{92DCB9DA-9FCD-47F9-AB18-496FECD27257}"/>
    <cellStyle name="Normal 301 2" xfId="44429" xr:uid="{99431526-A0DE-4295-908F-6F033FEA038F}"/>
    <cellStyle name="Normal 302" xfId="25248" xr:uid="{F71A1323-65C3-4EA0-924C-592FF011F301}"/>
    <cellStyle name="Normal 302 2" xfId="44430" xr:uid="{37A8B463-9189-4171-AC79-37938BAA9A2D}"/>
    <cellStyle name="Normal 303" xfId="25249" xr:uid="{3DCFD94E-BD5A-4AE3-9871-FE9671312048}"/>
    <cellStyle name="Normal 303 2" xfId="44431" xr:uid="{7CBD3579-3269-4B4F-8234-A02A120C0FB4}"/>
    <cellStyle name="Normal 304" xfId="25250" xr:uid="{D07BCDA9-C424-471D-B241-67DF0737DBBC}"/>
    <cellStyle name="Normal 304 2" xfId="44432" xr:uid="{486D89E2-1467-48A9-A4F5-FF7B855A39E5}"/>
    <cellStyle name="Normal 305" xfId="25251" xr:uid="{CBC835DE-09DB-46F3-A897-2DF77639D1DC}"/>
    <cellStyle name="Normal 305 2" xfId="44433" xr:uid="{FFA2534C-A420-41AE-ABBE-A1EFA10BE9FE}"/>
    <cellStyle name="Normal 306" xfId="25252" xr:uid="{2E318AE3-8B12-4ED5-B431-E4ED0388A80E}"/>
    <cellStyle name="Normal 307" xfId="25253" xr:uid="{BA6308A2-3C7D-42FA-9309-F7E254E1AC3C}"/>
    <cellStyle name="Normal 307 2" xfId="44434" xr:uid="{4505D6D3-B2FC-4E99-B109-DEBCD1940AFB}"/>
    <cellStyle name="Normal 307 2 2" xfId="44435" xr:uid="{63455201-5DBC-406C-B615-3A3A6D25DE60}"/>
    <cellStyle name="Normal 307 3" xfId="44436" xr:uid="{F2A72BEF-6551-41F5-AAFD-27801CED3F43}"/>
    <cellStyle name="Normal 308" xfId="25254" xr:uid="{387788FC-A6A5-4F94-8E20-16C6E0C73025}"/>
    <cellStyle name="Normal 309" xfId="25255" xr:uid="{BF46C06C-401C-4399-97C7-57FC38354D6B}"/>
    <cellStyle name="Normal 309 2" xfId="44437" xr:uid="{987D7625-0FB5-4628-9871-9B3132FE3548}"/>
    <cellStyle name="Normal 31" xfId="25256" xr:uid="{DBBE1918-0234-42BB-B043-B827F9E75C24}"/>
    <cellStyle name="Normal 31 10" xfId="25257" xr:uid="{A09CEA57-F8C0-47A4-8B4A-E091CCF1AD2A}"/>
    <cellStyle name="Normal 31 10 10" xfId="25258" xr:uid="{49624A7D-E9A3-47C5-A386-DCF367DC99D2}"/>
    <cellStyle name="Normal 31 10 10 2" xfId="25259" xr:uid="{5254E7FA-FE4F-4A3F-BE56-D65529483311}"/>
    <cellStyle name="Normal 31 10 10_Margen" xfId="44438" xr:uid="{5DA40C7C-D1CC-486E-8C0F-A759DE7804AE}"/>
    <cellStyle name="Normal 31 10 11" xfId="25260" xr:uid="{0D4DB346-55B4-4D82-A1B6-99AAA2E56CF3}"/>
    <cellStyle name="Normal 31 10 11 2" xfId="25261" xr:uid="{CAE55599-96C1-4636-BF2D-9F2B68AD2DF1}"/>
    <cellStyle name="Normal 31 10 11_Margen" xfId="44439" xr:uid="{58739A08-2048-4D44-919C-741AFFB1BCA6}"/>
    <cellStyle name="Normal 31 10 12" xfId="25262" xr:uid="{73DB234D-4F33-4350-89BA-6EE6BFAC8BF1}"/>
    <cellStyle name="Normal 31 10 12 2" xfId="25263" xr:uid="{FC4DB27F-1DBD-4129-81D3-5FF1B0CE2FA5}"/>
    <cellStyle name="Normal 31 10 12_Margen" xfId="44440" xr:uid="{9F9A3677-1FB0-4C7D-B852-19842A78771C}"/>
    <cellStyle name="Normal 31 10 13" xfId="25264" xr:uid="{CA3CDC5D-FB2E-432B-B0E0-0043FFF0E4C7}"/>
    <cellStyle name="Normal 31 10 13 2" xfId="25265" xr:uid="{8D43BA95-85C4-4DCA-A1EC-6EE5F6F26BF3}"/>
    <cellStyle name="Normal 31 10 13_Margen" xfId="44441" xr:uid="{D148105B-8440-4A86-A075-644BB460AE30}"/>
    <cellStyle name="Normal 31 10 14" xfId="25266" xr:uid="{A122B9B6-2AE2-4BF7-B1CE-D796B75CA2B2}"/>
    <cellStyle name="Normal 31 10 14 2" xfId="25267" xr:uid="{F197C7DC-B240-4670-859C-7FAA1303C02D}"/>
    <cellStyle name="Normal 31 10 14_Margen" xfId="44442" xr:uid="{3187B3AA-AE58-42E5-9B5D-94EAD200D33C}"/>
    <cellStyle name="Normal 31 10 15" xfId="25268" xr:uid="{E195A461-4192-4E6E-9FA8-0FC6611C11C0}"/>
    <cellStyle name="Normal 31 10 15 2" xfId="25269" xr:uid="{125E5135-EA17-4F47-99B3-570F3282A126}"/>
    <cellStyle name="Normal 31 10 15_Margen" xfId="44443" xr:uid="{0DA0FE5F-F13E-4479-9FBD-3B3195F07761}"/>
    <cellStyle name="Normal 31 10 16" xfId="25270" xr:uid="{4A023D8C-E6DA-459E-94E7-CC6C46F02F5D}"/>
    <cellStyle name="Normal 31 10 16 2" xfId="25271" xr:uid="{029DC5A6-65FA-4D6E-8DDE-E9742D8F6DDD}"/>
    <cellStyle name="Normal 31 10 16_Margen" xfId="44444" xr:uid="{64396E8D-8407-42D5-9210-BF7A764C866D}"/>
    <cellStyle name="Normal 31 10 17" xfId="25272" xr:uid="{F68B7B09-9900-4045-9DCF-579D250A57CD}"/>
    <cellStyle name="Normal 31 10 17 2" xfId="25273" xr:uid="{958ADF94-7D9C-4822-A7A0-E787F172B5FA}"/>
    <cellStyle name="Normal 31 10 17_Margen" xfId="44445" xr:uid="{2435830D-7456-4F93-8C7F-7A4285E511DC}"/>
    <cellStyle name="Normal 31 10 18" xfId="25274" xr:uid="{FB27A002-19E9-4875-81CD-D3E1D9BCC4C8}"/>
    <cellStyle name="Normal 31 10 18 2" xfId="25275" xr:uid="{D6534BF6-578F-4ECD-8FF2-14761EDD4DD4}"/>
    <cellStyle name="Normal 31 10 18_Margen" xfId="44446" xr:uid="{B0CCD010-51A5-427E-B9C8-50735A2C46E1}"/>
    <cellStyle name="Normal 31 10 19" xfId="25276" xr:uid="{AAF5159C-4613-4F99-A4A5-4DF84B3D04E0}"/>
    <cellStyle name="Normal 31 10 2" xfId="25277" xr:uid="{738CFD74-D695-43E6-9661-8B5B23611323}"/>
    <cellStyle name="Normal 31 10 2 2" xfId="25278" xr:uid="{8D43A31E-155E-484F-A5CA-6C230D46B708}"/>
    <cellStyle name="Normal 31 10 2_Margen" xfId="44447" xr:uid="{A574BCF8-2F29-42AC-A957-F8EB040F13C4}"/>
    <cellStyle name="Normal 31 10 3" xfId="25279" xr:uid="{B1DB42A3-F501-4F0B-B130-B967782C3A0D}"/>
    <cellStyle name="Normal 31 10 3 2" xfId="25280" xr:uid="{AB0DC893-2075-4A2B-A32F-544DEE7185CA}"/>
    <cellStyle name="Normal 31 10 3_Margen" xfId="44448" xr:uid="{97444867-861F-4632-9B30-48E2D46D097F}"/>
    <cellStyle name="Normal 31 10 4" xfId="25281" xr:uid="{63CE5C68-30F9-43CC-B980-6B957A265F66}"/>
    <cellStyle name="Normal 31 10 4 2" xfId="25282" xr:uid="{BA9B2E02-E924-4DF2-857F-D890DFD9673F}"/>
    <cellStyle name="Normal 31 10 4_Margen" xfId="44449" xr:uid="{06909830-9B77-41CD-8662-D0A1C8DB15DE}"/>
    <cellStyle name="Normal 31 10 5" xfId="25283" xr:uid="{B2E74C7E-105B-483A-834F-733B78A3FEBA}"/>
    <cellStyle name="Normal 31 10 5 2" xfId="25284" xr:uid="{CC03D941-64E2-4FCE-A9C0-1133CA14A254}"/>
    <cellStyle name="Normal 31 10 5_Margen" xfId="44450" xr:uid="{C3AB7E92-548D-4922-9AF5-427861D9A846}"/>
    <cellStyle name="Normal 31 10 6" xfId="25285" xr:uid="{3AC0B0D4-C1B9-4E8D-89BA-90895B9EC391}"/>
    <cellStyle name="Normal 31 10 6 2" xfId="25286" xr:uid="{FE04B366-900D-43EC-ABDC-1E90509B0A4C}"/>
    <cellStyle name="Normal 31 10 6_Margen" xfId="44451" xr:uid="{9EDA54A3-A1D7-4A2F-9AA4-FF02CAB103D0}"/>
    <cellStyle name="Normal 31 10 7" xfId="25287" xr:uid="{B8B82658-52DD-44BC-8A8F-C33E142EF312}"/>
    <cellStyle name="Normal 31 10 7 2" xfId="25288" xr:uid="{01C27D1E-6FE9-4F8C-B129-156C1DD87693}"/>
    <cellStyle name="Normal 31 10 7_Margen" xfId="44452" xr:uid="{7F56416A-0208-4FF2-BF07-87278D255E9E}"/>
    <cellStyle name="Normal 31 10 8" xfId="25289" xr:uid="{AFE14850-7D71-4986-9701-4FAA3E97931C}"/>
    <cellStyle name="Normal 31 10 8 2" xfId="25290" xr:uid="{A70F96D6-5057-4CE4-B84F-BE3F6C1C5887}"/>
    <cellStyle name="Normal 31 10 8_Margen" xfId="44453" xr:uid="{FD4D5AA7-BA4A-41CD-A34B-3F93E7B31786}"/>
    <cellStyle name="Normal 31 10 9" xfId="25291" xr:uid="{3E074841-2242-497E-9BDF-75191A9B2D82}"/>
    <cellStyle name="Normal 31 10 9 2" xfId="25292" xr:uid="{B1D2420D-1A81-4EDD-BE38-ECBD369E3F1F}"/>
    <cellStyle name="Normal 31 10 9_Margen" xfId="44454" xr:uid="{5E622CEE-DB2E-4E11-9829-E59624E3DB02}"/>
    <cellStyle name="Normal 31 10_Margen" xfId="44455" xr:uid="{E45D918A-5539-4363-B941-415F5770561A}"/>
    <cellStyle name="Normal 31 11" xfId="25293" xr:uid="{CA12E37B-C98F-4121-A49D-8F8E78F79E36}"/>
    <cellStyle name="Normal 31 11 10" xfId="25294" xr:uid="{B567610E-2E03-4A55-B2D1-C8F413255C7E}"/>
    <cellStyle name="Normal 31 11 10 2" xfId="25295" xr:uid="{8D9A97FF-F6AE-42BA-AD81-F088965AF713}"/>
    <cellStyle name="Normal 31 11 10_Margen" xfId="44456" xr:uid="{795F06EC-C9EF-4B38-8875-E5ACC35726D6}"/>
    <cellStyle name="Normal 31 11 11" xfId="25296" xr:uid="{53172B25-29F5-4D95-A7C2-BCC4DED80C15}"/>
    <cellStyle name="Normal 31 11 11 2" xfId="25297" xr:uid="{59C32C8C-4B7D-4BD1-ACB5-D599AD1B7A48}"/>
    <cellStyle name="Normal 31 11 11_Margen" xfId="44457" xr:uid="{33F604A9-9616-413F-8BBE-33414E8477E7}"/>
    <cellStyle name="Normal 31 11 12" xfId="25298" xr:uid="{0B7BB3C5-09AD-44E9-9D40-CA1224226E40}"/>
    <cellStyle name="Normal 31 11 12 2" xfId="25299" xr:uid="{DCF20A2B-0DDD-4BBA-A7A0-F9A99BBCA1DF}"/>
    <cellStyle name="Normal 31 11 12_Margen" xfId="44458" xr:uid="{8F032C53-4FA1-479A-ABE4-E8F538797B99}"/>
    <cellStyle name="Normal 31 11 13" xfId="25300" xr:uid="{C94D9681-FCA1-44E1-B663-4756E1F6429B}"/>
    <cellStyle name="Normal 31 11 13 2" xfId="25301" xr:uid="{995A7B70-CB30-4AAF-999E-24E14A2AE461}"/>
    <cellStyle name="Normal 31 11 13_Margen" xfId="44459" xr:uid="{5E7AF414-C649-4F8D-81D0-E479C5798556}"/>
    <cellStyle name="Normal 31 11 14" xfId="25302" xr:uid="{624B2397-EDCF-46E9-8C0B-1BACE08DA9DC}"/>
    <cellStyle name="Normal 31 11 14 2" xfId="25303" xr:uid="{BDCC3D31-D35D-4A9C-B5F5-78D59AC6041D}"/>
    <cellStyle name="Normal 31 11 14_Margen" xfId="44460" xr:uid="{70E1068C-49E5-4088-98E0-AB601ABA3DED}"/>
    <cellStyle name="Normal 31 11 15" xfId="25304" xr:uid="{E7A1FD3D-903D-44B3-8378-1349FDB917ED}"/>
    <cellStyle name="Normal 31 11 15 2" xfId="25305" xr:uid="{636F8E44-1B24-4398-B93F-62ACC930856F}"/>
    <cellStyle name="Normal 31 11 15_Margen" xfId="44461" xr:uid="{6724623C-C10E-4CB4-BC60-A8809782FBCE}"/>
    <cellStyle name="Normal 31 11 16" xfId="25306" xr:uid="{5132BCA0-302B-4778-A387-3F7CE79AC4EC}"/>
    <cellStyle name="Normal 31 11 16 2" xfId="25307" xr:uid="{45917C8B-87D5-4A29-885A-73A24835BEF8}"/>
    <cellStyle name="Normal 31 11 16_Margen" xfId="44462" xr:uid="{9429C013-E288-4580-A0E9-51E19FF61878}"/>
    <cellStyle name="Normal 31 11 17" xfId="25308" xr:uid="{05B011A0-0AC7-4191-875C-5C65858C32CC}"/>
    <cellStyle name="Normal 31 11 17 2" xfId="25309" xr:uid="{59733B60-85F2-442E-AE2A-A5112D3531BE}"/>
    <cellStyle name="Normal 31 11 17_Margen" xfId="44463" xr:uid="{268FBB76-D298-49A3-9252-A9AB1CB7CDF3}"/>
    <cellStyle name="Normal 31 11 18" xfId="25310" xr:uid="{A9530BBF-864F-4C2F-BB5E-22850098FEBD}"/>
    <cellStyle name="Normal 31 11 18 2" xfId="25311" xr:uid="{7BCB0BA7-6F46-4C61-AA35-98DDCD5CDB73}"/>
    <cellStyle name="Normal 31 11 18_Margen" xfId="44464" xr:uid="{4D60FC9E-C742-4B2F-8886-9738C63D3448}"/>
    <cellStyle name="Normal 31 11 19" xfId="25312" xr:uid="{B94CF093-1753-48D4-877C-B1FD9090C847}"/>
    <cellStyle name="Normal 31 11 2" xfId="25313" xr:uid="{2C9B01C7-A46E-4B58-B129-9242E4D99B3A}"/>
    <cellStyle name="Normal 31 11 2 2" xfId="25314" xr:uid="{0D022B86-80DA-43F4-932B-8914FA91FA87}"/>
    <cellStyle name="Normal 31 11 2_Margen" xfId="44465" xr:uid="{6C84D5A0-635E-4FD6-B43C-4B51E9275DFA}"/>
    <cellStyle name="Normal 31 11 3" xfId="25315" xr:uid="{FBF2F04A-0CE1-4108-99FF-90F0E95EB158}"/>
    <cellStyle name="Normal 31 11 3 2" xfId="25316" xr:uid="{C22DD6D3-7552-4CFA-9ADE-2A925F2BA2B6}"/>
    <cellStyle name="Normal 31 11 3_Margen" xfId="44466" xr:uid="{6ED0D25C-651C-4C53-847C-ACAC87B95352}"/>
    <cellStyle name="Normal 31 11 4" xfId="25317" xr:uid="{EE930700-C541-4D84-9CA0-523E8FEE472B}"/>
    <cellStyle name="Normal 31 11 4 2" xfId="25318" xr:uid="{A84241C7-63B8-4CD2-9E30-1D92CD592D69}"/>
    <cellStyle name="Normal 31 11 4_Margen" xfId="44467" xr:uid="{29A153FB-A3BB-4F01-8C2F-C2B0C0766539}"/>
    <cellStyle name="Normal 31 11 5" xfId="25319" xr:uid="{CED6C604-B635-4278-B08C-1BCAB1F39EF1}"/>
    <cellStyle name="Normal 31 11 5 2" xfId="25320" xr:uid="{16A5233F-56AF-460A-B105-BEEDF55BE0AF}"/>
    <cellStyle name="Normal 31 11 5_Margen" xfId="44468" xr:uid="{D76094BF-A1A4-4F38-9F43-0F966E13AA81}"/>
    <cellStyle name="Normal 31 11 6" xfId="25321" xr:uid="{AD212BA1-FB5F-45DF-8115-05E4F8248518}"/>
    <cellStyle name="Normal 31 11 6 2" xfId="25322" xr:uid="{07DA0407-97FA-4132-808F-02151DAE20C2}"/>
    <cellStyle name="Normal 31 11 6_Margen" xfId="44469" xr:uid="{827A4E30-CDDD-4DE2-AF61-EC2ED83A62D7}"/>
    <cellStyle name="Normal 31 11 7" xfId="25323" xr:uid="{69D78572-2811-4C86-AD85-8EC2DDB03A07}"/>
    <cellStyle name="Normal 31 11 7 2" xfId="25324" xr:uid="{415461D1-67EB-4BC8-949E-21877E652053}"/>
    <cellStyle name="Normal 31 11 7_Margen" xfId="44470" xr:uid="{9AF524C2-0C63-4D33-904E-7BB63C74E2F0}"/>
    <cellStyle name="Normal 31 11 8" xfId="25325" xr:uid="{6C91DB09-2EF9-4179-B843-10D07437DC51}"/>
    <cellStyle name="Normal 31 11 8 2" xfId="25326" xr:uid="{0EA60A2F-6036-489F-A910-3BAB25409A40}"/>
    <cellStyle name="Normal 31 11 8_Margen" xfId="44471" xr:uid="{5B877D5B-829A-4830-AF01-A2F668EA90E6}"/>
    <cellStyle name="Normal 31 11 9" xfId="25327" xr:uid="{075E6FC1-6CA6-4BA0-B992-85AC9EF0CF92}"/>
    <cellStyle name="Normal 31 11 9 2" xfId="25328" xr:uid="{E64518BC-4353-40C9-8562-6271ADD59AD6}"/>
    <cellStyle name="Normal 31 11 9_Margen" xfId="44472" xr:uid="{8E67737A-D0DC-4F11-BD5F-329D3B331053}"/>
    <cellStyle name="Normal 31 11_Margen" xfId="44473" xr:uid="{17220BCA-7DA4-4849-AF73-27012D9AC200}"/>
    <cellStyle name="Normal 31 12" xfId="25329" xr:uid="{56453C91-0C1B-4C19-ADBE-216C2E47767C}"/>
    <cellStyle name="Normal 31 12 2" xfId="25330" xr:uid="{89B746C4-2290-4886-B84F-CA323B1B435A}"/>
    <cellStyle name="Normal 31 12_Margen" xfId="44474" xr:uid="{53CB5A5A-1FC8-4D2E-B71B-88E5E82AF66D}"/>
    <cellStyle name="Normal 31 13" xfId="25331" xr:uid="{5D1EFA2D-F612-4B8F-BC4E-07272995FF03}"/>
    <cellStyle name="Normal 31 13 2" xfId="25332" xr:uid="{D61926C8-B470-4ECA-A7E9-50AA0A184635}"/>
    <cellStyle name="Normal 31 13_Margen" xfId="44475" xr:uid="{3E35B8C6-D26C-4BD6-B6AA-4E71059D289D}"/>
    <cellStyle name="Normal 31 14" xfId="25333" xr:uid="{49FEDF58-9616-44E0-B3AB-AEE19F1BCE8A}"/>
    <cellStyle name="Normal 31 14 2" xfId="25334" xr:uid="{D4AD6268-2EF8-4FC3-9F8A-48845EFBC3BB}"/>
    <cellStyle name="Normal 31 14_Margen" xfId="44476" xr:uid="{A185B3D7-9C56-4DAE-AB63-D0F58E8C202F}"/>
    <cellStyle name="Normal 31 15" xfId="25335" xr:uid="{BC6916B8-3101-4684-A43B-D0ED24BA6049}"/>
    <cellStyle name="Normal 31 15 2" xfId="25336" xr:uid="{3B6CA8CC-D030-4D7E-91C8-6DB9E3F18B18}"/>
    <cellStyle name="Normal 31 15_Margen" xfId="44477" xr:uid="{B62CBEE8-0114-4C37-A423-757D2DF934A5}"/>
    <cellStyle name="Normal 31 16" xfId="25337" xr:uid="{19B1F96B-A8D7-4FF4-93C0-807A206578B9}"/>
    <cellStyle name="Normal 31 16 2" xfId="25338" xr:uid="{21C9DE79-BB26-46D9-809B-0E253124E88B}"/>
    <cellStyle name="Normal 31 16_Margen" xfId="44478" xr:uid="{72EA8B39-FFE5-4A30-866C-49DBC6B0F0DB}"/>
    <cellStyle name="Normal 31 17" xfId="25339" xr:uid="{BA3E8EA3-7202-4D3A-8AC5-022CDBEC6477}"/>
    <cellStyle name="Normal 31 17 2" xfId="25340" xr:uid="{985F7D21-27C8-452D-A590-2C876B28EF2B}"/>
    <cellStyle name="Normal 31 17_Margen" xfId="44479" xr:uid="{BEC01B39-0124-4332-83CB-A7ED63D4A048}"/>
    <cellStyle name="Normal 31 18" xfId="25341" xr:uid="{220D17D7-2A01-4C03-A06B-F6495A553FEC}"/>
    <cellStyle name="Normal 31 18 2" xfId="25342" xr:uid="{939E0CA8-F631-4CA0-A35A-66809EDBCDEF}"/>
    <cellStyle name="Normal 31 18_Margen" xfId="44480" xr:uid="{6F5D6C17-DE34-4B8A-AD20-0902A9362DB9}"/>
    <cellStyle name="Normal 31 19" xfId="25343" xr:uid="{AAB515F2-93CE-46F7-831F-E51E9FB5867F}"/>
    <cellStyle name="Normal 31 19 2" xfId="25344" xr:uid="{436D4402-8333-4A8B-A8F1-E65E69C1B36C}"/>
    <cellStyle name="Normal 31 19_Margen" xfId="44481" xr:uid="{A5332BB7-90CB-4267-B481-6409D6C92D90}"/>
    <cellStyle name="Normal 31 2" xfId="25345" xr:uid="{28AB517A-5646-4220-8B7B-E0A9B40059C3}"/>
    <cellStyle name="Normal 31 2 10" xfId="25346" xr:uid="{F5CDE8EA-A325-4B97-96F5-DD7C4A6BAFF4}"/>
    <cellStyle name="Normal 31 2 10 2" xfId="25347" xr:uid="{6AEA73B3-8F7C-4244-BD3F-3ED3CD0C590E}"/>
    <cellStyle name="Normal 31 2 10_Margen" xfId="44482" xr:uid="{9635130C-E58B-4D63-8B54-BD6567293D53}"/>
    <cellStyle name="Normal 31 2 11" xfId="25348" xr:uid="{0B31090F-B515-4614-8DEE-7AFB6D109553}"/>
    <cellStyle name="Normal 31 2 11 2" xfId="25349" xr:uid="{502FCA1E-A075-4F1B-AC56-9D6B9DAF1131}"/>
    <cellStyle name="Normal 31 2 11_Margen" xfId="44483" xr:uid="{3D892560-EFF4-4CEB-943E-726D194F95C1}"/>
    <cellStyle name="Normal 31 2 12" xfId="25350" xr:uid="{766D75E0-BF39-497A-9752-87717EAD95CB}"/>
    <cellStyle name="Normal 31 2 12 2" xfId="25351" xr:uid="{3CFCC031-049A-461A-8D44-F703E041E3DE}"/>
    <cellStyle name="Normal 31 2 12_Margen" xfId="44484" xr:uid="{A10EBA7C-1794-4AD8-B4BF-628F93097917}"/>
    <cellStyle name="Normal 31 2 13" xfId="25352" xr:uid="{28A82D66-05C0-4C75-A985-DE9B015116D2}"/>
    <cellStyle name="Normal 31 2 13 2" xfId="25353" xr:uid="{8D8E5372-F6D0-4E9A-B049-4842899ECC1F}"/>
    <cellStyle name="Normal 31 2 13_Margen" xfId="44485" xr:uid="{B811AA6A-B983-4D04-8B74-21F189FC102E}"/>
    <cellStyle name="Normal 31 2 14" xfId="25354" xr:uid="{6D9A7F75-6FE4-4796-B339-220BAA0016BF}"/>
    <cellStyle name="Normal 31 2 14 2" xfId="25355" xr:uid="{58DDDEE0-22BA-4D34-BC0C-8702306F12E9}"/>
    <cellStyle name="Normal 31 2 14_Margen" xfId="44486" xr:uid="{E1AF95CF-3A66-4F7B-8EE6-4361A4901325}"/>
    <cellStyle name="Normal 31 2 15" xfId="25356" xr:uid="{1182C0C5-D99E-431A-9C9B-8FC066AF2CFE}"/>
    <cellStyle name="Normal 31 2 15 2" xfId="25357" xr:uid="{FE5259F0-C45F-429D-AD02-825962F03C35}"/>
    <cellStyle name="Normal 31 2 15_Margen" xfId="44487" xr:uid="{866174C8-D31F-4103-A2E9-D07CC11B0D26}"/>
    <cellStyle name="Normal 31 2 16" xfId="25358" xr:uid="{9D6AF8C7-2AD3-45C0-85A5-0F9DE78B090E}"/>
    <cellStyle name="Normal 31 2 16 2" xfId="25359" xr:uid="{4DAEFCEB-C468-4D2A-93C0-470598C6A6E6}"/>
    <cellStyle name="Normal 31 2 16_Margen" xfId="44488" xr:uid="{646AD016-7B52-40CD-836F-E5089DFAC593}"/>
    <cellStyle name="Normal 31 2 17" xfId="25360" xr:uid="{81E234C2-0F13-41BB-9566-4220674A160D}"/>
    <cellStyle name="Normal 31 2 17 2" xfId="25361" xr:uid="{F327BF9A-52A3-4DB1-8EA0-FBD93503109D}"/>
    <cellStyle name="Normal 31 2 17_Margen" xfId="44489" xr:uid="{5B4296CD-1894-45E6-BE0D-B8FE36B10220}"/>
    <cellStyle name="Normal 31 2 18" xfId="25362" xr:uid="{D9A1378C-D132-4344-BD6B-A370677864CE}"/>
    <cellStyle name="Normal 31 2 18 2" xfId="25363" xr:uid="{C0EE0497-3BDF-4E32-83CD-424E09A8A63B}"/>
    <cellStyle name="Normal 31 2 18_Margen" xfId="44490" xr:uid="{6779C46F-B9DD-4B0C-BF5A-ACDA1DEFFABB}"/>
    <cellStyle name="Normal 31 2 19" xfId="25364" xr:uid="{5216A469-B95F-421E-A483-372DD5E4B90D}"/>
    <cellStyle name="Normal 31 2 2" xfId="25365" xr:uid="{75105E55-BD95-49E8-9E01-53D75ED95541}"/>
    <cellStyle name="Normal 31 2 2 2" xfId="25366" xr:uid="{B177B94A-2948-4286-BADE-4FE61A565416}"/>
    <cellStyle name="Normal 31 2 2_Margen" xfId="44491" xr:uid="{E672314F-15A8-4EA9-A81E-FBA00FB5ECCC}"/>
    <cellStyle name="Normal 31 2 3" xfId="25367" xr:uid="{255405F7-9BB8-4981-A05B-09F62B1451D1}"/>
    <cellStyle name="Normal 31 2 3 2" xfId="25368" xr:uid="{3106EDDC-C156-487D-93EF-76402E0D9994}"/>
    <cellStyle name="Normal 31 2 3_Margen" xfId="44492" xr:uid="{939FC44B-A802-4586-B5C5-6059283E6E8B}"/>
    <cellStyle name="Normal 31 2 4" xfId="25369" xr:uid="{B3EAB327-40BB-4A93-AC24-59AA038D7DA5}"/>
    <cellStyle name="Normal 31 2 4 2" xfId="25370" xr:uid="{E0B069B0-9B54-4607-8CDA-F2654ABC1D7A}"/>
    <cellStyle name="Normal 31 2 4_Margen" xfId="44493" xr:uid="{00357C11-FCFA-49B2-BAFA-50A808371082}"/>
    <cellStyle name="Normal 31 2 5" xfId="25371" xr:uid="{C0C061D2-40B0-4AD5-BE0C-352DDD25A0B8}"/>
    <cellStyle name="Normal 31 2 5 2" xfId="25372" xr:uid="{F51D2130-7DC6-44D7-905D-F1B5DDE517EB}"/>
    <cellStyle name="Normal 31 2 5_Margen" xfId="44494" xr:uid="{E2800F46-9EDB-438E-9DE4-3A8896EC4146}"/>
    <cellStyle name="Normal 31 2 6" xfId="25373" xr:uid="{018F42AE-30F8-4E30-9308-B9A60CA4D1A9}"/>
    <cellStyle name="Normal 31 2 6 2" xfId="25374" xr:uid="{65A32489-D99A-4111-8759-7AC662B1BC8D}"/>
    <cellStyle name="Normal 31 2 6_Margen" xfId="44495" xr:uid="{8C0103BA-3241-4182-ACB9-AD3F79CB8F40}"/>
    <cellStyle name="Normal 31 2 7" xfId="25375" xr:uid="{AD5B932F-5F6E-42D2-9D2E-F96880EA3220}"/>
    <cellStyle name="Normal 31 2 7 2" xfId="25376" xr:uid="{1DED6C00-EA3D-443D-8526-5B4450B68D5F}"/>
    <cellStyle name="Normal 31 2 7_Margen" xfId="44496" xr:uid="{6E110997-DEEC-4731-82D2-C0685D79DC52}"/>
    <cellStyle name="Normal 31 2 8" xfId="25377" xr:uid="{DC8B019A-DA92-4A52-AFF8-7D18139B62AD}"/>
    <cellStyle name="Normal 31 2 8 2" xfId="25378" xr:uid="{CBC0CD61-3C1A-4A21-B13F-AA95A8299A8A}"/>
    <cellStyle name="Normal 31 2 8_Margen" xfId="44497" xr:uid="{A7E543C8-46F7-43A1-BC2F-52DD695867DD}"/>
    <cellStyle name="Normal 31 2 9" xfId="25379" xr:uid="{4BD54CDA-4616-4D5A-B1C5-9D3E5A584ABA}"/>
    <cellStyle name="Normal 31 2 9 2" xfId="25380" xr:uid="{CF73030C-9BEB-4F7D-8A58-54969AAA23BF}"/>
    <cellStyle name="Normal 31 2 9_Margen" xfId="44498" xr:uid="{00C437B3-4D98-460A-9756-D7970A616371}"/>
    <cellStyle name="Normal 31 2_Margen" xfId="44499" xr:uid="{10BD1339-59A0-43E1-B19B-3309DBE5FCC8}"/>
    <cellStyle name="Normal 31 20" xfId="25381" xr:uid="{ABEC2AE0-078D-4EB5-AB5C-288FD8316FD4}"/>
    <cellStyle name="Normal 31 20 2" xfId="25382" xr:uid="{4CEB6395-2C63-45E5-8AD4-32557CC8567D}"/>
    <cellStyle name="Normal 31 20_Margen" xfId="44500" xr:uid="{0150A579-89D4-41E5-AF8B-059D9EDE1BDE}"/>
    <cellStyle name="Normal 31 21" xfId="25383" xr:uid="{D3914E00-FD55-4BC9-B49B-45FD41F62AFB}"/>
    <cellStyle name="Normal 31 21 2" xfId="25384" xr:uid="{CD42A944-904A-42F2-B24D-5D099F375536}"/>
    <cellStyle name="Normal 31 21_Margen" xfId="44501" xr:uid="{4B513539-532E-4D8A-95B9-13B29FA3E0B6}"/>
    <cellStyle name="Normal 31 22" xfId="25385" xr:uid="{1834E19A-935F-44ED-B69C-49AAF6F2642B}"/>
    <cellStyle name="Normal 31 22 2" xfId="25386" xr:uid="{38ED8E04-A4C5-4849-BC52-234FFDEBEBAA}"/>
    <cellStyle name="Normal 31 22_Margen" xfId="44502" xr:uid="{3FB0A14A-898A-4EA7-BF35-81BF564E7635}"/>
    <cellStyle name="Normal 31 23" xfId="25387" xr:uid="{9D65621E-203A-4419-9CB9-7124353E76DD}"/>
    <cellStyle name="Normal 31 23 2" xfId="25388" xr:uid="{E5E6C469-42BF-45A9-A351-F75AF5DC1A2E}"/>
    <cellStyle name="Normal 31 23_Margen" xfId="44503" xr:uid="{AE7339F2-06A2-4CE3-81E6-E370B3BAE38D}"/>
    <cellStyle name="Normal 31 24" xfId="25389" xr:uid="{B2D0BA67-FC55-475A-B897-D188F36AD98F}"/>
    <cellStyle name="Normal 31 24 2" xfId="25390" xr:uid="{C3E65838-35EE-426B-944F-466ED23E1B98}"/>
    <cellStyle name="Normal 31 24_Margen" xfId="44504" xr:uid="{2E01E0E4-0250-4B6F-ACD1-888ACB5427B0}"/>
    <cellStyle name="Normal 31 25" xfId="25391" xr:uid="{46F6EC53-5752-4D71-AC79-388DA04E3EE7}"/>
    <cellStyle name="Normal 31 25 2" xfId="25392" xr:uid="{E57A9F31-CED8-4345-BABF-7A61FA843B58}"/>
    <cellStyle name="Normal 31 25_Margen" xfId="44505" xr:uid="{035F40E1-2FC0-4613-AE3A-A3D3CE5A9850}"/>
    <cellStyle name="Normal 31 26" xfId="25393" xr:uid="{CA34D06A-877F-4EF3-9E35-76FEEF461C13}"/>
    <cellStyle name="Normal 31 26 2" xfId="25394" xr:uid="{4937BE3E-9DC6-4ED0-B867-AD72BC3C2F75}"/>
    <cellStyle name="Normal 31 26_Margen" xfId="44506" xr:uid="{625C4521-7625-4F27-B2A1-98C852CF002D}"/>
    <cellStyle name="Normal 31 27" xfId="25395" xr:uid="{AD70EEDF-C693-44DA-A1F6-F81DEF0FA241}"/>
    <cellStyle name="Normal 31 27 2" xfId="25396" xr:uid="{B36CAD15-979B-456E-9672-38F1E19645D1}"/>
    <cellStyle name="Normal 31 27_Margen" xfId="44507" xr:uid="{2C72C5E9-DD74-46C8-B141-66E8BAE80881}"/>
    <cellStyle name="Normal 31 28" xfId="25397" xr:uid="{EC10206D-56BF-441A-A6DF-EC6EC49E8607}"/>
    <cellStyle name="Normal 31 28 2" xfId="25398" xr:uid="{AF88A51C-7BC6-464B-B63B-1CDE94775B6F}"/>
    <cellStyle name="Normal 31 28_Margen" xfId="44508" xr:uid="{870B9E7C-05B1-4446-A09B-92616139C2A1}"/>
    <cellStyle name="Normal 31 29" xfId="25399" xr:uid="{67601EAB-B445-4451-BBFB-CC6A6C65B830}"/>
    <cellStyle name="Normal 31 29 2" xfId="25400" xr:uid="{587F5038-B6CB-49C3-A4E7-63862DC58FC3}"/>
    <cellStyle name="Normal 31 29_Margen" xfId="44509" xr:uid="{A1F306FB-DABA-4905-BEA6-863301FBB07F}"/>
    <cellStyle name="Normal 31 3" xfId="25401" xr:uid="{12BB6576-BD2E-4FA5-9C81-DB485DD4CCA9}"/>
    <cellStyle name="Normal 31 3 10" xfId="25402" xr:uid="{2AC62170-316E-4C53-BB7A-947F17F015F8}"/>
    <cellStyle name="Normal 31 3 10 2" xfId="25403" xr:uid="{4378C88B-4B88-4E4F-A534-5E9F66063347}"/>
    <cellStyle name="Normal 31 3 10_Margen" xfId="44510" xr:uid="{68FB20D0-5CD8-45AF-A4BD-C1E6264FA788}"/>
    <cellStyle name="Normal 31 3 11" xfId="25404" xr:uid="{A45C1A15-FEF0-4B57-AE3A-86D54A9E495F}"/>
    <cellStyle name="Normal 31 3 11 2" xfId="25405" xr:uid="{13B17BC8-9A2A-43E2-B5A2-EB4CDF720D88}"/>
    <cellStyle name="Normal 31 3 11_Margen" xfId="44511" xr:uid="{F84D5FD1-0EF0-4BB6-B7A6-B4BA3803F58C}"/>
    <cellStyle name="Normal 31 3 12" xfId="25406" xr:uid="{D0C9D9CE-3F55-430A-89F9-7FD37927C9E8}"/>
    <cellStyle name="Normal 31 3 12 2" xfId="25407" xr:uid="{6FD3037E-A84D-47E5-B9B3-C8D1896AC80D}"/>
    <cellStyle name="Normal 31 3 12_Margen" xfId="44512" xr:uid="{BFFF3BD5-6551-410F-B9A1-5AD9A63F2604}"/>
    <cellStyle name="Normal 31 3 13" xfId="25408" xr:uid="{B69230B2-07CF-4142-AF66-0A02DB10983F}"/>
    <cellStyle name="Normal 31 3 13 2" xfId="25409" xr:uid="{C406E903-27B8-4B7E-9205-FA20040764C7}"/>
    <cellStyle name="Normal 31 3 13_Margen" xfId="44513" xr:uid="{B2A522E0-9ACE-429A-AB9E-A4297FD35F22}"/>
    <cellStyle name="Normal 31 3 14" xfId="25410" xr:uid="{A66D39F1-6DB1-400D-BF18-5003264D406C}"/>
    <cellStyle name="Normal 31 3 14 2" xfId="25411" xr:uid="{38ECE656-E7A5-4ED3-B275-060E0282BE19}"/>
    <cellStyle name="Normal 31 3 14_Margen" xfId="44514" xr:uid="{43EA96C5-AB40-43FD-84C1-96C3E776E34A}"/>
    <cellStyle name="Normal 31 3 15" xfId="25412" xr:uid="{2EC9E798-6FEC-49C6-AAB4-90F7FCE10056}"/>
    <cellStyle name="Normal 31 3 15 2" xfId="25413" xr:uid="{0F0C764B-D26C-4BEF-A854-80E151FCC2DF}"/>
    <cellStyle name="Normal 31 3 15_Margen" xfId="44515" xr:uid="{5F4FF57E-118F-4D8E-94CB-902FAA31C272}"/>
    <cellStyle name="Normal 31 3 16" xfId="25414" xr:uid="{9CEA6AAE-672D-4CC2-AA0A-762DB4712DCC}"/>
    <cellStyle name="Normal 31 3 16 2" xfId="25415" xr:uid="{1D7E53B1-64F6-4CE3-908A-B869725B5301}"/>
    <cellStyle name="Normal 31 3 16_Margen" xfId="44516" xr:uid="{CD96E7FE-8337-4D36-86F1-C760B7DED2F3}"/>
    <cellStyle name="Normal 31 3 17" xfId="25416" xr:uid="{3F496FCF-AF3E-4659-B39C-86B586C803F5}"/>
    <cellStyle name="Normal 31 3 17 2" xfId="25417" xr:uid="{A750892D-4F34-4F4F-A9FA-ED13C33246AE}"/>
    <cellStyle name="Normal 31 3 17_Margen" xfId="44517" xr:uid="{E03E7DAD-ABD5-4AB4-B30F-B684927C5156}"/>
    <cellStyle name="Normal 31 3 18" xfId="25418" xr:uid="{24293898-BE21-4210-81A3-84D927D9D9BE}"/>
    <cellStyle name="Normal 31 3 18 2" xfId="25419" xr:uid="{569E1BE1-BD91-4E97-A388-1AF9ADDFE935}"/>
    <cellStyle name="Normal 31 3 18_Margen" xfId="44518" xr:uid="{4195A50B-54B8-4423-9E04-A1451BBD321B}"/>
    <cellStyle name="Normal 31 3 19" xfId="25420" xr:uid="{951632AF-6A2E-42E9-9721-4713C61B06E9}"/>
    <cellStyle name="Normal 31 3 2" xfId="25421" xr:uid="{CD9C1D48-50A4-4FBC-90EA-B623507E3847}"/>
    <cellStyle name="Normal 31 3 2 2" xfId="25422" xr:uid="{3912C3C0-4812-4C36-A0CB-B55B255CDDF4}"/>
    <cellStyle name="Normal 31 3 2 2 2" xfId="44519" xr:uid="{0CF48A28-A2C4-43BD-B9BD-3B295A9E7B21}"/>
    <cellStyle name="Normal 31 3 2 3" xfId="44520" xr:uid="{FEF0F2B9-E7FF-44E2-BE2E-7A226CF70822}"/>
    <cellStyle name="Normal 31 3 2_Margen" xfId="44521" xr:uid="{6B09818A-D5BB-4FB5-8CA4-537B9BC2AC19}"/>
    <cellStyle name="Normal 31 3 3" xfId="25423" xr:uid="{E7C5EABD-C846-4C57-8067-3309F0AD733C}"/>
    <cellStyle name="Normal 31 3 3 2" xfId="25424" xr:uid="{27819737-0F3A-4969-8848-DC353F7FD9E2}"/>
    <cellStyle name="Normal 31 3 3_Margen" xfId="44522" xr:uid="{314DD352-3192-4924-B51A-00597E845B42}"/>
    <cellStyle name="Normal 31 3 4" xfId="25425" xr:uid="{9783CD40-9461-4DEF-8DC8-682FC3AF639B}"/>
    <cellStyle name="Normal 31 3 4 2" xfId="25426" xr:uid="{FD67FDED-7F5F-44C5-B16F-C42CDEB98FE3}"/>
    <cellStyle name="Normal 31 3 4_Margen" xfId="44523" xr:uid="{A93F979E-4509-4016-86EE-52287A2B675D}"/>
    <cellStyle name="Normal 31 3 5" xfId="25427" xr:uid="{D5B65B7F-3937-4328-97D7-B251CC75991F}"/>
    <cellStyle name="Normal 31 3 5 2" xfId="25428" xr:uid="{60AAE7D9-78C2-4AA2-98C5-D34B53445F02}"/>
    <cellStyle name="Normal 31 3 5_Margen" xfId="44524" xr:uid="{6D4CC818-4032-413B-8708-DA627A7DA65B}"/>
    <cellStyle name="Normal 31 3 6" xfId="25429" xr:uid="{5757C09C-F818-4863-8AC0-8D76CA691A03}"/>
    <cellStyle name="Normal 31 3 6 2" xfId="25430" xr:uid="{8F16006D-33BF-4CF6-AE16-5D268B50D487}"/>
    <cellStyle name="Normal 31 3 6_Margen" xfId="44525" xr:uid="{7A89618D-ECD6-4CF0-B53A-A4B1ADCEF24F}"/>
    <cellStyle name="Normal 31 3 7" xfId="25431" xr:uid="{5AD363D1-3B6E-4628-B32D-CF21B55C144F}"/>
    <cellStyle name="Normal 31 3 7 2" xfId="25432" xr:uid="{B851E61A-5F0E-4C4A-A4CB-B9CDD5765337}"/>
    <cellStyle name="Normal 31 3 7_Margen" xfId="44526" xr:uid="{7A9FB168-695E-41D7-9355-CFBC1C216270}"/>
    <cellStyle name="Normal 31 3 8" xfId="25433" xr:uid="{4BA64949-6D7C-451B-97D7-57B4DC176B7C}"/>
    <cellStyle name="Normal 31 3 8 2" xfId="25434" xr:uid="{5C1A8BB4-500D-4BA3-B040-487BCA44B6C0}"/>
    <cellStyle name="Normal 31 3 8_Margen" xfId="44527" xr:uid="{96E66967-636F-4039-B999-47443CEB0F5C}"/>
    <cellStyle name="Normal 31 3 9" xfId="25435" xr:uid="{D514724F-096D-43CA-B3BA-66F396DE76CE}"/>
    <cellStyle name="Normal 31 3 9 2" xfId="25436" xr:uid="{C16951F9-EFE6-4266-8561-784599E5FE03}"/>
    <cellStyle name="Normal 31 3 9_Margen" xfId="44528" xr:uid="{7FEF9242-0FC9-4DB7-A742-2EBE7DB96202}"/>
    <cellStyle name="Normal 31 3_Margen" xfId="44529" xr:uid="{9918789B-522B-4112-8475-67CA9BB42598}"/>
    <cellStyle name="Normal 31 30" xfId="25437" xr:uid="{1860F0F7-0F56-4DCC-A92A-A4835AF2212A}"/>
    <cellStyle name="Normal 31 31" xfId="50358" xr:uid="{AF480F54-DDF1-4855-94CB-3F4549D5FB3F}"/>
    <cellStyle name="Normal 31 32" xfId="51819" xr:uid="{0334B480-42CD-426A-9990-346A3D5435EA}"/>
    <cellStyle name="Normal 31 33" xfId="51850" xr:uid="{6C9D1EB1-C02A-4857-8611-CEA8E327B000}"/>
    <cellStyle name="Normal 31 4" xfId="25438" xr:uid="{80050573-D75C-47C5-B473-6620A61D3294}"/>
    <cellStyle name="Normal 31 4 10" xfId="25439" xr:uid="{BA042760-D576-4DF4-A452-AC2DFA2E963C}"/>
    <cellStyle name="Normal 31 4 10 2" xfId="25440" xr:uid="{A8F64170-82EB-4E70-AFBA-EEA3827D13F3}"/>
    <cellStyle name="Normal 31 4 10_Margen" xfId="44530" xr:uid="{D4C32D15-8380-4BD0-94E5-C7D1C7D10522}"/>
    <cellStyle name="Normal 31 4 11" xfId="25441" xr:uid="{0AA8002D-AD0F-474F-AA48-3E5C3DC8AA14}"/>
    <cellStyle name="Normal 31 4 11 2" xfId="25442" xr:uid="{BC0D6D25-A353-42EC-88BC-9F071D2F5DB8}"/>
    <cellStyle name="Normal 31 4 11_Margen" xfId="44531" xr:uid="{76210C7D-2742-42AE-A700-653C11B26338}"/>
    <cellStyle name="Normal 31 4 12" xfId="25443" xr:uid="{9EDE74FE-FEBA-42A8-B760-8B46075BFCB6}"/>
    <cellStyle name="Normal 31 4 12 2" xfId="25444" xr:uid="{9C195B16-5B89-48F8-AD41-812EAB20BF80}"/>
    <cellStyle name="Normal 31 4 12_Margen" xfId="44532" xr:uid="{0D560E50-1770-4267-9AF9-BB574C4D8916}"/>
    <cellStyle name="Normal 31 4 13" xfId="25445" xr:uid="{52651994-6E24-4951-8D7B-DE94E5B3CEE2}"/>
    <cellStyle name="Normal 31 4 13 2" xfId="25446" xr:uid="{947B52DC-C2C3-46F2-9C31-0ADDD7218671}"/>
    <cellStyle name="Normal 31 4 13_Margen" xfId="44533" xr:uid="{7604199B-5F9C-4760-9284-EAD3528C7EE8}"/>
    <cellStyle name="Normal 31 4 14" xfId="25447" xr:uid="{FFA75AA5-C20A-49D8-B094-BC3599DE0CBD}"/>
    <cellStyle name="Normal 31 4 14 2" xfId="25448" xr:uid="{688B4C4B-9B14-4E1E-8D60-5162F878FBA4}"/>
    <cellStyle name="Normal 31 4 14_Margen" xfId="44534" xr:uid="{39EF43E1-4187-4083-BB5F-5090BC5E5560}"/>
    <cellStyle name="Normal 31 4 15" xfId="25449" xr:uid="{4A0CDBD1-2DB1-420A-A647-BE33B92166E0}"/>
    <cellStyle name="Normal 31 4 15 2" xfId="25450" xr:uid="{FAC7DA7A-5A9C-48DD-95B3-23D3476552C0}"/>
    <cellStyle name="Normal 31 4 15_Margen" xfId="44535" xr:uid="{74B49DA3-94F8-4B13-BF8B-4FC80E0618D7}"/>
    <cellStyle name="Normal 31 4 16" xfId="25451" xr:uid="{AE2517BF-BF6D-4362-AB1C-02D13D085D5B}"/>
    <cellStyle name="Normal 31 4 16 2" xfId="25452" xr:uid="{9A873E45-5BA1-4E29-B2DB-5C25234026CF}"/>
    <cellStyle name="Normal 31 4 16_Margen" xfId="44536" xr:uid="{AB4CCA6B-2D04-470E-AE24-D6DF42FA922D}"/>
    <cellStyle name="Normal 31 4 17" xfId="25453" xr:uid="{4550C6FF-8923-4740-8D78-11AE686DD893}"/>
    <cellStyle name="Normal 31 4 17 2" xfId="25454" xr:uid="{A0592FBC-EC18-444A-A7A6-9526CEA2E373}"/>
    <cellStyle name="Normal 31 4 17_Margen" xfId="44537" xr:uid="{9485C6CF-13F4-428D-9724-7C5A4F776625}"/>
    <cellStyle name="Normal 31 4 18" xfId="25455" xr:uid="{118EE45F-AC1D-499A-85D7-26132EBA98EA}"/>
    <cellStyle name="Normal 31 4 18 2" xfId="25456" xr:uid="{1664DDD9-4F52-4F71-88E6-0178B7C4A3DC}"/>
    <cellStyle name="Normal 31 4 18_Margen" xfId="44538" xr:uid="{0F6FB5A9-22CC-4A9E-A4D3-4B8DCE65BA42}"/>
    <cellStyle name="Normal 31 4 19" xfId="25457" xr:uid="{89C0C357-014E-4825-A6D0-3DF640CCBEB1}"/>
    <cellStyle name="Normal 31 4 2" xfId="25458" xr:uid="{1E565A33-6C04-4828-A72B-EE30FE5E1DE7}"/>
    <cellStyle name="Normal 31 4 2 2" xfId="25459" xr:uid="{DA27D01B-A4F8-487F-9F92-03CF2AE3B4C5}"/>
    <cellStyle name="Normal 31 4 2_Margen" xfId="44539" xr:uid="{3CFDC7F1-947B-43AE-BB7F-1B78AB498A52}"/>
    <cellStyle name="Normal 31 4 3" xfId="25460" xr:uid="{41A6963E-02FA-47DB-93B5-703C585E5042}"/>
    <cellStyle name="Normal 31 4 3 2" xfId="25461" xr:uid="{CBC67EE7-1C11-433B-9533-61FF648FA3DC}"/>
    <cellStyle name="Normal 31 4 3_Margen" xfId="44540" xr:uid="{A4CF8966-C698-4A34-91C0-59A9C76E7AE4}"/>
    <cellStyle name="Normal 31 4 4" xfId="25462" xr:uid="{7773ABDE-E4EB-405B-BD1E-2F57C8DE79B4}"/>
    <cellStyle name="Normal 31 4 4 2" xfId="25463" xr:uid="{A453FE37-B5F3-4EB8-9F0B-C511BB463CD4}"/>
    <cellStyle name="Normal 31 4 4_Margen" xfId="44541" xr:uid="{9BC98C56-E779-4EF9-9168-43BBBB0F0BE1}"/>
    <cellStyle name="Normal 31 4 5" xfId="25464" xr:uid="{0BF9C38B-A146-42B8-AAA0-75E4C633C1FA}"/>
    <cellStyle name="Normal 31 4 5 2" xfId="25465" xr:uid="{B626B5C7-3E57-411D-BAD3-50A08AE438EA}"/>
    <cellStyle name="Normal 31 4 5_Margen" xfId="44542" xr:uid="{A5C41D1A-71FC-491E-A9CD-AFE86E364FD9}"/>
    <cellStyle name="Normal 31 4 6" xfId="25466" xr:uid="{8FDE6100-B689-4F0B-AD5A-41ADED7568C9}"/>
    <cellStyle name="Normal 31 4 6 2" xfId="25467" xr:uid="{78670F4D-ECCD-40A0-8F8A-A1165A6944EE}"/>
    <cellStyle name="Normal 31 4 6_Margen" xfId="44543" xr:uid="{4D87430E-3CC6-4A13-A6DF-D63734B10C18}"/>
    <cellStyle name="Normal 31 4 7" xfId="25468" xr:uid="{BB93488F-389F-4D56-8BDE-6C7563DEB629}"/>
    <cellStyle name="Normal 31 4 7 2" xfId="25469" xr:uid="{551E891C-4A86-4FFD-A4B4-C139DD8F62E8}"/>
    <cellStyle name="Normal 31 4 7_Margen" xfId="44544" xr:uid="{579BA3A0-88C1-4354-BA97-0ECF645D454C}"/>
    <cellStyle name="Normal 31 4 8" xfId="25470" xr:uid="{985873C2-3E52-44F0-AF01-3BAC6841D0B7}"/>
    <cellStyle name="Normal 31 4 8 2" xfId="25471" xr:uid="{D5CB93D1-F3F4-444A-9DD8-3A39667675CE}"/>
    <cellStyle name="Normal 31 4 8_Margen" xfId="44545" xr:uid="{BF9E0636-2C32-4E85-A1C6-4A1AFFD3A43B}"/>
    <cellStyle name="Normal 31 4 9" xfId="25472" xr:uid="{5C12E4D7-15B9-4892-B8EB-A55661D3E7D7}"/>
    <cellStyle name="Normal 31 4 9 2" xfId="25473" xr:uid="{2E991C58-59F5-4EA3-99C3-56167F666F12}"/>
    <cellStyle name="Normal 31 4 9_Margen" xfId="44546" xr:uid="{1433B38A-CB4E-4D78-B11D-CB6016A44926}"/>
    <cellStyle name="Normal 31 4_Margen" xfId="44547" xr:uid="{61855848-7ECC-40DE-82B3-EE8399BC375D}"/>
    <cellStyle name="Normal 31 5" xfId="25474" xr:uid="{2B25F6C7-E7AA-4113-97C6-0B16BA97DC12}"/>
    <cellStyle name="Normal 31 5 10" xfId="25475" xr:uid="{5DDE9D27-076C-465F-811C-B7DABE252AE4}"/>
    <cellStyle name="Normal 31 5 10 2" xfId="25476" xr:uid="{26363077-0829-48E4-9251-67B3DA634E46}"/>
    <cellStyle name="Normal 31 5 10_Margen" xfId="44548" xr:uid="{F8CF155C-0FC3-4022-8495-8C28F148D55B}"/>
    <cellStyle name="Normal 31 5 11" xfId="25477" xr:uid="{6802B057-47F8-4584-BD16-126C4A16CE52}"/>
    <cellStyle name="Normal 31 5 11 2" xfId="25478" xr:uid="{40110053-DDC8-4493-BE46-5718D6B4854E}"/>
    <cellStyle name="Normal 31 5 11_Margen" xfId="44549" xr:uid="{E5DB6FD6-84F6-4D42-BFD3-F5EA0E5B3BC2}"/>
    <cellStyle name="Normal 31 5 12" xfId="25479" xr:uid="{8CAC0365-2CB8-470E-9B96-16B0E4B13840}"/>
    <cellStyle name="Normal 31 5 12 2" xfId="25480" xr:uid="{179BFAB7-3EBF-421D-9757-E7CE4096F915}"/>
    <cellStyle name="Normal 31 5 12_Margen" xfId="44550" xr:uid="{47EAA0C8-898C-49C1-AE87-9B8D0375F37B}"/>
    <cellStyle name="Normal 31 5 13" xfId="25481" xr:uid="{5BB9B1CA-EC71-4194-9D99-38F9B5C03571}"/>
    <cellStyle name="Normal 31 5 13 2" xfId="25482" xr:uid="{261AEDDE-0744-4F69-B002-D3E4EBA45FE6}"/>
    <cellStyle name="Normal 31 5 13_Margen" xfId="44551" xr:uid="{4ADD51F3-CAE6-43A8-ADE4-627A3CD057F9}"/>
    <cellStyle name="Normal 31 5 14" xfId="25483" xr:uid="{0144FD3A-211B-4DB9-91ED-002FEF5DF186}"/>
    <cellStyle name="Normal 31 5 14 2" xfId="25484" xr:uid="{71F67C40-5026-4E89-9F49-2EB73DD6C0A7}"/>
    <cellStyle name="Normal 31 5 14_Margen" xfId="44552" xr:uid="{2D258594-D6F3-4B07-8EC6-EE60E8A9B407}"/>
    <cellStyle name="Normal 31 5 15" xfId="25485" xr:uid="{7D68CDE7-ECBD-476A-9683-61A104D213A9}"/>
    <cellStyle name="Normal 31 5 15 2" xfId="25486" xr:uid="{57CA06A3-0ECB-471E-8DA3-C80C1F0A47D1}"/>
    <cellStyle name="Normal 31 5 15_Margen" xfId="44553" xr:uid="{5F31BEDC-B5DC-4236-9A60-C343B439E705}"/>
    <cellStyle name="Normal 31 5 16" xfId="25487" xr:uid="{905D3B95-57A2-49EF-A01A-8541899F885C}"/>
    <cellStyle name="Normal 31 5 16 2" xfId="25488" xr:uid="{582499DD-FD0F-4B1C-8C5D-5CF851F1F409}"/>
    <cellStyle name="Normal 31 5 16_Margen" xfId="44554" xr:uid="{10CCEB5E-D382-457A-A740-E0636ECF1BF6}"/>
    <cellStyle name="Normal 31 5 17" xfId="25489" xr:uid="{1672BD29-3531-4AEB-94DB-EAA2A72D46EA}"/>
    <cellStyle name="Normal 31 5 17 2" xfId="25490" xr:uid="{1E8152F9-5A91-45B8-9B71-605788DAD838}"/>
    <cellStyle name="Normal 31 5 17_Margen" xfId="44555" xr:uid="{26917CF5-B00E-4C42-9B77-4BEEF4ACD7B3}"/>
    <cellStyle name="Normal 31 5 18" xfId="25491" xr:uid="{1BF7A77E-A90F-4CFC-9760-55FBDEFE77AA}"/>
    <cellStyle name="Normal 31 5 18 2" xfId="25492" xr:uid="{1A2BECD5-CF34-41AF-A262-0AF94A5E8AC5}"/>
    <cellStyle name="Normal 31 5 18_Margen" xfId="44556" xr:uid="{1FCF0B48-B988-4945-85DF-9F5208EFE9A5}"/>
    <cellStyle name="Normal 31 5 19" xfId="25493" xr:uid="{41AF81CD-F694-4C87-9AEF-2427015258E3}"/>
    <cellStyle name="Normal 31 5 2" xfId="25494" xr:uid="{43855F4D-0BD1-4C99-A620-B79058C490F6}"/>
    <cellStyle name="Normal 31 5 2 2" xfId="25495" xr:uid="{6AC9B14B-F9BE-48EC-A08E-5657336D88E1}"/>
    <cellStyle name="Normal 31 5 2_Margen" xfId="44557" xr:uid="{410C488F-AEF6-4CED-8506-84D2502E4E7B}"/>
    <cellStyle name="Normal 31 5 3" xfId="25496" xr:uid="{8E53D56C-9CB2-440A-AE23-D8531C370D36}"/>
    <cellStyle name="Normal 31 5 3 2" xfId="25497" xr:uid="{14679F83-2AE7-4A01-ADFA-EC45FDCECC6B}"/>
    <cellStyle name="Normal 31 5 3_Margen" xfId="44558" xr:uid="{A16A117B-2ED8-462E-9D4F-072671DB3DD6}"/>
    <cellStyle name="Normal 31 5 4" xfId="25498" xr:uid="{B5B0B9FE-84CA-452D-91F4-48A7E8854FA1}"/>
    <cellStyle name="Normal 31 5 4 2" xfId="25499" xr:uid="{083EFA76-A619-48CB-8653-60FF83269C71}"/>
    <cellStyle name="Normal 31 5 4_Margen" xfId="44559" xr:uid="{7F7C9890-E7A1-4E9E-9EBE-F9D367669737}"/>
    <cellStyle name="Normal 31 5 5" xfId="25500" xr:uid="{99778C05-562F-4C7D-B289-E03869473159}"/>
    <cellStyle name="Normal 31 5 5 2" xfId="25501" xr:uid="{9DB8F6C4-D4A0-41FE-9E00-8EFFDF9FF02C}"/>
    <cellStyle name="Normal 31 5 5_Margen" xfId="44560" xr:uid="{61084522-ED4A-4F35-AD1D-621634CB075B}"/>
    <cellStyle name="Normal 31 5 6" xfId="25502" xr:uid="{B28D9698-0624-4D17-8B4A-EC2EC1FFDD5C}"/>
    <cellStyle name="Normal 31 5 6 2" xfId="25503" xr:uid="{C732B276-01EB-4306-BD89-C404443C98A5}"/>
    <cellStyle name="Normal 31 5 6_Margen" xfId="44561" xr:uid="{6AE94DD2-52A4-4703-A601-4AB6B7C865CA}"/>
    <cellStyle name="Normal 31 5 7" xfId="25504" xr:uid="{7C34B296-D4AA-4537-860B-BCF086074BB2}"/>
    <cellStyle name="Normal 31 5 7 2" xfId="25505" xr:uid="{921D2D85-9706-4CE3-9349-B3BF146CD8FB}"/>
    <cellStyle name="Normal 31 5 7_Margen" xfId="44562" xr:uid="{35B67310-6EDB-4839-8A2B-669AC71305DF}"/>
    <cellStyle name="Normal 31 5 8" xfId="25506" xr:uid="{F63CA664-E36A-48D9-A9EA-64CC2AADC44F}"/>
    <cellStyle name="Normal 31 5 8 2" xfId="25507" xr:uid="{0DADD207-6C64-4DC6-A5C7-1557EB0DD969}"/>
    <cellStyle name="Normal 31 5 8_Margen" xfId="44563" xr:uid="{327D788B-F73D-4808-BDEA-20BDE58154D1}"/>
    <cellStyle name="Normal 31 5 9" xfId="25508" xr:uid="{13D48140-36D3-4610-8B7B-06F38FA40013}"/>
    <cellStyle name="Normal 31 5 9 2" xfId="25509" xr:uid="{2FAEC71C-E784-45AF-B2AF-862E6E1D259B}"/>
    <cellStyle name="Normal 31 5 9_Margen" xfId="44564" xr:uid="{4942F90B-CC50-44A2-AC54-887725CB1808}"/>
    <cellStyle name="Normal 31 5_Margen" xfId="44565" xr:uid="{246A4813-01DB-4ECB-8830-095964B1AEB5}"/>
    <cellStyle name="Normal 31 6" xfId="25510" xr:uid="{2C2C9FA4-B805-45FA-BB5D-C032DE5A20CE}"/>
    <cellStyle name="Normal 31 6 10" xfId="25511" xr:uid="{F0EA15D2-6874-4096-AE38-389A515E11D3}"/>
    <cellStyle name="Normal 31 6 10 2" xfId="25512" xr:uid="{E74A322D-5638-4DB8-8B8F-4155D88D92B8}"/>
    <cellStyle name="Normal 31 6 10_Margen" xfId="44566" xr:uid="{820143BD-1300-4E38-98D3-348CE22A4F41}"/>
    <cellStyle name="Normal 31 6 11" xfId="25513" xr:uid="{95F90C3C-FB02-4D32-893D-B564E2993B69}"/>
    <cellStyle name="Normal 31 6 11 2" xfId="25514" xr:uid="{E8E03717-2339-424F-96B0-AC11434E8CC0}"/>
    <cellStyle name="Normal 31 6 11_Margen" xfId="44567" xr:uid="{99EE82B2-09F0-4640-8F17-DFE0F0403538}"/>
    <cellStyle name="Normal 31 6 12" xfId="25515" xr:uid="{98FB58F1-F00D-4DDF-BBAC-8A1C447C5E29}"/>
    <cellStyle name="Normal 31 6 12 2" xfId="25516" xr:uid="{4F01688D-51EE-4089-9000-01CD283949A5}"/>
    <cellStyle name="Normal 31 6 12_Margen" xfId="44568" xr:uid="{3AADA9C0-A0F1-48C0-A5A7-C61740E84DFC}"/>
    <cellStyle name="Normal 31 6 13" xfId="25517" xr:uid="{41F5D29E-726C-433C-A034-84770295950C}"/>
    <cellStyle name="Normal 31 6 13 2" xfId="25518" xr:uid="{E0240330-2306-4711-BF02-3380BAD09EE7}"/>
    <cellStyle name="Normal 31 6 13_Margen" xfId="44569" xr:uid="{7A412054-A05B-4ADF-8C69-0D193791FAD5}"/>
    <cellStyle name="Normal 31 6 14" xfId="25519" xr:uid="{4E93F283-AD27-442A-A73F-2220340E7B7A}"/>
    <cellStyle name="Normal 31 6 14 2" xfId="25520" xr:uid="{B83054DA-57AC-47AC-85D7-CE4E52DEB0EB}"/>
    <cellStyle name="Normal 31 6 14_Margen" xfId="44570" xr:uid="{4F9C6A6E-38F6-4FF8-8F25-D2B5609FA64D}"/>
    <cellStyle name="Normal 31 6 15" xfId="25521" xr:uid="{D9E73260-1C92-41E8-ABD8-870FDC15D49A}"/>
    <cellStyle name="Normal 31 6 15 2" xfId="25522" xr:uid="{FF8EF829-F97A-41CC-A50D-BBDB851E27DF}"/>
    <cellStyle name="Normal 31 6 15_Margen" xfId="44571" xr:uid="{BF1F58F9-9CBE-457A-856C-426830138026}"/>
    <cellStyle name="Normal 31 6 16" xfId="25523" xr:uid="{DE2F102C-D4DC-41D7-AC45-D264CDEA9B73}"/>
    <cellStyle name="Normal 31 6 16 2" xfId="25524" xr:uid="{20F09FEC-F1A5-4BB5-B314-3DF44B6CA6A6}"/>
    <cellStyle name="Normal 31 6 16_Margen" xfId="44572" xr:uid="{0ECB70F6-0D88-4A9E-8534-D3C5E84BC7C3}"/>
    <cellStyle name="Normal 31 6 17" xfId="25525" xr:uid="{ED8E3081-7D9D-4052-8F58-379A774EFFD3}"/>
    <cellStyle name="Normal 31 6 17 2" xfId="25526" xr:uid="{28BA2AE6-F4B1-4731-B15D-150108F8EE71}"/>
    <cellStyle name="Normal 31 6 17_Margen" xfId="44573" xr:uid="{AFA872A3-CE4A-49CB-BEE2-B972BA5F9D70}"/>
    <cellStyle name="Normal 31 6 18" xfId="25527" xr:uid="{67AAC706-A994-47AB-889C-33C57A889A05}"/>
    <cellStyle name="Normal 31 6 18 2" xfId="25528" xr:uid="{964AAD46-CD9D-4482-B378-7A515667F4B2}"/>
    <cellStyle name="Normal 31 6 18_Margen" xfId="44574" xr:uid="{3DAB7962-B0A7-40E3-83D7-DACE1DBFC68F}"/>
    <cellStyle name="Normal 31 6 19" xfId="25529" xr:uid="{4F644BEC-2344-45B8-905B-43148D5F5277}"/>
    <cellStyle name="Normal 31 6 2" xfId="25530" xr:uid="{A96FA553-D80E-40F3-99F7-4E17100B74EF}"/>
    <cellStyle name="Normal 31 6 2 2" xfId="25531" xr:uid="{BE007B86-4BCF-4DD1-B675-2894D50A0539}"/>
    <cellStyle name="Normal 31 6 2_Margen" xfId="44575" xr:uid="{72BD5570-74F7-4BAF-99A6-DFF24A13093A}"/>
    <cellStyle name="Normal 31 6 3" xfId="25532" xr:uid="{72225580-2081-4B53-8D4E-B1F9662D3ACC}"/>
    <cellStyle name="Normal 31 6 3 2" xfId="25533" xr:uid="{F260E7AE-F07C-4436-BFE3-A09010F25C4A}"/>
    <cellStyle name="Normal 31 6 3_Margen" xfId="44576" xr:uid="{4C5F9567-9349-4B5A-A672-A117D5519355}"/>
    <cellStyle name="Normal 31 6 4" xfId="25534" xr:uid="{C83FE82D-4321-4726-9102-2AB5A94693C9}"/>
    <cellStyle name="Normal 31 6 4 2" xfId="25535" xr:uid="{636BC737-8D26-45D9-A139-751A9AFC1141}"/>
    <cellStyle name="Normal 31 6 4_Margen" xfId="44577" xr:uid="{B108287E-AE3E-4571-857A-AB44AC6AB871}"/>
    <cellStyle name="Normal 31 6 5" xfId="25536" xr:uid="{6C914F00-C649-4F10-8E1E-E9C14A2B826A}"/>
    <cellStyle name="Normal 31 6 5 2" xfId="25537" xr:uid="{23E7CFA7-DDCE-413F-87B1-5AD95F380616}"/>
    <cellStyle name="Normal 31 6 5_Margen" xfId="44578" xr:uid="{F4213723-3532-436D-B237-4BF7C6426CA1}"/>
    <cellStyle name="Normal 31 6 6" xfId="25538" xr:uid="{0429F2E5-599B-44A4-B29F-3EBB962B3F5A}"/>
    <cellStyle name="Normal 31 6 6 2" xfId="25539" xr:uid="{81107E55-83D7-484C-AD7A-6C912C301591}"/>
    <cellStyle name="Normal 31 6 6_Margen" xfId="44579" xr:uid="{5424355B-7634-4566-9032-81E384C71A5F}"/>
    <cellStyle name="Normal 31 6 7" xfId="25540" xr:uid="{BE4DA3B8-701C-43AC-8696-7C86F00516FD}"/>
    <cellStyle name="Normal 31 6 7 2" xfId="25541" xr:uid="{0C84DB99-8B03-42AD-8655-90D86254EFD4}"/>
    <cellStyle name="Normal 31 6 7_Margen" xfId="44580" xr:uid="{13DFD347-0F6D-4174-B622-0133C0793BE4}"/>
    <cellStyle name="Normal 31 6 8" xfId="25542" xr:uid="{BFAC99D5-9DC8-471F-B30F-B20C59FEC246}"/>
    <cellStyle name="Normal 31 6 8 2" xfId="25543" xr:uid="{2CE85F4F-BD0E-43C3-AD8C-F4C76E93B3BD}"/>
    <cellStyle name="Normal 31 6 8_Margen" xfId="44581" xr:uid="{035B7B26-DDB9-46A6-AF8B-112602E0AB8F}"/>
    <cellStyle name="Normal 31 6 9" xfId="25544" xr:uid="{836D0F66-1783-4E15-AD5E-ED076048E3D1}"/>
    <cellStyle name="Normal 31 6 9 2" xfId="25545" xr:uid="{5770302C-5C68-4709-AFC4-C8A48C58CCE9}"/>
    <cellStyle name="Normal 31 6 9_Margen" xfId="44582" xr:uid="{95B45B6D-C04E-4FD4-A0F3-46591BF744D3}"/>
    <cellStyle name="Normal 31 6_Margen" xfId="44583" xr:uid="{A72CBEC7-3BC8-4086-A997-06E9D75022BD}"/>
    <cellStyle name="Normal 31 7" xfId="25546" xr:uid="{70422D01-3DB6-4928-8AFD-27D472C4FF02}"/>
    <cellStyle name="Normal 31 7 10" xfId="25547" xr:uid="{93E162CB-8F97-4BCF-8A08-DA78E30093C1}"/>
    <cellStyle name="Normal 31 7 10 2" xfId="25548" xr:uid="{33547EDA-D569-49CF-AC8C-A7ABD9593A06}"/>
    <cellStyle name="Normal 31 7 10_Margen" xfId="44584" xr:uid="{5CBE775F-6512-4FF0-9133-586E0EA2E734}"/>
    <cellStyle name="Normal 31 7 11" xfId="25549" xr:uid="{2DD780DA-D5D6-4C9B-83A0-35C19FE7F187}"/>
    <cellStyle name="Normal 31 7 11 2" xfId="25550" xr:uid="{79457DBF-15D0-4A5E-AF06-48D29A1422F4}"/>
    <cellStyle name="Normal 31 7 11_Margen" xfId="44585" xr:uid="{A68C0D97-903E-41B3-9635-215381EA6D2B}"/>
    <cellStyle name="Normal 31 7 12" xfId="25551" xr:uid="{E449DD6C-4D48-4C70-9BB5-194378431AAE}"/>
    <cellStyle name="Normal 31 7 12 2" xfId="25552" xr:uid="{2D52D54F-D45A-48A1-BB98-41C208EFFD0A}"/>
    <cellStyle name="Normal 31 7 12_Margen" xfId="44586" xr:uid="{3BFB4901-140E-4F03-B7BE-C3590E0A504D}"/>
    <cellStyle name="Normal 31 7 13" xfId="25553" xr:uid="{0C3F8A56-B8E3-4126-A63B-E0C1707C3022}"/>
    <cellStyle name="Normal 31 7 13 2" xfId="25554" xr:uid="{27ACF47F-EC15-468C-BD47-441AD975E297}"/>
    <cellStyle name="Normal 31 7 13_Margen" xfId="44587" xr:uid="{1B5056A5-3ED7-4142-ADE5-0E3E70B47B26}"/>
    <cellStyle name="Normal 31 7 14" xfId="25555" xr:uid="{A81A4EDB-6C26-45A0-AB3B-286FB54D0501}"/>
    <cellStyle name="Normal 31 7 14 2" xfId="25556" xr:uid="{7FB47600-7937-43BD-853B-BDAC021AE2AA}"/>
    <cellStyle name="Normal 31 7 14_Margen" xfId="44588" xr:uid="{4FAFD161-F82A-4B15-B534-20EDF1874527}"/>
    <cellStyle name="Normal 31 7 15" xfId="25557" xr:uid="{57269845-CC73-4716-8389-8FE81E35E541}"/>
    <cellStyle name="Normal 31 7 15 2" xfId="25558" xr:uid="{49DC3EC9-F1B8-436D-9669-4C6DFD95CCDB}"/>
    <cellStyle name="Normal 31 7 15_Margen" xfId="44589" xr:uid="{4629196B-24CA-40A5-B3DE-3AD65C288C3B}"/>
    <cellStyle name="Normal 31 7 16" xfId="25559" xr:uid="{45844F42-149B-41C1-A983-91F246704B93}"/>
    <cellStyle name="Normal 31 7 16 2" xfId="25560" xr:uid="{72178771-C02D-4862-BC91-5DD4699CF743}"/>
    <cellStyle name="Normal 31 7 16_Margen" xfId="44590" xr:uid="{E9243B84-CAE1-4229-9670-0A2BA8F38CDE}"/>
    <cellStyle name="Normal 31 7 17" xfId="25561" xr:uid="{8397E52B-B87B-4ACF-923F-0D31B74CC90B}"/>
    <cellStyle name="Normal 31 7 17 2" xfId="25562" xr:uid="{F87D72E9-03C9-4FF1-9EDC-550941AAF7CF}"/>
    <cellStyle name="Normal 31 7 17_Margen" xfId="44591" xr:uid="{53484710-E261-4430-B2AC-B2BDBE25E664}"/>
    <cellStyle name="Normal 31 7 18" xfId="25563" xr:uid="{D38DE31D-DAD7-48EF-9A52-A0CBAC2E9911}"/>
    <cellStyle name="Normal 31 7 18 2" xfId="25564" xr:uid="{1A66FB39-FA20-4CD6-A335-54C13AE94D23}"/>
    <cellStyle name="Normal 31 7 18_Margen" xfId="44592" xr:uid="{29F5452D-6BD5-4C80-B619-788A3BDEF0C4}"/>
    <cellStyle name="Normal 31 7 19" xfId="25565" xr:uid="{86D00EE5-9542-456C-A6E6-0457EE441954}"/>
    <cellStyle name="Normal 31 7 2" xfId="25566" xr:uid="{BB113681-A236-4E2B-AC45-9EF915E3F64D}"/>
    <cellStyle name="Normal 31 7 2 2" xfId="25567" xr:uid="{DF033E84-4BC0-40BD-8369-ED6DAD95318A}"/>
    <cellStyle name="Normal 31 7 2_Margen" xfId="44593" xr:uid="{891EC47B-A798-462D-9823-B80B02C1BF55}"/>
    <cellStyle name="Normal 31 7 3" xfId="25568" xr:uid="{18642C02-F769-49FB-9698-0C6695D6762A}"/>
    <cellStyle name="Normal 31 7 3 2" xfId="25569" xr:uid="{3FBBC860-2215-4568-AEAA-4E8896F4AA75}"/>
    <cellStyle name="Normal 31 7 3_Margen" xfId="44594" xr:uid="{D3F47023-D35C-45E3-AA86-0B1C2E0C1D46}"/>
    <cellStyle name="Normal 31 7 4" xfId="25570" xr:uid="{FCB2AC40-3EAF-421D-AD94-5B65BC1860A3}"/>
    <cellStyle name="Normal 31 7 4 2" xfId="25571" xr:uid="{3C29138A-9803-4AD5-89A7-11EA56958F68}"/>
    <cellStyle name="Normal 31 7 4_Margen" xfId="44595" xr:uid="{D35DC84F-4283-4F20-8D6A-26B1DD3B7754}"/>
    <cellStyle name="Normal 31 7 5" xfId="25572" xr:uid="{A7F1B462-E621-4470-954F-A388BFFB1FF4}"/>
    <cellStyle name="Normal 31 7 5 2" xfId="25573" xr:uid="{DD406AAA-5832-4865-B2A7-AD36EEE8734B}"/>
    <cellStyle name="Normal 31 7 5_Margen" xfId="44596" xr:uid="{4523E373-4FE9-4935-B87E-A998E5219AA1}"/>
    <cellStyle name="Normal 31 7 6" xfId="25574" xr:uid="{4601040F-931E-4E18-A594-FB5F1A4C9555}"/>
    <cellStyle name="Normal 31 7 6 2" xfId="25575" xr:uid="{DC62DB8B-959F-4617-B77C-14EE66B6CCD2}"/>
    <cellStyle name="Normal 31 7 6_Margen" xfId="44597" xr:uid="{7045A24B-5881-4248-83FC-3E3C5EFE0AB6}"/>
    <cellStyle name="Normal 31 7 7" xfId="25576" xr:uid="{1A0FC061-64CC-4622-86DB-8409F7096CC7}"/>
    <cellStyle name="Normal 31 7 7 2" xfId="25577" xr:uid="{5BDAE1FA-F6D4-4CF0-BA8B-6A3D55ED7E10}"/>
    <cellStyle name="Normal 31 7 7_Margen" xfId="44598" xr:uid="{15B9E159-F3BF-4E75-8492-963FBF2BD2D5}"/>
    <cellStyle name="Normal 31 7 8" xfId="25578" xr:uid="{DACDE44C-0FDB-4898-BB51-C820034C3AC6}"/>
    <cellStyle name="Normal 31 7 8 2" xfId="25579" xr:uid="{399872AC-5C61-413C-8364-0C96E7F41BBC}"/>
    <cellStyle name="Normal 31 7 8_Margen" xfId="44599" xr:uid="{45D1DB53-C4F9-4DA8-89DA-BBCABE260B88}"/>
    <cellStyle name="Normal 31 7 9" xfId="25580" xr:uid="{AB422D38-31A3-4A74-B886-909CBF07442A}"/>
    <cellStyle name="Normal 31 7 9 2" xfId="25581" xr:uid="{BBC98629-0AA9-4CB6-B7CC-D9A0D5AB7799}"/>
    <cellStyle name="Normal 31 7 9_Margen" xfId="44600" xr:uid="{7874A92F-2EA9-413D-A26A-C466A4EC1D56}"/>
    <cellStyle name="Normal 31 7_Margen" xfId="44601" xr:uid="{54A8B5B1-3A40-4C0C-9E00-74485C392184}"/>
    <cellStyle name="Normal 31 8" xfId="25582" xr:uid="{7D7FB4C0-CEBB-43CC-905A-8067EFC342D7}"/>
    <cellStyle name="Normal 31 8 10" xfId="25583" xr:uid="{8F2AD6BF-A157-4747-90EE-64266DB4A557}"/>
    <cellStyle name="Normal 31 8 10 2" xfId="25584" xr:uid="{AB0CEB0E-482C-48A5-A47A-5FB9FD11BAD3}"/>
    <cellStyle name="Normal 31 8 10_Margen" xfId="44602" xr:uid="{1DB10F8C-5787-47E8-BA73-8DA7BBE3544E}"/>
    <cellStyle name="Normal 31 8 11" xfId="25585" xr:uid="{9ABF0397-EB5D-4634-A62B-9C12340B800F}"/>
    <cellStyle name="Normal 31 8 11 2" xfId="25586" xr:uid="{27B3F2BA-2C8A-4C36-A8F9-C64F22B769E3}"/>
    <cellStyle name="Normal 31 8 11_Margen" xfId="44603" xr:uid="{4041576C-313A-44DB-BD20-FE6EC4CA8991}"/>
    <cellStyle name="Normal 31 8 12" xfId="25587" xr:uid="{F3FEB56F-856A-473A-85D2-3F59F319DF74}"/>
    <cellStyle name="Normal 31 8 12 2" xfId="25588" xr:uid="{1EB72CAD-CADD-486D-9303-003D235A063A}"/>
    <cellStyle name="Normal 31 8 12_Margen" xfId="44604" xr:uid="{DE0F83AE-0130-434B-90C4-1828701E5F57}"/>
    <cellStyle name="Normal 31 8 13" xfId="25589" xr:uid="{532231D8-10DE-4B5A-8181-B29773AC8404}"/>
    <cellStyle name="Normal 31 8 13 2" xfId="25590" xr:uid="{72E901C4-EA20-4272-9393-5CA5C3E7F0DB}"/>
    <cellStyle name="Normal 31 8 13_Margen" xfId="44605" xr:uid="{0DAE3CB5-BC95-4CDF-8DAC-E89B7C3823DE}"/>
    <cellStyle name="Normal 31 8 14" xfId="25591" xr:uid="{B516CCB7-291B-48FC-BCC0-3973FBE0FDDC}"/>
    <cellStyle name="Normal 31 8 14 2" xfId="25592" xr:uid="{1C212C09-0679-4BBB-8694-DD931DB851DA}"/>
    <cellStyle name="Normal 31 8 14_Margen" xfId="44606" xr:uid="{2F0E370A-3E6D-4F9E-83B1-D7614C19D973}"/>
    <cellStyle name="Normal 31 8 15" xfId="25593" xr:uid="{782F58D5-F5E6-4AE7-B454-6F189AF0B767}"/>
    <cellStyle name="Normal 31 8 15 2" xfId="25594" xr:uid="{F83284B6-CC36-4CCE-B830-5A0DADB314C1}"/>
    <cellStyle name="Normal 31 8 15_Margen" xfId="44607" xr:uid="{F1D49A6A-E1B9-468D-AC1D-CA05B0D9BD6C}"/>
    <cellStyle name="Normal 31 8 16" xfId="25595" xr:uid="{DA3FC854-3F4D-4F3C-874D-A26273A1851E}"/>
    <cellStyle name="Normal 31 8 16 2" xfId="25596" xr:uid="{B6435A8E-3380-4F0A-8A1E-2EB4ACCC895C}"/>
    <cellStyle name="Normal 31 8 16_Margen" xfId="44608" xr:uid="{78F81075-2484-4B1C-A1C0-EE402EB9F2EE}"/>
    <cellStyle name="Normal 31 8 17" xfId="25597" xr:uid="{F543EAA3-A920-4444-B9BC-8EAD978D7CC9}"/>
    <cellStyle name="Normal 31 8 17 2" xfId="25598" xr:uid="{7825545F-9B98-4A37-9D13-428F928260BE}"/>
    <cellStyle name="Normal 31 8 17_Margen" xfId="44609" xr:uid="{F1DF93FA-83A9-4315-A6BE-CBFDB513F99F}"/>
    <cellStyle name="Normal 31 8 18" xfId="25599" xr:uid="{DDB045FE-9137-42F7-835E-918A9EBB7191}"/>
    <cellStyle name="Normal 31 8 18 2" xfId="25600" xr:uid="{C621559A-77B7-42D3-B2BD-61E54ACB84F9}"/>
    <cellStyle name="Normal 31 8 18_Margen" xfId="44610" xr:uid="{63F4EC54-33DF-4ABA-B113-EA2B96D046D4}"/>
    <cellStyle name="Normal 31 8 19" xfId="25601" xr:uid="{AEB3E03E-E1A8-40AC-B1E0-F41F95DC5957}"/>
    <cellStyle name="Normal 31 8 2" xfId="25602" xr:uid="{66D7FAB5-42FB-4C33-A4CA-D229A776DDD2}"/>
    <cellStyle name="Normal 31 8 2 2" xfId="25603" xr:uid="{B2D6B9C2-27FA-497A-A00B-DAA18953A4F5}"/>
    <cellStyle name="Normal 31 8 2_Margen" xfId="44611" xr:uid="{B3E0C74C-C4BD-4730-950B-87D71A4CB8A3}"/>
    <cellStyle name="Normal 31 8 3" xfId="25604" xr:uid="{111CC251-042E-487D-ACFD-02AA86338673}"/>
    <cellStyle name="Normal 31 8 3 2" xfId="25605" xr:uid="{9DC942E9-E493-4B40-8CC2-7EC8F581FFA2}"/>
    <cellStyle name="Normal 31 8 3_Margen" xfId="44612" xr:uid="{2CADA159-9DD0-4872-AC90-EBFCD23115FA}"/>
    <cellStyle name="Normal 31 8 4" xfId="25606" xr:uid="{50F25E8E-0380-4806-AF3A-3D9AB2DBAF06}"/>
    <cellStyle name="Normal 31 8 4 2" xfId="25607" xr:uid="{5B67CD2D-EC71-4757-9D5A-5C11A22233B9}"/>
    <cellStyle name="Normal 31 8 4_Margen" xfId="44613" xr:uid="{D45A008B-2BE4-4C8F-BD65-79039629C3B5}"/>
    <cellStyle name="Normal 31 8 5" xfId="25608" xr:uid="{DE30A6E1-19A1-440D-8DEB-A93EE4E9E900}"/>
    <cellStyle name="Normal 31 8 5 2" xfId="25609" xr:uid="{DF57707C-FDDD-4432-8277-F76170B2E68E}"/>
    <cellStyle name="Normal 31 8 5_Margen" xfId="44614" xr:uid="{D47F4614-2253-415F-A4B2-ABB78E306E92}"/>
    <cellStyle name="Normal 31 8 6" xfId="25610" xr:uid="{DC3CDB0D-6175-4F02-9CF0-43BFED342BD5}"/>
    <cellStyle name="Normal 31 8 6 2" xfId="25611" xr:uid="{E9233861-741E-4239-99DD-103B281FFD01}"/>
    <cellStyle name="Normal 31 8 6_Margen" xfId="44615" xr:uid="{3889BED6-D037-4B31-BF1B-B99CAAF4F434}"/>
    <cellStyle name="Normal 31 8 7" xfId="25612" xr:uid="{9BA4234A-7C18-4954-84D7-55060244A3DB}"/>
    <cellStyle name="Normal 31 8 7 2" xfId="25613" xr:uid="{55B1ED51-B895-4520-A201-1E986B810A66}"/>
    <cellStyle name="Normal 31 8 7_Margen" xfId="44616" xr:uid="{3ECE8F9A-AFF4-4314-B309-9878F5B0EDB5}"/>
    <cellStyle name="Normal 31 8 8" xfId="25614" xr:uid="{E5DF0323-5FEF-4DD8-B6D9-4BE34369A11C}"/>
    <cellStyle name="Normal 31 8 8 2" xfId="25615" xr:uid="{22ACE09C-3888-4635-A564-C1C8CE05CA2B}"/>
    <cellStyle name="Normal 31 8 8_Margen" xfId="44617" xr:uid="{2284EE66-FB36-494C-86CE-8B3BC6EA949A}"/>
    <cellStyle name="Normal 31 8 9" xfId="25616" xr:uid="{D9B83A93-E440-445F-AFB1-BD9E41623243}"/>
    <cellStyle name="Normal 31 8 9 2" xfId="25617" xr:uid="{6F3A1A5D-9727-446E-B70D-7DC591657FFF}"/>
    <cellStyle name="Normal 31 8 9_Margen" xfId="44618" xr:uid="{FBA8551E-3C68-42B6-A381-97B0593870B6}"/>
    <cellStyle name="Normal 31 8_Margen" xfId="44619" xr:uid="{FD9AF0DE-6B15-4F98-986F-8BE7DB9D78DB}"/>
    <cellStyle name="Normal 31 9" xfId="25618" xr:uid="{B535B7C2-6730-44E6-B54D-35B2728DC430}"/>
    <cellStyle name="Normal 31 9 10" xfId="25619" xr:uid="{23AFEE35-E8B3-43BC-A8FF-34B2DBD336DF}"/>
    <cellStyle name="Normal 31 9 10 2" xfId="25620" xr:uid="{02FCEC6F-6E59-41C9-AC8E-7EE3C84D7276}"/>
    <cellStyle name="Normal 31 9 10_Margen" xfId="44620" xr:uid="{96023BB0-CDAC-485A-8A58-E7DB9BB07BFC}"/>
    <cellStyle name="Normal 31 9 11" xfId="25621" xr:uid="{37E497BB-241D-4CAE-8480-8C074C796628}"/>
    <cellStyle name="Normal 31 9 11 2" xfId="25622" xr:uid="{45AFA51B-E800-4E0B-BCB6-C978743B6FF8}"/>
    <cellStyle name="Normal 31 9 11_Margen" xfId="44621" xr:uid="{07248640-633C-4894-A855-5959EFC39F80}"/>
    <cellStyle name="Normal 31 9 12" xfId="25623" xr:uid="{F6176756-11F2-4676-ADC5-B51CE1609E78}"/>
    <cellStyle name="Normal 31 9 12 2" xfId="25624" xr:uid="{07F28D02-5540-455F-81CE-236BDDFD7D0F}"/>
    <cellStyle name="Normal 31 9 12_Margen" xfId="44622" xr:uid="{FE06D89C-019B-4542-A213-D110A0F3FB80}"/>
    <cellStyle name="Normal 31 9 13" xfId="25625" xr:uid="{F6425C8B-2D59-4E52-B595-5256BF3633B3}"/>
    <cellStyle name="Normal 31 9 13 2" xfId="25626" xr:uid="{22F28A1B-C049-4BF3-A2BD-F52B81527559}"/>
    <cellStyle name="Normal 31 9 13_Margen" xfId="44623" xr:uid="{0B8F9841-A575-4A98-ACCF-932A8244CCC4}"/>
    <cellStyle name="Normal 31 9 14" xfId="25627" xr:uid="{7AF639A4-C3F3-400F-9A01-7354D43ED498}"/>
    <cellStyle name="Normal 31 9 14 2" xfId="25628" xr:uid="{23571339-D5BB-4B19-84E7-2CA0B5F51979}"/>
    <cellStyle name="Normal 31 9 14_Margen" xfId="44624" xr:uid="{E99E4681-79A7-495F-8591-9C19E1F3C2B5}"/>
    <cellStyle name="Normal 31 9 15" xfId="25629" xr:uid="{B1C7A74A-0C2C-4E19-AAD5-2834752670B1}"/>
    <cellStyle name="Normal 31 9 15 2" xfId="25630" xr:uid="{EB512642-FDDB-40A3-B541-248256B81B85}"/>
    <cellStyle name="Normal 31 9 15_Margen" xfId="44625" xr:uid="{D474714C-65FB-4D29-AD09-CC5E3D18F355}"/>
    <cellStyle name="Normal 31 9 16" xfId="25631" xr:uid="{7B2DD8B5-F770-4079-A77A-6D61EF13E9A0}"/>
    <cellStyle name="Normal 31 9 16 2" xfId="25632" xr:uid="{3CC3A18F-157F-4B46-BEEF-6E7F8DEFE8F6}"/>
    <cellStyle name="Normal 31 9 16_Margen" xfId="44626" xr:uid="{0FAE9101-7E61-4DFB-9AB0-A327209AD7F7}"/>
    <cellStyle name="Normal 31 9 17" xfId="25633" xr:uid="{222E606F-43F2-4A14-83CA-A328CF056D83}"/>
    <cellStyle name="Normal 31 9 17 2" xfId="25634" xr:uid="{C8C1288D-652D-4DAF-B727-B5E412BDB839}"/>
    <cellStyle name="Normal 31 9 17_Margen" xfId="44627" xr:uid="{0035077A-EB24-403F-A566-BA9C697B1334}"/>
    <cellStyle name="Normal 31 9 18" xfId="25635" xr:uid="{F87E810C-748C-4DB3-801F-7394C949D21B}"/>
    <cellStyle name="Normal 31 9 18 2" xfId="25636" xr:uid="{8B5713B0-CA13-4F71-9F4A-A65294E4478C}"/>
    <cellStyle name="Normal 31 9 18_Margen" xfId="44628" xr:uid="{398BA558-2CB9-4842-98D1-288F1CFEDA1E}"/>
    <cellStyle name="Normal 31 9 19" xfId="25637" xr:uid="{602F22C3-6AE2-4FF6-B64C-819542C294FF}"/>
    <cellStyle name="Normal 31 9 2" xfId="25638" xr:uid="{DF0044F9-73F2-40EC-AF74-F559BE916216}"/>
    <cellStyle name="Normal 31 9 2 2" xfId="25639" xr:uid="{5E96A479-EAEA-4311-BBB8-2322BC715DB4}"/>
    <cellStyle name="Normal 31 9 2_Margen" xfId="44629" xr:uid="{9CCF1972-CFBC-446D-8EE4-02515BCFA317}"/>
    <cellStyle name="Normal 31 9 3" xfId="25640" xr:uid="{0F54BCC7-72C8-4A39-BCA0-B8F00E414BEF}"/>
    <cellStyle name="Normal 31 9 3 2" xfId="25641" xr:uid="{09F72844-69AC-45AA-9FD0-79618B84075A}"/>
    <cellStyle name="Normal 31 9 3_Margen" xfId="44630" xr:uid="{1DB0FC18-4C61-45BF-B024-C0F2176FB7A0}"/>
    <cellStyle name="Normal 31 9 4" xfId="25642" xr:uid="{A5A0A102-9F35-4B10-B1E8-DD7A84B4A1B8}"/>
    <cellStyle name="Normal 31 9 4 2" xfId="25643" xr:uid="{DBEDA8C3-51C0-4E29-9BFE-3EE796DAEE96}"/>
    <cellStyle name="Normal 31 9 4_Margen" xfId="44631" xr:uid="{43EBD8B4-DDF5-4690-A683-A3DCAD69E4F2}"/>
    <cellStyle name="Normal 31 9 5" xfId="25644" xr:uid="{920C8671-B757-4C68-A758-E6B3734ABFA8}"/>
    <cellStyle name="Normal 31 9 5 2" xfId="25645" xr:uid="{35327E22-AA20-4CEC-8256-3EDA8408D0F6}"/>
    <cellStyle name="Normal 31 9 5_Margen" xfId="44632" xr:uid="{3E6F1298-E268-443A-83C8-2EC25A7054D6}"/>
    <cellStyle name="Normal 31 9 6" xfId="25646" xr:uid="{8355A190-2500-407A-A215-DF844C6AE13A}"/>
    <cellStyle name="Normal 31 9 6 2" xfId="25647" xr:uid="{C8DFA482-9ED0-45ED-A819-EB5C6DEE2C79}"/>
    <cellStyle name="Normal 31 9 6_Margen" xfId="44633" xr:uid="{DF22B3C1-3A6E-4DBB-8BCC-828C323FE8A7}"/>
    <cellStyle name="Normal 31 9 7" xfId="25648" xr:uid="{60BB93A3-DEBF-4DA4-8819-1DC1088291FD}"/>
    <cellStyle name="Normal 31 9 7 2" xfId="25649" xr:uid="{874A50F6-286A-4EE6-B965-619BA4888BDB}"/>
    <cellStyle name="Normal 31 9 7_Margen" xfId="44634" xr:uid="{054B30B4-3B44-4FE7-82D1-4CBE64AA9B4B}"/>
    <cellStyle name="Normal 31 9 8" xfId="25650" xr:uid="{48F327F1-C1AF-48F0-959A-0BB7CBB3BBC2}"/>
    <cellStyle name="Normal 31 9 8 2" xfId="25651" xr:uid="{6DF77E91-FFFF-45C6-82CA-43C214AB65D1}"/>
    <cellStyle name="Normal 31 9 8_Margen" xfId="44635" xr:uid="{69BF16C4-FFF6-4F45-9B64-CD0009B8C412}"/>
    <cellStyle name="Normal 31 9 9" xfId="25652" xr:uid="{D94C83BA-E9C2-4E57-9CD1-CAEB7B653BD8}"/>
    <cellStyle name="Normal 31 9 9 2" xfId="25653" xr:uid="{4AAB18E2-C55B-495B-8CCD-D11993AA68B9}"/>
    <cellStyle name="Normal 31 9 9_Margen" xfId="44636" xr:uid="{71AA18FA-4152-4875-B35C-F699AF94F667}"/>
    <cellStyle name="Normal 31 9_Margen" xfId="44637" xr:uid="{18CD47E7-2B8B-4E29-932B-468E028BC7D4}"/>
    <cellStyle name="Normal 31_Margen" xfId="44638" xr:uid="{24325261-FED9-42A5-848B-67B03E8E6646}"/>
    <cellStyle name="Normal 310" xfId="25654" xr:uid="{60BA58DF-92B9-419D-BD51-9D4617433A11}"/>
    <cellStyle name="Normal 310 2" xfId="44639" xr:uid="{AA822A78-80E8-474F-A35B-FC1874DBEE0E}"/>
    <cellStyle name="Normal 311" xfId="25655" xr:uid="{5C2E2E57-8343-407F-BD07-B17D3984CC74}"/>
    <cellStyle name="Normal 312" xfId="25656" xr:uid="{6A32A4E5-4174-4839-9045-CF6755E142F7}"/>
    <cellStyle name="Normal 312 2" xfId="44640" xr:uid="{107C4D15-FB7F-4CAE-89D0-CB00F2849EBB}"/>
    <cellStyle name="Normal 313" xfId="25657" xr:uid="{811AC668-034D-402D-94A5-6AC46603B660}"/>
    <cellStyle name="Normal 313 2" xfId="44641" xr:uid="{4570C806-4709-404D-AA33-0F82E1E4E412}"/>
    <cellStyle name="Normal 314" xfId="25658" xr:uid="{2B1BEC49-4DB1-47E0-9C37-BD06C20C6662}"/>
    <cellStyle name="Normal 315" xfId="25659" xr:uid="{D587C0D2-0247-457C-BD09-9D13B0C8DBED}"/>
    <cellStyle name="Normal 316" xfId="25660" xr:uid="{CB45307F-1772-4624-87CF-DA22DAFE41DD}"/>
    <cellStyle name="Normal 317" xfId="25661" xr:uid="{A6F1BC03-34F3-4F93-BC2A-C0083FD74211}"/>
    <cellStyle name="Normal 318" xfId="25662" xr:uid="{FF869372-8F4D-4DB7-80D3-B50D24B1CDE8}"/>
    <cellStyle name="Normal 319" xfId="25663" xr:uid="{76F662B1-A743-42AD-ABA1-F8BD41936D49}"/>
    <cellStyle name="Normal 32" xfId="25664" xr:uid="{95DB4EDD-B788-42C9-BD57-9AE3B01E2288}"/>
    <cellStyle name="Normal 32 10" xfId="25665" xr:uid="{F49F6E18-128F-4154-AE80-E4023C04BA03}"/>
    <cellStyle name="Normal 32 10 10" xfId="25666" xr:uid="{FBAFB251-CF52-4016-AB79-E56C48234885}"/>
    <cellStyle name="Normal 32 10 10 2" xfId="25667" xr:uid="{E84F4C34-3DC5-4164-9149-C3C79DB8C72F}"/>
    <cellStyle name="Normal 32 10 10_Margen" xfId="44642" xr:uid="{F2D77382-44D3-4D91-A016-C84318B9F6A5}"/>
    <cellStyle name="Normal 32 10 11" xfId="25668" xr:uid="{C0D44A65-DDA3-4DBB-9059-30500F014E12}"/>
    <cellStyle name="Normal 32 10 11 2" xfId="25669" xr:uid="{8194AF52-A7CC-4146-A044-10A61B97C729}"/>
    <cellStyle name="Normal 32 10 11_Margen" xfId="44643" xr:uid="{E959E9AB-6DBA-4AC2-87A7-91BDDA709A51}"/>
    <cellStyle name="Normal 32 10 12" xfId="25670" xr:uid="{ACFF8E94-DBB0-4BA1-8C7D-C386F939ABC6}"/>
    <cellStyle name="Normal 32 10 12 2" xfId="25671" xr:uid="{3F452978-8575-446A-9A63-7C6729265E2C}"/>
    <cellStyle name="Normal 32 10 12_Margen" xfId="44644" xr:uid="{C495438F-A33D-4100-BB52-65909F53DC19}"/>
    <cellStyle name="Normal 32 10 13" xfId="25672" xr:uid="{C9DF19FA-E8C9-462A-BF87-1F3950A2D59A}"/>
    <cellStyle name="Normal 32 10 13 2" xfId="25673" xr:uid="{716776FE-9ABD-4FEF-8157-5FC732887210}"/>
    <cellStyle name="Normal 32 10 13_Margen" xfId="44645" xr:uid="{B446DA6D-76BD-4E65-9B87-758906FC16E1}"/>
    <cellStyle name="Normal 32 10 14" xfId="25674" xr:uid="{4465868B-6DF3-41B6-8A4D-7B56A7F169B2}"/>
    <cellStyle name="Normal 32 10 14 2" xfId="25675" xr:uid="{6CE771D5-8EB7-4120-93D5-40327590BAC5}"/>
    <cellStyle name="Normal 32 10 14_Margen" xfId="44646" xr:uid="{2A131592-555C-41C9-9A38-53466DEB3E8F}"/>
    <cellStyle name="Normal 32 10 15" xfId="25676" xr:uid="{CD6E53D7-0366-44D1-8C77-558129611EE2}"/>
    <cellStyle name="Normal 32 10 15 2" xfId="25677" xr:uid="{8CA83FF9-7C6D-4792-ACBB-7E6D2D249F84}"/>
    <cellStyle name="Normal 32 10 15_Margen" xfId="44647" xr:uid="{B347BBBD-415F-49FA-BECD-5248E0896ADC}"/>
    <cellStyle name="Normal 32 10 16" xfId="25678" xr:uid="{4F337590-BE00-460B-AFA7-65E0F187741B}"/>
    <cellStyle name="Normal 32 10 16 2" xfId="25679" xr:uid="{A5CDE000-1AA0-469C-8F9A-5CA2C8E1D720}"/>
    <cellStyle name="Normal 32 10 16_Margen" xfId="44648" xr:uid="{5C94D5BE-4A7F-43B1-BE37-1C9D07167441}"/>
    <cellStyle name="Normal 32 10 17" xfId="25680" xr:uid="{1EAE8830-6055-48F7-BA5C-D7073A7F689D}"/>
    <cellStyle name="Normal 32 10 17 2" xfId="25681" xr:uid="{93DAAD3F-5932-4D0E-8965-8B8B775E311C}"/>
    <cellStyle name="Normal 32 10 17_Margen" xfId="44649" xr:uid="{3B8BE4D3-828C-4230-B0CF-6AF3B6551223}"/>
    <cellStyle name="Normal 32 10 18" xfId="25682" xr:uid="{40814491-AB57-4835-A256-D5FC3DE745C6}"/>
    <cellStyle name="Normal 32 10 18 2" xfId="25683" xr:uid="{342E4693-57C4-427F-BCD7-6DB797C590FB}"/>
    <cellStyle name="Normal 32 10 18_Margen" xfId="44650" xr:uid="{3BB61C2B-B6DA-4BFB-97F2-C62BD1C48D78}"/>
    <cellStyle name="Normal 32 10 19" xfId="25684" xr:uid="{D9A61A67-70DD-4A3B-96EC-7DCFE78E56A5}"/>
    <cellStyle name="Normal 32 10 2" xfId="25685" xr:uid="{BE1EF5B0-7C2E-486B-B57A-2F0379C56225}"/>
    <cellStyle name="Normal 32 10 2 2" xfId="25686" xr:uid="{3249F218-E83E-48DE-9A6A-81755726E542}"/>
    <cellStyle name="Normal 32 10 2_Margen" xfId="44651" xr:uid="{23BE11B2-8980-4926-A136-71CD02441559}"/>
    <cellStyle name="Normal 32 10 3" xfId="25687" xr:uid="{56DB21BD-FFB3-431D-AF7C-156A457A00C4}"/>
    <cellStyle name="Normal 32 10 3 2" xfId="25688" xr:uid="{9A923475-52AF-4DB6-B6DB-7C3E46D280FE}"/>
    <cellStyle name="Normal 32 10 3_Margen" xfId="44652" xr:uid="{B5FB4360-09E2-48F9-A061-17AE2F31B9D5}"/>
    <cellStyle name="Normal 32 10 4" xfId="25689" xr:uid="{A8E664D5-C4BD-47D8-A024-B417D1E5F541}"/>
    <cellStyle name="Normal 32 10 4 2" xfId="25690" xr:uid="{47C05404-D265-41B5-A0EE-D52539A8043C}"/>
    <cellStyle name="Normal 32 10 4_Margen" xfId="44653" xr:uid="{3B442DBE-D23D-41C6-85D0-DCED1E7B76C9}"/>
    <cellStyle name="Normal 32 10 5" xfId="25691" xr:uid="{69E596B3-C234-42CA-B217-A4CAF63012B1}"/>
    <cellStyle name="Normal 32 10 5 2" xfId="25692" xr:uid="{0C3A77CA-C36F-4A46-9874-6DA3C1CBE665}"/>
    <cellStyle name="Normal 32 10 5_Margen" xfId="44654" xr:uid="{9EEE22F3-FAC8-407F-A8B1-640A08957E1E}"/>
    <cellStyle name="Normal 32 10 6" xfId="25693" xr:uid="{7CAD0300-5CD7-431E-8EA1-208695C2C866}"/>
    <cellStyle name="Normal 32 10 6 2" xfId="25694" xr:uid="{E49417A8-1C6F-47A7-A13E-417952BBBB4D}"/>
    <cellStyle name="Normal 32 10 6_Margen" xfId="44655" xr:uid="{2FBC29CA-F572-495D-8637-D16D60AA1233}"/>
    <cellStyle name="Normal 32 10 7" xfId="25695" xr:uid="{422FCFE0-81CA-4ACE-BD12-5A1941532481}"/>
    <cellStyle name="Normal 32 10 7 2" xfId="25696" xr:uid="{C3377257-605A-426E-9799-2DCD928BA897}"/>
    <cellStyle name="Normal 32 10 7_Margen" xfId="44656" xr:uid="{62C3C19D-5956-400F-B58E-66222F1F4D0D}"/>
    <cellStyle name="Normal 32 10 8" xfId="25697" xr:uid="{689DBF27-654F-4508-BD6D-B9A2177BAA94}"/>
    <cellStyle name="Normal 32 10 8 2" xfId="25698" xr:uid="{BD793D4B-DB9E-44C6-AB3B-8C35EF4A95FB}"/>
    <cellStyle name="Normal 32 10 8_Margen" xfId="44657" xr:uid="{6AA66F10-8412-4C35-B654-546B162C332B}"/>
    <cellStyle name="Normal 32 10 9" xfId="25699" xr:uid="{344F824F-61F4-440C-B221-85003CD85297}"/>
    <cellStyle name="Normal 32 10 9 2" xfId="25700" xr:uid="{98FD26F2-2D51-4613-8ADC-0B4F19D3177C}"/>
    <cellStyle name="Normal 32 10 9_Margen" xfId="44658" xr:uid="{1D892FEB-8B9F-44BD-B9B8-EB144708628F}"/>
    <cellStyle name="Normal 32 10_Margen" xfId="44659" xr:uid="{348C917D-159B-455C-A81C-91FCE77E56B6}"/>
    <cellStyle name="Normal 32 11" xfId="25701" xr:uid="{D4DB61DF-B5B3-4FF6-B700-FF9BA3154BCE}"/>
    <cellStyle name="Normal 32 11 10" xfId="25702" xr:uid="{B104C261-052B-4DE1-AA17-12D0E379C6DA}"/>
    <cellStyle name="Normal 32 11 10 2" xfId="25703" xr:uid="{722C5136-657F-4B52-81DF-D9976CAAF342}"/>
    <cellStyle name="Normal 32 11 10_Margen" xfId="44660" xr:uid="{745FD65A-0E03-4E61-B7EE-1F47DA9A7250}"/>
    <cellStyle name="Normal 32 11 11" xfId="25704" xr:uid="{C65105F7-78B8-464F-99A0-BC329E17CAC8}"/>
    <cellStyle name="Normal 32 11 11 2" xfId="25705" xr:uid="{434E2D7D-D1A7-44CA-89A8-CCCA8811FADA}"/>
    <cellStyle name="Normal 32 11 11_Margen" xfId="44661" xr:uid="{7722FDB5-A0EC-4AD7-8565-62DFBCA91994}"/>
    <cellStyle name="Normal 32 11 12" xfId="25706" xr:uid="{FA8B626C-EB08-43B8-B881-E1104545D102}"/>
    <cellStyle name="Normal 32 11 12 2" xfId="25707" xr:uid="{FC382EE4-40C8-4EDC-B2E4-33494753B0F6}"/>
    <cellStyle name="Normal 32 11 12_Margen" xfId="44662" xr:uid="{8E4B248C-E3A7-4F07-BBC4-5BF4F12758C4}"/>
    <cellStyle name="Normal 32 11 13" xfId="25708" xr:uid="{8B2076F4-D263-417B-A472-D87651BC1EC0}"/>
    <cellStyle name="Normal 32 11 13 2" xfId="25709" xr:uid="{7520616D-6F9B-42A7-9136-AFF6BDB4F168}"/>
    <cellStyle name="Normal 32 11 13_Margen" xfId="44663" xr:uid="{A44E2979-BAF8-4845-ACCC-EEF6BC560564}"/>
    <cellStyle name="Normal 32 11 14" xfId="25710" xr:uid="{5CF2EC0B-0F27-477E-85F7-03177E1D2341}"/>
    <cellStyle name="Normal 32 11 14 2" xfId="25711" xr:uid="{7484484E-CEA5-413B-8A14-550C86242FE1}"/>
    <cellStyle name="Normal 32 11 14_Margen" xfId="44664" xr:uid="{F83CCB61-BE95-4442-86A9-0940AC208B23}"/>
    <cellStyle name="Normal 32 11 15" xfId="25712" xr:uid="{E1F3E531-E3BF-4F94-8E5D-DAEDC674A45E}"/>
    <cellStyle name="Normal 32 11 15 2" xfId="25713" xr:uid="{092E2589-551C-473F-BF59-211CFD26D29E}"/>
    <cellStyle name="Normal 32 11 15_Margen" xfId="44665" xr:uid="{4BB3236B-ACF3-42B6-AD3A-871E08712172}"/>
    <cellStyle name="Normal 32 11 16" xfId="25714" xr:uid="{0847F4B8-5878-4C0F-8B70-7CEF855E28F9}"/>
    <cellStyle name="Normal 32 11 16 2" xfId="25715" xr:uid="{7DACC3D5-9FAB-4FE4-940C-EDBC0B5D4A0B}"/>
    <cellStyle name="Normal 32 11 16_Margen" xfId="44666" xr:uid="{FC369BE2-2022-43A6-BFF4-01C987A969CA}"/>
    <cellStyle name="Normal 32 11 17" xfId="25716" xr:uid="{613ACB33-32B9-4124-90B6-6ABC679D4371}"/>
    <cellStyle name="Normal 32 11 17 2" xfId="25717" xr:uid="{B981C8F3-EFB4-44AE-A0A1-F336A50285A0}"/>
    <cellStyle name="Normal 32 11 17_Margen" xfId="44667" xr:uid="{7EBD4AF8-3741-4FD9-85CB-148A844BDAE9}"/>
    <cellStyle name="Normal 32 11 18" xfId="25718" xr:uid="{6F6F7DD5-0510-453C-8316-87572E97317E}"/>
    <cellStyle name="Normal 32 11 18 2" xfId="25719" xr:uid="{73E20E35-D678-4984-92A2-B0ABAD9BDBD6}"/>
    <cellStyle name="Normal 32 11 18_Margen" xfId="44668" xr:uid="{85B08D8F-C2AA-4955-9726-C8026393EEE6}"/>
    <cellStyle name="Normal 32 11 19" xfId="25720" xr:uid="{8B303DDA-B4C1-451B-90E6-EF1D793B1A1C}"/>
    <cellStyle name="Normal 32 11 2" xfId="25721" xr:uid="{5526FAA1-8705-4E64-855C-A0CD1F98C4C0}"/>
    <cellStyle name="Normal 32 11 2 2" xfId="25722" xr:uid="{4C6E4B68-1A17-429A-A170-70C9F28FC678}"/>
    <cellStyle name="Normal 32 11 2_Margen" xfId="44669" xr:uid="{29A7BEF8-45A6-4C70-9D97-34E23CD973E8}"/>
    <cellStyle name="Normal 32 11 3" xfId="25723" xr:uid="{280D4C28-866E-43B4-A58D-22B6142C511B}"/>
    <cellStyle name="Normal 32 11 3 2" xfId="25724" xr:uid="{CB5F08F9-E4EB-421A-830B-DB70FC868183}"/>
    <cellStyle name="Normal 32 11 3_Margen" xfId="44670" xr:uid="{230058E7-3D9B-457E-9DCE-48B620BFA273}"/>
    <cellStyle name="Normal 32 11 4" xfId="25725" xr:uid="{EDC3B49A-F7EF-4EDC-BF4E-CD7A5DC93C39}"/>
    <cellStyle name="Normal 32 11 4 2" xfId="25726" xr:uid="{F532B128-F94C-4288-BEF1-901E7C16F903}"/>
    <cellStyle name="Normal 32 11 4_Margen" xfId="44671" xr:uid="{ED581318-E01C-4225-A7A4-D6B51F7B1308}"/>
    <cellStyle name="Normal 32 11 5" xfId="25727" xr:uid="{C8D1CD61-F2AC-40A6-806B-094E15EEF162}"/>
    <cellStyle name="Normal 32 11 5 2" xfId="25728" xr:uid="{14680931-B649-4A17-BD77-45B7A75C3853}"/>
    <cellStyle name="Normal 32 11 5_Margen" xfId="44672" xr:uid="{A009D8FB-BD30-428A-9CE5-5461CF46AF2A}"/>
    <cellStyle name="Normal 32 11 6" xfId="25729" xr:uid="{6D98297C-61A0-42DF-8F89-AB349F6364C0}"/>
    <cellStyle name="Normal 32 11 6 2" xfId="25730" xr:uid="{F353ADAB-8439-4325-A733-C8DBA6AB61FA}"/>
    <cellStyle name="Normal 32 11 6_Margen" xfId="44673" xr:uid="{02D4CCDE-8813-4110-8ABD-8B280F20B1D0}"/>
    <cellStyle name="Normal 32 11 7" xfId="25731" xr:uid="{50EBF2E8-E7F6-4BAB-BDC2-373D5425EBC5}"/>
    <cellStyle name="Normal 32 11 7 2" xfId="25732" xr:uid="{CE1163B3-26AF-4158-9473-3A03501A1AEB}"/>
    <cellStyle name="Normal 32 11 7_Margen" xfId="44674" xr:uid="{775E225D-5F10-4FB1-9F93-9E2354B26E3F}"/>
    <cellStyle name="Normal 32 11 8" xfId="25733" xr:uid="{9FF18635-16DA-406A-824F-881D47C28970}"/>
    <cellStyle name="Normal 32 11 8 2" xfId="25734" xr:uid="{CC26A75F-AF9A-4811-8BEB-64DE2A5670DF}"/>
    <cellStyle name="Normal 32 11 8_Margen" xfId="44675" xr:uid="{B766B383-DDDA-4AB3-AEF9-60287D32E66D}"/>
    <cellStyle name="Normal 32 11 9" xfId="25735" xr:uid="{93EA4AAA-D787-48A9-8489-97C16AE15526}"/>
    <cellStyle name="Normal 32 11 9 2" xfId="25736" xr:uid="{7BD0EC1B-527B-4026-A9B5-58734C72B8D9}"/>
    <cellStyle name="Normal 32 11 9_Margen" xfId="44676" xr:uid="{F5FFBC8B-0806-4D2C-A8E0-690EB9C8FC82}"/>
    <cellStyle name="Normal 32 11_Margen" xfId="44677" xr:uid="{EB0AC295-6103-4E0B-9F8E-8AA079990B4F}"/>
    <cellStyle name="Normal 32 12" xfId="25737" xr:uid="{6E188D8B-8074-45A9-9D1D-68EF0FC7414C}"/>
    <cellStyle name="Normal 32 12 2" xfId="25738" xr:uid="{1A2231B0-1826-4801-9C3A-90402E2FB63A}"/>
    <cellStyle name="Normal 32 12_Margen" xfId="44678" xr:uid="{ED286AA2-0A12-4A26-94F8-036CC7A6F330}"/>
    <cellStyle name="Normal 32 13" xfId="25739" xr:uid="{1E86026C-6994-4AE9-814E-736B139D1C6E}"/>
    <cellStyle name="Normal 32 13 2" xfId="25740" xr:uid="{31ABA3EA-3FE5-44D6-AB03-EB90D96E2FEC}"/>
    <cellStyle name="Normal 32 13_Margen" xfId="44679" xr:uid="{89A8B751-C177-44C9-AA78-85690D53D791}"/>
    <cellStyle name="Normal 32 14" xfId="25741" xr:uid="{9A8D6A9E-11D6-4D0E-9049-D154D166A3B5}"/>
    <cellStyle name="Normal 32 14 2" xfId="25742" xr:uid="{DDA89003-C9E2-4DCA-BD25-C1E22F3E677B}"/>
    <cellStyle name="Normal 32 14_Margen" xfId="44680" xr:uid="{A425F465-7AA3-4E93-8C09-D59E8FFAFD5F}"/>
    <cellStyle name="Normal 32 15" xfId="25743" xr:uid="{745229A1-5813-46A6-908D-BB5E30E61868}"/>
    <cellStyle name="Normal 32 15 2" xfId="25744" xr:uid="{51E4D447-CCF3-4C28-AEB4-E688F125EE3F}"/>
    <cellStyle name="Normal 32 15_Margen" xfId="44681" xr:uid="{CA35C951-5126-4AF5-8DCA-FC74C899012A}"/>
    <cellStyle name="Normal 32 16" xfId="25745" xr:uid="{87836905-FEBD-4415-ACDE-9454439326BC}"/>
    <cellStyle name="Normal 32 16 2" xfId="25746" xr:uid="{FD55A938-5015-45D0-BEE5-2B6FF4BFD4B4}"/>
    <cellStyle name="Normal 32 16_Margen" xfId="44682" xr:uid="{0E9EF0DF-A649-4782-B77E-DE11F93E2761}"/>
    <cellStyle name="Normal 32 17" xfId="25747" xr:uid="{C848A2C2-F95F-4395-AFE4-430B5531879E}"/>
    <cellStyle name="Normal 32 17 2" xfId="25748" xr:uid="{E39F91D9-BDDE-4555-9421-0137822FB050}"/>
    <cellStyle name="Normal 32 17_Margen" xfId="44683" xr:uid="{4BB68D61-1FA1-4BFD-BA72-7D74A2461A16}"/>
    <cellStyle name="Normal 32 18" xfId="25749" xr:uid="{0E39F79D-C68D-4521-9A39-8A258F66F265}"/>
    <cellStyle name="Normal 32 18 2" xfId="25750" xr:uid="{3C77F862-3972-4859-9FC1-D4B2C465241C}"/>
    <cellStyle name="Normal 32 18_Margen" xfId="44684" xr:uid="{2206B5B7-C4DC-40B0-A737-87103D924260}"/>
    <cellStyle name="Normal 32 19" xfId="25751" xr:uid="{76DD7D65-013D-44BD-981E-EEB8334D5C60}"/>
    <cellStyle name="Normal 32 19 2" xfId="25752" xr:uid="{A0742BCA-F7A8-4E8E-BF07-B2B09403340A}"/>
    <cellStyle name="Normal 32 19_Margen" xfId="44685" xr:uid="{E10DFEAC-4664-49E3-9394-EFDAA2FF1D73}"/>
    <cellStyle name="Normal 32 2" xfId="25753" xr:uid="{6B73084C-1975-43FD-BAE7-843FDEE89CE4}"/>
    <cellStyle name="Normal 32 2 10" xfId="25754" xr:uid="{9F2611A9-70C6-4B94-B15C-A5A39E606B54}"/>
    <cellStyle name="Normal 32 2 10 2" xfId="25755" xr:uid="{72DEF320-92BB-4A12-A751-A075334416C4}"/>
    <cellStyle name="Normal 32 2 10_Margen" xfId="44686" xr:uid="{32453C8B-EA91-4D95-B7D3-A084D05971B3}"/>
    <cellStyle name="Normal 32 2 11" xfId="25756" xr:uid="{14F21F2F-AA41-48A5-842A-6F52860FF5EF}"/>
    <cellStyle name="Normal 32 2 11 2" xfId="25757" xr:uid="{8C15CB9B-A913-4989-A931-9563851597FF}"/>
    <cellStyle name="Normal 32 2 11_Margen" xfId="44687" xr:uid="{5D4F2E5B-372A-40BD-B1DE-730E79F6A3C4}"/>
    <cellStyle name="Normal 32 2 12" xfId="25758" xr:uid="{145D99D3-7D39-45D2-B2E7-DCA270202518}"/>
    <cellStyle name="Normal 32 2 12 2" xfId="25759" xr:uid="{0D7F8D6C-7BC8-45C7-9E26-9B1A70DB9983}"/>
    <cellStyle name="Normal 32 2 12_Margen" xfId="44688" xr:uid="{5DB7B17E-40F0-4059-B9C8-2B07400AAD00}"/>
    <cellStyle name="Normal 32 2 13" xfId="25760" xr:uid="{887BE655-9DAA-4B78-91CF-7B5703E4DFC0}"/>
    <cellStyle name="Normal 32 2 13 2" xfId="25761" xr:uid="{5DE197B2-5C75-4AAA-B755-72F435DF65B2}"/>
    <cellStyle name="Normal 32 2 13_Margen" xfId="44689" xr:uid="{A45C8D63-B72B-44B4-94E1-FC28E765C480}"/>
    <cellStyle name="Normal 32 2 14" xfId="25762" xr:uid="{18DDF8EF-3BD9-4490-860D-AF1C140E2017}"/>
    <cellStyle name="Normal 32 2 14 2" xfId="25763" xr:uid="{B67023D5-823F-4A70-93DC-387E6C80E924}"/>
    <cellStyle name="Normal 32 2 14_Margen" xfId="44690" xr:uid="{60D30D0F-0FB0-4DC6-8B42-BE40EB7653E6}"/>
    <cellStyle name="Normal 32 2 15" xfId="25764" xr:uid="{BFAA005F-652B-4968-AA25-B1AB2AD4C37A}"/>
    <cellStyle name="Normal 32 2 15 2" xfId="25765" xr:uid="{62B41389-778B-4AF9-9FCF-71DAB075D4B0}"/>
    <cellStyle name="Normal 32 2 15_Margen" xfId="44691" xr:uid="{037283D7-D361-41CF-A9E8-B6FC8886FDE3}"/>
    <cellStyle name="Normal 32 2 16" xfId="25766" xr:uid="{8825B481-7CBB-441C-8BB1-BE6F58EA3608}"/>
    <cellStyle name="Normal 32 2 16 2" xfId="25767" xr:uid="{32191FA5-9624-409E-8839-3DC147772E33}"/>
    <cellStyle name="Normal 32 2 16_Margen" xfId="44692" xr:uid="{18D5AEC5-C0BC-482F-99C5-E4180AE87134}"/>
    <cellStyle name="Normal 32 2 17" xfId="25768" xr:uid="{1C9CE5D9-843E-47D9-A199-D71A8DD02045}"/>
    <cellStyle name="Normal 32 2 17 2" xfId="25769" xr:uid="{6EECDA40-F9CE-4EB6-AE78-AFEF218960CC}"/>
    <cellStyle name="Normal 32 2 17_Margen" xfId="44693" xr:uid="{B79849AF-205E-43D4-8E74-3FCD03D48036}"/>
    <cellStyle name="Normal 32 2 18" xfId="25770" xr:uid="{794E97A5-380A-4037-A977-9DBB2EB6CBE4}"/>
    <cellStyle name="Normal 32 2 18 2" xfId="25771" xr:uid="{0417A508-3EF2-4352-8E00-63784570A45D}"/>
    <cellStyle name="Normal 32 2 18_Margen" xfId="44694" xr:uid="{1C8205C8-08FA-4126-9022-47712EE593D1}"/>
    <cellStyle name="Normal 32 2 19" xfId="25772" xr:uid="{9C1B75A8-0B6A-4871-A9E2-551FC95234BA}"/>
    <cellStyle name="Normal 32 2 2" xfId="25773" xr:uid="{A6C7B36A-15A8-4EFD-A1A3-CDF36E319D62}"/>
    <cellStyle name="Normal 32 2 2 2" xfId="25774" xr:uid="{3B1784FD-2350-494B-9831-60EC07D6C4AD}"/>
    <cellStyle name="Normal 32 2 2_Margen" xfId="44695" xr:uid="{79F85B60-554D-40E3-A9A9-FB4A294246CE}"/>
    <cellStyle name="Normal 32 2 3" xfId="25775" xr:uid="{EA6A4A2F-3303-455E-8936-8B2E0A7B6014}"/>
    <cellStyle name="Normal 32 2 3 2" xfId="25776" xr:uid="{B518ADDF-A977-4E3C-B496-8A1BF1150FB7}"/>
    <cellStyle name="Normal 32 2 3_Margen" xfId="44696" xr:uid="{A9A93FC0-825A-47C7-9F75-72A7BA08864F}"/>
    <cellStyle name="Normal 32 2 4" xfId="25777" xr:uid="{47DA187F-486D-44D3-B097-CD44AAA5FA93}"/>
    <cellStyle name="Normal 32 2 4 2" xfId="25778" xr:uid="{1959BD41-6EE6-4D5B-BB21-232D82990CCF}"/>
    <cellStyle name="Normal 32 2 4_Margen" xfId="44697" xr:uid="{9C226016-6843-4FA6-93EE-683F741D84EA}"/>
    <cellStyle name="Normal 32 2 5" xfId="25779" xr:uid="{701C334C-5CB1-44EC-B6FC-44B10D0455E3}"/>
    <cellStyle name="Normal 32 2 5 2" xfId="25780" xr:uid="{0B5360F7-8430-4048-B989-B4126863C9BD}"/>
    <cellStyle name="Normal 32 2 5_Margen" xfId="44698" xr:uid="{D4AF8225-0CC7-4E02-AD5A-3140F5E3B29F}"/>
    <cellStyle name="Normal 32 2 6" xfId="25781" xr:uid="{AE1E3AE9-D85C-4D01-AA92-0124A50A1EF4}"/>
    <cellStyle name="Normal 32 2 6 2" xfId="25782" xr:uid="{9341B87D-9B98-42D8-8E4D-458971976B4B}"/>
    <cellStyle name="Normal 32 2 6_Margen" xfId="44699" xr:uid="{18A41450-5A55-422E-8476-DF8FD38FC2BB}"/>
    <cellStyle name="Normal 32 2 7" xfId="25783" xr:uid="{CB1D587B-B348-4C17-BE0D-1738E4B89FC9}"/>
    <cellStyle name="Normal 32 2 7 2" xfId="25784" xr:uid="{E56A7EC9-F552-476E-8FE0-E2834B66BE50}"/>
    <cellStyle name="Normal 32 2 7_Margen" xfId="44700" xr:uid="{CBA6246D-17C3-41F8-A53C-7F97E0DAFF64}"/>
    <cellStyle name="Normal 32 2 8" xfId="25785" xr:uid="{76644988-4291-4606-82D8-D8DBEF0344C8}"/>
    <cellStyle name="Normal 32 2 8 2" xfId="25786" xr:uid="{AFA74262-F553-40B6-A488-5C5C38C1AC93}"/>
    <cellStyle name="Normal 32 2 8_Margen" xfId="44701" xr:uid="{E337B1A9-3905-4FF9-8660-4FE492552E6E}"/>
    <cellStyle name="Normal 32 2 9" xfId="25787" xr:uid="{57DD175C-5B85-4464-A687-C7EED782442D}"/>
    <cellStyle name="Normal 32 2 9 2" xfId="25788" xr:uid="{48A75612-0AA7-4A23-9507-18E61F81561C}"/>
    <cellStyle name="Normal 32 2 9_Margen" xfId="44702" xr:uid="{5528F977-3CC4-4793-A3D1-0E6BE3B8ECE8}"/>
    <cellStyle name="Normal 32 2_Margen" xfId="44703" xr:uid="{6954BB08-6EEA-4BDD-B524-388F997CFF89}"/>
    <cellStyle name="Normal 32 20" xfId="25789" xr:uid="{B11C3FBD-348C-4644-A052-1FD66BD8E200}"/>
    <cellStyle name="Normal 32 20 2" xfId="25790" xr:uid="{CE85FB90-6DA3-4EB7-B89E-91C58D0D1889}"/>
    <cellStyle name="Normal 32 20_Margen" xfId="44704" xr:uid="{007E5443-DC61-4D98-B362-CB29F1F7EAF2}"/>
    <cellStyle name="Normal 32 21" xfId="25791" xr:uid="{E44DC048-6AA3-4F04-BA7B-B7C4E1A60921}"/>
    <cellStyle name="Normal 32 21 2" xfId="25792" xr:uid="{080EC598-B5DA-46DF-A0E4-F774A9ED4019}"/>
    <cellStyle name="Normal 32 21_Margen" xfId="44705" xr:uid="{84D283F7-1F50-4352-92CE-338FE99AA2A9}"/>
    <cellStyle name="Normal 32 22" xfId="25793" xr:uid="{1E270B89-1F54-4584-9DCF-F23980D5004F}"/>
    <cellStyle name="Normal 32 22 2" xfId="25794" xr:uid="{A258DF68-E29F-4814-ACC1-7E01A68802C4}"/>
    <cellStyle name="Normal 32 22_Margen" xfId="44706" xr:uid="{25282D05-F10D-4C11-9F50-EC89DA23F1B1}"/>
    <cellStyle name="Normal 32 23" xfId="25795" xr:uid="{F73B3A7C-BC98-4A0C-8482-C966E543A8ED}"/>
    <cellStyle name="Normal 32 23 2" xfId="25796" xr:uid="{51B750A8-B839-4E8A-8EE7-31F18C6AFDFF}"/>
    <cellStyle name="Normal 32 23_Margen" xfId="44707" xr:uid="{6C6F746E-C91E-4A79-8D7F-4D784651E3BD}"/>
    <cellStyle name="Normal 32 24" xfId="25797" xr:uid="{E1FE72DA-B452-4E69-80CC-E9EEC6111121}"/>
    <cellStyle name="Normal 32 24 2" xfId="25798" xr:uid="{55A901BE-3A7A-482D-B812-B052506FA121}"/>
    <cellStyle name="Normal 32 24_Margen" xfId="44708" xr:uid="{F98DE85B-EE3E-405F-BCF2-3462998C1D33}"/>
    <cellStyle name="Normal 32 25" xfId="25799" xr:uid="{E44F2945-D6D0-4114-92EF-46E8ADCE00D4}"/>
    <cellStyle name="Normal 32 25 2" xfId="25800" xr:uid="{06DA7664-DFAF-4611-8DFD-EE4A5324F9A0}"/>
    <cellStyle name="Normal 32 25_Margen" xfId="44709" xr:uid="{3712DA67-DA2A-4641-895D-12E3597E0B2D}"/>
    <cellStyle name="Normal 32 26" xfId="25801" xr:uid="{61E22B48-2B09-4B85-94C0-214E8F7BC983}"/>
    <cellStyle name="Normal 32 26 2" xfId="25802" xr:uid="{6458288B-B230-44ED-AE31-15F3E38A022A}"/>
    <cellStyle name="Normal 32 26_Margen" xfId="44710" xr:uid="{A770A2A6-EBD5-45FA-8FF4-EEE757DC3C9E}"/>
    <cellStyle name="Normal 32 27" xfId="25803" xr:uid="{F8FC0595-5830-47C4-96C2-9CA379E46234}"/>
    <cellStyle name="Normal 32 27 2" xfId="25804" xr:uid="{7FB71177-C2E4-4E9E-A80E-DE6130EF73C3}"/>
    <cellStyle name="Normal 32 27_Margen" xfId="44711" xr:uid="{697A86AA-59FE-4286-8884-411E896F2A5D}"/>
    <cellStyle name="Normal 32 28" xfId="25805" xr:uid="{670D4614-D0DC-4EE7-A835-DBB5144598D6}"/>
    <cellStyle name="Normal 32 28 2" xfId="25806" xr:uid="{82B284E9-3EC5-48BB-9207-D25E65028522}"/>
    <cellStyle name="Normal 32 28_Margen" xfId="44712" xr:uid="{CC9E78E7-4A60-4C53-8BF4-875A50B3B17C}"/>
    <cellStyle name="Normal 32 29" xfId="25807" xr:uid="{7799C119-9471-48CD-8097-189050CB22E4}"/>
    <cellStyle name="Normal 32 29 2" xfId="25808" xr:uid="{8D265C8B-5F25-4A4A-AFFF-54E4F16668D1}"/>
    <cellStyle name="Normal 32 29_Margen" xfId="44713" xr:uid="{C1600285-763D-4AC1-9B46-E454A39CA999}"/>
    <cellStyle name="Normal 32 3" xfId="25809" xr:uid="{96B029BD-C456-408F-881F-83B7D148D8D3}"/>
    <cellStyle name="Normal 32 3 10" xfId="25810" xr:uid="{1975D646-0DEC-4D09-9BDC-CF931741572A}"/>
    <cellStyle name="Normal 32 3 10 2" xfId="25811" xr:uid="{E54BC26F-4609-4D74-9DCE-1E4A6A001771}"/>
    <cellStyle name="Normal 32 3 10_Margen" xfId="44714" xr:uid="{750A50A8-3C59-4025-A199-078DBD8B341D}"/>
    <cellStyle name="Normal 32 3 11" xfId="25812" xr:uid="{385B8270-077B-4EB5-9EB1-0C6FB38AB5AC}"/>
    <cellStyle name="Normal 32 3 11 2" xfId="25813" xr:uid="{F34B9639-56FB-4BF7-9FD7-D3C0A3759FB8}"/>
    <cellStyle name="Normal 32 3 11_Margen" xfId="44715" xr:uid="{C1BBFCDB-BBCF-494B-8318-80BD083496A0}"/>
    <cellStyle name="Normal 32 3 12" xfId="25814" xr:uid="{E9E7DBC5-2596-4AE4-A3D4-BFD7A29C6A18}"/>
    <cellStyle name="Normal 32 3 12 2" xfId="25815" xr:uid="{DF43E095-1A7F-473A-936A-44CCFBEFAFFF}"/>
    <cellStyle name="Normal 32 3 12_Margen" xfId="44716" xr:uid="{B5D4B8F9-ABA0-4CA9-8B40-C33259CE5D38}"/>
    <cellStyle name="Normal 32 3 13" xfId="25816" xr:uid="{0CBE9C60-8A8A-4162-810F-5960E851CD00}"/>
    <cellStyle name="Normal 32 3 13 2" xfId="25817" xr:uid="{C08D291A-0795-43F9-865F-F9F25A661553}"/>
    <cellStyle name="Normal 32 3 13_Margen" xfId="44717" xr:uid="{8EB18B26-ACFA-4150-8692-ACE2F225CC44}"/>
    <cellStyle name="Normal 32 3 14" xfId="25818" xr:uid="{3B1AF49A-6444-4114-9FCF-C4562895B130}"/>
    <cellStyle name="Normal 32 3 14 2" xfId="25819" xr:uid="{5378D7C0-4EDE-4620-A358-F4E2D94B4C59}"/>
    <cellStyle name="Normal 32 3 14_Margen" xfId="44718" xr:uid="{9BA09D84-6C87-4F10-9AA2-2AFAD05515EB}"/>
    <cellStyle name="Normal 32 3 15" xfId="25820" xr:uid="{150F4947-4A54-423C-A7CE-43D0E3C25B7E}"/>
    <cellStyle name="Normal 32 3 15 2" xfId="25821" xr:uid="{4463E941-C485-469D-8960-0137680AC5E1}"/>
    <cellStyle name="Normal 32 3 15_Margen" xfId="44719" xr:uid="{A2125295-779A-4A54-BF96-8CB032F1C05A}"/>
    <cellStyle name="Normal 32 3 16" xfId="25822" xr:uid="{748617A7-76F7-4D0D-B601-10F6E81F8360}"/>
    <cellStyle name="Normal 32 3 16 2" xfId="25823" xr:uid="{7156EE25-1E5D-4868-B981-CA95DEEEAF11}"/>
    <cellStyle name="Normal 32 3 16_Margen" xfId="44720" xr:uid="{75646668-5901-446A-809B-4D300D0F077C}"/>
    <cellStyle name="Normal 32 3 17" xfId="25824" xr:uid="{13AC6F2D-5C57-4660-A3BB-FEFB6C69E43A}"/>
    <cellStyle name="Normal 32 3 17 2" xfId="25825" xr:uid="{6FF7F1A6-70E7-406F-8AFC-7C2F1C142673}"/>
    <cellStyle name="Normal 32 3 17_Margen" xfId="44721" xr:uid="{558E8781-2C72-4E5A-A964-3A455EF786E0}"/>
    <cellStyle name="Normal 32 3 18" xfId="25826" xr:uid="{C35C42C8-D1B4-4AC9-B81A-1F86AB7ADC93}"/>
    <cellStyle name="Normal 32 3 18 2" xfId="25827" xr:uid="{3D4F9D02-E792-476B-B397-8E41221253DB}"/>
    <cellStyle name="Normal 32 3 18_Margen" xfId="44722" xr:uid="{867EA8F3-AD25-4854-8FAE-63820300FDA0}"/>
    <cellStyle name="Normal 32 3 19" xfId="25828" xr:uid="{97CAE71E-0586-4215-9ABE-41DFF4C3F987}"/>
    <cellStyle name="Normal 32 3 2" xfId="25829" xr:uid="{DA91CF3F-C21B-48CF-ABD8-338829B8A4DB}"/>
    <cellStyle name="Normal 32 3 2 2" xfId="25830" xr:uid="{3C18F7DB-8105-4840-B448-EF9950A7756E}"/>
    <cellStyle name="Normal 32 3 2 2 2" xfId="44723" xr:uid="{FF0A788C-EF19-4B24-8C97-F0492B67A346}"/>
    <cellStyle name="Normal 32 3 2 3" xfId="44724" xr:uid="{DC84D356-8F1D-4A30-872E-DFD35C645200}"/>
    <cellStyle name="Normal 32 3 2_Margen" xfId="44725" xr:uid="{FB016C7F-5911-4F95-B70B-09CB212A7955}"/>
    <cellStyle name="Normal 32 3 3" xfId="25831" xr:uid="{92CC7906-7F4D-4E45-BEFA-1B378CE83F91}"/>
    <cellStyle name="Normal 32 3 3 2" xfId="25832" xr:uid="{A2B624CE-98AC-47A2-99B5-12F24BAE3EE2}"/>
    <cellStyle name="Normal 32 3 3_Margen" xfId="44726" xr:uid="{9ED8E754-AFBB-4ADF-A122-79AF3C42F376}"/>
    <cellStyle name="Normal 32 3 4" xfId="25833" xr:uid="{BFA9E78F-9EFD-4C5D-AD97-D0E9F2BDB9B4}"/>
    <cellStyle name="Normal 32 3 4 2" xfId="25834" xr:uid="{6BDD939A-BAEE-4F67-81A3-D58A947F53E3}"/>
    <cellStyle name="Normal 32 3 4_Margen" xfId="44727" xr:uid="{C30F6527-7669-42D0-9078-F79ED846AD5B}"/>
    <cellStyle name="Normal 32 3 5" xfId="25835" xr:uid="{75996171-D45C-4B8F-9440-E04D2550C8B1}"/>
    <cellStyle name="Normal 32 3 5 2" xfId="25836" xr:uid="{5358BD39-0F9C-453A-B7FE-8507A86AAC4E}"/>
    <cellStyle name="Normal 32 3 5_Margen" xfId="44728" xr:uid="{41941AAE-E8BF-4185-9941-DE1DE1FEA45E}"/>
    <cellStyle name="Normal 32 3 6" xfId="25837" xr:uid="{CD3F2C83-E34A-4083-B397-1DA9080269D0}"/>
    <cellStyle name="Normal 32 3 6 2" xfId="25838" xr:uid="{2334D356-6DED-4800-B6FE-33E153CAA35A}"/>
    <cellStyle name="Normal 32 3 6_Margen" xfId="44729" xr:uid="{B4344869-BFDE-457B-AC0F-1C362B9BA0D5}"/>
    <cellStyle name="Normal 32 3 7" xfId="25839" xr:uid="{A635DD45-8111-4F1B-88EC-EECB3D2D8B02}"/>
    <cellStyle name="Normal 32 3 7 2" xfId="25840" xr:uid="{CEAE7314-9343-45E7-9B99-040962435D9A}"/>
    <cellStyle name="Normal 32 3 7_Margen" xfId="44730" xr:uid="{F00E3C46-1EF6-48F0-A577-D3355AE1A990}"/>
    <cellStyle name="Normal 32 3 8" xfId="25841" xr:uid="{727B5D51-051E-442C-8C32-B0B7CCAC5EF1}"/>
    <cellStyle name="Normal 32 3 8 2" xfId="25842" xr:uid="{822ADEA9-A494-4C49-B125-14B7A46AF15B}"/>
    <cellStyle name="Normal 32 3 8_Margen" xfId="44731" xr:uid="{DF92E21D-D0FA-4A2C-8649-3BEF37696B01}"/>
    <cellStyle name="Normal 32 3 9" xfId="25843" xr:uid="{EDFC0EFB-B0B7-42F0-89D2-C693B2A64561}"/>
    <cellStyle name="Normal 32 3 9 2" xfId="25844" xr:uid="{4A4DEFFE-5F4E-40E7-9735-0AEC8C8036AD}"/>
    <cellStyle name="Normal 32 3 9_Margen" xfId="44732" xr:uid="{676FE5A4-984D-432A-AC9D-C5A1EC78A4E6}"/>
    <cellStyle name="Normal 32 3_Margen" xfId="44733" xr:uid="{9AACF33A-62AB-4689-A1AA-D29EE1465D17}"/>
    <cellStyle name="Normal 32 30" xfId="25845" xr:uid="{3875CE8B-5F13-471D-B0D6-636679D45286}"/>
    <cellStyle name="Normal 32 4" xfId="25846" xr:uid="{F991045C-6C0E-4919-BAE0-6285E13635A7}"/>
    <cellStyle name="Normal 32 4 10" xfId="25847" xr:uid="{4CC5A53A-854F-476F-A232-C82BFB8424A9}"/>
    <cellStyle name="Normal 32 4 10 2" xfId="25848" xr:uid="{632E11D0-8836-4C40-9F4C-44B444FD87A3}"/>
    <cellStyle name="Normal 32 4 10_Margen" xfId="44734" xr:uid="{C988A393-5A86-4B24-A50E-85C716DC68BF}"/>
    <cellStyle name="Normal 32 4 11" xfId="25849" xr:uid="{307673E0-8D82-4FEC-9375-CE0F30327D0C}"/>
    <cellStyle name="Normal 32 4 11 2" xfId="25850" xr:uid="{A02286F6-E355-458C-A18F-8A5605C8A67C}"/>
    <cellStyle name="Normal 32 4 11_Margen" xfId="44735" xr:uid="{D1E3A55F-135B-47AE-9448-1D512702F61F}"/>
    <cellStyle name="Normal 32 4 12" xfId="25851" xr:uid="{80EE8E47-5A0A-4F09-BBB8-17D5EC6E735B}"/>
    <cellStyle name="Normal 32 4 12 2" xfId="25852" xr:uid="{2C308E28-AB8F-4DE4-9A8A-91A5A1E597A9}"/>
    <cellStyle name="Normal 32 4 12_Margen" xfId="44736" xr:uid="{06FDA630-7F55-47CE-919F-91296CF8D76D}"/>
    <cellStyle name="Normal 32 4 13" xfId="25853" xr:uid="{F6CB445F-4FCC-470A-99BB-03543F3A8D70}"/>
    <cellStyle name="Normal 32 4 13 2" xfId="25854" xr:uid="{BC763C8F-DF94-46C7-8BE5-FE3AB634A201}"/>
    <cellStyle name="Normal 32 4 13_Margen" xfId="44737" xr:uid="{A6A2F557-DEBC-4327-BEAF-5C3AD9474EA8}"/>
    <cellStyle name="Normal 32 4 14" xfId="25855" xr:uid="{63F7E3AF-8962-4817-A9E0-A601012F241C}"/>
    <cellStyle name="Normal 32 4 14 2" xfId="25856" xr:uid="{9D3EACBC-F777-444D-B4B6-3DFC28CD5030}"/>
    <cellStyle name="Normal 32 4 14_Margen" xfId="44738" xr:uid="{88415D92-2734-433D-A31C-5D6CCBE0764E}"/>
    <cellStyle name="Normal 32 4 15" xfId="25857" xr:uid="{6E4B70FD-AFB7-4D3D-8759-C455F52B358B}"/>
    <cellStyle name="Normal 32 4 15 2" xfId="25858" xr:uid="{08197E86-FF2C-48EC-AEE1-4031E8A952F3}"/>
    <cellStyle name="Normal 32 4 15_Margen" xfId="44739" xr:uid="{77743B03-70FE-4D1D-A011-DF5E35CFF2CD}"/>
    <cellStyle name="Normal 32 4 16" xfId="25859" xr:uid="{83316427-2062-46E4-BFAE-D9C0A7AC130B}"/>
    <cellStyle name="Normal 32 4 16 2" xfId="25860" xr:uid="{988B370A-00A7-427B-BAB8-506E30E90954}"/>
    <cellStyle name="Normal 32 4 16_Margen" xfId="44740" xr:uid="{470B262F-E1A8-41C1-BC75-79BFEB0C2269}"/>
    <cellStyle name="Normal 32 4 17" xfId="25861" xr:uid="{3EB83C19-D9B3-47FE-8EA0-88C76306D69D}"/>
    <cellStyle name="Normal 32 4 17 2" xfId="25862" xr:uid="{889CD135-6DB4-4E0C-B233-AB9E791D56F2}"/>
    <cellStyle name="Normal 32 4 17_Margen" xfId="44741" xr:uid="{558B609F-E472-49CA-8778-DE56BE53456B}"/>
    <cellStyle name="Normal 32 4 18" xfId="25863" xr:uid="{C06A922D-D186-40C0-9392-566DD3E47363}"/>
    <cellStyle name="Normal 32 4 18 2" xfId="25864" xr:uid="{7F072DEE-B4B0-4C4D-A405-B923FCD5CA69}"/>
    <cellStyle name="Normal 32 4 18_Margen" xfId="44742" xr:uid="{B6041E12-C88A-488C-8C50-0A5C983A6EAC}"/>
    <cellStyle name="Normal 32 4 19" xfId="25865" xr:uid="{6213A311-2A5F-4AB6-8D1C-0F1B77C97727}"/>
    <cellStyle name="Normal 32 4 2" xfId="25866" xr:uid="{89AE09C9-AF21-4889-B492-39FB2D6FCE56}"/>
    <cellStyle name="Normal 32 4 2 2" xfId="25867" xr:uid="{A8ED726F-8566-48C3-A9B2-C8CD6FA08EFD}"/>
    <cellStyle name="Normal 32 4 2_Margen" xfId="44743" xr:uid="{69D01D28-E579-4413-941D-D4835D15CDB0}"/>
    <cellStyle name="Normal 32 4 3" xfId="25868" xr:uid="{27FF4938-747E-40A6-9D32-7D35B1800EDD}"/>
    <cellStyle name="Normal 32 4 3 2" xfId="25869" xr:uid="{3A01027F-4620-428E-A944-AE4187F1294B}"/>
    <cellStyle name="Normal 32 4 3_Margen" xfId="44744" xr:uid="{9F72289E-E771-43FB-BFC0-E852D777B985}"/>
    <cellStyle name="Normal 32 4 4" xfId="25870" xr:uid="{A443E82F-AFE3-4F67-903C-3EBCAF0203D8}"/>
    <cellStyle name="Normal 32 4 4 2" xfId="25871" xr:uid="{8F602F4D-84C6-4CE8-AE0D-29AA4D59743B}"/>
    <cellStyle name="Normal 32 4 4_Margen" xfId="44745" xr:uid="{B0D400B8-E0E6-4EB8-A5CD-B998A9F93E5D}"/>
    <cellStyle name="Normal 32 4 5" xfId="25872" xr:uid="{EA22F1C1-A1E5-45AD-817E-07323F561D14}"/>
    <cellStyle name="Normal 32 4 5 2" xfId="25873" xr:uid="{FDB01613-B1B9-4DB2-8EE1-8F43A8D21357}"/>
    <cellStyle name="Normal 32 4 5_Margen" xfId="44746" xr:uid="{BAC98DBF-8594-40AC-A112-A694ADCCC8B6}"/>
    <cellStyle name="Normal 32 4 6" xfId="25874" xr:uid="{773BA3DD-387C-447C-AE07-A9756432CA31}"/>
    <cellStyle name="Normal 32 4 6 2" xfId="25875" xr:uid="{F8F7C273-212E-44B3-B0B2-9528907FAD14}"/>
    <cellStyle name="Normal 32 4 6_Margen" xfId="44747" xr:uid="{AF84F4CF-1C1B-47EA-B403-94224E494DD6}"/>
    <cellStyle name="Normal 32 4 7" xfId="25876" xr:uid="{E2273ED4-6FC5-4574-8EAF-990B86548B2E}"/>
    <cellStyle name="Normal 32 4 7 2" xfId="25877" xr:uid="{3F8F2BC1-51A2-43E6-BA95-DCB1A64461CD}"/>
    <cellStyle name="Normal 32 4 7_Margen" xfId="44748" xr:uid="{447D7F3D-ACE3-4DBC-9979-866415D4BD83}"/>
    <cellStyle name="Normal 32 4 8" xfId="25878" xr:uid="{4242033C-2920-445E-89C9-3E8707AA7AB9}"/>
    <cellStyle name="Normal 32 4 8 2" xfId="25879" xr:uid="{82461B0B-8A55-4E1E-BEB2-DAA054F04264}"/>
    <cellStyle name="Normal 32 4 8_Margen" xfId="44749" xr:uid="{F295C59F-3228-4F3D-8E3C-4886C395A00E}"/>
    <cellStyle name="Normal 32 4 9" xfId="25880" xr:uid="{499BA9F2-D916-4F20-B9EA-920516289D92}"/>
    <cellStyle name="Normal 32 4 9 2" xfId="25881" xr:uid="{D7996611-E474-4C6D-A54F-2BCC22115F1E}"/>
    <cellStyle name="Normal 32 4 9_Margen" xfId="44750" xr:uid="{5B87A10D-29B9-400A-95BF-1D7D5943149B}"/>
    <cellStyle name="Normal 32 4_Margen" xfId="44751" xr:uid="{395ED0E8-534D-49AC-8A49-8007356DDF9C}"/>
    <cellStyle name="Normal 32 5" xfId="25882" xr:uid="{DAAAB605-509A-490C-A2D9-B356A691009E}"/>
    <cellStyle name="Normal 32 5 10" xfId="25883" xr:uid="{65FDE3C6-A3EE-4EE6-988B-D9999D9DAA17}"/>
    <cellStyle name="Normal 32 5 10 2" xfId="25884" xr:uid="{08C1AFAC-0FC0-484D-8C36-57364D7FC987}"/>
    <cellStyle name="Normal 32 5 10_Margen" xfId="44752" xr:uid="{9015E79F-B69D-4DA7-98E3-34BCA9767560}"/>
    <cellStyle name="Normal 32 5 11" xfId="25885" xr:uid="{F2C26699-F919-43AE-AA07-B30DCD457EC7}"/>
    <cellStyle name="Normal 32 5 11 2" xfId="25886" xr:uid="{82FDD705-EF59-49B3-8D30-EBDC1C2DA05F}"/>
    <cellStyle name="Normal 32 5 11_Margen" xfId="44753" xr:uid="{25637A37-2589-47FD-877B-0D6F6CDA8205}"/>
    <cellStyle name="Normal 32 5 12" xfId="25887" xr:uid="{151052BC-4927-4DEF-8086-0876D599D05F}"/>
    <cellStyle name="Normal 32 5 12 2" xfId="25888" xr:uid="{786B1044-931E-49BB-848D-A4C00ED086F3}"/>
    <cellStyle name="Normal 32 5 12_Margen" xfId="44754" xr:uid="{155E189F-1FD3-43F7-AC71-2E86CE8E9AE0}"/>
    <cellStyle name="Normal 32 5 13" xfId="25889" xr:uid="{241B04A2-243F-457D-B0AA-C0AD0EA573EC}"/>
    <cellStyle name="Normal 32 5 13 2" xfId="25890" xr:uid="{E354930F-6AF0-4452-BFC6-36DCCD49FB47}"/>
    <cellStyle name="Normal 32 5 13_Margen" xfId="44755" xr:uid="{5E526214-B74F-45BC-BCEB-E92524BC0ED1}"/>
    <cellStyle name="Normal 32 5 14" xfId="25891" xr:uid="{374FFE94-C777-438C-870C-5A9E21B7A8DF}"/>
    <cellStyle name="Normal 32 5 14 2" xfId="25892" xr:uid="{B253205E-096B-436E-9128-4D83EEE08EDD}"/>
    <cellStyle name="Normal 32 5 14_Margen" xfId="44756" xr:uid="{30D8771D-1B0E-48C6-A133-46C9AEC48157}"/>
    <cellStyle name="Normal 32 5 15" xfId="25893" xr:uid="{B4E843C8-76A7-49C4-BE4A-419A5E3A2F91}"/>
    <cellStyle name="Normal 32 5 15 2" xfId="25894" xr:uid="{919B0DE4-63F6-4E94-9F14-C7BDD0FFE22B}"/>
    <cellStyle name="Normal 32 5 15_Margen" xfId="44757" xr:uid="{58C31314-C1D6-483E-9F41-B811C1598C59}"/>
    <cellStyle name="Normal 32 5 16" xfId="25895" xr:uid="{2DD15B85-4051-455C-889E-CA623B8BA448}"/>
    <cellStyle name="Normal 32 5 16 2" xfId="25896" xr:uid="{8D9B6162-7582-4142-B329-38E52D46A4FA}"/>
    <cellStyle name="Normal 32 5 16_Margen" xfId="44758" xr:uid="{2A26E4C1-2565-4668-8D26-51E511A01703}"/>
    <cellStyle name="Normal 32 5 17" xfId="25897" xr:uid="{FE25E2C1-DEF7-4C8F-89E3-CFD0336002D6}"/>
    <cellStyle name="Normal 32 5 17 2" xfId="25898" xr:uid="{23576E2E-0FF9-4503-A083-912C59AEB543}"/>
    <cellStyle name="Normal 32 5 17_Margen" xfId="44759" xr:uid="{AFB9B052-D364-428A-AAE1-0529FA4B6A56}"/>
    <cellStyle name="Normal 32 5 18" xfId="25899" xr:uid="{643E99E4-62D1-4935-A54A-C332E6BEE6C5}"/>
    <cellStyle name="Normal 32 5 18 2" xfId="25900" xr:uid="{9C710ADA-1C79-4674-995E-6FEBC4CDCA28}"/>
    <cellStyle name="Normal 32 5 18_Margen" xfId="44760" xr:uid="{9940E4AF-599E-412B-A679-99FDA71A3CB4}"/>
    <cellStyle name="Normal 32 5 19" xfId="25901" xr:uid="{6EC52DAE-2F28-46ED-9E13-09E18A10AC29}"/>
    <cellStyle name="Normal 32 5 2" xfId="25902" xr:uid="{76F503C0-AD56-483A-8B1D-81915B977ECF}"/>
    <cellStyle name="Normal 32 5 2 2" xfId="25903" xr:uid="{51C7D380-2576-41BE-8DA3-94DA167AC70C}"/>
    <cellStyle name="Normal 32 5 2_Margen" xfId="44761" xr:uid="{E8CECCC5-5F0D-42D6-9DE8-5001B3C07064}"/>
    <cellStyle name="Normal 32 5 3" xfId="25904" xr:uid="{D2808439-96E1-493A-90C6-A7CE14FB0F5D}"/>
    <cellStyle name="Normal 32 5 3 2" xfId="25905" xr:uid="{65732D39-28D5-43C2-803C-97B29E4A26BC}"/>
    <cellStyle name="Normal 32 5 3_Margen" xfId="44762" xr:uid="{8B21D549-1EB4-40E1-96D1-42C11148FAC7}"/>
    <cellStyle name="Normal 32 5 4" xfId="25906" xr:uid="{B43B57D1-4397-4441-8326-C2E7367B1CF0}"/>
    <cellStyle name="Normal 32 5 4 2" xfId="25907" xr:uid="{0DC94644-19E3-465E-88CC-E863BDF914D1}"/>
    <cellStyle name="Normal 32 5 4_Margen" xfId="44763" xr:uid="{C450A2C9-97EA-496C-A3DE-8E5C4643C468}"/>
    <cellStyle name="Normal 32 5 5" xfId="25908" xr:uid="{5E5C6D9F-A142-4A7A-AC92-C4075545C34B}"/>
    <cellStyle name="Normal 32 5 5 2" xfId="25909" xr:uid="{AE637360-CC5F-466A-992C-94E637DC4D56}"/>
    <cellStyle name="Normal 32 5 5_Margen" xfId="44764" xr:uid="{57AFAC56-48EE-45C9-9546-C9E8D1AC19B8}"/>
    <cellStyle name="Normal 32 5 6" xfId="25910" xr:uid="{A4FFB938-46E4-4452-B516-3721746F16A8}"/>
    <cellStyle name="Normal 32 5 6 2" xfId="25911" xr:uid="{46C1A021-E608-4F80-9857-2481D26CE262}"/>
    <cellStyle name="Normal 32 5 6_Margen" xfId="44765" xr:uid="{CA8B75C7-0DC9-47A8-AFEC-C00316A34983}"/>
    <cellStyle name="Normal 32 5 7" xfId="25912" xr:uid="{9E96D874-A153-4214-882B-B13F6A32B303}"/>
    <cellStyle name="Normal 32 5 7 2" xfId="25913" xr:uid="{B8AE07CB-4EEB-422F-997A-28EC922B4F49}"/>
    <cellStyle name="Normal 32 5 7_Margen" xfId="44766" xr:uid="{07EAFDCD-D259-481A-9970-E1AAE9251529}"/>
    <cellStyle name="Normal 32 5 8" xfId="25914" xr:uid="{E3CCD9F8-2DE2-4E37-B639-A8A4EA71B70B}"/>
    <cellStyle name="Normal 32 5 8 2" xfId="25915" xr:uid="{621833C3-B5FA-4E61-9D10-79482D149594}"/>
    <cellStyle name="Normal 32 5 8_Margen" xfId="44767" xr:uid="{FC10E70C-1DBF-40B4-8E43-2A2ECB58319E}"/>
    <cellStyle name="Normal 32 5 9" xfId="25916" xr:uid="{8541A8E5-C789-4D77-9D98-0204FCC45490}"/>
    <cellStyle name="Normal 32 5 9 2" xfId="25917" xr:uid="{BD34C5D3-A5A1-4FD4-B767-F643A066AEE5}"/>
    <cellStyle name="Normal 32 5 9_Margen" xfId="44768" xr:uid="{250E6EB4-0424-4925-A161-1C86EA04BA3D}"/>
    <cellStyle name="Normal 32 5_Margen" xfId="44769" xr:uid="{5F73140E-DAF9-4587-ADD2-7555520CEF8F}"/>
    <cellStyle name="Normal 32 6" xfId="25918" xr:uid="{604C9248-9263-4BF8-B6CC-427276397DB8}"/>
    <cellStyle name="Normal 32 6 10" xfId="25919" xr:uid="{09C76F23-5651-44B6-A477-5302F1679DCB}"/>
    <cellStyle name="Normal 32 6 10 2" xfId="25920" xr:uid="{FCB77D49-31F9-4D11-B8D1-8DD5CC0F35CF}"/>
    <cellStyle name="Normal 32 6 10_Margen" xfId="44770" xr:uid="{94BD3DF3-388B-4CE0-9033-79A73094F9AE}"/>
    <cellStyle name="Normal 32 6 11" xfId="25921" xr:uid="{DCDF73DD-2444-4F02-A05C-E118269546D6}"/>
    <cellStyle name="Normal 32 6 11 2" xfId="25922" xr:uid="{7732A536-8023-4026-80DC-B7EF642336C8}"/>
    <cellStyle name="Normal 32 6 11_Margen" xfId="44771" xr:uid="{5A712F44-7613-4CF2-B092-25C8D42B11D1}"/>
    <cellStyle name="Normal 32 6 12" xfId="25923" xr:uid="{AC005B07-542B-4638-B9C5-984EFEC0AC27}"/>
    <cellStyle name="Normal 32 6 12 2" xfId="25924" xr:uid="{E7A2BF78-3939-49F6-B8F8-30C4A3532977}"/>
    <cellStyle name="Normal 32 6 12_Margen" xfId="44772" xr:uid="{EDA903AF-56A0-49B8-A122-66118B3AFA08}"/>
    <cellStyle name="Normal 32 6 13" xfId="25925" xr:uid="{3AB37614-9951-4833-8DF5-A7F828510B38}"/>
    <cellStyle name="Normal 32 6 13 2" xfId="25926" xr:uid="{9A8795A4-7A51-4EDC-AB9A-831D317707D0}"/>
    <cellStyle name="Normal 32 6 13_Margen" xfId="44773" xr:uid="{A0728389-6402-4881-9CF5-0EBCB8631D01}"/>
    <cellStyle name="Normal 32 6 14" xfId="25927" xr:uid="{E4DA53C9-0C23-4E36-885C-137EE7629C4C}"/>
    <cellStyle name="Normal 32 6 14 2" xfId="25928" xr:uid="{2DA19211-FD41-4FA7-84C0-5F6732B598AC}"/>
    <cellStyle name="Normal 32 6 14_Margen" xfId="44774" xr:uid="{ACEBB58C-A874-4C21-BCC9-12CAE33E6868}"/>
    <cellStyle name="Normal 32 6 15" xfId="25929" xr:uid="{84218215-FD8B-4842-90AF-3A5FC2BE53AF}"/>
    <cellStyle name="Normal 32 6 15 2" xfId="25930" xr:uid="{7043DA05-FF86-433B-9D07-17740A7EB09E}"/>
    <cellStyle name="Normal 32 6 15_Margen" xfId="44775" xr:uid="{59C38A07-63E1-486C-9C37-5C754801D146}"/>
    <cellStyle name="Normal 32 6 16" xfId="25931" xr:uid="{534C0781-4988-4E32-B918-D4D01BE09B26}"/>
    <cellStyle name="Normal 32 6 16 2" xfId="25932" xr:uid="{B8424AD6-105E-4EE0-AD51-DEC872C35713}"/>
    <cellStyle name="Normal 32 6 16_Margen" xfId="44776" xr:uid="{05D3957D-7F43-4EDF-8E6E-D55FA2C44D41}"/>
    <cellStyle name="Normal 32 6 17" xfId="25933" xr:uid="{D679A80C-1A27-4955-BA75-E1784F1797B7}"/>
    <cellStyle name="Normal 32 6 17 2" xfId="25934" xr:uid="{7D32C473-98A3-49E0-A8EB-3D07357EBDBE}"/>
    <cellStyle name="Normal 32 6 17_Margen" xfId="44777" xr:uid="{22072579-2F5D-4F7D-BE25-ECF1BD35B469}"/>
    <cellStyle name="Normal 32 6 18" xfId="25935" xr:uid="{3545C3A6-78A1-4624-A2C7-2EDF1DAEEA22}"/>
    <cellStyle name="Normal 32 6 18 2" xfId="25936" xr:uid="{99A4EF8D-D535-4E7F-8191-D8BADE5CE4E2}"/>
    <cellStyle name="Normal 32 6 18_Margen" xfId="44778" xr:uid="{184CD2E8-1D2B-4898-A8B5-45645F2794F7}"/>
    <cellStyle name="Normal 32 6 19" xfId="25937" xr:uid="{AC8A966C-ABB5-4DF6-9E85-AB4EB7731200}"/>
    <cellStyle name="Normal 32 6 2" xfId="25938" xr:uid="{F1FCD7AC-0F22-43C7-B915-D649C5C9D401}"/>
    <cellStyle name="Normal 32 6 2 2" xfId="25939" xr:uid="{4E57ED1B-A595-4127-8030-FE594CA87837}"/>
    <cellStyle name="Normal 32 6 2_Margen" xfId="44779" xr:uid="{FD2CB5AD-B3B9-4E70-BC38-F44181D48409}"/>
    <cellStyle name="Normal 32 6 3" xfId="25940" xr:uid="{D8A8344B-25AD-47BC-82F2-DB11712B809E}"/>
    <cellStyle name="Normal 32 6 3 2" xfId="25941" xr:uid="{EBB36A32-ECFF-414E-88A8-3BEB82D8EE15}"/>
    <cellStyle name="Normal 32 6 3_Margen" xfId="44780" xr:uid="{DC21D6C6-76C6-4981-BAAE-899208F5BF2C}"/>
    <cellStyle name="Normal 32 6 4" xfId="25942" xr:uid="{12796245-F3DE-41D4-AEC6-87EBC9A96FCB}"/>
    <cellStyle name="Normal 32 6 4 2" xfId="25943" xr:uid="{0B5AE745-E1DB-417B-B391-6E031AB2FA77}"/>
    <cellStyle name="Normal 32 6 4_Margen" xfId="44781" xr:uid="{46B42368-B2AC-472E-A890-59EF4DF43838}"/>
    <cellStyle name="Normal 32 6 5" xfId="25944" xr:uid="{70350F51-7B81-4B45-985A-EFB43C15DF0F}"/>
    <cellStyle name="Normal 32 6 5 2" xfId="25945" xr:uid="{436707A5-007C-4FF9-ADC0-43B1DE97DF0F}"/>
    <cellStyle name="Normal 32 6 5_Margen" xfId="44782" xr:uid="{41196428-8121-4E77-ACE0-657178841F3E}"/>
    <cellStyle name="Normal 32 6 6" xfId="25946" xr:uid="{91AE8470-CCE8-42F4-B768-22AE10DC79BF}"/>
    <cellStyle name="Normal 32 6 6 2" xfId="25947" xr:uid="{DE12EB0E-454D-46B2-B321-DE4C5992EA3D}"/>
    <cellStyle name="Normal 32 6 6_Margen" xfId="44783" xr:uid="{D9930B45-7054-487C-912F-386F5E3F494F}"/>
    <cellStyle name="Normal 32 6 7" xfId="25948" xr:uid="{CEFA5EBB-5A09-4EC7-B4D9-C60F251FCE12}"/>
    <cellStyle name="Normal 32 6 7 2" xfId="25949" xr:uid="{2E958448-706F-4C95-81B3-2970CC2BB54E}"/>
    <cellStyle name="Normal 32 6 7_Margen" xfId="44784" xr:uid="{915FB0D6-CD67-4C0C-8313-ECFA1DF42263}"/>
    <cellStyle name="Normal 32 6 8" xfId="25950" xr:uid="{3455E894-8E06-4682-A55F-FE66E00C16C6}"/>
    <cellStyle name="Normal 32 6 8 2" xfId="25951" xr:uid="{506BC1DE-610F-4AC3-B489-BE645E1AF7E5}"/>
    <cellStyle name="Normal 32 6 8_Margen" xfId="44785" xr:uid="{0D3F09D7-9643-4227-9600-C912BB83C09B}"/>
    <cellStyle name="Normal 32 6 9" xfId="25952" xr:uid="{785D0036-63F4-4499-A591-B73C70DC0EE7}"/>
    <cellStyle name="Normal 32 6 9 2" xfId="25953" xr:uid="{30F2342F-2B9F-4057-AAB4-2EDFB58F53A0}"/>
    <cellStyle name="Normal 32 6 9_Margen" xfId="44786" xr:uid="{185BF858-B2A2-455A-9635-BDBF53EE0D5B}"/>
    <cellStyle name="Normal 32 6_Margen" xfId="44787" xr:uid="{CAEDCDF6-8C24-4FDF-A5EB-3C9AE80C1F0C}"/>
    <cellStyle name="Normal 32 7" xfId="25954" xr:uid="{F41AE026-079A-4625-A489-20F315ABB996}"/>
    <cellStyle name="Normal 32 7 10" xfId="25955" xr:uid="{1BA5568B-3098-4E10-BE73-89D574C05CDC}"/>
    <cellStyle name="Normal 32 7 10 2" xfId="25956" xr:uid="{99FBFDA8-5A8B-4C6D-8A46-2EF8E6FD7F17}"/>
    <cellStyle name="Normal 32 7 10_Margen" xfId="44788" xr:uid="{0F8008FB-DA75-4BDF-81B9-785D4F692E3C}"/>
    <cellStyle name="Normal 32 7 11" xfId="25957" xr:uid="{9EB149BC-2B31-4524-A1BB-BB166C775E86}"/>
    <cellStyle name="Normal 32 7 11 2" xfId="25958" xr:uid="{88A7DFCE-B9C8-455E-8CCF-6C92A10F1C77}"/>
    <cellStyle name="Normal 32 7 11_Margen" xfId="44789" xr:uid="{8CD2CB2E-E489-4F84-8185-07D853064E0F}"/>
    <cellStyle name="Normal 32 7 12" xfId="25959" xr:uid="{058506EE-8B2F-40C5-8855-B47BE0785868}"/>
    <cellStyle name="Normal 32 7 12 2" xfId="25960" xr:uid="{2B6D6F7E-DE2B-48B7-AF84-5A0F2A64E11F}"/>
    <cellStyle name="Normal 32 7 12_Margen" xfId="44790" xr:uid="{4D90E395-0B97-4B1F-BB2F-151614583FD9}"/>
    <cellStyle name="Normal 32 7 13" xfId="25961" xr:uid="{59D69694-558B-43C1-B39E-AF6979831F9C}"/>
    <cellStyle name="Normal 32 7 13 2" xfId="25962" xr:uid="{ABDC6ED3-48F6-417A-B812-0ECB5318973B}"/>
    <cellStyle name="Normal 32 7 13_Margen" xfId="44791" xr:uid="{3705CAFF-8187-4DF4-83E1-AA5DC4FAE0D8}"/>
    <cellStyle name="Normal 32 7 14" xfId="25963" xr:uid="{5F825927-63EA-4077-951E-15CBCB1D22C9}"/>
    <cellStyle name="Normal 32 7 14 2" xfId="25964" xr:uid="{24C7ED6F-588F-4B96-8499-7B87C8C80F90}"/>
    <cellStyle name="Normal 32 7 14_Margen" xfId="44792" xr:uid="{0833A488-F949-4DA2-A2A6-D764740D6675}"/>
    <cellStyle name="Normal 32 7 15" xfId="25965" xr:uid="{9AC1272A-843B-4A24-BB60-6D41EB8DEB43}"/>
    <cellStyle name="Normal 32 7 15 2" xfId="25966" xr:uid="{4D892E75-76D3-4FE5-8F0A-2436B0097584}"/>
    <cellStyle name="Normal 32 7 15_Margen" xfId="44793" xr:uid="{141AED5F-230D-43BA-8AC5-37E51714E86D}"/>
    <cellStyle name="Normal 32 7 16" xfId="25967" xr:uid="{81941592-A3B4-4F3E-894D-9830102EE071}"/>
    <cellStyle name="Normal 32 7 16 2" xfId="25968" xr:uid="{21AD0FCD-4BC5-462A-9501-143A608B206B}"/>
    <cellStyle name="Normal 32 7 16_Margen" xfId="44794" xr:uid="{5E1A495F-DB94-4B61-B5DD-270BE9816579}"/>
    <cellStyle name="Normal 32 7 17" xfId="25969" xr:uid="{3B3541EC-FAD6-4AA5-8212-E11DBF23E14D}"/>
    <cellStyle name="Normal 32 7 17 2" xfId="25970" xr:uid="{A09A7408-14C7-46E1-8CE8-1DA160545B63}"/>
    <cellStyle name="Normal 32 7 17_Margen" xfId="44795" xr:uid="{E7C6734B-9E01-4E6F-A455-A1B684AB6CB2}"/>
    <cellStyle name="Normal 32 7 18" xfId="25971" xr:uid="{9636BBF6-52E1-4471-9880-7E5ADE79CBBE}"/>
    <cellStyle name="Normal 32 7 18 2" xfId="25972" xr:uid="{A26B52A1-55CC-4770-A869-DEF492AAC7AA}"/>
    <cellStyle name="Normal 32 7 18_Margen" xfId="44796" xr:uid="{0E891A1A-3CC1-4026-8C3E-0D1E610FC22E}"/>
    <cellStyle name="Normal 32 7 19" xfId="25973" xr:uid="{BDB54141-BF94-4FE6-BB43-400E244195B4}"/>
    <cellStyle name="Normal 32 7 2" xfId="25974" xr:uid="{E6AC9351-8B56-46D9-A483-74F09391E40C}"/>
    <cellStyle name="Normal 32 7 2 2" xfId="25975" xr:uid="{D5757A29-4757-481C-A6F4-55388D2664E3}"/>
    <cellStyle name="Normal 32 7 2_Margen" xfId="44797" xr:uid="{2587E19A-44EA-487D-9452-8F28B556AF59}"/>
    <cellStyle name="Normal 32 7 3" xfId="25976" xr:uid="{5688FDAE-236D-4822-BC0D-5FD3E94951CB}"/>
    <cellStyle name="Normal 32 7 3 2" xfId="25977" xr:uid="{0A73A7A6-66A5-48A0-8372-6BEC89D1B8FB}"/>
    <cellStyle name="Normal 32 7 3_Margen" xfId="44798" xr:uid="{2A695D51-C4C2-4BA6-A126-374309531DEC}"/>
    <cellStyle name="Normal 32 7 4" xfId="25978" xr:uid="{F2675E8C-755E-40E8-B9BB-70420C6975C5}"/>
    <cellStyle name="Normal 32 7 4 2" xfId="25979" xr:uid="{425BC5C9-8EE3-44FB-9434-7B6D1E63C5A5}"/>
    <cellStyle name="Normal 32 7 4_Margen" xfId="44799" xr:uid="{81B9F9F4-0098-4B7F-BBF5-5DBD579727FF}"/>
    <cellStyle name="Normal 32 7 5" xfId="25980" xr:uid="{6CD0B28E-7A9B-4EFE-86A0-A73346F5799B}"/>
    <cellStyle name="Normal 32 7 5 2" xfId="25981" xr:uid="{4500100D-BA29-4F9D-A9EE-4C461765732E}"/>
    <cellStyle name="Normal 32 7 5_Margen" xfId="44800" xr:uid="{CEC72567-77C4-485A-AACE-152ED31F06B1}"/>
    <cellStyle name="Normal 32 7 6" xfId="25982" xr:uid="{C9A7C345-91D3-41E3-A625-8CEAD69F5423}"/>
    <cellStyle name="Normal 32 7 6 2" xfId="25983" xr:uid="{0A522673-F226-4D42-8A3A-1587EA956C02}"/>
    <cellStyle name="Normal 32 7 6_Margen" xfId="44801" xr:uid="{058077C6-7088-4D8A-85A2-D536C1BAD8E5}"/>
    <cellStyle name="Normal 32 7 7" xfId="25984" xr:uid="{A911C939-E6C4-4ECF-9BA8-3B3C897682F8}"/>
    <cellStyle name="Normal 32 7 7 2" xfId="25985" xr:uid="{99D626FF-175F-4436-82AF-5A1ABFEF3E98}"/>
    <cellStyle name="Normal 32 7 7_Margen" xfId="44802" xr:uid="{12B8BAB4-9EE2-4148-8DC3-4FDE015D8D9E}"/>
    <cellStyle name="Normal 32 7 8" xfId="25986" xr:uid="{F390CB9E-88DE-47EA-A8B9-88DD0DA9326D}"/>
    <cellStyle name="Normal 32 7 8 2" xfId="25987" xr:uid="{8852C691-72FD-43C2-81FD-FE75227B6474}"/>
    <cellStyle name="Normal 32 7 8_Margen" xfId="44803" xr:uid="{56514E6F-9736-4BA2-B927-DC509876DCBD}"/>
    <cellStyle name="Normal 32 7 9" xfId="25988" xr:uid="{7C92C63A-A90B-4DF2-A7B6-BC723E898D96}"/>
    <cellStyle name="Normal 32 7 9 2" xfId="25989" xr:uid="{EA3C3E93-FCE1-4D29-B042-0678E88A139B}"/>
    <cellStyle name="Normal 32 7 9_Margen" xfId="44804" xr:uid="{8C3F37B4-2075-43C3-A304-0599E3004BA2}"/>
    <cellStyle name="Normal 32 7_Margen" xfId="44805" xr:uid="{FEBBC1F6-838A-4163-AB9C-916433D65546}"/>
    <cellStyle name="Normal 32 8" xfId="25990" xr:uid="{AFBA16FA-5FCE-4CE6-A5DA-BCCC1D38E8F6}"/>
    <cellStyle name="Normal 32 8 10" xfId="25991" xr:uid="{38398F44-EF34-428B-A120-0F7B03DC66D6}"/>
    <cellStyle name="Normal 32 8 10 2" xfId="25992" xr:uid="{F879F12F-F1DA-48A3-8BF1-67DDE300934F}"/>
    <cellStyle name="Normal 32 8 10_Margen" xfId="44806" xr:uid="{C3C3BE44-0E67-40F4-946A-1310A2F02ABA}"/>
    <cellStyle name="Normal 32 8 11" xfId="25993" xr:uid="{23161357-4114-45D7-97C2-3F679942BA8A}"/>
    <cellStyle name="Normal 32 8 11 2" xfId="25994" xr:uid="{9D3E000E-ECFD-4491-A56B-EE67514984F1}"/>
    <cellStyle name="Normal 32 8 11_Margen" xfId="44807" xr:uid="{D16A79AF-2108-4DD2-938E-E716182DCF26}"/>
    <cellStyle name="Normal 32 8 12" xfId="25995" xr:uid="{F3763A5D-50BF-4148-B654-0574D3A166AA}"/>
    <cellStyle name="Normal 32 8 12 2" xfId="25996" xr:uid="{32FF414F-0208-4F68-8930-2A035F743800}"/>
    <cellStyle name="Normal 32 8 12_Margen" xfId="44808" xr:uid="{A46EA815-1594-46AD-BCE2-BAD1347DF794}"/>
    <cellStyle name="Normal 32 8 13" xfId="25997" xr:uid="{B4219BFC-D941-4168-97B1-A3A780476CFC}"/>
    <cellStyle name="Normal 32 8 13 2" xfId="25998" xr:uid="{6EF59463-A0F4-4ACA-BCEE-D20FD2A55EBC}"/>
    <cellStyle name="Normal 32 8 13_Margen" xfId="44809" xr:uid="{55244976-B3FC-49B2-B8D1-329DCF1C5C5D}"/>
    <cellStyle name="Normal 32 8 14" xfId="25999" xr:uid="{B986BB99-B875-4088-8377-0F300BE178D9}"/>
    <cellStyle name="Normal 32 8 14 2" xfId="26000" xr:uid="{C43B67D1-68D0-410C-BBF0-8E7CBB70EFEA}"/>
    <cellStyle name="Normal 32 8 14_Margen" xfId="44810" xr:uid="{B96D74AC-B8D6-4477-A4BF-F618937B5BB1}"/>
    <cellStyle name="Normal 32 8 15" xfId="26001" xr:uid="{44DA7479-E51F-4500-B49D-EB514BF3C5C1}"/>
    <cellStyle name="Normal 32 8 15 2" xfId="26002" xr:uid="{D6B67620-F88C-4B62-8E8F-734029ACA989}"/>
    <cellStyle name="Normal 32 8 15_Margen" xfId="44811" xr:uid="{3CD9377E-90DC-4C09-9C33-B3DD321A58B1}"/>
    <cellStyle name="Normal 32 8 16" xfId="26003" xr:uid="{7DCB9AF7-3CA1-46D5-81C8-20A8CB325EFB}"/>
    <cellStyle name="Normal 32 8 16 2" xfId="26004" xr:uid="{BDD63ABB-BB20-4B12-B6D8-28E7B949F7CB}"/>
    <cellStyle name="Normal 32 8 16_Margen" xfId="44812" xr:uid="{F85CC09B-2F8B-469D-AD29-2298C52963EB}"/>
    <cellStyle name="Normal 32 8 17" xfId="26005" xr:uid="{985FD108-2B4A-4594-9BD4-52483CACE1D9}"/>
    <cellStyle name="Normal 32 8 17 2" xfId="26006" xr:uid="{552FBB2C-2E38-4954-9CC0-4E6EE0CA38BD}"/>
    <cellStyle name="Normal 32 8 17_Margen" xfId="44813" xr:uid="{21CCE17E-DF6A-431A-B8BE-E4B81D6549E5}"/>
    <cellStyle name="Normal 32 8 18" xfId="26007" xr:uid="{9E158D4E-3A24-4B85-B507-0096EC832107}"/>
    <cellStyle name="Normal 32 8 18 2" xfId="26008" xr:uid="{A14B24CF-099B-4648-BF66-149DA3D8DEAC}"/>
    <cellStyle name="Normal 32 8 18_Margen" xfId="44814" xr:uid="{1E93F6A0-1B77-449B-9171-95FA62C46362}"/>
    <cellStyle name="Normal 32 8 19" xfId="26009" xr:uid="{7074E434-753C-4468-BE8B-36706E4889F5}"/>
    <cellStyle name="Normal 32 8 2" xfId="26010" xr:uid="{5048C980-4778-4EAD-8A7D-F1E0AE07B5A3}"/>
    <cellStyle name="Normal 32 8 2 2" xfId="26011" xr:uid="{F846BDE4-F0E8-4E25-A0E0-6F7CB6DA677D}"/>
    <cellStyle name="Normal 32 8 2_Margen" xfId="44815" xr:uid="{56E0E0C1-72B7-4955-BB56-A2445F647A67}"/>
    <cellStyle name="Normal 32 8 3" xfId="26012" xr:uid="{91578207-3281-41C3-A342-18C1D547FEA5}"/>
    <cellStyle name="Normal 32 8 3 2" xfId="26013" xr:uid="{E93B92BA-3842-407E-8893-F9FB7E239F61}"/>
    <cellStyle name="Normal 32 8 3_Margen" xfId="44816" xr:uid="{929792A5-33CA-4FCA-B144-13D8D6475396}"/>
    <cellStyle name="Normal 32 8 4" xfId="26014" xr:uid="{FE1DD34C-30D4-43FB-8529-1D5C11D15EFA}"/>
    <cellStyle name="Normal 32 8 4 2" xfId="26015" xr:uid="{8A9BA1A5-A96C-4FBF-8863-08DEF80DE77D}"/>
    <cellStyle name="Normal 32 8 4_Margen" xfId="44817" xr:uid="{06C515A7-CF9A-4013-A8EF-4AB77CCB4DAA}"/>
    <cellStyle name="Normal 32 8 5" xfId="26016" xr:uid="{DE95D2FB-4AAF-4C9A-BF8A-A47FD0894594}"/>
    <cellStyle name="Normal 32 8 5 2" xfId="26017" xr:uid="{0835B0FB-7BDE-42BA-B3E0-262C71F070DE}"/>
    <cellStyle name="Normal 32 8 5_Margen" xfId="44818" xr:uid="{5D5FC7E3-ABD3-4DBA-8598-ED1CDACB5657}"/>
    <cellStyle name="Normal 32 8 6" xfId="26018" xr:uid="{2F78C858-E5CB-4728-BA40-64C524179C05}"/>
    <cellStyle name="Normal 32 8 6 2" xfId="26019" xr:uid="{AF755194-49ED-4E24-B28E-3D1132782448}"/>
    <cellStyle name="Normal 32 8 6_Margen" xfId="44819" xr:uid="{4DB2CF1A-B260-4F2E-9E84-1ECD0B3E07E7}"/>
    <cellStyle name="Normal 32 8 7" xfId="26020" xr:uid="{7C693E56-0661-49AD-B338-C90398194D07}"/>
    <cellStyle name="Normal 32 8 7 2" xfId="26021" xr:uid="{5712291A-4835-488A-9928-2D7337E003CD}"/>
    <cellStyle name="Normal 32 8 7_Margen" xfId="44820" xr:uid="{23DCFB30-4C51-4241-8D4D-B4C486C5C4A2}"/>
    <cellStyle name="Normal 32 8 8" xfId="26022" xr:uid="{E404B093-17FF-4811-A688-D05A30B48107}"/>
    <cellStyle name="Normal 32 8 8 2" xfId="26023" xr:uid="{02CF9FE0-D1CB-4F51-B9ED-FD09BE3BF08F}"/>
    <cellStyle name="Normal 32 8 8_Margen" xfId="44821" xr:uid="{87AEB2F3-F555-45B1-9612-E663AFDE0F03}"/>
    <cellStyle name="Normal 32 8 9" xfId="26024" xr:uid="{BC0F3AE7-D7F1-4311-8B38-CC814EC3D5EF}"/>
    <cellStyle name="Normal 32 8 9 2" xfId="26025" xr:uid="{AE0A0758-2510-4A9B-B2F2-953557E9580A}"/>
    <cellStyle name="Normal 32 8 9_Margen" xfId="44822" xr:uid="{50E4083A-F702-448B-9236-2DAAE246F293}"/>
    <cellStyle name="Normal 32 8_Margen" xfId="44823" xr:uid="{B53CC10F-FDB3-4AA1-A576-2A9897CA5BC4}"/>
    <cellStyle name="Normal 32 9" xfId="26026" xr:uid="{7E2BC45E-5BC4-4D1B-B97D-F07EF21FCEFC}"/>
    <cellStyle name="Normal 32 9 10" xfId="26027" xr:uid="{2383AC29-6FCA-4813-943C-9CBEC4AB0842}"/>
    <cellStyle name="Normal 32 9 10 2" xfId="26028" xr:uid="{F30F8CF2-947F-4545-86D3-D9794714B0B6}"/>
    <cellStyle name="Normal 32 9 10_Margen" xfId="44824" xr:uid="{F6783D64-E92B-4B86-9BC1-E5FF8597ED1A}"/>
    <cellStyle name="Normal 32 9 11" xfId="26029" xr:uid="{5D2D0EE5-CDD8-4984-9B4B-0065A0FE0107}"/>
    <cellStyle name="Normal 32 9 11 2" xfId="26030" xr:uid="{DED32070-700C-49D7-A83B-12B62742859D}"/>
    <cellStyle name="Normal 32 9 11_Margen" xfId="44825" xr:uid="{69D6A091-08C7-473E-834A-A36174C51AD1}"/>
    <cellStyle name="Normal 32 9 12" xfId="26031" xr:uid="{4A2C0087-03B9-4FC6-986B-883EF9C828E5}"/>
    <cellStyle name="Normal 32 9 12 2" xfId="26032" xr:uid="{02C4CE38-7068-428B-8B31-27A4310900A9}"/>
    <cellStyle name="Normal 32 9 12_Margen" xfId="44826" xr:uid="{4583F7D0-0976-4FB5-9234-530CC84196F4}"/>
    <cellStyle name="Normal 32 9 13" xfId="26033" xr:uid="{CE3FE864-2858-4731-9F69-3F164C3231B7}"/>
    <cellStyle name="Normal 32 9 13 2" xfId="26034" xr:uid="{F132C7AF-2A8C-4812-A386-63F85B48838B}"/>
    <cellStyle name="Normal 32 9 13_Margen" xfId="44827" xr:uid="{870E867E-6DEC-479B-A15F-E5678E9249DC}"/>
    <cellStyle name="Normal 32 9 14" xfId="26035" xr:uid="{CCD6A912-FC31-4D81-8014-FECAE5FEBAD0}"/>
    <cellStyle name="Normal 32 9 14 2" xfId="26036" xr:uid="{5488B61E-6401-4C46-826C-CD5100A9761A}"/>
    <cellStyle name="Normal 32 9 14_Margen" xfId="44828" xr:uid="{02E8EABD-DE11-4E17-9BB9-9EF7F59B226B}"/>
    <cellStyle name="Normal 32 9 15" xfId="26037" xr:uid="{315ECAB4-2A03-46CC-875A-73C150DD1DEA}"/>
    <cellStyle name="Normal 32 9 15 2" xfId="26038" xr:uid="{AD6DC9CC-C61D-46FD-AF19-09C79ADD84EE}"/>
    <cellStyle name="Normal 32 9 15_Margen" xfId="44829" xr:uid="{43162232-5821-4C02-A102-596C1F175A0B}"/>
    <cellStyle name="Normal 32 9 16" xfId="26039" xr:uid="{58BD3F9D-304C-46C1-A807-A57227AE2108}"/>
    <cellStyle name="Normal 32 9 16 2" xfId="26040" xr:uid="{204A4927-3321-4F40-84F9-19B718CC39E2}"/>
    <cellStyle name="Normal 32 9 16_Margen" xfId="44830" xr:uid="{87075B69-5915-4088-B7BA-109728AB93C6}"/>
    <cellStyle name="Normal 32 9 17" xfId="26041" xr:uid="{558E5C0F-9734-409A-AE9D-C9A429ACD15F}"/>
    <cellStyle name="Normal 32 9 17 2" xfId="26042" xr:uid="{D6DD27EC-F88D-43E3-83D8-20CCCE88D725}"/>
    <cellStyle name="Normal 32 9 17_Margen" xfId="44831" xr:uid="{DF5237C0-8633-4F58-A7E4-A6548D8A3111}"/>
    <cellStyle name="Normal 32 9 18" xfId="26043" xr:uid="{6B99BFFB-917F-48C2-8847-ED725A78EF98}"/>
    <cellStyle name="Normal 32 9 18 2" xfId="26044" xr:uid="{E3F72890-DB1A-44DC-BE5A-B68C9496E4BC}"/>
    <cellStyle name="Normal 32 9 18_Margen" xfId="44832" xr:uid="{E9A6A205-3EED-46A0-890C-9A806FF0E8C2}"/>
    <cellStyle name="Normal 32 9 19" xfId="26045" xr:uid="{2634BADB-3E77-4987-96B5-279B97A99A88}"/>
    <cellStyle name="Normal 32 9 2" xfId="26046" xr:uid="{AC20A2A1-512E-4A06-811B-08BA717C5F98}"/>
    <cellStyle name="Normal 32 9 2 2" xfId="26047" xr:uid="{84F81195-C095-4CE7-A95E-FE6A0DC4E0D5}"/>
    <cellStyle name="Normal 32 9 2_Margen" xfId="44833" xr:uid="{17A8402C-5AA7-46AC-A7D7-952C022AB9EE}"/>
    <cellStyle name="Normal 32 9 3" xfId="26048" xr:uid="{E8708A8B-8E3C-4350-8CA4-ACA0CAAD6F2D}"/>
    <cellStyle name="Normal 32 9 3 2" xfId="26049" xr:uid="{06AF448F-95DF-4085-A298-04EB22BAD15B}"/>
    <cellStyle name="Normal 32 9 3_Margen" xfId="44834" xr:uid="{75798C6A-522E-4EBF-91D9-38CA2887309F}"/>
    <cellStyle name="Normal 32 9 4" xfId="26050" xr:uid="{BCC8DE38-0BA7-43F5-9F4C-3842162B6393}"/>
    <cellStyle name="Normal 32 9 4 2" xfId="26051" xr:uid="{5E7298CC-9290-4AA4-860E-C2CAD040D034}"/>
    <cellStyle name="Normal 32 9 4_Margen" xfId="44835" xr:uid="{EEDCD098-EBAA-406D-BCA3-24233FB055F5}"/>
    <cellStyle name="Normal 32 9 5" xfId="26052" xr:uid="{FCD6EEA5-78B9-463A-B2E3-5B124B4A16B6}"/>
    <cellStyle name="Normal 32 9 5 2" xfId="26053" xr:uid="{DBB24B1D-6B43-4FA4-8E3D-012C98873ACC}"/>
    <cellStyle name="Normal 32 9 5_Margen" xfId="44836" xr:uid="{6DFF3436-C81C-429F-8416-7CD41837D387}"/>
    <cellStyle name="Normal 32 9 6" xfId="26054" xr:uid="{3619177A-A5BD-48D1-863E-55F7D1948B7D}"/>
    <cellStyle name="Normal 32 9 6 2" xfId="26055" xr:uid="{BEDA6264-5674-455A-B958-DA089BC22AFE}"/>
    <cellStyle name="Normal 32 9 6_Margen" xfId="44837" xr:uid="{720617E2-F164-45C7-8B05-BC5E73866A04}"/>
    <cellStyle name="Normal 32 9 7" xfId="26056" xr:uid="{10213B4C-E55C-4BD2-BC2E-2405706C5489}"/>
    <cellStyle name="Normal 32 9 7 2" xfId="26057" xr:uid="{3190F206-C851-4A59-9181-5DFFC0D73E71}"/>
    <cellStyle name="Normal 32 9 7_Margen" xfId="44838" xr:uid="{B56764AE-82BB-4DF2-B5D0-06B03EB78781}"/>
    <cellStyle name="Normal 32 9 8" xfId="26058" xr:uid="{0CCF9D26-8735-4B89-A9EA-4603DEDD4738}"/>
    <cellStyle name="Normal 32 9 8 2" xfId="26059" xr:uid="{4C371B16-7E62-41F4-937C-E94C7E880EFD}"/>
    <cellStyle name="Normal 32 9 8_Margen" xfId="44839" xr:uid="{3D6A2716-89CD-4BF6-9475-2D414A9FD19F}"/>
    <cellStyle name="Normal 32 9 9" xfId="26060" xr:uid="{F4B38011-4E9A-4F7B-9C45-FF27793577AE}"/>
    <cellStyle name="Normal 32 9 9 2" xfId="26061" xr:uid="{850253E6-B16E-48D2-B7DC-677DFB1BBF99}"/>
    <cellStyle name="Normal 32 9 9_Margen" xfId="44840" xr:uid="{0D12F29B-F691-475F-9656-553EEB9419F4}"/>
    <cellStyle name="Normal 32 9_Margen" xfId="44841" xr:uid="{DB6E8468-0E3A-48D5-AFB7-54C14B3DD8A7}"/>
    <cellStyle name="Normal 32_Margen" xfId="44842" xr:uid="{1180D11A-0686-4E26-B6BE-F8F5731983E7}"/>
    <cellStyle name="Normal 320" xfId="26062" xr:uid="{9468A2F5-C493-42D5-92CA-CC4BF5F8F288}"/>
    <cellStyle name="Normal 321" xfId="26063" xr:uid="{41D500BD-022B-47E4-B6B7-5665A5630DFE}"/>
    <cellStyle name="Normal 322" xfId="26064" xr:uid="{6A586082-E8C3-48EA-ACEE-A635F468C067}"/>
    <cellStyle name="Normal 323" xfId="26065" xr:uid="{F9FB92FA-3668-4F9C-BA0D-140A07BBCB9C}"/>
    <cellStyle name="Normal 324" xfId="26066" xr:uid="{0FBB6758-EC28-4F41-8B4E-4D546EC8125D}"/>
    <cellStyle name="Normal 325" xfId="26067" xr:uid="{1BD4EC0D-801E-41C9-962B-DB044F7EFF12}"/>
    <cellStyle name="Normal 326" xfId="26068" xr:uid="{1FD6080D-ABB8-4AB9-A4EC-44A43D68A116}"/>
    <cellStyle name="Normal 327" xfId="26069" xr:uid="{FF07B9CC-0275-450A-888E-9A4CAB732D2F}"/>
    <cellStyle name="Normal 328" xfId="26070" xr:uid="{DE2E0AFC-B1A7-440F-9EA8-AC678370776C}"/>
    <cellStyle name="Normal 329" xfId="26071" xr:uid="{0E846387-73C5-408F-87D6-3AF3D5A4F7D4}"/>
    <cellStyle name="Normal 33" xfId="26072" xr:uid="{26D6542B-0088-4E63-8FBA-D58EE32DCDAE}"/>
    <cellStyle name="Normal 33 10" xfId="26073" xr:uid="{9DD03971-4212-4EBD-BC93-DC506497C64E}"/>
    <cellStyle name="Normal 33 10 10" xfId="26074" xr:uid="{24CE7A8B-ABB2-4FB8-ACB7-32C6962193C2}"/>
    <cellStyle name="Normal 33 10 10 2" xfId="26075" xr:uid="{1BCC3E85-B124-457F-B853-834AD99B93B1}"/>
    <cellStyle name="Normal 33 10 10_Margen" xfId="44843" xr:uid="{6B255336-138F-4F4F-AAA7-D645D6DD812D}"/>
    <cellStyle name="Normal 33 10 11" xfId="26076" xr:uid="{C72654FA-35F0-4D52-9C1D-A00840AB0542}"/>
    <cellStyle name="Normal 33 10 11 2" xfId="26077" xr:uid="{E2FEB71E-7787-46C9-84DA-1BDE5A5487DF}"/>
    <cellStyle name="Normal 33 10 11_Margen" xfId="44844" xr:uid="{9586A1F7-6C53-4989-805B-25D0D817C47D}"/>
    <cellStyle name="Normal 33 10 12" xfId="26078" xr:uid="{669C9179-927E-448D-A528-DDE377F7A18F}"/>
    <cellStyle name="Normal 33 10 12 2" xfId="26079" xr:uid="{8A08C148-F7E9-468D-ABF0-5B37135F6A83}"/>
    <cellStyle name="Normal 33 10 12_Margen" xfId="44845" xr:uid="{81BD5B2D-C939-4604-AFC8-B1DB17FE8CAB}"/>
    <cellStyle name="Normal 33 10 13" xfId="26080" xr:uid="{5F4063BC-5A3F-46D7-90EB-42B62A4F849B}"/>
    <cellStyle name="Normal 33 10 13 2" xfId="26081" xr:uid="{953E5D62-1E6A-45B4-AA4C-AA22C8D11E55}"/>
    <cellStyle name="Normal 33 10 13_Margen" xfId="44846" xr:uid="{1F089E4E-BE58-4E4A-B07B-F62865C069CA}"/>
    <cellStyle name="Normal 33 10 14" xfId="26082" xr:uid="{32F7A731-E7FE-4B3D-AD94-CDE965364212}"/>
    <cellStyle name="Normal 33 10 14 2" xfId="26083" xr:uid="{F694D2C5-0860-4793-AD5B-7BEF507792B2}"/>
    <cellStyle name="Normal 33 10 14_Margen" xfId="44847" xr:uid="{1FAB1304-F38F-4010-97C6-8A85332E0543}"/>
    <cellStyle name="Normal 33 10 15" xfId="26084" xr:uid="{AFD3B3BD-3A0E-4BC9-BBF7-240B512D4590}"/>
    <cellStyle name="Normal 33 10 15 2" xfId="26085" xr:uid="{A0D6DDCE-DB8A-45FD-8B75-AA682D936A1C}"/>
    <cellStyle name="Normal 33 10 15_Margen" xfId="44848" xr:uid="{3C6C14EE-1EDC-485B-A204-2AF2549A8460}"/>
    <cellStyle name="Normal 33 10 16" xfId="26086" xr:uid="{52AB3993-7D19-4F1E-80AD-84C3C2E00C56}"/>
    <cellStyle name="Normal 33 10 16 2" xfId="26087" xr:uid="{8277E8F2-E937-47A0-A334-F92BE54617CA}"/>
    <cellStyle name="Normal 33 10 16_Margen" xfId="44849" xr:uid="{211C9213-2D91-4A45-A91D-93519C622BE0}"/>
    <cellStyle name="Normal 33 10 17" xfId="26088" xr:uid="{1B6F47C1-58B5-4A6A-8EA0-F257C80E39E0}"/>
    <cellStyle name="Normal 33 10 17 2" xfId="26089" xr:uid="{3C7D05FA-871C-44F8-91F2-352239B7DF24}"/>
    <cellStyle name="Normal 33 10 17_Margen" xfId="44850" xr:uid="{B1B8E2F8-EE12-47AD-9A99-E8F6C21BACB4}"/>
    <cellStyle name="Normal 33 10 18" xfId="26090" xr:uid="{B7395DBA-F4C3-4CC6-AA7B-E0CE88326C1B}"/>
    <cellStyle name="Normal 33 10 18 2" xfId="26091" xr:uid="{BEE536E4-A0D5-4761-B243-675767B0C33B}"/>
    <cellStyle name="Normal 33 10 18_Margen" xfId="44851" xr:uid="{1A6BAC8F-C83E-4B47-9A4D-A1C78F419369}"/>
    <cellStyle name="Normal 33 10 19" xfId="26092" xr:uid="{75C4D6F7-D2DB-4333-A932-F9035B74FA97}"/>
    <cellStyle name="Normal 33 10 2" xfId="26093" xr:uid="{1BD30A3D-F03C-4512-BBA7-BDC6E00E185B}"/>
    <cellStyle name="Normal 33 10 2 2" xfId="26094" xr:uid="{A9023E8A-ABAB-4D34-BAF2-787861375FA2}"/>
    <cellStyle name="Normal 33 10 2_Margen" xfId="44852" xr:uid="{9E6297FC-F6AC-466F-9F5C-93B316EEC037}"/>
    <cellStyle name="Normal 33 10 3" xfId="26095" xr:uid="{0EB1169B-5FCF-44F0-A7A3-31A27B722C4E}"/>
    <cellStyle name="Normal 33 10 3 2" xfId="26096" xr:uid="{DBBEAFBE-48F1-4534-9C74-25FE24887E88}"/>
    <cellStyle name="Normal 33 10 3_Margen" xfId="44853" xr:uid="{142B9DC6-C466-4571-A179-5AF3E3A5A045}"/>
    <cellStyle name="Normal 33 10 4" xfId="26097" xr:uid="{E4E18471-488A-4D85-8409-76D0005255CC}"/>
    <cellStyle name="Normal 33 10 4 2" xfId="26098" xr:uid="{9665AA2B-C261-4E5B-8AF0-7A20E87EB078}"/>
    <cellStyle name="Normal 33 10 4_Margen" xfId="44854" xr:uid="{61530216-A8EE-4943-8D6F-BE0C13E9F224}"/>
    <cellStyle name="Normal 33 10 5" xfId="26099" xr:uid="{2F0B34E1-8660-4E6A-BAD8-A280B50E076A}"/>
    <cellStyle name="Normal 33 10 5 2" xfId="26100" xr:uid="{B1315E6A-DBD9-4937-8C5D-F16968B7EB6A}"/>
    <cellStyle name="Normal 33 10 5_Margen" xfId="44855" xr:uid="{C2A88A82-3213-45B2-94A2-C5A48C198E2A}"/>
    <cellStyle name="Normal 33 10 6" xfId="26101" xr:uid="{BF928417-3B21-461E-9D8B-20475D85486D}"/>
    <cellStyle name="Normal 33 10 6 2" xfId="26102" xr:uid="{D57E46C1-BA52-4FDF-B920-9CF42D4B59A5}"/>
    <cellStyle name="Normal 33 10 6_Margen" xfId="44856" xr:uid="{717A0B0C-2FD6-4639-B555-C1A1251583C4}"/>
    <cellStyle name="Normal 33 10 7" xfId="26103" xr:uid="{79F72456-44CF-4B27-B78E-7F33DB110AE0}"/>
    <cellStyle name="Normal 33 10 7 2" xfId="26104" xr:uid="{73DCC1EE-75F0-4A55-AE0D-42E65BD2699C}"/>
    <cellStyle name="Normal 33 10 7_Margen" xfId="44857" xr:uid="{5BE923B3-29D0-4A68-BC66-E15E72D99CA7}"/>
    <cellStyle name="Normal 33 10 8" xfId="26105" xr:uid="{768B3F26-D84B-4CD5-96A5-5B8E547BE853}"/>
    <cellStyle name="Normal 33 10 8 2" xfId="26106" xr:uid="{E93EB72F-B5FD-4C35-A78A-5D48AE7FBD98}"/>
    <cellStyle name="Normal 33 10 8_Margen" xfId="44858" xr:uid="{3BC90C79-AA74-4BB2-9ABD-40529DF72E3E}"/>
    <cellStyle name="Normal 33 10 9" xfId="26107" xr:uid="{D88FA430-01AD-4EB0-9AE5-6583E82D7F21}"/>
    <cellStyle name="Normal 33 10 9 2" xfId="26108" xr:uid="{6A0712BD-9127-46FF-8E4F-C055F9EDB319}"/>
    <cellStyle name="Normal 33 10 9_Margen" xfId="44859" xr:uid="{DE79639D-7945-4788-9218-401D16209C9E}"/>
    <cellStyle name="Normal 33 10_Margen" xfId="44860" xr:uid="{6AE3AF3C-BA98-4885-A16C-3535083574AC}"/>
    <cellStyle name="Normal 33 11" xfId="26109" xr:uid="{7564413F-4EC8-4A94-A9DF-EA16DC1F600A}"/>
    <cellStyle name="Normal 33 11 10" xfId="26110" xr:uid="{32766927-1A7D-4007-B2E6-1E5D8AE95373}"/>
    <cellStyle name="Normal 33 11 10 2" xfId="26111" xr:uid="{8C6CD0DE-1B73-4E7D-B6FD-0F01933497EF}"/>
    <cellStyle name="Normal 33 11 10_Margen" xfId="44861" xr:uid="{83C72B90-E704-4E3F-9C2F-20612F336E3D}"/>
    <cellStyle name="Normal 33 11 11" xfId="26112" xr:uid="{8F25E3F1-1390-4464-A70A-4571E12948C6}"/>
    <cellStyle name="Normal 33 11 11 2" xfId="26113" xr:uid="{5AB55160-F1F9-4799-8392-D4546027CD29}"/>
    <cellStyle name="Normal 33 11 11_Margen" xfId="44862" xr:uid="{0819A434-3FFF-479E-9100-25D6B5C62AC9}"/>
    <cellStyle name="Normal 33 11 12" xfId="26114" xr:uid="{A44BFB76-2268-48E2-98CA-243F4EF9367B}"/>
    <cellStyle name="Normal 33 11 12 2" xfId="26115" xr:uid="{8A8B5198-3242-4CC4-BBD7-24AD695486A7}"/>
    <cellStyle name="Normal 33 11 12_Margen" xfId="44863" xr:uid="{CF2BE66D-10F2-40C7-B3DA-F60B8FB765AE}"/>
    <cellStyle name="Normal 33 11 13" xfId="26116" xr:uid="{74B66DC0-AFE1-4A9A-B2E6-D44287BF90A8}"/>
    <cellStyle name="Normal 33 11 13 2" xfId="26117" xr:uid="{7E10DB41-0B77-4FD8-B9DA-9B29AA98DEB7}"/>
    <cellStyle name="Normal 33 11 13_Margen" xfId="44864" xr:uid="{456EBED0-9809-485D-B325-97F02226E401}"/>
    <cellStyle name="Normal 33 11 14" xfId="26118" xr:uid="{F34111ED-408E-4A50-B288-4A186BAB8403}"/>
    <cellStyle name="Normal 33 11 14 2" xfId="26119" xr:uid="{555801F4-8EBF-4C10-90C7-59E407D0B761}"/>
    <cellStyle name="Normal 33 11 14_Margen" xfId="44865" xr:uid="{1C7C83B9-A38B-45D6-9F79-BD3047FD7362}"/>
    <cellStyle name="Normal 33 11 15" xfId="26120" xr:uid="{46F71139-6653-4637-83DE-551A7F03AE48}"/>
    <cellStyle name="Normal 33 11 15 2" xfId="26121" xr:uid="{CE7B3E32-D66F-4A81-8D1E-B42DF928716E}"/>
    <cellStyle name="Normal 33 11 15_Margen" xfId="44866" xr:uid="{CD403840-ADD5-4D5E-9760-D16F1B4E2905}"/>
    <cellStyle name="Normal 33 11 16" xfId="26122" xr:uid="{C8A7C50C-2C14-4B39-82C5-F4159A26A95D}"/>
    <cellStyle name="Normal 33 11 16 2" xfId="26123" xr:uid="{9E6844CA-6767-4716-A291-D2880F458A0E}"/>
    <cellStyle name="Normal 33 11 16_Margen" xfId="44867" xr:uid="{2A1F293A-5428-4A9B-9A9C-0FA02153D42E}"/>
    <cellStyle name="Normal 33 11 17" xfId="26124" xr:uid="{F5239354-3C74-4647-A4C3-AC96AA1ECABF}"/>
    <cellStyle name="Normal 33 11 17 2" xfId="26125" xr:uid="{B3B4C064-976F-49FF-AFAF-B6277494823E}"/>
    <cellStyle name="Normal 33 11 17_Margen" xfId="44868" xr:uid="{D6EFDB4F-6BD3-466A-B0AE-E9C71341D760}"/>
    <cellStyle name="Normal 33 11 18" xfId="26126" xr:uid="{F8820D75-C239-4411-A623-E76911B16170}"/>
    <cellStyle name="Normal 33 11 18 2" xfId="26127" xr:uid="{6826B34B-1836-4705-83C0-DAD7D056F6F5}"/>
    <cellStyle name="Normal 33 11 18_Margen" xfId="44869" xr:uid="{DAB0F566-6804-4E1F-88D0-1D1B50FEA162}"/>
    <cellStyle name="Normal 33 11 19" xfId="26128" xr:uid="{4FE3ADE4-7D19-442E-9116-462F7A0CED62}"/>
    <cellStyle name="Normal 33 11 2" xfId="26129" xr:uid="{B8DDD2FF-3EB4-47E7-8945-474584C338FF}"/>
    <cellStyle name="Normal 33 11 2 2" xfId="26130" xr:uid="{48DCC6C1-90E6-4797-A9E8-1176D8393298}"/>
    <cellStyle name="Normal 33 11 2_Margen" xfId="44870" xr:uid="{A6F61632-EDD9-4546-9379-E3017E2D416E}"/>
    <cellStyle name="Normal 33 11 3" xfId="26131" xr:uid="{2895FDD7-44BC-4A28-B777-07CF9C04C120}"/>
    <cellStyle name="Normal 33 11 3 2" xfId="26132" xr:uid="{E2531475-FD89-4173-9B0D-FAA2BF78BAA6}"/>
    <cellStyle name="Normal 33 11 3_Margen" xfId="44871" xr:uid="{2301E132-563F-408D-A47B-21B500213C98}"/>
    <cellStyle name="Normal 33 11 4" xfId="26133" xr:uid="{0F08084A-C09A-4715-B32C-A122BF6EAEC9}"/>
    <cellStyle name="Normal 33 11 4 2" xfId="26134" xr:uid="{A9782552-B344-40D2-A679-41C93BBC49B7}"/>
    <cellStyle name="Normal 33 11 4_Margen" xfId="44872" xr:uid="{241D869E-2833-4689-93FC-9521378BA9C3}"/>
    <cellStyle name="Normal 33 11 5" xfId="26135" xr:uid="{910C917D-4743-498A-B5CD-2B39260697A5}"/>
    <cellStyle name="Normal 33 11 5 2" xfId="26136" xr:uid="{D7A06530-0ABF-4BB7-981C-89940831F173}"/>
    <cellStyle name="Normal 33 11 5_Margen" xfId="44873" xr:uid="{2F49C3E4-39CB-4D9E-9E2C-3185AE29538B}"/>
    <cellStyle name="Normal 33 11 6" xfId="26137" xr:uid="{D07BFA65-92EC-49AF-BAEA-CE7BF6ACB9EE}"/>
    <cellStyle name="Normal 33 11 6 2" xfId="26138" xr:uid="{CD1DBB3D-E681-4022-BC38-48F711D060E2}"/>
    <cellStyle name="Normal 33 11 6_Margen" xfId="44874" xr:uid="{7BD395FA-1369-4E5E-82B4-DB6A00F79FD8}"/>
    <cellStyle name="Normal 33 11 7" xfId="26139" xr:uid="{31FB23AB-53F9-41EC-8DE8-4236590113D3}"/>
    <cellStyle name="Normal 33 11 7 2" xfId="26140" xr:uid="{DFA03F96-A1E8-4BD4-AFFC-103FA74BD6A8}"/>
    <cellStyle name="Normal 33 11 7_Margen" xfId="44875" xr:uid="{C6193079-4C7C-424E-9F0D-383D419B8C1D}"/>
    <cellStyle name="Normal 33 11 8" xfId="26141" xr:uid="{28BDD385-31CD-4240-9D79-D9CEBC218DC1}"/>
    <cellStyle name="Normal 33 11 8 2" xfId="26142" xr:uid="{B17137CF-FCAD-4581-AB94-48CC144F3AB8}"/>
    <cellStyle name="Normal 33 11 8_Margen" xfId="44876" xr:uid="{24F0CC0C-7775-4684-B207-669E03938F76}"/>
    <cellStyle name="Normal 33 11 9" xfId="26143" xr:uid="{D3EB2BCC-E993-4734-B2B1-63DD4664B412}"/>
    <cellStyle name="Normal 33 11 9 2" xfId="26144" xr:uid="{E536FE94-B851-4127-9BB8-D3053BACF310}"/>
    <cellStyle name="Normal 33 11 9_Margen" xfId="44877" xr:uid="{82B80922-02B4-4411-BFE3-AC4D34704AB6}"/>
    <cellStyle name="Normal 33 11_Margen" xfId="44878" xr:uid="{0FB78F8A-1B81-443B-8B88-43DA8E9CB783}"/>
    <cellStyle name="Normal 33 12" xfId="26145" xr:uid="{41AD3C74-30E4-4F21-AE4A-B43254CD2155}"/>
    <cellStyle name="Normal 33 12 2" xfId="26146" xr:uid="{56D87CF6-968E-4B09-B792-62B8B3FC6755}"/>
    <cellStyle name="Normal 33 12_Margen" xfId="44879" xr:uid="{EBF74E35-52B0-4ADD-90D3-0B5414461F99}"/>
    <cellStyle name="Normal 33 13" xfId="26147" xr:uid="{FF21A54C-731D-4494-BD39-54387F5B226A}"/>
    <cellStyle name="Normal 33 13 2" xfId="26148" xr:uid="{919FCF96-C61B-4FD4-A825-9B70A8FE2171}"/>
    <cellStyle name="Normal 33 13_Margen" xfId="44880" xr:uid="{D2F55D39-96F3-4FC8-BC54-1F95756F0AB4}"/>
    <cellStyle name="Normal 33 14" xfId="26149" xr:uid="{97E3F651-D310-4D1B-ABF8-78FD69C7E597}"/>
    <cellStyle name="Normal 33 14 2" xfId="26150" xr:uid="{7E2F0848-3EC6-4A0F-824D-B49E844FA56E}"/>
    <cellStyle name="Normal 33 14_Margen" xfId="44881" xr:uid="{BC1A4345-23A2-4D33-8964-BB7240722EA0}"/>
    <cellStyle name="Normal 33 15" xfId="26151" xr:uid="{F4B2FE5B-F623-4AAD-8484-7B5DE2D53C0A}"/>
    <cellStyle name="Normal 33 15 2" xfId="26152" xr:uid="{365E84FA-1CAF-4A2B-BAF6-8C63D8812781}"/>
    <cellStyle name="Normal 33 15_Margen" xfId="44882" xr:uid="{DE06C760-8F52-420F-9A13-404459F4712A}"/>
    <cellStyle name="Normal 33 16" xfId="26153" xr:uid="{14637BAA-1324-4A8C-9CE6-AC7FC883211A}"/>
    <cellStyle name="Normal 33 16 2" xfId="26154" xr:uid="{AA6AA956-D5C1-462E-8491-C0188815652E}"/>
    <cellStyle name="Normal 33 16_Margen" xfId="44883" xr:uid="{B6D06668-3674-4743-9576-61F747B7AC67}"/>
    <cellStyle name="Normal 33 17" xfId="26155" xr:uid="{814E8860-EC92-41FE-A34D-EBBF011D96AD}"/>
    <cellStyle name="Normal 33 17 2" xfId="26156" xr:uid="{9EB51EC9-2203-4D22-8721-BCC6023F495F}"/>
    <cellStyle name="Normal 33 17_Margen" xfId="44884" xr:uid="{E11374A5-64E1-4B4F-9724-B5D0D055E147}"/>
    <cellStyle name="Normal 33 18" xfId="26157" xr:uid="{FE815791-2715-45BE-8149-F0B37258F482}"/>
    <cellStyle name="Normal 33 18 2" xfId="26158" xr:uid="{791FDA3C-5E76-4ABC-AB7E-1DCB63C85908}"/>
    <cellStyle name="Normal 33 18_Margen" xfId="44885" xr:uid="{3F726228-B46D-4BE0-83BD-023D758CE54D}"/>
    <cellStyle name="Normal 33 19" xfId="26159" xr:uid="{66A4F2F2-CA2D-495B-A47F-D941DFD8E074}"/>
    <cellStyle name="Normal 33 19 2" xfId="26160" xr:uid="{57B275EE-42B7-4721-878B-6ED6577E9C68}"/>
    <cellStyle name="Normal 33 19_Margen" xfId="44886" xr:uid="{FFC3D421-D982-4C4C-B37D-9F04E3C83AB1}"/>
    <cellStyle name="Normal 33 2" xfId="26161" xr:uid="{759B5D17-C15F-4EEC-B5AF-3E595B16F921}"/>
    <cellStyle name="Normal 33 2 10" xfId="26162" xr:uid="{C05C45C5-8544-4615-968E-5F3D430D494D}"/>
    <cellStyle name="Normal 33 2 10 2" xfId="26163" xr:uid="{C5D6405D-FD5A-4DF6-B002-66C47EAA33FB}"/>
    <cellStyle name="Normal 33 2 10_Margen" xfId="44887" xr:uid="{ADF2B24F-1681-4A75-9651-DC51049E4891}"/>
    <cellStyle name="Normal 33 2 11" xfId="26164" xr:uid="{0F6F33DC-507B-4637-900B-1AB46BC6563C}"/>
    <cellStyle name="Normal 33 2 11 2" xfId="26165" xr:uid="{FCEE5A75-295F-42FE-90A2-C2C44F4E30CA}"/>
    <cellStyle name="Normal 33 2 11_Margen" xfId="44888" xr:uid="{9B7C51DC-0D24-48C1-83F6-5ACD7FCFB174}"/>
    <cellStyle name="Normal 33 2 12" xfId="26166" xr:uid="{9D390359-91A5-4F96-A508-D3FCD7DFC261}"/>
    <cellStyle name="Normal 33 2 12 2" xfId="26167" xr:uid="{574B5AF6-FA55-40B7-BA30-4EE49EC7580B}"/>
    <cellStyle name="Normal 33 2 12_Margen" xfId="44889" xr:uid="{C3912EA0-640C-4D74-BF33-59C820A3938D}"/>
    <cellStyle name="Normal 33 2 13" xfId="26168" xr:uid="{3EF15913-42C0-4DDE-A3A1-7521E2D20498}"/>
    <cellStyle name="Normal 33 2 13 2" xfId="26169" xr:uid="{244E1BFB-27F9-44B2-BF38-18B90CD7CD81}"/>
    <cellStyle name="Normal 33 2 13_Margen" xfId="44890" xr:uid="{F8CBF720-352E-40CE-86FC-F55DF587BC26}"/>
    <cellStyle name="Normal 33 2 14" xfId="26170" xr:uid="{471F2B92-CC5C-47F3-8452-2AFAFEC9B7E4}"/>
    <cellStyle name="Normal 33 2 14 2" xfId="26171" xr:uid="{CF1C2AF8-383D-4A43-B283-508AF1E5B65B}"/>
    <cellStyle name="Normal 33 2 14_Margen" xfId="44891" xr:uid="{C43ECD44-02EB-47C2-893C-DA1BE5F67DDC}"/>
    <cellStyle name="Normal 33 2 15" xfId="26172" xr:uid="{2991981B-D61C-4EEC-8A34-40729B80C824}"/>
    <cellStyle name="Normal 33 2 15 2" xfId="26173" xr:uid="{86815990-E92A-4F74-BB6D-5767D0EF8B27}"/>
    <cellStyle name="Normal 33 2 15_Margen" xfId="44892" xr:uid="{AC8C28A7-9A7F-4E36-835A-F8F62450B1E3}"/>
    <cellStyle name="Normal 33 2 16" xfId="26174" xr:uid="{B1286CC5-CA22-4BEA-8FBB-2E13A256D8EE}"/>
    <cellStyle name="Normal 33 2 16 2" xfId="26175" xr:uid="{FEC99F6F-DE89-4B5D-9F0C-5C4A5E5A152E}"/>
    <cellStyle name="Normal 33 2 16_Margen" xfId="44893" xr:uid="{B3ACE3A5-9DE1-4753-932B-3B1299CF86C8}"/>
    <cellStyle name="Normal 33 2 17" xfId="26176" xr:uid="{CD18913B-98EE-4A5B-9EDC-66BA03D77F11}"/>
    <cellStyle name="Normal 33 2 17 2" xfId="26177" xr:uid="{56976253-FAAA-4396-A7CF-7DBCDD7F1AAD}"/>
    <cellStyle name="Normal 33 2 17_Margen" xfId="44894" xr:uid="{5EDEDA3E-7179-4FF2-AB3E-4A4AEF13B60F}"/>
    <cellStyle name="Normal 33 2 18" xfId="26178" xr:uid="{A7C9AEF9-16EE-4BCE-A4E4-F5010809721F}"/>
    <cellStyle name="Normal 33 2 18 2" xfId="26179" xr:uid="{100C200B-540B-4145-A616-E09BE794D742}"/>
    <cellStyle name="Normal 33 2 18_Margen" xfId="44895" xr:uid="{DDB9FDE9-9612-4854-8401-407C9B835839}"/>
    <cellStyle name="Normal 33 2 19" xfId="26180" xr:uid="{4A5733F2-922F-494B-9E92-C77B000D210A}"/>
    <cellStyle name="Normal 33 2 2" xfId="26181" xr:uid="{B98B7298-E3FA-4928-A8BF-E7301522ECBC}"/>
    <cellStyle name="Normal 33 2 2 2" xfId="26182" xr:uid="{42C14C77-E8A0-4D08-AE7C-A1C6DC9484EE}"/>
    <cellStyle name="Normal 33 2 2_Margen" xfId="44896" xr:uid="{85DBD212-9382-4831-B95C-510B1E1A5135}"/>
    <cellStyle name="Normal 33 2 20" xfId="50360" xr:uid="{2119C6E0-1303-4547-8550-EA5EF0C4DF32}"/>
    <cellStyle name="Normal 33 2 21" xfId="51821" xr:uid="{1DDD100A-6505-46F9-B2F1-D8C1A1663DF6}"/>
    <cellStyle name="Normal 33 2 22" xfId="51848" xr:uid="{3AEEB6DF-9C4F-4BB8-BACE-FF0EC8CEBCD8}"/>
    <cellStyle name="Normal 33 2 3" xfId="26183" xr:uid="{63EBC286-899E-4200-9335-6E53320620B3}"/>
    <cellStyle name="Normal 33 2 3 2" xfId="26184" xr:uid="{7F3AD930-1D9E-4AD9-B003-82C1730CD90D}"/>
    <cellStyle name="Normal 33 2 3 3" xfId="50361" xr:uid="{713509C8-BBC3-4572-9A3A-BA509CD62DB2}"/>
    <cellStyle name="Normal 33 2 3_Margen" xfId="44897" xr:uid="{6F793C13-9FED-4F65-994B-C2C2C35A8B4F}"/>
    <cellStyle name="Normal 33 2 4" xfId="26185" xr:uid="{6D43D77D-0AE7-4970-AB12-123FB67F7EC0}"/>
    <cellStyle name="Normal 33 2 4 2" xfId="26186" xr:uid="{1ED1E087-4ACB-4318-9613-DF2612C7BB9A}"/>
    <cellStyle name="Normal 33 2 4_Margen" xfId="44898" xr:uid="{E7038B43-0AEC-4EAE-979F-8D2B363CEC5F}"/>
    <cellStyle name="Normal 33 2 5" xfId="26187" xr:uid="{B716ECA4-41BF-4963-BDA3-C0E922B0E576}"/>
    <cellStyle name="Normal 33 2 5 2" xfId="26188" xr:uid="{2E09272B-7670-42E4-A4A4-A2D6C070158B}"/>
    <cellStyle name="Normal 33 2 5_Margen" xfId="44899" xr:uid="{4BAA27A2-811F-417A-B4E6-FEE86FE025E6}"/>
    <cellStyle name="Normal 33 2 6" xfId="26189" xr:uid="{B7536FE4-E229-4D41-9E5A-84BA32F1DB6D}"/>
    <cellStyle name="Normal 33 2 6 2" xfId="26190" xr:uid="{B35C92B5-39CA-4491-AB2B-A8E8D13EE5EF}"/>
    <cellStyle name="Normal 33 2 6_Margen" xfId="44900" xr:uid="{5A9F6392-29A0-49F3-8E05-EA53ABFB0793}"/>
    <cellStyle name="Normal 33 2 7" xfId="26191" xr:uid="{0E995DF3-7B38-4B41-A4BA-5089A3A91973}"/>
    <cellStyle name="Normal 33 2 7 2" xfId="26192" xr:uid="{9892E502-9666-4C0F-A452-FF829B0C116B}"/>
    <cellStyle name="Normal 33 2 7_Margen" xfId="44901" xr:uid="{27A9F78F-C728-4A34-B6F4-81DDA3EAFC94}"/>
    <cellStyle name="Normal 33 2 8" xfId="26193" xr:uid="{F601B065-90AC-42CE-8FDC-A5F23672D5C5}"/>
    <cellStyle name="Normal 33 2 8 2" xfId="26194" xr:uid="{1F84141F-F862-4000-A78D-2C2BA98AE8F9}"/>
    <cellStyle name="Normal 33 2 8_Margen" xfId="44902" xr:uid="{C44B516D-91B8-436A-A9EF-B6AB92EC676B}"/>
    <cellStyle name="Normal 33 2 9" xfId="26195" xr:uid="{18C720E3-FA72-4E87-9348-2DA0161EB0BB}"/>
    <cellStyle name="Normal 33 2 9 2" xfId="26196" xr:uid="{F3F65AF4-4403-45DE-A83F-DF73A5797019}"/>
    <cellStyle name="Normal 33 2 9_Margen" xfId="44903" xr:uid="{D07117EC-32A7-448F-9194-36FADE106CC7}"/>
    <cellStyle name="Normal 33 2_Margen" xfId="44904" xr:uid="{A6ECE16B-5ADB-4A34-9285-E623B833809A}"/>
    <cellStyle name="Normal 33 20" xfId="26197" xr:uid="{98EA76C4-B587-4FEA-B3F7-B58D220EA519}"/>
    <cellStyle name="Normal 33 20 2" xfId="26198" xr:uid="{2BF3FBF8-4C65-41E7-B74F-D627BA643A1D}"/>
    <cellStyle name="Normal 33 20_Margen" xfId="44905" xr:uid="{D2A2EFF9-45FC-4124-A93A-3D6E6647AB13}"/>
    <cellStyle name="Normal 33 21" xfId="26199" xr:uid="{8D46B165-6546-4793-A1F7-5B9E636D901B}"/>
    <cellStyle name="Normal 33 21 2" xfId="26200" xr:uid="{1E434E02-B69D-4F93-ADCD-FB0D611790E0}"/>
    <cellStyle name="Normal 33 21_Margen" xfId="44906" xr:uid="{BD4288AC-E4B8-49F2-84AB-F4683AA413E5}"/>
    <cellStyle name="Normal 33 22" xfId="26201" xr:uid="{9192B05B-9F2F-422D-8AD2-6088DEA84F1A}"/>
    <cellStyle name="Normal 33 22 2" xfId="26202" xr:uid="{5DE2F420-67E2-4A9C-9AEC-EFC9F494EA6C}"/>
    <cellStyle name="Normal 33 22_Margen" xfId="44907" xr:uid="{B09EB55C-6A88-4C80-A64D-223679DD283C}"/>
    <cellStyle name="Normal 33 23" xfId="26203" xr:uid="{03B6973D-809F-4A10-8CC0-512BE7421CCE}"/>
    <cellStyle name="Normal 33 23 2" xfId="26204" xr:uid="{87140A53-9D75-4967-9870-A5E886FCFCB2}"/>
    <cellStyle name="Normal 33 23_Margen" xfId="44908" xr:uid="{B8DD0DF0-9D7F-46DF-B8F0-46DB3AE3A430}"/>
    <cellStyle name="Normal 33 24" xfId="26205" xr:uid="{6950B6AF-4C26-4362-B921-18E77B7B0E3A}"/>
    <cellStyle name="Normal 33 24 2" xfId="26206" xr:uid="{C446C9CF-A173-4A33-9FA5-60DE06EA31FE}"/>
    <cellStyle name="Normal 33 24_Margen" xfId="44909" xr:uid="{734A634B-4FC5-4E7F-9C07-1559A39F23F6}"/>
    <cellStyle name="Normal 33 25" xfId="26207" xr:uid="{D876273D-95BC-428C-B098-665D5960A0CD}"/>
    <cellStyle name="Normal 33 25 2" xfId="26208" xr:uid="{D70EE5CB-003B-4D5A-9B35-0620458AD25D}"/>
    <cellStyle name="Normal 33 25_Margen" xfId="44910" xr:uid="{D340CEA2-0A9D-42F8-A904-A59F03775705}"/>
    <cellStyle name="Normal 33 26" xfId="26209" xr:uid="{1CAF9CB6-B96F-4AD1-A733-59FBE65B2CB2}"/>
    <cellStyle name="Normal 33 26 2" xfId="26210" xr:uid="{A2C35B5C-65F9-4963-9C61-AC2B18C5A4C0}"/>
    <cellStyle name="Normal 33 26_Margen" xfId="44911" xr:uid="{6A0ED81C-4FD3-4050-B169-5285AB9A9A9B}"/>
    <cellStyle name="Normal 33 27" xfId="26211" xr:uid="{F41372C9-CFEE-441D-ABA0-0422638627CA}"/>
    <cellStyle name="Normal 33 27 2" xfId="26212" xr:uid="{3B4C0615-A97E-4B87-B409-649DC87FC814}"/>
    <cellStyle name="Normal 33 27_Margen" xfId="44912" xr:uid="{BF0878AF-6960-4E1D-AD92-3B44D3ED5422}"/>
    <cellStyle name="Normal 33 28" xfId="26213" xr:uid="{5271B7B1-9CF4-4C34-959A-A52AA388C6BB}"/>
    <cellStyle name="Normal 33 28 2" xfId="26214" xr:uid="{7E6051F8-AC9A-440D-A851-1F615100ED8E}"/>
    <cellStyle name="Normal 33 28_Margen" xfId="44913" xr:uid="{D4FF91BD-BFF7-4292-886A-14ED3C8EFC57}"/>
    <cellStyle name="Normal 33 29" xfId="26215" xr:uid="{84348A53-354C-4155-97FA-50DFD42E36C6}"/>
    <cellStyle name="Normal 33 29 2" xfId="26216" xr:uid="{8DB00915-127B-4666-9714-C990D39B78D1}"/>
    <cellStyle name="Normal 33 29_Margen" xfId="44914" xr:uid="{C4D9D5EE-DC7F-4834-B840-8BCA4F2E792C}"/>
    <cellStyle name="Normal 33 3" xfId="26217" xr:uid="{62B45AEB-1E30-4310-BE20-2DFE005FC7AD}"/>
    <cellStyle name="Normal 33 3 10" xfId="26218" xr:uid="{86E432C7-7D8F-4DFF-B3E5-42FE6D96B68E}"/>
    <cellStyle name="Normal 33 3 10 2" xfId="26219" xr:uid="{CAA9088A-1E1E-46D0-818F-6197F0047E1F}"/>
    <cellStyle name="Normal 33 3 10_Margen" xfId="44915" xr:uid="{622B27DA-B50A-4717-9D40-0E2A8E8F555F}"/>
    <cellStyle name="Normal 33 3 11" xfId="26220" xr:uid="{3F2BE94F-9CA3-4EB8-9319-7536445C1747}"/>
    <cellStyle name="Normal 33 3 11 2" xfId="26221" xr:uid="{D61823DE-5B5E-4FFD-B65F-3FDF94606A49}"/>
    <cellStyle name="Normal 33 3 11_Margen" xfId="44916" xr:uid="{3192D5BF-0CD2-42D1-BF77-6AE02C652023}"/>
    <cellStyle name="Normal 33 3 12" xfId="26222" xr:uid="{7D49CD54-0979-4C3E-ABB2-DDD0AA33795B}"/>
    <cellStyle name="Normal 33 3 12 2" xfId="26223" xr:uid="{F4B52895-4DAF-4EE1-96B4-BE7FB445CA02}"/>
    <cellStyle name="Normal 33 3 12_Margen" xfId="44917" xr:uid="{0C3D4BA3-8F40-459F-BFCB-A47955D690B8}"/>
    <cellStyle name="Normal 33 3 13" xfId="26224" xr:uid="{95FAC99B-B898-427B-A09D-AE9B808426AA}"/>
    <cellStyle name="Normal 33 3 13 2" xfId="26225" xr:uid="{5727438F-D354-48F1-AFED-75BEBBBD7175}"/>
    <cellStyle name="Normal 33 3 13_Margen" xfId="44918" xr:uid="{B79865A8-EC27-4F81-BD7E-3D0F1AC690D2}"/>
    <cellStyle name="Normal 33 3 14" xfId="26226" xr:uid="{EB5694A8-169B-4CAC-9BC4-93A7D9E0507F}"/>
    <cellStyle name="Normal 33 3 14 2" xfId="26227" xr:uid="{236185B4-9C7D-46DD-905A-8FABCA2E469E}"/>
    <cellStyle name="Normal 33 3 14_Margen" xfId="44919" xr:uid="{F356695F-876F-42D9-BB53-8F73EB8E6EAE}"/>
    <cellStyle name="Normal 33 3 15" xfId="26228" xr:uid="{E8EC4BFF-F45D-4157-9883-952722E43CEB}"/>
    <cellStyle name="Normal 33 3 15 2" xfId="26229" xr:uid="{AF5A39AE-ABC0-4155-97D3-8FBCF81192E8}"/>
    <cellStyle name="Normal 33 3 15_Margen" xfId="44920" xr:uid="{30F947DF-D1B9-4614-AA40-0BCA3F81F907}"/>
    <cellStyle name="Normal 33 3 16" xfId="26230" xr:uid="{017B7EAD-69A5-47A0-A256-3647405CE0FB}"/>
    <cellStyle name="Normal 33 3 16 2" xfId="26231" xr:uid="{586A8867-5410-42F6-A231-67EE0E28F743}"/>
    <cellStyle name="Normal 33 3 16_Margen" xfId="44921" xr:uid="{5A24AC5A-F22E-41A7-9670-A1AB241126AE}"/>
    <cellStyle name="Normal 33 3 17" xfId="26232" xr:uid="{C9B99A18-BA66-4DDC-8544-F059427B5F74}"/>
    <cellStyle name="Normal 33 3 17 2" xfId="26233" xr:uid="{F335E046-F48E-4B4F-B4C7-9470A3F34E77}"/>
    <cellStyle name="Normal 33 3 17_Margen" xfId="44922" xr:uid="{DE3B8A8C-5E16-491D-B558-F3A8BD507FC5}"/>
    <cellStyle name="Normal 33 3 18" xfId="26234" xr:uid="{E7F64A47-DDF4-4681-B9AF-C222BA915D8B}"/>
    <cellStyle name="Normal 33 3 18 2" xfId="26235" xr:uid="{19F6AD77-D50F-4677-9033-8276339ED50D}"/>
    <cellStyle name="Normal 33 3 18_Margen" xfId="44923" xr:uid="{64A94B81-BA36-4862-BFBD-A7D7CC2DF079}"/>
    <cellStyle name="Normal 33 3 19" xfId="26236" xr:uid="{D1577086-3A89-46A3-9C40-793FC516548F}"/>
    <cellStyle name="Normal 33 3 2" xfId="26237" xr:uid="{696E1DC4-BB87-429E-8E39-A86FF6D933CC}"/>
    <cellStyle name="Normal 33 3 2 2" xfId="26238" xr:uid="{85F10C16-A8B8-4C90-99BC-009F2277B1A0}"/>
    <cellStyle name="Normal 33 3 2 2 2" xfId="44924" xr:uid="{816E24EE-622F-448C-84B6-4E583E6D6BBE}"/>
    <cellStyle name="Normal 33 3 2 2 3" xfId="50364" xr:uid="{28A6F4FC-2D7C-4273-96B9-424F510382E6}"/>
    <cellStyle name="Normal 33 3 2 3" xfId="44925" xr:uid="{5A9F89B9-B100-467F-983D-B757702B6A08}"/>
    <cellStyle name="Normal 33 3 2 4" xfId="50363" xr:uid="{6EF1225F-A5ED-450C-8E56-8C074E80EAB2}"/>
    <cellStyle name="Normal 33 3 2_Margen" xfId="44926" xr:uid="{ED2720EE-070B-456E-AC1E-FD91AEA10584}"/>
    <cellStyle name="Normal 33 3 20" xfId="50362" xr:uid="{40BD500B-0E63-4F68-A718-750AA26BC754}"/>
    <cellStyle name="Normal 33 3 21" xfId="49820" xr:uid="{11E6C250-996A-4544-804B-3DF4CB5CECD2}"/>
    <cellStyle name="Normal 33 3 22" xfId="51847" xr:uid="{76E03047-5AE8-41ED-936C-DE8BB9BA7B38}"/>
    <cellStyle name="Normal 33 3 3" xfId="26239" xr:uid="{9E94DD0A-6FA7-4B8B-9D8E-68D54CD97AAF}"/>
    <cellStyle name="Normal 33 3 3 2" xfId="26240" xr:uid="{7F83A65C-1065-4733-9262-CC5144CF6071}"/>
    <cellStyle name="Normal 33 3 3 2 2" xfId="50366" xr:uid="{575FDE34-3BB5-4D38-901E-4D87D07FD6A1}"/>
    <cellStyle name="Normal 33 3 3 3" xfId="50365" xr:uid="{32DCCF03-AB1A-4953-8A91-72EC9FD409C3}"/>
    <cellStyle name="Normal 33 3 3_Margen" xfId="44927" xr:uid="{1A961EF6-B075-425B-B85E-53E0FA61AFCA}"/>
    <cellStyle name="Normal 33 3 4" xfId="26241" xr:uid="{4182650D-8385-48D9-9003-BAFA938C6F8D}"/>
    <cellStyle name="Normal 33 3 4 2" xfId="26242" xr:uid="{F5A110AD-B766-4C42-AAF4-BCEF3FD719BD}"/>
    <cellStyle name="Normal 33 3 4 3" xfId="50367" xr:uid="{2DBA305B-61CD-43F7-9793-4EEC612F6493}"/>
    <cellStyle name="Normal 33 3 4_Margen" xfId="44928" xr:uid="{468BF1C6-A1F6-4BF4-B2CB-F623BD7F5E28}"/>
    <cellStyle name="Normal 33 3 5" xfId="26243" xr:uid="{D95BBAC4-761D-45A1-9DB2-9FA42161580B}"/>
    <cellStyle name="Normal 33 3 5 2" xfId="26244" xr:uid="{2C262252-AE09-48D8-AC94-2712F8C40D63}"/>
    <cellStyle name="Normal 33 3 5_Margen" xfId="44929" xr:uid="{ACAD4C7E-0A4D-4ED0-9E1B-987DEA9DD211}"/>
    <cellStyle name="Normal 33 3 6" xfId="26245" xr:uid="{B3E46E2F-60B8-4274-868A-516139CD4476}"/>
    <cellStyle name="Normal 33 3 6 2" xfId="26246" xr:uid="{01AFBB37-5C61-42FF-86F0-28F7165EA881}"/>
    <cellStyle name="Normal 33 3 6_Margen" xfId="44930" xr:uid="{C9A6AF45-84FB-4CE6-93EC-D2EE52AA2EAF}"/>
    <cellStyle name="Normal 33 3 7" xfId="26247" xr:uid="{806D158C-ACDC-4491-832A-AA1B6D4F16D9}"/>
    <cellStyle name="Normal 33 3 7 2" xfId="26248" xr:uid="{1A21516F-FC76-4B7F-BB31-817115431AA1}"/>
    <cellStyle name="Normal 33 3 7_Margen" xfId="44931" xr:uid="{16FE74CE-DCC2-4A17-BF57-902C431EABE2}"/>
    <cellStyle name="Normal 33 3 8" xfId="26249" xr:uid="{73F697C2-1C4A-49E6-97B0-AB8E01C5FEBF}"/>
    <cellStyle name="Normal 33 3 8 2" xfId="26250" xr:uid="{6F2C35D7-C35F-4EFA-8003-0485B6D4398F}"/>
    <cellStyle name="Normal 33 3 8_Margen" xfId="44932" xr:uid="{35E32906-27FE-4E39-A8A2-5E377E140A8B}"/>
    <cellStyle name="Normal 33 3 9" xfId="26251" xr:uid="{F92CBB4A-67EF-4DB4-9BFF-6C9CEB52EDE8}"/>
    <cellStyle name="Normal 33 3 9 2" xfId="26252" xr:uid="{2DAF600E-0625-4387-AF30-D8B3542D2A06}"/>
    <cellStyle name="Normal 33 3 9_Margen" xfId="44933" xr:uid="{71986704-D47D-48A2-A32A-EA8C61DC9746}"/>
    <cellStyle name="Normal 33 3_Margen" xfId="44934" xr:uid="{E86C8C5F-7141-45F3-9851-8CC22DCF2A30}"/>
    <cellStyle name="Normal 33 30" xfId="26253" xr:uid="{C1AE59CC-80EB-430D-BADE-B04C3319E00D}"/>
    <cellStyle name="Normal 33 31" xfId="50359" xr:uid="{14AE932B-B457-42A1-9CC3-4D874C3B52C8}"/>
    <cellStyle name="Normal 33 32" xfId="51820" xr:uid="{510B72D2-F95B-4C36-B05E-D62BA90BA299}"/>
    <cellStyle name="Normal 33 33" xfId="51849" xr:uid="{37A7B69F-B334-4440-B31B-12F1A64FEC8F}"/>
    <cellStyle name="Normal 33 4" xfId="26254" xr:uid="{C90F9F44-23FF-4990-9D88-9DA14319CEF9}"/>
    <cellStyle name="Normal 33 4 10" xfId="26255" xr:uid="{38AB2F01-DF94-420D-84D9-6B7A9EDC3912}"/>
    <cellStyle name="Normal 33 4 10 2" xfId="26256" xr:uid="{266A3F1D-2230-4BAB-926A-21E71ABA887C}"/>
    <cellStyle name="Normal 33 4 10_Margen" xfId="44935" xr:uid="{DA858118-C1DD-4D0A-92B4-1FB5E9C62152}"/>
    <cellStyle name="Normal 33 4 11" xfId="26257" xr:uid="{A8702911-A46A-460E-AD91-4D028AA791FD}"/>
    <cellStyle name="Normal 33 4 11 2" xfId="26258" xr:uid="{1FE531B0-F8F0-4F20-9CDF-7C7FB7E5D4A0}"/>
    <cellStyle name="Normal 33 4 11_Margen" xfId="44936" xr:uid="{30C0F292-B7DF-4EAF-A408-E478BCF42988}"/>
    <cellStyle name="Normal 33 4 12" xfId="26259" xr:uid="{919D6772-9312-45AE-8E43-4A43252537E8}"/>
    <cellStyle name="Normal 33 4 12 2" xfId="26260" xr:uid="{2E020AC3-2533-43BF-85E0-EA0976876C06}"/>
    <cellStyle name="Normal 33 4 12_Margen" xfId="44937" xr:uid="{BC46ED6B-B81E-41B5-AA28-7B9C39292E55}"/>
    <cellStyle name="Normal 33 4 13" xfId="26261" xr:uid="{2CC9F876-C606-485B-B461-B187B7F7F523}"/>
    <cellStyle name="Normal 33 4 13 2" xfId="26262" xr:uid="{55C7EE05-A905-4B8D-A760-8A5D3F711780}"/>
    <cellStyle name="Normal 33 4 13_Margen" xfId="44938" xr:uid="{815940C4-E663-4F9E-A854-FDF478C224C4}"/>
    <cellStyle name="Normal 33 4 14" xfId="26263" xr:uid="{135AE826-C32B-4F28-A13B-7B078CA2396F}"/>
    <cellStyle name="Normal 33 4 14 2" xfId="26264" xr:uid="{ED244CFE-CB99-458B-B15A-1249EA2C689A}"/>
    <cellStyle name="Normal 33 4 14_Margen" xfId="44939" xr:uid="{B514F4AC-CBE3-4067-858F-A7D0901D49D1}"/>
    <cellStyle name="Normal 33 4 15" xfId="26265" xr:uid="{0D5AA47B-DCB9-4BCC-A7D4-BDE0405C4926}"/>
    <cellStyle name="Normal 33 4 15 2" xfId="26266" xr:uid="{0ED07B97-D874-4F67-B421-E64DFE823679}"/>
    <cellStyle name="Normal 33 4 15_Margen" xfId="44940" xr:uid="{FC330DBB-5E2C-4380-8A7B-FABD4E15A992}"/>
    <cellStyle name="Normal 33 4 16" xfId="26267" xr:uid="{BF81F9AA-8A47-426C-B210-7455B5B4D907}"/>
    <cellStyle name="Normal 33 4 16 2" xfId="26268" xr:uid="{1C500C6D-DA1F-4D0F-962F-ABE5A9CD4769}"/>
    <cellStyle name="Normal 33 4 16_Margen" xfId="44941" xr:uid="{08D238AF-F49D-4C60-8AE1-3E3E8409E80A}"/>
    <cellStyle name="Normal 33 4 17" xfId="26269" xr:uid="{E1579BB9-2A44-43B3-8937-E69E6D3C4052}"/>
    <cellStyle name="Normal 33 4 17 2" xfId="26270" xr:uid="{62D7CE6A-06ED-4170-8F1D-7D88FDDD0F78}"/>
    <cellStyle name="Normal 33 4 17_Margen" xfId="44942" xr:uid="{8AAB8D42-82E8-4F4F-8A55-1C40E04873F5}"/>
    <cellStyle name="Normal 33 4 18" xfId="26271" xr:uid="{DB068233-70AB-4B25-B847-D48909F8C110}"/>
    <cellStyle name="Normal 33 4 18 2" xfId="26272" xr:uid="{268FF6D2-2BA4-4373-8FA2-27BF5028F928}"/>
    <cellStyle name="Normal 33 4 18_Margen" xfId="44943" xr:uid="{F4CE2F36-1070-4058-84A3-3E551A2A909A}"/>
    <cellStyle name="Normal 33 4 19" xfId="26273" xr:uid="{0FA6CCE9-ADE3-450B-8D77-2911560373B0}"/>
    <cellStyle name="Normal 33 4 2" xfId="26274" xr:uid="{4C701F27-C742-43BA-BF06-941F091E49D4}"/>
    <cellStyle name="Normal 33 4 2 2" xfId="26275" xr:uid="{93C17BAD-068F-4730-BA34-77AC5CE7F6A6}"/>
    <cellStyle name="Normal 33 4 2 3" xfId="50369" xr:uid="{DCC1164F-022C-4078-AC74-3867951E8E05}"/>
    <cellStyle name="Normal 33 4 2_Margen" xfId="44944" xr:uid="{FEAC8A70-6A39-44AD-9BC1-5D257A3B2918}"/>
    <cellStyle name="Normal 33 4 20" xfId="50368" xr:uid="{436AF0C9-C905-4BAD-9CC8-F85E0BE5BFF4}"/>
    <cellStyle name="Normal 33 4 21" xfId="51825" xr:uid="{D516722C-761E-4F79-A8E0-E824408CD677}"/>
    <cellStyle name="Normal 33 4 22" xfId="49614" xr:uid="{BB75385B-0F81-493C-832E-F37A7B2AB2DF}"/>
    <cellStyle name="Normal 33 4 3" xfId="26276" xr:uid="{14094992-734B-46FA-BB31-5A1EF4E77B0D}"/>
    <cellStyle name="Normal 33 4 3 2" xfId="26277" xr:uid="{D27313C1-96C1-4D3A-B031-4510E322E605}"/>
    <cellStyle name="Normal 33 4 3_Margen" xfId="44945" xr:uid="{DC37AA54-4FA9-4A5D-A54E-78D6CC0D8125}"/>
    <cellStyle name="Normal 33 4 4" xfId="26278" xr:uid="{1E558DEF-18C6-4FDE-BF3B-ED28CC89E990}"/>
    <cellStyle name="Normal 33 4 4 2" xfId="26279" xr:uid="{CD1E5FB1-3B29-4CF9-8418-964140A4C715}"/>
    <cellStyle name="Normal 33 4 4_Margen" xfId="44946" xr:uid="{8FC6A04D-AE61-48DD-9E9E-BE09081E8852}"/>
    <cellStyle name="Normal 33 4 5" xfId="26280" xr:uid="{CDCBF641-947C-49DC-8EF3-A2C3BA832015}"/>
    <cellStyle name="Normal 33 4 5 2" xfId="26281" xr:uid="{C152E53D-FC4F-4AFD-BF91-192E348D528B}"/>
    <cellStyle name="Normal 33 4 5_Margen" xfId="44947" xr:uid="{3A69B850-6CA7-48FC-9E24-A0B3DB5BF8C7}"/>
    <cellStyle name="Normal 33 4 6" xfId="26282" xr:uid="{BD314C63-B702-4403-958A-CE3EF39137AF}"/>
    <cellStyle name="Normal 33 4 6 2" xfId="26283" xr:uid="{A37A3283-D590-495B-9DF1-8C2037584EA5}"/>
    <cellStyle name="Normal 33 4 6_Margen" xfId="44948" xr:uid="{6641F7BD-7C63-423E-89A9-2226047182D2}"/>
    <cellStyle name="Normal 33 4 7" xfId="26284" xr:uid="{1BFAACCC-5757-414F-98FB-5499F46F22D1}"/>
    <cellStyle name="Normal 33 4 7 2" xfId="26285" xr:uid="{9708CECF-B117-47E2-BDEC-2A7E4178F6BA}"/>
    <cellStyle name="Normal 33 4 7_Margen" xfId="44949" xr:uid="{E2A0F646-C91F-4C7A-8501-22E2427A8101}"/>
    <cellStyle name="Normal 33 4 8" xfId="26286" xr:uid="{4FA82D76-6D9B-4CF1-9C0E-56EDFC13D9F8}"/>
    <cellStyle name="Normal 33 4 8 2" xfId="26287" xr:uid="{8475DFF6-741C-479F-A672-CC900205F36B}"/>
    <cellStyle name="Normal 33 4 8_Margen" xfId="44950" xr:uid="{9EA67569-E823-4295-BCAA-1CDD0D62FF5D}"/>
    <cellStyle name="Normal 33 4 9" xfId="26288" xr:uid="{20B8869B-6615-45B1-AB21-CCA5DF13A428}"/>
    <cellStyle name="Normal 33 4 9 2" xfId="26289" xr:uid="{B516AD72-5619-45BC-988B-7E2C4F39B239}"/>
    <cellStyle name="Normal 33 4 9_Margen" xfId="44951" xr:uid="{ED5594CB-5A55-4E1C-AC21-23EEFAA587F9}"/>
    <cellStyle name="Normal 33 4_Margen" xfId="44952" xr:uid="{E16C9505-F5BD-4FB3-BC54-67776CFD7511}"/>
    <cellStyle name="Normal 33 5" xfId="26290" xr:uid="{F0C7DA43-B468-4D22-B63B-CA0C34EC2B56}"/>
    <cellStyle name="Normal 33 5 10" xfId="26291" xr:uid="{9057512D-AE80-4996-80B1-62FDE105B258}"/>
    <cellStyle name="Normal 33 5 10 2" xfId="26292" xr:uid="{27FF91D6-8851-4346-A1E7-34E83AD5A808}"/>
    <cellStyle name="Normal 33 5 10_Margen" xfId="44953" xr:uid="{3ED4968D-030F-415D-AF2E-C0656B974E93}"/>
    <cellStyle name="Normal 33 5 11" xfId="26293" xr:uid="{1BCC1BCA-7686-4E68-B2DE-C9088803C58A}"/>
    <cellStyle name="Normal 33 5 11 2" xfId="26294" xr:uid="{BB237948-B764-4C58-BE84-5FC7DF08ACE8}"/>
    <cellStyle name="Normal 33 5 11_Margen" xfId="44954" xr:uid="{20BEEE08-B02D-468F-B716-87FF01FCC009}"/>
    <cellStyle name="Normal 33 5 12" xfId="26295" xr:uid="{05ADF73D-F5B5-49F2-82DF-B0821120AEEF}"/>
    <cellStyle name="Normal 33 5 12 2" xfId="26296" xr:uid="{A7443B31-0BF9-440A-910A-A750DEA632F4}"/>
    <cellStyle name="Normal 33 5 12_Margen" xfId="44955" xr:uid="{1D4B7441-A090-417B-9121-68A6B5C94CBD}"/>
    <cellStyle name="Normal 33 5 13" xfId="26297" xr:uid="{70FEC9EE-5294-4922-AB49-832E609434D9}"/>
    <cellStyle name="Normal 33 5 13 2" xfId="26298" xr:uid="{1A06BFFB-61E3-470E-85DA-959F66696CBE}"/>
    <cellStyle name="Normal 33 5 13_Margen" xfId="44956" xr:uid="{4F303D16-1C17-4ADE-A6D4-B314B855C6B4}"/>
    <cellStyle name="Normal 33 5 14" xfId="26299" xr:uid="{A5246E66-155A-4689-9EEB-1C4EA682CD51}"/>
    <cellStyle name="Normal 33 5 14 2" xfId="26300" xr:uid="{7A0825BE-4794-4F6F-8161-C111E0E5BAC7}"/>
    <cellStyle name="Normal 33 5 14_Margen" xfId="44957" xr:uid="{6E0B26B7-C8FF-4717-9F3D-F227AD3B5E0D}"/>
    <cellStyle name="Normal 33 5 15" xfId="26301" xr:uid="{B610CE30-C9BF-4DAC-8390-A8B146C57AAB}"/>
    <cellStyle name="Normal 33 5 15 2" xfId="26302" xr:uid="{8BE5DBE1-AD50-4345-BAE3-0629BDA2113F}"/>
    <cellStyle name="Normal 33 5 15_Margen" xfId="44958" xr:uid="{9E08C522-503B-4C89-B41A-306682262B4C}"/>
    <cellStyle name="Normal 33 5 16" xfId="26303" xr:uid="{B91BDBCF-718F-4F7B-8339-372D5A3BF128}"/>
    <cellStyle name="Normal 33 5 16 2" xfId="26304" xr:uid="{F955CCA3-159B-4821-B108-A8CBA00F409E}"/>
    <cellStyle name="Normal 33 5 16_Margen" xfId="44959" xr:uid="{5DAF4404-C227-4851-AAB7-962163E75092}"/>
    <cellStyle name="Normal 33 5 17" xfId="26305" xr:uid="{CCB48780-4039-40D9-BD1F-9EE5D51E44FF}"/>
    <cellStyle name="Normal 33 5 17 2" xfId="26306" xr:uid="{91F553C5-ADDF-478E-B2FC-C0131D3CE475}"/>
    <cellStyle name="Normal 33 5 17_Margen" xfId="44960" xr:uid="{BD857120-A363-450B-9878-52414D73FE08}"/>
    <cellStyle name="Normal 33 5 18" xfId="26307" xr:uid="{F614B266-426C-48F9-B19A-68BD3B31034A}"/>
    <cellStyle name="Normal 33 5 18 2" xfId="26308" xr:uid="{60E8C3F7-DAF0-4CB9-AB60-ECB7EFC78D9F}"/>
    <cellStyle name="Normal 33 5 18_Margen" xfId="44961" xr:uid="{60CC5278-AE78-42DD-ADAA-8D98F52CDDB8}"/>
    <cellStyle name="Normal 33 5 19" xfId="26309" xr:uid="{CBFA6515-DE9D-4091-B9CA-F0770759B8E5}"/>
    <cellStyle name="Normal 33 5 2" xfId="26310" xr:uid="{C6FA6C81-12C5-4234-AAEE-FC0D8A2916FD}"/>
    <cellStyle name="Normal 33 5 2 2" xfId="26311" xr:uid="{11025F7B-9CB0-4421-BAB9-9B790FC2D760}"/>
    <cellStyle name="Normal 33 5 2 3" xfId="50371" xr:uid="{37CD749F-D063-4641-AF02-AB12A53E12E9}"/>
    <cellStyle name="Normal 33 5 2_Margen" xfId="44962" xr:uid="{6652C725-9D07-4950-A75D-6568CFF3E2EC}"/>
    <cellStyle name="Normal 33 5 20" xfId="50370" xr:uid="{B4A3CC3A-23AC-4F0B-B07C-19840BBC1D38}"/>
    <cellStyle name="Normal 33 5 21" xfId="50688" xr:uid="{D2C26384-4F98-4000-98BD-A6AD0B199EA1}"/>
    <cellStyle name="Normal 33 5 22" xfId="49790" xr:uid="{C01B0E2C-D3C7-45C3-8451-8865BB2C9681}"/>
    <cellStyle name="Normal 33 5 3" xfId="26312" xr:uid="{2E33731A-45E1-4315-A7CF-15A270969FCF}"/>
    <cellStyle name="Normal 33 5 3 2" xfId="26313" xr:uid="{27A251E1-F8EB-4902-B6FA-2662F2575E46}"/>
    <cellStyle name="Normal 33 5 3_Margen" xfId="44963" xr:uid="{833F7D07-5B9B-47FE-B46C-C06B06F5B1C5}"/>
    <cellStyle name="Normal 33 5 4" xfId="26314" xr:uid="{2711EB30-90FC-47C9-9FB9-0D9E6A7F56C5}"/>
    <cellStyle name="Normal 33 5 4 2" xfId="26315" xr:uid="{5C6E2BF7-CD44-46F6-B9F6-55A19BE3742F}"/>
    <cellStyle name="Normal 33 5 4_Margen" xfId="44964" xr:uid="{08C915C6-FF4B-4B1B-BA1D-0853E2E1455D}"/>
    <cellStyle name="Normal 33 5 5" xfId="26316" xr:uid="{470501E3-42C8-458B-A9AA-A23173B93C1C}"/>
    <cellStyle name="Normal 33 5 5 2" xfId="26317" xr:uid="{BADF6D8E-9C4C-4470-8EC5-68B87428A864}"/>
    <cellStyle name="Normal 33 5 5_Margen" xfId="44965" xr:uid="{C2AC67F3-3044-427C-8DE7-C108EE1D3D9D}"/>
    <cellStyle name="Normal 33 5 6" xfId="26318" xr:uid="{60D2329E-24CB-4BAC-B121-8AEAAD75AF8F}"/>
    <cellStyle name="Normal 33 5 6 2" xfId="26319" xr:uid="{6E1C37C2-941D-4120-9A86-FB97E43CF2E5}"/>
    <cellStyle name="Normal 33 5 6_Margen" xfId="44966" xr:uid="{9174568F-BA04-4B90-9032-6734602BED0D}"/>
    <cellStyle name="Normal 33 5 7" xfId="26320" xr:uid="{EE957FC8-BE31-4A08-8DBF-D035D4D5A539}"/>
    <cellStyle name="Normal 33 5 7 2" xfId="26321" xr:uid="{3B94E1F7-6363-4ADD-8134-B271D341424D}"/>
    <cellStyle name="Normal 33 5 7_Margen" xfId="44967" xr:uid="{CE6C34A3-F50D-41FB-8B05-14353FF25E0B}"/>
    <cellStyle name="Normal 33 5 8" xfId="26322" xr:uid="{D317FE43-447E-46B1-8028-7CFA37D84C34}"/>
    <cellStyle name="Normal 33 5 8 2" xfId="26323" xr:uid="{D30A9347-0AA9-4D91-9624-E221A3F97EB0}"/>
    <cellStyle name="Normal 33 5 8_Margen" xfId="44968" xr:uid="{CEDEFC1A-418B-43B6-979D-D5B8E5834606}"/>
    <cellStyle name="Normal 33 5 9" xfId="26324" xr:uid="{50CA9183-DCDF-43E5-8323-980CF64A7C9F}"/>
    <cellStyle name="Normal 33 5 9 2" xfId="26325" xr:uid="{E563C85D-14D6-4B6E-9E18-74D9276AF5A4}"/>
    <cellStyle name="Normal 33 5 9_Margen" xfId="44969" xr:uid="{ADF9ECFB-D285-4D9C-ACF5-02C0CAB4E2DA}"/>
    <cellStyle name="Normal 33 5_Margen" xfId="44970" xr:uid="{4B543DD6-4BC0-4C89-B8A5-FD1DA953EEB0}"/>
    <cellStyle name="Normal 33 6" xfId="26326" xr:uid="{22CCFA37-C39F-4DD2-B6FE-EB0938793CA4}"/>
    <cellStyle name="Normal 33 6 10" xfId="26327" xr:uid="{CDF31916-62C1-46CA-9872-898BDFF72F9E}"/>
    <cellStyle name="Normal 33 6 10 2" xfId="26328" xr:uid="{42AFDC55-AA86-42F1-9D9F-391D6A9CA023}"/>
    <cellStyle name="Normal 33 6 10_Margen" xfId="44971" xr:uid="{701DB448-3A4F-436B-A57D-91EDEA72918A}"/>
    <cellStyle name="Normal 33 6 11" xfId="26329" xr:uid="{73D5B5F7-AB7B-4722-AE87-80A0F14D5A53}"/>
    <cellStyle name="Normal 33 6 11 2" xfId="26330" xr:uid="{F5497138-591B-4C31-B687-17C0B9B17E1E}"/>
    <cellStyle name="Normal 33 6 11_Margen" xfId="44972" xr:uid="{4FD94297-06C4-4EA4-BB92-B48CE0040231}"/>
    <cellStyle name="Normal 33 6 12" xfId="26331" xr:uid="{7CA42A10-C818-408A-9490-844CBF2EFFDF}"/>
    <cellStyle name="Normal 33 6 12 2" xfId="26332" xr:uid="{4AC20709-A215-4671-9CAA-22D1E6C8CC88}"/>
    <cellStyle name="Normal 33 6 12_Margen" xfId="44973" xr:uid="{24AF29D5-9C20-4995-82B3-95E79DAAF8E5}"/>
    <cellStyle name="Normal 33 6 13" xfId="26333" xr:uid="{F2B392F9-6D40-4C95-9DF4-0AB747E90F5E}"/>
    <cellStyle name="Normal 33 6 13 2" xfId="26334" xr:uid="{FE33EE23-9CEC-4D24-9EA9-19C748FAF2A0}"/>
    <cellStyle name="Normal 33 6 13_Margen" xfId="44974" xr:uid="{F05CE807-6E10-43D1-AEDA-75CFA535AF98}"/>
    <cellStyle name="Normal 33 6 14" xfId="26335" xr:uid="{5A78F515-D502-48D8-A038-2ACCD7CA2AB0}"/>
    <cellStyle name="Normal 33 6 14 2" xfId="26336" xr:uid="{1DBBE80E-87E0-47BD-97C5-55E7C2DEB9AF}"/>
    <cellStyle name="Normal 33 6 14_Margen" xfId="44975" xr:uid="{2CF4B5AC-0E3B-4B4E-83B4-E7F489E1D8D6}"/>
    <cellStyle name="Normal 33 6 15" xfId="26337" xr:uid="{B66EA502-338F-45B7-A696-1AA2518216D9}"/>
    <cellStyle name="Normal 33 6 15 2" xfId="26338" xr:uid="{791E94A9-3D70-4B7D-B5B0-998F302D0EAC}"/>
    <cellStyle name="Normal 33 6 15_Margen" xfId="44976" xr:uid="{6902285A-8665-4E47-B99D-1004131C2BAB}"/>
    <cellStyle name="Normal 33 6 16" xfId="26339" xr:uid="{A55D38F9-6CBA-4D69-9641-D4236A67CCD4}"/>
    <cellStyle name="Normal 33 6 16 2" xfId="26340" xr:uid="{B9AE1A38-C1F2-4417-9759-9BE5B030221F}"/>
    <cellStyle name="Normal 33 6 16_Margen" xfId="44977" xr:uid="{C0840A7C-BF53-42EE-9E20-F67C9CA3B45D}"/>
    <cellStyle name="Normal 33 6 17" xfId="26341" xr:uid="{766ECB1E-CFE3-468B-8DD5-1537F79D5E28}"/>
    <cellStyle name="Normal 33 6 17 2" xfId="26342" xr:uid="{A6F63AA2-45AE-4CE1-A76A-B6FECD502B7C}"/>
    <cellStyle name="Normal 33 6 17_Margen" xfId="44978" xr:uid="{EA58FB63-F2D9-4C4F-98C4-3A727322312F}"/>
    <cellStyle name="Normal 33 6 18" xfId="26343" xr:uid="{9960CF59-E566-40CF-B04D-B0D59B04E9D8}"/>
    <cellStyle name="Normal 33 6 18 2" xfId="26344" xr:uid="{95AB5806-0479-478C-8063-821F8AB60C93}"/>
    <cellStyle name="Normal 33 6 18_Margen" xfId="44979" xr:uid="{703B7B5A-1242-4A63-950D-FC472B4412C5}"/>
    <cellStyle name="Normal 33 6 19" xfId="26345" xr:uid="{AFEF8A50-E956-4CCB-974A-345302C6C5DF}"/>
    <cellStyle name="Normal 33 6 2" xfId="26346" xr:uid="{14094F7C-0718-4A1F-B07C-197E128178C4}"/>
    <cellStyle name="Normal 33 6 2 2" xfId="26347" xr:uid="{80E4843B-59CA-4F65-8CFD-FAC22CC9ED35}"/>
    <cellStyle name="Normal 33 6 2_Margen" xfId="44980" xr:uid="{8255D1F4-1D48-4E06-84CE-5A2D0505A03A}"/>
    <cellStyle name="Normal 33 6 20" xfId="50372" xr:uid="{6A7AD21E-34FE-48B3-B82D-29D34E5E962E}"/>
    <cellStyle name="Normal 33 6 21" xfId="49818" xr:uid="{47A56CC8-3772-4F85-8849-46E291F425FC}"/>
    <cellStyle name="Normal 33 6 22" xfId="51846" xr:uid="{E63A7759-C57F-4F51-8D03-1F58EE878E96}"/>
    <cellStyle name="Normal 33 6 3" xfId="26348" xr:uid="{9C4B1C4A-A0E2-43A4-8866-95A72E653F2E}"/>
    <cellStyle name="Normal 33 6 3 2" xfId="26349" xr:uid="{0029BF59-CA97-419E-8E99-79BA662686EC}"/>
    <cellStyle name="Normal 33 6 3_Margen" xfId="44981" xr:uid="{7726740C-7EAC-47A0-B5A3-2FE84459CF63}"/>
    <cellStyle name="Normal 33 6 4" xfId="26350" xr:uid="{846536EF-EE30-4D76-9A98-B2011C5FC512}"/>
    <cellStyle name="Normal 33 6 4 2" xfId="26351" xr:uid="{1AB6BC56-770A-4D58-B6CB-338CD05A273D}"/>
    <cellStyle name="Normal 33 6 4_Margen" xfId="44982" xr:uid="{7A984784-C937-41A5-BE7C-1ABCD20534F5}"/>
    <cellStyle name="Normal 33 6 5" xfId="26352" xr:uid="{14871EC3-59F4-4A2B-B324-F2FAB4E4E363}"/>
    <cellStyle name="Normal 33 6 5 2" xfId="26353" xr:uid="{AECA8A3D-9FBF-40E2-B296-A9BDA2BCA665}"/>
    <cellStyle name="Normal 33 6 5_Margen" xfId="44983" xr:uid="{C8ECDEF1-22C3-4EDC-A9A9-C89992A584D1}"/>
    <cellStyle name="Normal 33 6 6" xfId="26354" xr:uid="{9245D4E9-4CC3-4377-B720-BD1372BF8421}"/>
    <cellStyle name="Normal 33 6 6 2" xfId="26355" xr:uid="{45DA2323-C5D5-42BD-AFE8-5B5B9522073F}"/>
    <cellStyle name="Normal 33 6 6_Margen" xfId="44984" xr:uid="{72A2E4B3-2DF7-4464-A062-FDCE55619D4F}"/>
    <cellStyle name="Normal 33 6 7" xfId="26356" xr:uid="{8BE3C30C-4DDC-406D-B0CA-05AC1A8E6D83}"/>
    <cellStyle name="Normal 33 6 7 2" xfId="26357" xr:uid="{638F4AF0-BAB4-4132-AD62-A0412D13665A}"/>
    <cellStyle name="Normal 33 6 7_Margen" xfId="44985" xr:uid="{DFBE0EE1-5D02-4C5E-8AC9-25133D608612}"/>
    <cellStyle name="Normal 33 6 8" xfId="26358" xr:uid="{91122FB9-853D-4DB7-AFF5-42DA16AC2459}"/>
    <cellStyle name="Normal 33 6 8 2" xfId="26359" xr:uid="{1EC574A2-AEA0-408F-8C56-D5A9AED7130C}"/>
    <cellStyle name="Normal 33 6 8_Margen" xfId="44986" xr:uid="{38A24AFD-B925-45FA-8CE4-6900FC15A45E}"/>
    <cellStyle name="Normal 33 6 9" xfId="26360" xr:uid="{8ED1348D-D9A3-49CC-B626-3F98146FF60F}"/>
    <cellStyle name="Normal 33 6 9 2" xfId="26361" xr:uid="{9B3B5768-8A65-4651-8C4E-4E329D852AEB}"/>
    <cellStyle name="Normal 33 6 9_Margen" xfId="44987" xr:uid="{6705388F-30CD-4EED-A8BE-D40E2E1F7C01}"/>
    <cellStyle name="Normal 33 6_Margen" xfId="44988" xr:uid="{96061AD4-EB56-4233-9D3D-3AA96D46FDBC}"/>
    <cellStyle name="Normal 33 7" xfId="26362" xr:uid="{E59D4354-83AA-4D8F-8848-D75F0BBC1848}"/>
    <cellStyle name="Normal 33 7 10" xfId="26363" xr:uid="{B092DDD2-3340-4F86-B43E-1B4000C5FD3B}"/>
    <cellStyle name="Normal 33 7 10 2" xfId="26364" xr:uid="{B8EE223B-EF4A-45AE-A525-6AF98D6B8F5A}"/>
    <cellStyle name="Normal 33 7 10_Margen" xfId="44989" xr:uid="{CB57C54A-603B-4982-8B11-936CBB437D08}"/>
    <cellStyle name="Normal 33 7 11" xfId="26365" xr:uid="{A615F2F2-3E2C-4433-9962-B1DE251A56B9}"/>
    <cellStyle name="Normal 33 7 11 2" xfId="26366" xr:uid="{29618A00-FF14-4295-BF3D-BFA24BEE8AB0}"/>
    <cellStyle name="Normal 33 7 11_Margen" xfId="44990" xr:uid="{E84F6CB4-B80E-483E-9D0E-90835D29BAAB}"/>
    <cellStyle name="Normal 33 7 12" xfId="26367" xr:uid="{56DA6415-FBC7-491A-9E6C-D691685F437D}"/>
    <cellStyle name="Normal 33 7 12 2" xfId="26368" xr:uid="{2C2F04CA-2805-4D93-B23C-F043BA535272}"/>
    <cellStyle name="Normal 33 7 12_Margen" xfId="44991" xr:uid="{E9F2BA68-6081-4F1F-BB40-FB53190D93AC}"/>
    <cellStyle name="Normal 33 7 13" xfId="26369" xr:uid="{5E0EF6D5-2BCC-4FE7-A63D-05D1B45EC9FB}"/>
    <cellStyle name="Normal 33 7 13 2" xfId="26370" xr:uid="{A964C00F-834A-4B4E-A0B2-F5A84C50B13D}"/>
    <cellStyle name="Normal 33 7 13_Margen" xfId="44992" xr:uid="{6E1647C6-7FC5-4BE4-B4CA-3516F28F711E}"/>
    <cellStyle name="Normal 33 7 14" xfId="26371" xr:uid="{7D57746E-7AD8-4272-BC0B-1F3314B7217B}"/>
    <cellStyle name="Normal 33 7 14 2" xfId="26372" xr:uid="{FE06F9D2-7EF0-4E49-ADA3-70A812E2DC30}"/>
    <cellStyle name="Normal 33 7 14_Margen" xfId="44993" xr:uid="{6CAA26C4-16AC-4E65-ABE1-DD2733AD9D80}"/>
    <cellStyle name="Normal 33 7 15" xfId="26373" xr:uid="{2B34FD7D-2AD8-4E59-8A1D-F06AD3EBFFC3}"/>
    <cellStyle name="Normal 33 7 15 2" xfId="26374" xr:uid="{67EABBBA-43D0-475E-8E00-AA4603E470B6}"/>
    <cellStyle name="Normal 33 7 15_Margen" xfId="44994" xr:uid="{979C206F-C24A-4ACA-A5FF-F0B477ECDB55}"/>
    <cellStyle name="Normal 33 7 16" xfId="26375" xr:uid="{689B7A68-6F11-4578-9BC6-6918D6B85B97}"/>
    <cellStyle name="Normal 33 7 16 2" xfId="26376" xr:uid="{A740DEB0-B743-412F-84EB-0DFC0C3A8ABF}"/>
    <cellStyle name="Normal 33 7 16_Margen" xfId="44995" xr:uid="{419AB148-D77A-4255-9B11-5423D0C603B1}"/>
    <cellStyle name="Normal 33 7 17" xfId="26377" xr:uid="{1C8B3156-69C7-445B-83EC-7676A86E4EF2}"/>
    <cellStyle name="Normal 33 7 17 2" xfId="26378" xr:uid="{69D6CEE3-0CBA-4876-86FF-BB6A42D4FD85}"/>
    <cellStyle name="Normal 33 7 17_Margen" xfId="44996" xr:uid="{FD40077A-B2AC-4DF1-89D3-35E8151DDA82}"/>
    <cellStyle name="Normal 33 7 18" xfId="26379" xr:uid="{A0D209FA-129E-4C4E-BCD9-9211A839ADAA}"/>
    <cellStyle name="Normal 33 7 18 2" xfId="26380" xr:uid="{B38F5F59-E3C6-4892-9B43-ACBA0E545308}"/>
    <cellStyle name="Normal 33 7 18_Margen" xfId="44997" xr:uid="{83224488-972F-45F9-B720-1569B4E39ACB}"/>
    <cellStyle name="Normal 33 7 19" xfId="26381" xr:uid="{741CBE19-BDFE-405F-86B7-6D433FE93750}"/>
    <cellStyle name="Normal 33 7 2" xfId="26382" xr:uid="{EBB1AC50-ADE6-4733-8F9C-C63CA408963A}"/>
    <cellStyle name="Normal 33 7 2 2" xfId="26383" xr:uid="{958E162C-677B-4919-9FF2-CD1D00976B30}"/>
    <cellStyle name="Normal 33 7 2_Margen" xfId="44998" xr:uid="{0FF99232-8397-4DA5-97BB-63603DA216BD}"/>
    <cellStyle name="Normal 33 7 3" xfId="26384" xr:uid="{F990AE6D-6955-4E27-BC30-866392671F4C}"/>
    <cellStyle name="Normal 33 7 3 2" xfId="26385" xr:uid="{9BA2D561-8E09-40DF-93C2-A4F13ADE9B55}"/>
    <cellStyle name="Normal 33 7 3_Margen" xfId="44999" xr:uid="{0EA29D11-5E89-4D79-861C-012FB8569D02}"/>
    <cellStyle name="Normal 33 7 4" xfId="26386" xr:uid="{CCFDCE77-2BB3-44A3-A803-29F7A7D94D6D}"/>
    <cellStyle name="Normal 33 7 4 2" xfId="26387" xr:uid="{D3680E77-6AE3-4F48-900E-A31F4C2EB148}"/>
    <cellStyle name="Normal 33 7 4_Margen" xfId="45000" xr:uid="{4595164E-1844-4EAA-8C01-2DE4227E8043}"/>
    <cellStyle name="Normal 33 7 5" xfId="26388" xr:uid="{3A58DD68-379D-46EE-BFBB-6BF10C6F699E}"/>
    <cellStyle name="Normal 33 7 5 2" xfId="26389" xr:uid="{C3669AAC-16B2-43D8-B1CF-BAF81C7198B1}"/>
    <cellStyle name="Normal 33 7 5_Margen" xfId="45001" xr:uid="{F26CBFE6-1C8A-4A06-BD96-ABC82C160857}"/>
    <cellStyle name="Normal 33 7 6" xfId="26390" xr:uid="{39944893-5CAD-41B6-B2BE-E3EBC7B42175}"/>
    <cellStyle name="Normal 33 7 6 2" xfId="26391" xr:uid="{93BD330C-7E8B-4DA1-839B-9BE200DA1ECD}"/>
    <cellStyle name="Normal 33 7 6_Margen" xfId="45002" xr:uid="{4A8D9DCC-26B5-46D7-98D5-AD288F475873}"/>
    <cellStyle name="Normal 33 7 7" xfId="26392" xr:uid="{58299ED2-896F-4467-9755-06CA25A28916}"/>
    <cellStyle name="Normal 33 7 7 2" xfId="26393" xr:uid="{5FC34568-3579-4008-B579-41B3584B79C5}"/>
    <cellStyle name="Normal 33 7 7_Margen" xfId="45003" xr:uid="{CCCF4895-0E05-4453-B087-4E2C06B30A63}"/>
    <cellStyle name="Normal 33 7 8" xfId="26394" xr:uid="{EBBC2624-5828-46D1-B7B1-C7687BCAC804}"/>
    <cellStyle name="Normal 33 7 8 2" xfId="26395" xr:uid="{EA0BA04F-930C-46F3-91FF-660D1572ECED}"/>
    <cellStyle name="Normal 33 7 8_Margen" xfId="45004" xr:uid="{6379C6C1-7BBE-49CD-BB87-43FDBF6FA7B9}"/>
    <cellStyle name="Normal 33 7 9" xfId="26396" xr:uid="{7EDB2AC3-ADB9-45F5-9244-60FEA120496E}"/>
    <cellStyle name="Normal 33 7 9 2" xfId="26397" xr:uid="{A703A0AC-0016-43D7-89B4-5BFFE3B71E35}"/>
    <cellStyle name="Normal 33 7 9_Margen" xfId="45005" xr:uid="{D106CF54-F40A-4630-B819-46745ADD76E5}"/>
    <cellStyle name="Normal 33 7_Margen" xfId="45006" xr:uid="{A949B9E7-A89F-4FCD-A407-0D6AFF79CF2D}"/>
    <cellStyle name="Normal 33 8" xfId="26398" xr:uid="{B64587DA-3B84-40EA-B7FA-D908EA882237}"/>
    <cellStyle name="Normal 33 8 10" xfId="26399" xr:uid="{B9D3B7D3-7301-41CA-97E8-30574EA48126}"/>
    <cellStyle name="Normal 33 8 10 2" xfId="26400" xr:uid="{018C8428-7AA1-4D00-AD70-CDD34DE51BE9}"/>
    <cellStyle name="Normal 33 8 10_Margen" xfId="45007" xr:uid="{13E10D44-180F-439D-A09E-15992079EAF0}"/>
    <cellStyle name="Normal 33 8 11" xfId="26401" xr:uid="{A8410EB0-D010-4AEB-9476-4CD4F1D42027}"/>
    <cellStyle name="Normal 33 8 11 2" xfId="26402" xr:uid="{730CDA94-89BF-407C-B847-81F7747EB493}"/>
    <cellStyle name="Normal 33 8 11_Margen" xfId="45008" xr:uid="{E636C69E-3657-4CC6-89EE-E745A8A48C1F}"/>
    <cellStyle name="Normal 33 8 12" xfId="26403" xr:uid="{BDA9BB7C-4562-4F26-B517-2AC015B6E37E}"/>
    <cellStyle name="Normal 33 8 12 2" xfId="26404" xr:uid="{E889D405-9949-4370-81A5-695392A1F9FD}"/>
    <cellStyle name="Normal 33 8 12_Margen" xfId="45009" xr:uid="{622C166A-F700-4DAA-8F9B-82FCA2FBE14C}"/>
    <cellStyle name="Normal 33 8 13" xfId="26405" xr:uid="{75ACB4D5-8180-41F3-AA73-A7B669E5B800}"/>
    <cellStyle name="Normal 33 8 13 2" xfId="26406" xr:uid="{33183E2D-D08D-402D-8E24-74F5E55AC1BB}"/>
    <cellStyle name="Normal 33 8 13_Margen" xfId="45010" xr:uid="{2119B41F-2A8E-4D6A-98F2-1EAD7DA1786D}"/>
    <cellStyle name="Normal 33 8 14" xfId="26407" xr:uid="{24F87868-7781-4D6A-8FB3-051D4CAC1617}"/>
    <cellStyle name="Normal 33 8 14 2" xfId="26408" xr:uid="{BF1F5B5C-E479-498A-86D5-2CEC03155259}"/>
    <cellStyle name="Normal 33 8 14_Margen" xfId="45011" xr:uid="{19D72669-7DAB-4752-838B-8852F3F0489E}"/>
    <cellStyle name="Normal 33 8 15" xfId="26409" xr:uid="{C934DEFB-26ED-43CF-B463-54B649372B66}"/>
    <cellStyle name="Normal 33 8 15 2" xfId="26410" xr:uid="{27B5339C-C15D-4BBC-B9B7-D9699B39976D}"/>
    <cellStyle name="Normal 33 8 15_Margen" xfId="45012" xr:uid="{4C68A2F7-23E7-471E-A9D8-1A5D6F01582C}"/>
    <cellStyle name="Normal 33 8 16" xfId="26411" xr:uid="{0933AD19-A49B-41E2-A355-051CC03255DF}"/>
    <cellStyle name="Normal 33 8 16 2" xfId="26412" xr:uid="{E1F7DC11-FB86-494C-A207-FAAA5F285D32}"/>
    <cellStyle name="Normal 33 8 16_Margen" xfId="45013" xr:uid="{B529F433-8C99-4858-A9E2-DC9B3ECF58A2}"/>
    <cellStyle name="Normal 33 8 17" xfId="26413" xr:uid="{97FF3365-E54B-4818-A550-E9B6410A9626}"/>
    <cellStyle name="Normal 33 8 17 2" xfId="26414" xr:uid="{9EF2D1DC-E0E9-4F5B-BE7E-B1A54A04BF07}"/>
    <cellStyle name="Normal 33 8 17_Margen" xfId="45014" xr:uid="{7EF56727-5BBF-4B06-B5A7-D541F31751F1}"/>
    <cellStyle name="Normal 33 8 18" xfId="26415" xr:uid="{231714EC-0C24-4ECC-B73E-0133B7BB599A}"/>
    <cellStyle name="Normal 33 8 18 2" xfId="26416" xr:uid="{CD9993CF-2403-4B7D-9A4E-2C7DF96A6096}"/>
    <cellStyle name="Normal 33 8 18_Margen" xfId="45015" xr:uid="{702596FB-C472-4A6C-BEA7-D880EADDAECE}"/>
    <cellStyle name="Normal 33 8 19" xfId="26417" xr:uid="{D7F6BD5D-6D53-42C5-B2C6-3A3D29AAB0E5}"/>
    <cellStyle name="Normal 33 8 2" xfId="26418" xr:uid="{2A0F6CD9-A099-41F7-99A9-DCE3E8F9CBFF}"/>
    <cellStyle name="Normal 33 8 2 2" xfId="26419" xr:uid="{E9A3A605-8D4E-48CC-A089-0F7754CFFAEC}"/>
    <cellStyle name="Normal 33 8 2_Margen" xfId="45016" xr:uid="{2AF347DA-12A6-4CE7-9B43-6624BEA47422}"/>
    <cellStyle name="Normal 33 8 3" xfId="26420" xr:uid="{64341099-4D1C-4F22-8745-92C79E597919}"/>
    <cellStyle name="Normal 33 8 3 2" xfId="26421" xr:uid="{51712ADB-3527-402D-A2D2-61D70599DB6B}"/>
    <cellStyle name="Normal 33 8 3_Margen" xfId="45017" xr:uid="{20CD5136-FE26-471B-A076-16D7172FE0BD}"/>
    <cellStyle name="Normal 33 8 4" xfId="26422" xr:uid="{39DB0FED-17A5-4D86-8B8C-F7A90F613BF7}"/>
    <cellStyle name="Normal 33 8 4 2" xfId="26423" xr:uid="{7CA808F5-2551-446E-BBFE-6EA0A9B98C40}"/>
    <cellStyle name="Normal 33 8 4_Margen" xfId="45018" xr:uid="{1EA35999-7749-4B48-A8EF-40F0B01368F4}"/>
    <cellStyle name="Normal 33 8 5" xfId="26424" xr:uid="{B58A8480-D7FF-4257-8E00-841646C78918}"/>
    <cellStyle name="Normal 33 8 5 2" xfId="26425" xr:uid="{A0E601C3-CEAD-4321-8ED4-74FF0A5CB976}"/>
    <cellStyle name="Normal 33 8 5_Margen" xfId="45019" xr:uid="{17CBFBE1-3487-4B22-AED4-9707882DE2BE}"/>
    <cellStyle name="Normal 33 8 6" xfId="26426" xr:uid="{61D7D386-2B5C-4E77-BEBA-B80B3C6DD743}"/>
    <cellStyle name="Normal 33 8 6 2" xfId="26427" xr:uid="{6B0502C4-C2DC-46D0-AA63-196C625E185C}"/>
    <cellStyle name="Normal 33 8 6_Margen" xfId="45020" xr:uid="{7196D2BE-0F66-4170-AE1A-7D9B3B80BF43}"/>
    <cellStyle name="Normal 33 8 7" xfId="26428" xr:uid="{E6A83875-1740-4ACF-8DFC-114216F7DEE4}"/>
    <cellStyle name="Normal 33 8 7 2" xfId="26429" xr:uid="{E6E6C675-1981-4656-8D93-2DCF86CDC7A2}"/>
    <cellStyle name="Normal 33 8 7_Margen" xfId="45021" xr:uid="{94793C25-4B5F-4594-95A5-476A56E45317}"/>
    <cellStyle name="Normal 33 8 8" xfId="26430" xr:uid="{50B8A0FB-9AE2-4CE8-9716-560D5274F30B}"/>
    <cellStyle name="Normal 33 8 8 2" xfId="26431" xr:uid="{C8DE5D46-5F04-404B-89AA-4451CF522D24}"/>
    <cellStyle name="Normal 33 8 8_Margen" xfId="45022" xr:uid="{51199C1A-F2AE-4D59-89C6-FEBB876C6E94}"/>
    <cellStyle name="Normal 33 8 9" xfId="26432" xr:uid="{7A20349D-3649-4B53-86F8-9C56395E1758}"/>
    <cellStyle name="Normal 33 8 9 2" xfId="26433" xr:uid="{B73035CC-C5E7-4FD2-8EBF-00E0741FFDA6}"/>
    <cellStyle name="Normal 33 8 9_Margen" xfId="45023" xr:uid="{4BA86223-F281-440D-BE4C-4951DFDF8962}"/>
    <cellStyle name="Normal 33 8_Margen" xfId="45024" xr:uid="{9F7AE19E-C058-4590-AA66-E3033E66BA00}"/>
    <cellStyle name="Normal 33 9" xfId="26434" xr:uid="{BA31B2FB-4E96-446D-983C-9437BD2A80ED}"/>
    <cellStyle name="Normal 33 9 10" xfId="26435" xr:uid="{155B3C75-EA06-4F58-AE0F-B2E053002E3B}"/>
    <cellStyle name="Normal 33 9 10 2" xfId="26436" xr:uid="{E9642CED-FB1D-446B-80D5-234EDF773BA2}"/>
    <cellStyle name="Normal 33 9 10_Margen" xfId="45025" xr:uid="{92B375BD-4DF6-4447-A07A-EFAEA5BD3990}"/>
    <cellStyle name="Normal 33 9 11" xfId="26437" xr:uid="{05EF8953-6E51-45D4-AB26-457EB0173F99}"/>
    <cellStyle name="Normal 33 9 11 2" xfId="26438" xr:uid="{699E0E5D-D2F2-40A5-ABE7-790EA47E752F}"/>
    <cellStyle name="Normal 33 9 11_Margen" xfId="45026" xr:uid="{A92D9443-C999-4661-A8EC-EFE91C5569F9}"/>
    <cellStyle name="Normal 33 9 12" xfId="26439" xr:uid="{1703B0D8-C7D8-4BA4-9991-345EF8687A17}"/>
    <cellStyle name="Normal 33 9 12 2" xfId="26440" xr:uid="{DE46A58C-99E3-418F-BBA8-6FD0B28D6947}"/>
    <cellStyle name="Normal 33 9 12_Margen" xfId="45027" xr:uid="{3C5DC6B6-D277-437C-831E-B4B937EC5C10}"/>
    <cellStyle name="Normal 33 9 13" xfId="26441" xr:uid="{7658EE9B-78FE-4E22-A1CA-C0A00AB00B1C}"/>
    <cellStyle name="Normal 33 9 13 2" xfId="26442" xr:uid="{CF023AB4-7248-4755-8FBB-63CF3A2197C2}"/>
    <cellStyle name="Normal 33 9 13_Margen" xfId="45028" xr:uid="{55DEC50C-2F08-413D-BE76-7DA2F01976B2}"/>
    <cellStyle name="Normal 33 9 14" xfId="26443" xr:uid="{2A781ECF-311A-4E74-A267-BA27DFDD0132}"/>
    <cellStyle name="Normal 33 9 14 2" xfId="26444" xr:uid="{D138E558-D75B-48CE-9AFD-A2E274B323E9}"/>
    <cellStyle name="Normal 33 9 14_Margen" xfId="45029" xr:uid="{60723503-464B-46CD-80DF-89CBFDF5195A}"/>
    <cellStyle name="Normal 33 9 15" xfId="26445" xr:uid="{623E29DA-2397-497F-866E-981D69705F2F}"/>
    <cellStyle name="Normal 33 9 15 2" xfId="26446" xr:uid="{B386FC11-E23E-4E37-88FC-0563DD1050B1}"/>
    <cellStyle name="Normal 33 9 15_Margen" xfId="45030" xr:uid="{37DB62FF-44C1-4AD0-8F45-0F5365E5D4EA}"/>
    <cellStyle name="Normal 33 9 16" xfId="26447" xr:uid="{CE1DE7A3-59D9-4325-8FFD-051146215652}"/>
    <cellStyle name="Normal 33 9 16 2" xfId="26448" xr:uid="{9CF8FB2F-2E3D-4A98-9DB5-B1535FAB7C82}"/>
    <cellStyle name="Normal 33 9 16_Margen" xfId="45031" xr:uid="{AC2D1177-D9FC-4BC1-9788-A1BA06DF7141}"/>
    <cellStyle name="Normal 33 9 17" xfId="26449" xr:uid="{DA8287B8-94F8-42DD-9D51-2826F66CF8AF}"/>
    <cellStyle name="Normal 33 9 17 2" xfId="26450" xr:uid="{D9D54B7B-8218-4F9C-AC94-AAAB6F5140F6}"/>
    <cellStyle name="Normal 33 9 17_Margen" xfId="45032" xr:uid="{2215F74E-DF1C-47D0-9D47-30CBC0F3A2F6}"/>
    <cellStyle name="Normal 33 9 18" xfId="26451" xr:uid="{89166F8A-0C86-481C-BA7C-5A1C10ED3574}"/>
    <cellStyle name="Normal 33 9 18 2" xfId="26452" xr:uid="{0290E2B8-06C2-4B33-919E-E652703AB35D}"/>
    <cellStyle name="Normal 33 9 18_Margen" xfId="45033" xr:uid="{096477E7-EC89-48B4-A8F7-433403175BCB}"/>
    <cellStyle name="Normal 33 9 19" xfId="26453" xr:uid="{24A7AAC3-4531-44A8-B965-DD898AD61C77}"/>
    <cellStyle name="Normal 33 9 2" xfId="26454" xr:uid="{AA1ED3B6-EDB9-49B6-8683-2DF1FE9D1549}"/>
    <cellStyle name="Normal 33 9 2 2" xfId="26455" xr:uid="{E53519FB-8BCB-4A7A-83FA-D2ADE0821A0B}"/>
    <cellStyle name="Normal 33 9 2_Margen" xfId="45034" xr:uid="{A994B57F-A52A-4C4F-8473-C354F2B0EF02}"/>
    <cellStyle name="Normal 33 9 3" xfId="26456" xr:uid="{BEDAF9C1-2A80-467C-890E-E02A3AB6F8C4}"/>
    <cellStyle name="Normal 33 9 3 2" xfId="26457" xr:uid="{05B03C2F-BDC6-4FDB-9D86-899DDDBF3784}"/>
    <cellStyle name="Normal 33 9 3_Margen" xfId="45035" xr:uid="{B833BB85-C6F1-4541-B6EF-367CE051BA61}"/>
    <cellStyle name="Normal 33 9 4" xfId="26458" xr:uid="{E9CE8CD8-CFE0-4D3A-9E22-31D48107D49F}"/>
    <cellStyle name="Normal 33 9 4 2" xfId="26459" xr:uid="{438BFA21-0504-4B2E-B53E-36A85315C54C}"/>
    <cellStyle name="Normal 33 9 4_Margen" xfId="45036" xr:uid="{91A796F1-F487-4B61-8064-E0882925A3C5}"/>
    <cellStyle name="Normal 33 9 5" xfId="26460" xr:uid="{166AECFE-349E-451F-878F-310FA07EEE65}"/>
    <cellStyle name="Normal 33 9 5 2" xfId="26461" xr:uid="{54BB0DD5-8907-4D96-A228-495A1DD1B50B}"/>
    <cellStyle name="Normal 33 9 5_Margen" xfId="45037" xr:uid="{EB0FA52C-4DE1-4AEA-8E2B-9CD222EF52F3}"/>
    <cellStyle name="Normal 33 9 6" xfId="26462" xr:uid="{FDAFF39E-15E8-4B77-AEF1-918574C97CA0}"/>
    <cellStyle name="Normal 33 9 6 2" xfId="26463" xr:uid="{840647EA-9B1F-4267-B077-AAACB7E0D190}"/>
    <cellStyle name="Normal 33 9 6_Margen" xfId="45038" xr:uid="{EC44F87D-554E-4C06-93B1-B24A291598E8}"/>
    <cellStyle name="Normal 33 9 7" xfId="26464" xr:uid="{DEC57330-604E-4D9E-888C-867608188AA7}"/>
    <cellStyle name="Normal 33 9 7 2" xfId="26465" xr:uid="{CB7CB2BD-D85C-41C3-9A8B-07C731B3EF9E}"/>
    <cellStyle name="Normal 33 9 7_Margen" xfId="45039" xr:uid="{5CC1FE49-C6D6-4077-82C0-DA42EAF9F194}"/>
    <cellStyle name="Normal 33 9 8" xfId="26466" xr:uid="{719722E7-FB71-40BC-A454-807284A0394A}"/>
    <cellStyle name="Normal 33 9 8 2" xfId="26467" xr:uid="{21A3B143-7BF5-4437-ADA6-D86BD88416F5}"/>
    <cellStyle name="Normal 33 9 8_Margen" xfId="45040" xr:uid="{6E1F7A10-36B2-44E5-81C0-C9450F0341C2}"/>
    <cellStyle name="Normal 33 9 9" xfId="26468" xr:uid="{6FAC8162-AFAF-45F8-ABC0-C23EAD52FB1A}"/>
    <cellStyle name="Normal 33 9 9 2" xfId="26469" xr:uid="{44DDA5E4-0324-4D78-A4C1-FECD94BE0A92}"/>
    <cellStyle name="Normal 33 9 9_Margen" xfId="45041" xr:uid="{60D6B591-4442-48A5-BAE3-EA5F1883E184}"/>
    <cellStyle name="Normal 33 9_Margen" xfId="45042" xr:uid="{B48BE925-3D23-40BA-9530-F6A4F411FB08}"/>
    <cellStyle name="Normal 33_Margen" xfId="45043" xr:uid="{898F66B6-8CA9-4D26-9C21-AC064F42EA5D}"/>
    <cellStyle name="Normal 330" xfId="26470" xr:uid="{08497461-CC80-40FF-B0A6-FE0B6625E58C}"/>
    <cellStyle name="Normal 331" xfId="26471" xr:uid="{921102CA-91AF-4B13-8189-84932BC2BE3E}"/>
    <cellStyle name="Normal 332" xfId="26472" xr:uid="{2ED2919E-BB07-49AE-AEB3-0FF6FF1DF2BC}"/>
    <cellStyle name="Normal 333" xfId="26473" xr:uid="{6FA2A356-36FE-4746-81B4-E25FA7DA17CD}"/>
    <cellStyle name="Normal 334" xfId="26474" xr:uid="{2ACE2A82-2251-4B93-B87E-1D8B370CE7E9}"/>
    <cellStyle name="Normal 335" xfId="26475" xr:uid="{37E0A02A-3D66-429C-AEA7-59E439A6FFC7}"/>
    <cellStyle name="Normal 336" xfId="26476" xr:uid="{99FB611D-3B0C-44CC-8258-DA4168C43FBA}"/>
    <cellStyle name="Normal 337" xfId="26477" xr:uid="{125BD317-5B85-4F8A-ABCE-1848F2B73FD2}"/>
    <cellStyle name="Normal 338" xfId="26478" xr:uid="{55620B9A-1C99-44FA-A416-E7B3600759A4}"/>
    <cellStyle name="Normal 339" xfId="26479" xr:uid="{2A01F199-0C69-4D2F-B329-D5DFECEDAD99}"/>
    <cellStyle name="Normal 34" xfId="26480" xr:uid="{CD66E4C1-E4E0-468B-BA35-37B6CCA81C0C}"/>
    <cellStyle name="Normal 34 10" xfId="26481" xr:uid="{7DCD0776-64D1-4217-A403-93CFF90E3E79}"/>
    <cellStyle name="Normal 34 10 10" xfId="26482" xr:uid="{FFDF94C2-7E2E-4A94-BD6A-726607CCF887}"/>
    <cellStyle name="Normal 34 10 10 2" xfId="26483" xr:uid="{BB89A58B-75D2-420C-8A9B-8F5B65D53533}"/>
    <cellStyle name="Normal 34 10 10_Margen" xfId="45044" xr:uid="{EA9213F9-48BB-4A39-ABBF-A290AAF4E72A}"/>
    <cellStyle name="Normal 34 10 11" xfId="26484" xr:uid="{16E20740-C6BD-4C0C-9243-34FF64DE90CA}"/>
    <cellStyle name="Normal 34 10 11 2" xfId="26485" xr:uid="{F71A3518-EEA7-490D-AE41-73B25AC57495}"/>
    <cellStyle name="Normal 34 10 11_Margen" xfId="45045" xr:uid="{2D2AB1A4-67A3-4D1D-A452-4750B09C9766}"/>
    <cellStyle name="Normal 34 10 12" xfId="26486" xr:uid="{CE626E7C-CF7F-4201-A46C-5E5E95D3147D}"/>
    <cellStyle name="Normal 34 10 12 2" xfId="26487" xr:uid="{3D2F09E4-39CE-47CD-BAB7-F93F385DA251}"/>
    <cellStyle name="Normal 34 10 12_Margen" xfId="45046" xr:uid="{DE3AD879-AD19-4ED4-90A7-5579D4D1E978}"/>
    <cellStyle name="Normal 34 10 13" xfId="26488" xr:uid="{56E301EA-7E11-4B62-954C-8159615D0472}"/>
    <cellStyle name="Normal 34 10 13 2" xfId="26489" xr:uid="{A3F30522-4D67-4767-B6FB-891FB15DDE2F}"/>
    <cellStyle name="Normal 34 10 13_Margen" xfId="45047" xr:uid="{CFB6E8B9-E6B9-4F9F-BF6D-DD150F6D1827}"/>
    <cellStyle name="Normal 34 10 14" xfId="26490" xr:uid="{946E3077-D239-45FA-BCAC-21B229B757B4}"/>
    <cellStyle name="Normal 34 10 14 2" xfId="26491" xr:uid="{5EADAB9E-AC4E-4313-8F47-B9D18D1BD384}"/>
    <cellStyle name="Normal 34 10 14_Margen" xfId="45048" xr:uid="{FE251427-4DF5-48B0-83C3-55EDA97478BF}"/>
    <cellStyle name="Normal 34 10 15" xfId="26492" xr:uid="{DBE2567F-70DE-4774-A74D-0422460B930E}"/>
    <cellStyle name="Normal 34 10 15 2" xfId="26493" xr:uid="{FE1A037C-69F1-45B9-B3D0-0FFDA6B7B126}"/>
    <cellStyle name="Normal 34 10 15_Margen" xfId="45049" xr:uid="{0D11B42A-B8CB-4A9D-AFD2-CEE812A341DA}"/>
    <cellStyle name="Normal 34 10 16" xfId="26494" xr:uid="{954D7CDE-7A8F-4D0A-9945-3758B5984ABF}"/>
    <cellStyle name="Normal 34 10 16 2" xfId="26495" xr:uid="{C52E250E-D553-43BE-9245-049C8DFBCD13}"/>
    <cellStyle name="Normal 34 10 16_Margen" xfId="45050" xr:uid="{763D28C2-167D-41DF-8CC0-6845FAFCA326}"/>
    <cellStyle name="Normal 34 10 17" xfId="26496" xr:uid="{28D97F52-9C49-42EC-B8E7-98440A84727E}"/>
    <cellStyle name="Normal 34 10 17 2" xfId="26497" xr:uid="{66C5E37C-665D-4EF9-A537-E791DB08E23A}"/>
    <cellStyle name="Normal 34 10 17_Margen" xfId="45051" xr:uid="{7D2177BF-2E1C-4E3A-B088-5E355E8841E2}"/>
    <cellStyle name="Normal 34 10 18" xfId="26498" xr:uid="{118F192C-C9FA-4F68-99BC-46EA7726A99D}"/>
    <cellStyle name="Normal 34 10 18 2" xfId="26499" xr:uid="{F33D995A-FAAE-42EF-9C42-8BA36FD1B15A}"/>
    <cellStyle name="Normal 34 10 18_Margen" xfId="45052" xr:uid="{274AAE8F-1769-4219-9E60-B2980676D5EC}"/>
    <cellStyle name="Normal 34 10 19" xfId="26500" xr:uid="{E71376E2-A183-4B85-8F74-4E828ABC263B}"/>
    <cellStyle name="Normal 34 10 2" xfId="26501" xr:uid="{96257678-03C2-45D4-A902-54AAA86ACCEF}"/>
    <cellStyle name="Normal 34 10 2 2" xfId="26502" xr:uid="{D2D24F83-8409-4D0B-90A1-3CFBDAF66C0D}"/>
    <cellStyle name="Normal 34 10 2_Margen" xfId="45053" xr:uid="{952D5B2F-74B0-44D5-A4D0-B29AA43E0249}"/>
    <cellStyle name="Normal 34 10 3" xfId="26503" xr:uid="{52CA60F7-56F4-4BFF-9B56-6EE118578159}"/>
    <cellStyle name="Normal 34 10 3 2" xfId="26504" xr:uid="{563184D5-EDA5-4C43-A0D4-C665C64DD100}"/>
    <cellStyle name="Normal 34 10 3_Margen" xfId="45054" xr:uid="{21B7D5B5-9A7C-44C4-B36B-A4D23C16BF42}"/>
    <cellStyle name="Normal 34 10 4" xfId="26505" xr:uid="{6D3D8198-6ECA-4814-AED5-A7FC76F6D581}"/>
    <cellStyle name="Normal 34 10 4 2" xfId="26506" xr:uid="{1CA2E20D-66D8-4EC3-A6F8-DD2BE0C41270}"/>
    <cellStyle name="Normal 34 10 4_Margen" xfId="45055" xr:uid="{2EFC77C7-D012-4F8B-86EA-0CED27A030E3}"/>
    <cellStyle name="Normal 34 10 5" xfId="26507" xr:uid="{00B51881-9316-44D1-A53C-A799E6C44D14}"/>
    <cellStyle name="Normal 34 10 5 2" xfId="26508" xr:uid="{26F52291-A49B-4BD5-BBD9-FB289E5A907A}"/>
    <cellStyle name="Normal 34 10 5_Margen" xfId="45056" xr:uid="{0D1DEB7B-2733-4598-B041-71EEDC8F5D25}"/>
    <cellStyle name="Normal 34 10 6" xfId="26509" xr:uid="{D323B4CA-D8A7-465F-85BE-4FEC21B7DF98}"/>
    <cellStyle name="Normal 34 10 6 2" xfId="26510" xr:uid="{3B841EB4-59A1-4C9E-AEE8-4B6BAE8A5FBD}"/>
    <cellStyle name="Normal 34 10 6_Margen" xfId="45057" xr:uid="{2A4496DF-9D83-4696-A67C-F0BD58B1334F}"/>
    <cellStyle name="Normal 34 10 7" xfId="26511" xr:uid="{207DADF2-2BD2-40A7-99B2-F879B3F4EE08}"/>
    <cellStyle name="Normal 34 10 7 2" xfId="26512" xr:uid="{903E5A55-FD6C-42F8-B0A6-1CEE431D4F2D}"/>
    <cellStyle name="Normal 34 10 7_Margen" xfId="45058" xr:uid="{42CD11E6-0056-4011-BEA4-D9EEBEEDEEE6}"/>
    <cellStyle name="Normal 34 10 8" xfId="26513" xr:uid="{F65164C1-4535-47B6-BBC1-16ED70D0DC02}"/>
    <cellStyle name="Normal 34 10 8 2" xfId="26514" xr:uid="{657F1C17-F632-4A58-BD5E-C069282E0F6C}"/>
    <cellStyle name="Normal 34 10 8_Margen" xfId="45059" xr:uid="{0CD30CAB-6FBC-4D15-94DD-62B78EB0F33A}"/>
    <cellStyle name="Normal 34 10 9" xfId="26515" xr:uid="{780AA34C-8641-42A1-9782-2207BE9ACCC6}"/>
    <cellStyle name="Normal 34 10 9 2" xfId="26516" xr:uid="{35A06F4E-2B23-49DC-9F94-DF295E9ED18F}"/>
    <cellStyle name="Normal 34 10 9_Margen" xfId="45060" xr:uid="{2FDD23B1-83EA-4D21-8285-BB5F8F6A11D5}"/>
    <cellStyle name="Normal 34 10_Margen" xfId="45061" xr:uid="{D3C9A418-AB21-46FC-A295-4F2AE2C30CC1}"/>
    <cellStyle name="Normal 34 11" xfId="26517" xr:uid="{19DF0D3B-9173-4E4D-A095-4D4CA0CDB8B5}"/>
    <cellStyle name="Normal 34 11 10" xfId="26518" xr:uid="{7F896C27-F03C-4B95-93A8-552A95DBE451}"/>
    <cellStyle name="Normal 34 11 10 2" xfId="26519" xr:uid="{86192966-FAD0-43E7-87BA-F442D8CE5BDE}"/>
    <cellStyle name="Normal 34 11 10_Margen" xfId="45062" xr:uid="{14C4FCA5-DFEE-4F9D-B883-46D1DA1D6F13}"/>
    <cellStyle name="Normal 34 11 11" xfId="26520" xr:uid="{F54F0928-A85E-4FA4-B2E1-2E843AD84370}"/>
    <cellStyle name="Normal 34 11 11 2" xfId="26521" xr:uid="{DB714993-EB90-40E7-A5A3-795317B34ECB}"/>
    <cellStyle name="Normal 34 11 11_Margen" xfId="45063" xr:uid="{B1C8F506-A49F-4E65-8E2A-CC5DC16F6B80}"/>
    <cellStyle name="Normal 34 11 12" xfId="26522" xr:uid="{2AE98CF1-1698-4DCE-A1D2-FBF81B55F45C}"/>
    <cellStyle name="Normal 34 11 12 2" xfId="26523" xr:uid="{40DFA368-20D1-4B82-B956-4E680502513C}"/>
    <cellStyle name="Normal 34 11 12_Margen" xfId="45064" xr:uid="{47B8DEFA-55CD-4532-8BF2-1ADB925385C4}"/>
    <cellStyle name="Normal 34 11 13" xfId="26524" xr:uid="{08A5E97A-D3B4-45A6-99DF-7DE8F5F75212}"/>
    <cellStyle name="Normal 34 11 13 2" xfId="26525" xr:uid="{6E56130D-EFC4-4500-9D22-F48E9F7C1A17}"/>
    <cellStyle name="Normal 34 11 13_Margen" xfId="45065" xr:uid="{C18626D9-0E71-407F-B68B-41EE4A25C354}"/>
    <cellStyle name="Normal 34 11 14" xfId="26526" xr:uid="{BFB576C1-6C45-454D-9129-93F53696758A}"/>
    <cellStyle name="Normal 34 11 14 2" xfId="26527" xr:uid="{9B37C2E1-61FC-4E82-B5FD-10DDAAAFE58A}"/>
    <cellStyle name="Normal 34 11 14_Margen" xfId="45066" xr:uid="{34FACDC2-9AD7-41B4-BA25-810647216CC1}"/>
    <cellStyle name="Normal 34 11 15" xfId="26528" xr:uid="{A98848C4-6AE0-4A4D-A33A-89517AFF81FC}"/>
    <cellStyle name="Normal 34 11 15 2" xfId="26529" xr:uid="{EB7F78D4-5CB3-46CD-86BC-406B3B38D81C}"/>
    <cellStyle name="Normal 34 11 15_Margen" xfId="45067" xr:uid="{D94439CD-078E-4E71-9F7B-C10B6604871D}"/>
    <cellStyle name="Normal 34 11 16" xfId="26530" xr:uid="{8F61E234-2A00-436A-9073-A16A6EA7E344}"/>
    <cellStyle name="Normal 34 11 16 2" xfId="26531" xr:uid="{B20A17D3-4B2B-4BB7-AEF4-1C0AB331C50A}"/>
    <cellStyle name="Normal 34 11 16_Margen" xfId="45068" xr:uid="{FB866368-4F2C-46FE-A233-AD1B98C1C668}"/>
    <cellStyle name="Normal 34 11 17" xfId="26532" xr:uid="{FEDF9653-3E2B-446E-9E06-B874C989193C}"/>
    <cellStyle name="Normal 34 11 17 2" xfId="26533" xr:uid="{CCF9C0B2-2648-4358-B0F7-CFA7175FC710}"/>
    <cellStyle name="Normal 34 11 17_Margen" xfId="45069" xr:uid="{B795BCA7-403A-44F0-95E1-E12ADFF5737B}"/>
    <cellStyle name="Normal 34 11 18" xfId="26534" xr:uid="{1AD1C67A-5A3A-4B03-8421-FD8E8EADC075}"/>
    <cellStyle name="Normal 34 11 18 2" xfId="26535" xr:uid="{983EBF62-8DD1-4E83-907D-BC43D631363C}"/>
    <cellStyle name="Normal 34 11 18_Margen" xfId="45070" xr:uid="{F92C0EF5-6423-41F9-A116-C7C9A8EBD910}"/>
    <cellStyle name="Normal 34 11 19" xfId="26536" xr:uid="{4C28FB37-750E-404C-A007-9FD08D3290D4}"/>
    <cellStyle name="Normal 34 11 2" xfId="26537" xr:uid="{DBA36BC1-E610-4483-8D6B-399434DF816C}"/>
    <cellStyle name="Normal 34 11 2 2" xfId="26538" xr:uid="{5CB7ADB6-F151-4585-BB3B-2D44BFE30E53}"/>
    <cellStyle name="Normal 34 11 2_Margen" xfId="45071" xr:uid="{4D50B385-6CE2-4D19-99E5-CFC158161B5B}"/>
    <cellStyle name="Normal 34 11 3" xfId="26539" xr:uid="{CBE0C6D9-85BF-4556-87B3-E2331DC09935}"/>
    <cellStyle name="Normal 34 11 3 2" xfId="26540" xr:uid="{EBF9416A-955C-47E6-816D-8D90251D6DF1}"/>
    <cellStyle name="Normal 34 11 3_Margen" xfId="45072" xr:uid="{CA196DD4-ACCC-4083-832F-C073B051F881}"/>
    <cellStyle name="Normal 34 11 4" xfId="26541" xr:uid="{ACC5E623-7BF9-4BFD-861A-6D67079B8F75}"/>
    <cellStyle name="Normal 34 11 4 2" xfId="26542" xr:uid="{AAB276F8-0BAB-44D2-B681-D5CC6B78AF29}"/>
    <cellStyle name="Normal 34 11 4_Margen" xfId="45073" xr:uid="{7520AAF8-F250-49BB-B17C-70550AA263E5}"/>
    <cellStyle name="Normal 34 11 5" xfId="26543" xr:uid="{F1AC081C-47AD-4B82-97A8-C2F630DFEBAB}"/>
    <cellStyle name="Normal 34 11 5 2" xfId="26544" xr:uid="{877B241E-65C0-43BE-A3BD-360B40B4B99D}"/>
    <cellStyle name="Normal 34 11 5_Margen" xfId="45074" xr:uid="{456AD286-6E45-4E67-9C70-159385CEE12A}"/>
    <cellStyle name="Normal 34 11 6" xfId="26545" xr:uid="{EE562EA1-3C2D-4529-833E-74C03D4E335C}"/>
    <cellStyle name="Normal 34 11 6 2" xfId="26546" xr:uid="{F6B135FF-678B-419E-AA75-38D6146533A1}"/>
    <cellStyle name="Normal 34 11 6_Margen" xfId="45075" xr:uid="{B34392BE-DE78-4E2D-A741-A60764B460E7}"/>
    <cellStyle name="Normal 34 11 7" xfId="26547" xr:uid="{9B04A285-B794-42A3-98DA-25B31943EFFC}"/>
    <cellStyle name="Normal 34 11 7 2" xfId="26548" xr:uid="{16E18BCE-579F-4E8E-9593-24FE47C2BB82}"/>
    <cellStyle name="Normal 34 11 7_Margen" xfId="45076" xr:uid="{CBA45274-78EA-4789-9FB2-75287D9EA9DF}"/>
    <cellStyle name="Normal 34 11 8" xfId="26549" xr:uid="{92DAD996-A015-4AB6-A3B1-7FB98BEBF82A}"/>
    <cellStyle name="Normal 34 11 8 2" xfId="26550" xr:uid="{FF489AD3-9DB0-44D3-882A-2D493271A9CA}"/>
    <cellStyle name="Normal 34 11 8_Margen" xfId="45077" xr:uid="{AA6D9D41-6C89-4571-9C62-ADC60F057884}"/>
    <cellStyle name="Normal 34 11 9" xfId="26551" xr:uid="{A6A617C4-79C4-4316-A1ED-DE9C3485AE1D}"/>
    <cellStyle name="Normal 34 11 9 2" xfId="26552" xr:uid="{36729735-475B-4BD9-B4C4-4C45033FE8F0}"/>
    <cellStyle name="Normal 34 11 9_Margen" xfId="45078" xr:uid="{C53A3E09-3A1F-4507-8F03-4AA65AB4B751}"/>
    <cellStyle name="Normal 34 11_Margen" xfId="45079" xr:uid="{095F1E12-3715-4764-AA87-2414F8434F4D}"/>
    <cellStyle name="Normal 34 12" xfId="26553" xr:uid="{568B72A3-D367-420C-A222-7DC815B268D8}"/>
    <cellStyle name="Normal 34 12 2" xfId="26554" xr:uid="{D96A389E-9ED1-4A7F-A7CE-9BF432D2A80B}"/>
    <cellStyle name="Normal 34 12_Margen" xfId="45080" xr:uid="{9639B714-A56E-42B2-9363-C677AD19EBF4}"/>
    <cellStyle name="Normal 34 13" xfId="26555" xr:uid="{DB0B9D17-6E2D-48E7-8E65-ABE1DDA367AA}"/>
    <cellStyle name="Normal 34 13 2" xfId="26556" xr:uid="{1D08C103-2B2D-4843-AEF9-7065371BA338}"/>
    <cellStyle name="Normal 34 13_Margen" xfId="45081" xr:uid="{41BE5FE1-FF93-44B9-B9B7-D32CCC628462}"/>
    <cellStyle name="Normal 34 14" xfId="26557" xr:uid="{6836E12E-6052-411F-8DCF-66882BAA1F42}"/>
    <cellStyle name="Normal 34 14 2" xfId="26558" xr:uid="{85E99CFF-757E-4C0B-BAA2-1FA93109B117}"/>
    <cellStyle name="Normal 34 14_Margen" xfId="45082" xr:uid="{FCABAFC6-6407-449F-A578-8D03CBEE8141}"/>
    <cellStyle name="Normal 34 15" xfId="26559" xr:uid="{763DA115-FBCA-4BA3-9D7C-0E5E063D855F}"/>
    <cellStyle name="Normal 34 15 2" xfId="26560" xr:uid="{2F88C35A-46FC-48E9-A51A-34C2CDCC20F5}"/>
    <cellStyle name="Normal 34 15_Margen" xfId="45083" xr:uid="{C10F1FC7-03B1-470D-BCF7-B0625DFEC5AF}"/>
    <cellStyle name="Normal 34 16" xfId="26561" xr:uid="{4D27C298-45AA-47DE-95A4-D4805658D0A4}"/>
    <cellStyle name="Normal 34 16 2" xfId="26562" xr:uid="{86D5BA56-28BF-4B58-871B-B0EB03AF7F2D}"/>
    <cellStyle name="Normal 34 16_Margen" xfId="45084" xr:uid="{3908DDE4-FF3B-4800-90EB-F13EF0BE3C01}"/>
    <cellStyle name="Normal 34 17" xfId="26563" xr:uid="{CBF28296-311B-420B-BFB9-26493AD93E64}"/>
    <cellStyle name="Normal 34 17 2" xfId="26564" xr:uid="{AA6153C9-0829-40AD-83EA-E7D2C86D20FD}"/>
    <cellStyle name="Normal 34 17_Margen" xfId="45085" xr:uid="{027E8015-5658-4B01-9594-C8CB1293C20F}"/>
    <cellStyle name="Normal 34 18" xfId="26565" xr:uid="{1DC84445-11FA-480E-88EC-0C94C76C7D9C}"/>
    <cellStyle name="Normal 34 18 2" xfId="26566" xr:uid="{F043232F-2EE5-4903-B796-D596FABCC323}"/>
    <cellStyle name="Normal 34 18_Margen" xfId="45086" xr:uid="{FA70DC18-645D-4F7E-967F-C70566F00C31}"/>
    <cellStyle name="Normal 34 19" xfId="26567" xr:uid="{1E835D74-7316-40F9-BB44-BE4A9F65EAAA}"/>
    <cellStyle name="Normal 34 19 2" xfId="26568" xr:uid="{5FE06C72-0E99-4373-9EC8-3EB52F903853}"/>
    <cellStyle name="Normal 34 19_Margen" xfId="45087" xr:uid="{49188CDB-5CD5-4AD3-9BE2-77A9E283CAF5}"/>
    <cellStyle name="Normal 34 2" xfId="26569" xr:uid="{330EABD8-78AE-4EAC-A0DE-D41456B6F49E}"/>
    <cellStyle name="Normal 34 2 10" xfId="26570" xr:uid="{31E948F2-2A7E-444B-8C0C-F2D41726F322}"/>
    <cellStyle name="Normal 34 2 10 2" xfId="26571" xr:uid="{F1044EAB-3671-471D-850E-7D6FFA30FBDF}"/>
    <cellStyle name="Normal 34 2 10_Margen" xfId="45088" xr:uid="{02D74926-C194-48FA-8E67-1BAC6A254497}"/>
    <cellStyle name="Normal 34 2 11" xfId="26572" xr:uid="{BBDD43C5-97BD-41BE-82DD-162E21EA6008}"/>
    <cellStyle name="Normal 34 2 11 2" xfId="26573" xr:uid="{11266923-9FD7-4F6B-8735-0B665F893639}"/>
    <cellStyle name="Normal 34 2 11_Margen" xfId="45089" xr:uid="{FB304BE2-6A3C-400E-B656-AA6DD9257E20}"/>
    <cellStyle name="Normal 34 2 12" xfId="26574" xr:uid="{724368FC-76E4-41EE-8B62-B20AC2D9A225}"/>
    <cellStyle name="Normal 34 2 12 2" xfId="26575" xr:uid="{6C16F002-BE66-4681-8DA1-B593C632B5F0}"/>
    <cellStyle name="Normal 34 2 12_Margen" xfId="45090" xr:uid="{9001D6CD-A863-4435-96D2-E62D948CDD57}"/>
    <cellStyle name="Normal 34 2 13" xfId="26576" xr:uid="{9FCAEFC3-4A18-427F-9CC6-8D2DA3506D03}"/>
    <cellStyle name="Normal 34 2 13 2" xfId="26577" xr:uid="{1D8099CC-892E-4D85-BFC4-EE66571789B5}"/>
    <cellStyle name="Normal 34 2 13_Margen" xfId="45091" xr:uid="{D17C153A-6BE4-4005-BE76-7BBF7641DB98}"/>
    <cellStyle name="Normal 34 2 14" xfId="26578" xr:uid="{2A5816D7-5118-42B4-A790-E07B5AF2F837}"/>
    <cellStyle name="Normal 34 2 14 2" xfId="26579" xr:uid="{F3ED0C90-82A2-47FC-AD07-1EFD00E6D238}"/>
    <cellStyle name="Normal 34 2 14_Margen" xfId="45092" xr:uid="{BB55C91C-279E-4D38-AD06-6013598A7AE7}"/>
    <cellStyle name="Normal 34 2 15" xfId="26580" xr:uid="{00031813-B679-4DBA-8702-419F2BB425A7}"/>
    <cellStyle name="Normal 34 2 15 2" xfId="26581" xr:uid="{19F0BCBB-4AE5-4029-A75F-C9D9C8158D3C}"/>
    <cellStyle name="Normal 34 2 15_Margen" xfId="45093" xr:uid="{84257E9D-FD60-4ED8-AF0C-CD2D509F7A99}"/>
    <cellStyle name="Normal 34 2 16" xfId="26582" xr:uid="{D187EDF9-6C83-48AC-B5D9-3D65693251A3}"/>
    <cellStyle name="Normal 34 2 16 2" xfId="26583" xr:uid="{4D6B2AA7-CA89-4E6F-B2D9-1D8590B7BD5F}"/>
    <cellStyle name="Normal 34 2 16_Margen" xfId="45094" xr:uid="{B68A823E-6A33-4E21-9127-DF2FEF0CF058}"/>
    <cellStyle name="Normal 34 2 17" xfId="26584" xr:uid="{D4C5DFF3-71E9-4B9F-A1B3-6A29E8028A98}"/>
    <cellStyle name="Normal 34 2 17 2" xfId="26585" xr:uid="{22025DEC-6951-4E34-A02D-AC4F98EFE3AD}"/>
    <cellStyle name="Normal 34 2 17_Margen" xfId="45095" xr:uid="{AADB1D36-06D6-4A40-A181-D832EC9E01BE}"/>
    <cellStyle name="Normal 34 2 18" xfId="26586" xr:uid="{60F9639C-18C9-4A3A-BF93-EADFFF169A00}"/>
    <cellStyle name="Normal 34 2 18 2" xfId="26587" xr:uid="{BA6752FC-F986-4E79-9D2C-2FD12E11C5F0}"/>
    <cellStyle name="Normal 34 2 18_Margen" xfId="45096" xr:uid="{CA1DA37F-55D2-4E88-810A-9AC9DBF3460B}"/>
    <cellStyle name="Normal 34 2 19" xfId="26588" xr:uid="{1C1DEDC4-1907-47F8-9D8B-7B97A5AADA07}"/>
    <cellStyle name="Normal 34 2 2" xfId="26589" xr:uid="{DC109FD8-555B-4E91-8115-FC3B8C97BA85}"/>
    <cellStyle name="Normal 34 2 2 2" xfId="26590" xr:uid="{BABEA2EE-84F8-4008-9355-013DDD02925F}"/>
    <cellStyle name="Normal 34 2 2 2 2" xfId="50376" xr:uid="{6C60712A-8AC5-4D22-913A-10918D80D922}"/>
    <cellStyle name="Normal 34 2 2 3" xfId="50375" xr:uid="{8758A7CA-D45C-4C0C-AE5A-A94136481342}"/>
    <cellStyle name="Normal 34 2 2_Margen" xfId="45097" xr:uid="{82EAABFF-885C-4EF8-A78B-D7FA62FFB97D}"/>
    <cellStyle name="Normal 34 2 20" xfId="50374" xr:uid="{59B0A5D4-FDB6-45AE-9239-C7E7D2BF7F13}"/>
    <cellStyle name="Normal 34 2 21" xfId="49815" xr:uid="{413C63EB-D99A-4C2B-9CFA-4832BBCE6645}"/>
    <cellStyle name="Normal 34 2 22" xfId="51844" xr:uid="{BFF65946-5BD1-404B-A160-5C7A1F118729}"/>
    <cellStyle name="Normal 34 2 3" xfId="26591" xr:uid="{0C9DEB44-219E-4ECD-AB79-D74A4559FD7E}"/>
    <cellStyle name="Normal 34 2 3 2" xfId="26592" xr:uid="{2C073F4B-22C5-4D38-BE08-AC24CEDFB927}"/>
    <cellStyle name="Normal 34 2 3 2 2" xfId="50378" xr:uid="{53ABE539-D5E4-4DB8-92A8-4CD8F6F7A3D6}"/>
    <cellStyle name="Normal 34 2 3 3" xfId="50377" xr:uid="{489EA97A-1602-4647-95CF-9A065CA555A9}"/>
    <cellStyle name="Normal 34 2 3_Margen" xfId="45098" xr:uid="{8918A9FA-78EE-4FA5-9423-B73D75BC6818}"/>
    <cellStyle name="Normal 34 2 4" xfId="26593" xr:uid="{2E40D574-9B46-470A-8359-D0F19E963915}"/>
    <cellStyle name="Normal 34 2 4 2" xfId="26594" xr:uid="{913FA038-2F78-4358-BE75-7D5CC5C16AFF}"/>
    <cellStyle name="Normal 34 2 4 3" xfId="50379" xr:uid="{6E9C3937-1019-4754-BABB-7D7F21234B36}"/>
    <cellStyle name="Normal 34 2 4_Margen" xfId="45099" xr:uid="{4E4EC046-F69F-42C7-BBCF-A9619E571E88}"/>
    <cellStyle name="Normal 34 2 5" xfId="26595" xr:uid="{DF75D980-6980-4A5A-84C3-E56173526686}"/>
    <cellStyle name="Normal 34 2 5 2" xfId="26596" xr:uid="{356F28E2-579A-4DF3-8C81-6639310B84DF}"/>
    <cellStyle name="Normal 34 2 5_Margen" xfId="45100" xr:uid="{82A39E9E-BE28-4B74-839A-591AB5448A29}"/>
    <cellStyle name="Normal 34 2 6" xfId="26597" xr:uid="{22BDF5EB-637F-4F16-8857-C73852E5D838}"/>
    <cellStyle name="Normal 34 2 6 2" xfId="26598" xr:uid="{195EEEDB-1892-49F0-9702-D206EF205D0F}"/>
    <cellStyle name="Normal 34 2 6_Margen" xfId="45101" xr:uid="{6CECBBC2-AAC6-4C9F-8B63-9B1F249FE05D}"/>
    <cellStyle name="Normal 34 2 7" xfId="26599" xr:uid="{8120AE4C-150A-4888-A8BF-372A58A7BD70}"/>
    <cellStyle name="Normal 34 2 7 2" xfId="26600" xr:uid="{946E9756-58F9-40A1-9C66-CC33637A8004}"/>
    <cellStyle name="Normal 34 2 7_Margen" xfId="45102" xr:uid="{DE9A5F4A-6825-4E58-96AE-D086352FD5B1}"/>
    <cellStyle name="Normal 34 2 8" xfId="26601" xr:uid="{985D7947-3501-4D44-B350-F3A207DBFF91}"/>
    <cellStyle name="Normal 34 2 8 2" xfId="26602" xr:uid="{2EEC29CA-559F-4800-813B-81833C0D4A8C}"/>
    <cellStyle name="Normal 34 2 8_Margen" xfId="45103" xr:uid="{2FAE83D0-716D-414D-937C-4726D52A3C51}"/>
    <cellStyle name="Normal 34 2 9" xfId="26603" xr:uid="{B8A64DCF-0668-427B-9E8A-E1FA6BF8196C}"/>
    <cellStyle name="Normal 34 2 9 2" xfId="26604" xr:uid="{05E9C240-4820-4E03-A524-F8AA175986B3}"/>
    <cellStyle name="Normal 34 2 9_Margen" xfId="45104" xr:uid="{89C2B0AC-A0AE-464D-832B-E04CE3AADA66}"/>
    <cellStyle name="Normal 34 2_Margen" xfId="45105" xr:uid="{08780947-AEC7-4A3B-9FC3-5464B7FFB3A2}"/>
    <cellStyle name="Normal 34 20" xfId="26605" xr:uid="{6846F477-ED91-4882-8056-D565FCDFB691}"/>
    <cellStyle name="Normal 34 20 2" xfId="26606" xr:uid="{ED97285A-CC69-493C-9B8B-BC97857DA1D3}"/>
    <cellStyle name="Normal 34 20_Margen" xfId="45106" xr:uid="{652E5C9E-80BB-4A64-AA5C-3C4888F8A9E4}"/>
    <cellStyle name="Normal 34 21" xfId="26607" xr:uid="{3DF5F89B-8534-405C-B967-29AEEA7A24FE}"/>
    <cellStyle name="Normal 34 21 2" xfId="26608" xr:uid="{E4F5A371-FE02-4478-AD86-2B3CA4BFD141}"/>
    <cellStyle name="Normal 34 21_Margen" xfId="45107" xr:uid="{575C18DE-976C-4948-8A4A-8B4FB8852B67}"/>
    <cellStyle name="Normal 34 22" xfId="26609" xr:uid="{86404F21-6490-4743-898A-D5271680FED9}"/>
    <cellStyle name="Normal 34 22 2" xfId="26610" xr:uid="{60A12E38-61EA-4D1B-AD96-FA1A15FD4473}"/>
    <cellStyle name="Normal 34 22_Margen" xfId="45108" xr:uid="{C8932B29-1B21-4F1A-B14B-25A3DCB5FD2E}"/>
    <cellStyle name="Normal 34 23" xfId="26611" xr:uid="{A93D8889-8958-48F0-9C18-3995AD9024D8}"/>
    <cellStyle name="Normal 34 23 2" xfId="26612" xr:uid="{F931E916-8FDA-4E51-B30E-319CEB94C4BC}"/>
    <cellStyle name="Normal 34 23_Margen" xfId="45109" xr:uid="{9E0DA34A-2951-49DB-A010-6D09A4F0162F}"/>
    <cellStyle name="Normal 34 24" xfId="26613" xr:uid="{E434FDAF-FE74-4FA5-926A-64D780C8514A}"/>
    <cellStyle name="Normal 34 24 2" xfId="26614" xr:uid="{C5C79B64-9345-4B85-A74E-604BDDD98C63}"/>
    <cellStyle name="Normal 34 24_Margen" xfId="45110" xr:uid="{98C43920-D416-4D6B-A49C-94974AB42A55}"/>
    <cellStyle name="Normal 34 25" xfId="26615" xr:uid="{1EF37E33-3A3C-4AE8-8F8A-5B8BC8314893}"/>
    <cellStyle name="Normal 34 25 2" xfId="26616" xr:uid="{CE8F36E0-4212-460B-BE34-E09998F5E1EE}"/>
    <cellStyle name="Normal 34 25_Margen" xfId="45111" xr:uid="{A04F8CCF-514D-4524-9681-31E4814F6593}"/>
    <cellStyle name="Normal 34 26" xfId="26617" xr:uid="{36887F06-FEF5-496A-9CE0-1B64344941B1}"/>
    <cellStyle name="Normal 34 26 2" xfId="26618" xr:uid="{2A1A7377-B59F-40A7-8018-3260994F700F}"/>
    <cellStyle name="Normal 34 26_Margen" xfId="45112" xr:uid="{5A250C2F-BEB3-49CB-BD50-E3E02AD35B23}"/>
    <cellStyle name="Normal 34 27" xfId="26619" xr:uid="{8024BA85-1188-4B59-8A7F-8C29AAB1B26F}"/>
    <cellStyle name="Normal 34 27 2" xfId="26620" xr:uid="{F4947DAB-C182-456A-9408-C2DA151D7495}"/>
    <cellStyle name="Normal 34 27_Margen" xfId="45113" xr:uid="{76BB04D9-9512-4093-833E-1F3A4032DB51}"/>
    <cellStyle name="Normal 34 28" xfId="26621" xr:uid="{E7130974-C05D-4F52-AF74-D58951D8C7CC}"/>
    <cellStyle name="Normal 34 28 2" xfId="26622" xr:uid="{579C4BAB-84ED-44AB-A29C-A70DD5D31146}"/>
    <cellStyle name="Normal 34 28_Margen" xfId="45114" xr:uid="{1B96853D-BC46-40C3-A50E-737FDFDEA840}"/>
    <cellStyle name="Normal 34 29" xfId="26623" xr:uid="{F2652555-FC27-47A4-B3EA-A318AB50100E}"/>
    <cellStyle name="Normal 34 29 2" xfId="26624" xr:uid="{DF652764-37A9-4E12-9B7E-CF5A190C615B}"/>
    <cellStyle name="Normal 34 29_Margen" xfId="45115" xr:uid="{8343AFBC-E131-4E6E-A9C8-F57FC7DA5B26}"/>
    <cellStyle name="Normal 34 3" xfId="26625" xr:uid="{7CCB8613-6BBE-4562-8C4A-015ED4550DC2}"/>
    <cellStyle name="Normal 34 3 10" xfId="26626" xr:uid="{2FF546DB-1B22-445C-A7B9-8CAD56A674DE}"/>
    <cellStyle name="Normal 34 3 10 2" xfId="26627" xr:uid="{1602ED71-F3D3-4691-8DD2-6BF4183DD3E7}"/>
    <cellStyle name="Normal 34 3 10_Margen" xfId="45116" xr:uid="{8C0B934B-E3BB-4B77-860E-31D1F435AE26}"/>
    <cellStyle name="Normal 34 3 11" xfId="26628" xr:uid="{DF6E61B6-B27E-452A-AF76-2B125F452D2D}"/>
    <cellStyle name="Normal 34 3 11 2" xfId="26629" xr:uid="{23E70C0E-E4E1-4CBD-B357-898629E15BC8}"/>
    <cellStyle name="Normal 34 3 11_Margen" xfId="45117" xr:uid="{A7A64DC8-81AC-40AD-919F-505961FFB6FD}"/>
    <cellStyle name="Normal 34 3 12" xfId="26630" xr:uid="{849D1400-CD00-4076-A0B6-7D027D5D25C4}"/>
    <cellStyle name="Normal 34 3 12 2" xfId="26631" xr:uid="{385BF803-F800-4024-8918-2A633A016660}"/>
    <cellStyle name="Normal 34 3 12_Margen" xfId="45118" xr:uid="{AA6571FD-D76A-4225-B3B8-00D993AB6694}"/>
    <cellStyle name="Normal 34 3 13" xfId="26632" xr:uid="{C9E141FA-3ED7-437F-ADFF-92BAC0FDB5A8}"/>
    <cellStyle name="Normal 34 3 13 2" xfId="26633" xr:uid="{2453BE84-585A-40E4-8114-D9FBDDDEB0C7}"/>
    <cellStyle name="Normal 34 3 13_Margen" xfId="45119" xr:uid="{252A0CBB-B4B6-4E13-84C0-861F7E7E0A85}"/>
    <cellStyle name="Normal 34 3 14" xfId="26634" xr:uid="{4CA191E9-AFA3-4195-9D89-8D9C48C1220B}"/>
    <cellStyle name="Normal 34 3 14 2" xfId="26635" xr:uid="{84FCED52-7E11-4AA1-840B-150C21C5469D}"/>
    <cellStyle name="Normal 34 3 14_Margen" xfId="45120" xr:uid="{3A2B93DB-76D3-4DF2-AC18-E01E91ABF616}"/>
    <cellStyle name="Normal 34 3 15" xfId="26636" xr:uid="{F59826F2-86C3-453D-8024-7C97FAF3D2AC}"/>
    <cellStyle name="Normal 34 3 15 2" xfId="26637" xr:uid="{669911AD-3845-4DD1-A847-D5B2357CEF85}"/>
    <cellStyle name="Normal 34 3 15_Margen" xfId="45121" xr:uid="{230B3356-46CC-4969-918C-67A0BC2CB2EA}"/>
    <cellStyle name="Normal 34 3 16" xfId="26638" xr:uid="{73B6B867-9B32-41B7-9799-4B477142B38F}"/>
    <cellStyle name="Normal 34 3 16 2" xfId="26639" xr:uid="{632FB6DD-E95D-4BA2-8FB4-E6BE1F02B623}"/>
    <cellStyle name="Normal 34 3 16_Margen" xfId="45122" xr:uid="{C53E8779-1C69-4D53-8871-A08611356B7B}"/>
    <cellStyle name="Normal 34 3 17" xfId="26640" xr:uid="{E3591229-8D4C-4031-88F5-F0FC80A9ACB0}"/>
    <cellStyle name="Normal 34 3 17 2" xfId="26641" xr:uid="{444A057E-F17A-434A-8E51-DF1718B013CF}"/>
    <cellStyle name="Normal 34 3 17_Margen" xfId="45123" xr:uid="{AAB9AFF9-FEA8-4A80-9B96-3DF7A78A5B56}"/>
    <cellStyle name="Normal 34 3 18" xfId="26642" xr:uid="{8FB902DE-68FA-497B-B4A9-FE03CFE85D14}"/>
    <cellStyle name="Normal 34 3 18 2" xfId="26643" xr:uid="{E13C9D76-67B2-44F8-A174-0FBE8FB26D28}"/>
    <cellStyle name="Normal 34 3 18_Margen" xfId="45124" xr:uid="{8B0F9084-1089-4F16-B9FD-990EE484C5C9}"/>
    <cellStyle name="Normal 34 3 19" xfId="26644" xr:uid="{8376A816-DA10-405B-BE5F-435C1FBBC5B8}"/>
    <cellStyle name="Normal 34 3 2" xfId="26645" xr:uid="{7154882D-A1C8-4366-9429-A0358B0A6E35}"/>
    <cellStyle name="Normal 34 3 2 2" xfId="26646" xr:uid="{A54A4A65-2BFD-4D93-8C7A-0F61A0C6BFDC}"/>
    <cellStyle name="Normal 34 3 2 2 2" xfId="45125" xr:uid="{85CB7010-B5A5-414E-8BE9-BF72E158A734}"/>
    <cellStyle name="Normal 34 3 2 3" xfId="45126" xr:uid="{C158E62D-511A-4066-A6A2-7DEC818B5BA5}"/>
    <cellStyle name="Normal 34 3 2 4" xfId="50381" xr:uid="{776D233A-9694-4230-BCEF-4AC3EA116640}"/>
    <cellStyle name="Normal 34 3 2_Margen" xfId="45127" xr:uid="{7953BB6C-FB46-489B-AEC5-22659ACBF449}"/>
    <cellStyle name="Normal 34 3 20" xfId="50380" xr:uid="{130CA312-77B7-4D55-8E01-DE1A95A42540}"/>
    <cellStyle name="Normal 34 3 21" xfId="51827" xr:uid="{22FDEAA9-37DD-481D-A955-03069BDBAC6C}"/>
    <cellStyle name="Normal 34 3 22" xfId="49791" xr:uid="{95437609-E078-4A64-AAA7-169AB3929641}"/>
    <cellStyle name="Normal 34 3 3" xfId="26647" xr:uid="{E845A57C-3E51-4521-8ACE-2158747B6D70}"/>
    <cellStyle name="Normal 34 3 3 2" xfId="26648" xr:uid="{F69AF1C7-4338-49FC-A3F8-30CF41B641BC}"/>
    <cellStyle name="Normal 34 3 3_Margen" xfId="45128" xr:uid="{C35E56EC-E3AF-4FD2-B0D9-9954430FE1B5}"/>
    <cellStyle name="Normal 34 3 4" xfId="26649" xr:uid="{34ECF294-7C7F-4992-85A6-CA645DB7149C}"/>
    <cellStyle name="Normal 34 3 4 2" xfId="26650" xr:uid="{BE4F1A94-74AD-4083-AE38-0A8BC6606633}"/>
    <cellStyle name="Normal 34 3 4_Margen" xfId="45129" xr:uid="{2F7C2B12-FFDF-4EBD-9700-781875E54184}"/>
    <cellStyle name="Normal 34 3 5" xfId="26651" xr:uid="{F819DDE2-04E8-4115-AEF4-2EB4E3319ED2}"/>
    <cellStyle name="Normal 34 3 5 2" xfId="26652" xr:uid="{A4B99997-5CCD-4D65-B8E9-F4C325ACDC40}"/>
    <cellStyle name="Normal 34 3 5_Margen" xfId="45130" xr:uid="{A8037203-ECCD-4F93-BDE1-E5A6194F5FE6}"/>
    <cellStyle name="Normal 34 3 6" xfId="26653" xr:uid="{6BDBB074-A2F5-4D1A-A1BF-42F84B00EF0E}"/>
    <cellStyle name="Normal 34 3 6 2" xfId="26654" xr:uid="{E8187083-4E70-462E-B5D0-A2901A5B1025}"/>
    <cellStyle name="Normal 34 3 6_Margen" xfId="45131" xr:uid="{943A1192-AC27-476A-AAD2-FE13DACBA54A}"/>
    <cellStyle name="Normal 34 3 7" xfId="26655" xr:uid="{1A14B867-CD3B-415C-99BA-387A966B8176}"/>
    <cellStyle name="Normal 34 3 7 2" xfId="26656" xr:uid="{30056816-59AB-40CC-A0B8-65F50F0DA0B5}"/>
    <cellStyle name="Normal 34 3 7_Margen" xfId="45132" xr:uid="{055044CE-4A6C-4FBC-BE70-39B10FD67A9A}"/>
    <cellStyle name="Normal 34 3 8" xfId="26657" xr:uid="{D3B8AD14-3D52-487D-9518-34BDEC43919A}"/>
    <cellStyle name="Normal 34 3 8 2" xfId="26658" xr:uid="{AFE6DE94-2301-4F2F-BC5B-234E953D3000}"/>
    <cellStyle name="Normal 34 3 8_Margen" xfId="45133" xr:uid="{D1B7A1C6-9F2F-497A-A923-CC3DCCABB73A}"/>
    <cellStyle name="Normal 34 3 9" xfId="26659" xr:uid="{8C4826D1-D1AF-485E-8360-02269DEF53D2}"/>
    <cellStyle name="Normal 34 3 9 2" xfId="26660" xr:uid="{C5A51EF3-18F1-4EE1-883A-E235925F171E}"/>
    <cellStyle name="Normal 34 3 9_Margen" xfId="45134" xr:uid="{BF3E8588-8244-48A1-99A1-8E2DD98258CE}"/>
    <cellStyle name="Normal 34 3_Margen" xfId="45135" xr:uid="{FD6AE6B4-DC7A-481C-8AE5-A1BB3594BA3F}"/>
    <cellStyle name="Normal 34 30" xfId="26661" xr:uid="{DC3A6E26-71BC-4A25-BB78-9243F49F19E9}"/>
    <cellStyle name="Normal 34 31" xfId="50373" xr:uid="{FD624376-F1DF-498E-99DB-C2752F4B7C6A}"/>
    <cellStyle name="Normal 34 32" xfId="49817" xr:uid="{3522CE3B-6AC0-447E-AD1D-6278EE128FCA}"/>
    <cellStyle name="Normal 34 33" xfId="51845" xr:uid="{0FF983E5-4086-40B5-BFA5-1A25ECDFE12D}"/>
    <cellStyle name="Normal 34 4" xfId="26662" xr:uid="{A13E8505-629C-47DA-9364-B76104F9FEA8}"/>
    <cellStyle name="Normal 34 4 10" xfId="26663" xr:uid="{4CB070F8-3AEA-41CE-ADA9-149A76424392}"/>
    <cellStyle name="Normal 34 4 10 2" xfId="26664" xr:uid="{40D32BA3-F649-42AD-B903-18BECB8BF33B}"/>
    <cellStyle name="Normal 34 4 10_Margen" xfId="45136" xr:uid="{8913D86B-32AC-417C-ACAC-B9B80225D0BC}"/>
    <cellStyle name="Normal 34 4 11" xfId="26665" xr:uid="{998BDBB3-4253-4066-9507-573F92E9A651}"/>
    <cellStyle name="Normal 34 4 11 2" xfId="26666" xr:uid="{321005F0-7AE2-4956-A9F9-C3AD7F27725E}"/>
    <cellStyle name="Normal 34 4 11_Margen" xfId="45137" xr:uid="{3D69B59C-85BC-4A62-BDCC-ADF7F84D82C7}"/>
    <cellStyle name="Normal 34 4 12" xfId="26667" xr:uid="{4974A0B3-497D-4149-8DB1-3FACA426D69C}"/>
    <cellStyle name="Normal 34 4 12 2" xfId="26668" xr:uid="{6BD18932-57F6-47A3-BBE9-E97E0631179E}"/>
    <cellStyle name="Normal 34 4 12_Margen" xfId="45138" xr:uid="{452BFAC9-5C83-4116-A39F-654F0BF1F0EF}"/>
    <cellStyle name="Normal 34 4 13" xfId="26669" xr:uid="{790B9C44-5E5D-4810-B2A6-EDC482FB3EF9}"/>
    <cellStyle name="Normal 34 4 13 2" xfId="26670" xr:uid="{A6DCB71A-E785-4959-9986-DC86F2CE630B}"/>
    <cellStyle name="Normal 34 4 13_Margen" xfId="45139" xr:uid="{EADD5DE3-1875-4963-B3B3-AC519E7F6674}"/>
    <cellStyle name="Normal 34 4 14" xfId="26671" xr:uid="{467853D2-27BE-4EDE-8C01-FC36C6FE1D63}"/>
    <cellStyle name="Normal 34 4 14 2" xfId="26672" xr:uid="{790DAB99-BF7A-4E2A-B3CE-8E3C273D74ED}"/>
    <cellStyle name="Normal 34 4 14_Margen" xfId="45140" xr:uid="{63FB8DE1-3CC0-4F4B-8F7D-7E5AFBB018A3}"/>
    <cellStyle name="Normal 34 4 15" xfId="26673" xr:uid="{BD65EBCF-8C08-4CE5-90C8-2425A5FB93A9}"/>
    <cellStyle name="Normal 34 4 15 2" xfId="26674" xr:uid="{96A7FA86-0D36-417A-A82A-F75FC306E2B2}"/>
    <cellStyle name="Normal 34 4 15_Margen" xfId="45141" xr:uid="{A1970AA9-B26E-4C68-9B61-49FD9629AFBC}"/>
    <cellStyle name="Normal 34 4 16" xfId="26675" xr:uid="{213F33AC-2A26-494B-98EB-FE14C058BA7B}"/>
    <cellStyle name="Normal 34 4 16 2" xfId="26676" xr:uid="{DC26729C-2AA2-41E5-A184-2EF0990E1694}"/>
    <cellStyle name="Normal 34 4 16_Margen" xfId="45142" xr:uid="{691D3DAD-D76E-4911-BA94-24849AEF0579}"/>
    <cellStyle name="Normal 34 4 17" xfId="26677" xr:uid="{04581F3D-60D7-4B9C-A287-17DFB05B77D2}"/>
    <cellStyle name="Normal 34 4 17 2" xfId="26678" xr:uid="{D6736E38-94B0-44FE-AC7D-7B17090CB9EE}"/>
    <cellStyle name="Normal 34 4 17_Margen" xfId="45143" xr:uid="{07266009-B548-4D60-B892-36545BAF78BC}"/>
    <cellStyle name="Normal 34 4 18" xfId="26679" xr:uid="{81F50FEB-2E5D-44B0-A30B-8DC24DD71D77}"/>
    <cellStyle name="Normal 34 4 18 2" xfId="26680" xr:uid="{26E07F3A-2C11-4661-ABE1-C5ABD9B5776B}"/>
    <cellStyle name="Normal 34 4 18_Margen" xfId="45144" xr:uid="{DC78450B-A42B-433C-860F-25B64D15BF89}"/>
    <cellStyle name="Normal 34 4 19" xfId="26681" xr:uid="{7B16EA96-EA9D-49B9-B30D-6A4071A1FC17}"/>
    <cellStyle name="Normal 34 4 2" xfId="26682" xr:uid="{C0B96D84-C567-472F-BB3F-1511618C7CB8}"/>
    <cellStyle name="Normal 34 4 2 2" xfId="26683" xr:uid="{CB8B589C-63EE-48B7-8CAB-CB4B555DDDC7}"/>
    <cellStyle name="Normal 34 4 2 3" xfId="50383" xr:uid="{A42577A7-315C-4F47-82B0-93036CC4F628}"/>
    <cellStyle name="Normal 34 4 2_Margen" xfId="45145" xr:uid="{E22FC8F3-0E88-40A0-9BB2-92E167A26403}"/>
    <cellStyle name="Normal 34 4 20" xfId="50382" xr:uid="{96D48AAB-B6B4-4848-83D5-EDE4E5429606}"/>
    <cellStyle name="Normal 34 4 21" xfId="49814" xr:uid="{D195574C-D359-4667-AD22-B399F5AE983B}"/>
    <cellStyle name="Normal 34 4 22" xfId="51842" xr:uid="{7B10AFB9-EED8-4DF4-BB97-87605C11477A}"/>
    <cellStyle name="Normal 34 4 3" xfId="26684" xr:uid="{637C77DF-5BEF-44B5-92F9-65B626BBD4B9}"/>
    <cellStyle name="Normal 34 4 3 2" xfId="26685" xr:uid="{31B25A91-13F0-4235-94ED-F8E9A8D792A0}"/>
    <cellStyle name="Normal 34 4 3_Margen" xfId="45146" xr:uid="{6E007085-66E9-45C8-ABB4-4387B8A3B688}"/>
    <cellStyle name="Normal 34 4 4" xfId="26686" xr:uid="{EE1402B1-5717-4D46-8ACA-D0C80B6B8FB5}"/>
    <cellStyle name="Normal 34 4 4 2" xfId="26687" xr:uid="{155F1998-D441-4C80-8523-165376254E24}"/>
    <cellStyle name="Normal 34 4 4_Margen" xfId="45147" xr:uid="{5BDFE45B-AEA1-4D19-A068-E14C18FFA0DE}"/>
    <cellStyle name="Normal 34 4 5" xfId="26688" xr:uid="{E5F81643-B3B4-4714-9DE3-6361CAA26BB9}"/>
    <cellStyle name="Normal 34 4 5 2" xfId="26689" xr:uid="{ED08AABA-BEBA-4245-961F-1471B4410779}"/>
    <cellStyle name="Normal 34 4 5_Margen" xfId="45148" xr:uid="{9173C058-CC7C-4BF0-856E-3813677FC8AA}"/>
    <cellStyle name="Normal 34 4 6" xfId="26690" xr:uid="{65DC52B9-5AD7-4D3B-9B30-3CE3786B1F80}"/>
    <cellStyle name="Normal 34 4 6 2" xfId="26691" xr:uid="{368B7F23-FEFD-4441-B5C0-7387846D33D9}"/>
    <cellStyle name="Normal 34 4 6_Margen" xfId="45149" xr:uid="{69A801F2-E05C-4DD9-AD0C-8029C4C67A07}"/>
    <cellStyle name="Normal 34 4 7" xfId="26692" xr:uid="{D7476490-C68A-4F48-A32D-2957423A0F7B}"/>
    <cellStyle name="Normal 34 4 7 2" xfId="26693" xr:uid="{E790CC79-1929-4EC0-B86D-E8A2115BD899}"/>
    <cellStyle name="Normal 34 4 7_Margen" xfId="45150" xr:uid="{1626842D-5ED3-4B56-9710-CDC89BF6C78F}"/>
    <cellStyle name="Normal 34 4 8" xfId="26694" xr:uid="{554FF122-81F4-417F-8F6E-424A514A2ABA}"/>
    <cellStyle name="Normal 34 4 8 2" xfId="26695" xr:uid="{BCC1934E-035E-40CF-B65B-C8502FFA3B95}"/>
    <cellStyle name="Normal 34 4 8_Margen" xfId="45151" xr:uid="{C12A6A83-92AC-4BBC-BFFE-CD94388CFDCF}"/>
    <cellStyle name="Normal 34 4 9" xfId="26696" xr:uid="{3AF7416F-B897-47E9-B5C2-90B7870BD3A8}"/>
    <cellStyle name="Normal 34 4 9 2" xfId="26697" xr:uid="{83EA0D5C-4B60-40D8-8218-C02592C200F1}"/>
    <cellStyle name="Normal 34 4 9_Margen" xfId="45152" xr:uid="{20AE2B68-FB02-426A-AE15-81CB65551B73}"/>
    <cellStyle name="Normal 34 4_Margen" xfId="45153" xr:uid="{B146CBBE-C210-45C1-BCB6-ED65351D96A7}"/>
    <cellStyle name="Normal 34 5" xfId="26698" xr:uid="{7205D425-3296-4AAF-8173-8CDEF6808D3C}"/>
    <cellStyle name="Normal 34 5 10" xfId="26699" xr:uid="{1ECD8B98-B7B9-4CED-9568-B126B63CE15E}"/>
    <cellStyle name="Normal 34 5 10 2" xfId="26700" xr:uid="{44F06696-892F-4462-B0CD-0DAF29FF11DA}"/>
    <cellStyle name="Normal 34 5 10_Margen" xfId="45154" xr:uid="{1B42BCEB-7190-40E5-ADA5-41357BFCF8F0}"/>
    <cellStyle name="Normal 34 5 11" xfId="26701" xr:uid="{3BB48065-E15B-4027-9ADF-B82F5D503499}"/>
    <cellStyle name="Normal 34 5 11 2" xfId="26702" xr:uid="{B3F26656-8162-43A1-AB47-44E3A54BF5E8}"/>
    <cellStyle name="Normal 34 5 11_Margen" xfId="45155" xr:uid="{51DFC280-2798-4B55-9AD3-3287AE3798B3}"/>
    <cellStyle name="Normal 34 5 12" xfId="26703" xr:uid="{EE553980-8913-40E2-9B1B-98935B7F3BFF}"/>
    <cellStyle name="Normal 34 5 12 2" xfId="26704" xr:uid="{42C6988D-B2CA-4452-89F0-60A69C29A258}"/>
    <cellStyle name="Normal 34 5 12_Margen" xfId="45156" xr:uid="{C8EFA49D-562F-4648-B46F-F440773996D9}"/>
    <cellStyle name="Normal 34 5 13" xfId="26705" xr:uid="{71AB580D-C963-4265-975B-E412E67A7A42}"/>
    <cellStyle name="Normal 34 5 13 2" xfId="26706" xr:uid="{07CAFC9D-EF3E-46EF-9AB0-D55ECEE44643}"/>
    <cellStyle name="Normal 34 5 13_Margen" xfId="45157" xr:uid="{E6B0C34D-5E8B-444B-89BF-10C62C5B6C9E}"/>
    <cellStyle name="Normal 34 5 14" xfId="26707" xr:uid="{EF8A78CD-AEAB-4777-8DC8-1E1B19A460FB}"/>
    <cellStyle name="Normal 34 5 14 2" xfId="26708" xr:uid="{E7B051F0-92F1-4EF0-8027-F63214002BEE}"/>
    <cellStyle name="Normal 34 5 14_Margen" xfId="45158" xr:uid="{D5022C1C-54E7-475E-80B5-2F44BECFC45B}"/>
    <cellStyle name="Normal 34 5 15" xfId="26709" xr:uid="{4440AB0B-D074-4DD9-9CB7-1366E2602612}"/>
    <cellStyle name="Normal 34 5 15 2" xfId="26710" xr:uid="{1B8ACA2F-8AF4-4D78-8BF4-6C4A8C8F8C5C}"/>
    <cellStyle name="Normal 34 5 15_Margen" xfId="45159" xr:uid="{A96B9C94-5875-456B-A566-FF037260A3DA}"/>
    <cellStyle name="Normal 34 5 16" xfId="26711" xr:uid="{898F565C-D752-4503-BCC6-95BF9FFD8A1A}"/>
    <cellStyle name="Normal 34 5 16 2" xfId="26712" xr:uid="{DE4AC83E-8D0B-4458-89C6-BF6E4104DD06}"/>
    <cellStyle name="Normal 34 5 16_Margen" xfId="45160" xr:uid="{37614469-CA32-4BDE-AF9C-DC0157344DBC}"/>
    <cellStyle name="Normal 34 5 17" xfId="26713" xr:uid="{5A33519C-A004-4E1D-9126-4DDA1C4E420A}"/>
    <cellStyle name="Normal 34 5 17 2" xfId="26714" xr:uid="{BF0CB217-1C83-4AD1-A16C-D87CFD6B943D}"/>
    <cellStyle name="Normal 34 5 17_Margen" xfId="45161" xr:uid="{49BC3C37-1E30-4D31-852D-826775A6B747}"/>
    <cellStyle name="Normal 34 5 18" xfId="26715" xr:uid="{FED4946B-2E25-4BD8-9B28-029302C58922}"/>
    <cellStyle name="Normal 34 5 18 2" xfId="26716" xr:uid="{D13B8384-8A9D-436D-9CEF-F66A0CEC78E5}"/>
    <cellStyle name="Normal 34 5 18_Margen" xfId="45162" xr:uid="{9E07B663-2F28-4AC2-9F5E-BB9D3F081725}"/>
    <cellStyle name="Normal 34 5 19" xfId="26717" xr:uid="{7E70A7F5-BCE3-4869-9878-0EC3F00C0C33}"/>
    <cellStyle name="Normal 34 5 2" xfId="26718" xr:uid="{10D1D347-EAEC-440A-A74D-640966B6CAFF}"/>
    <cellStyle name="Normal 34 5 2 2" xfId="26719" xr:uid="{E80B8F6A-163D-4962-BFEA-0E039900360A}"/>
    <cellStyle name="Normal 34 5 2_Margen" xfId="45163" xr:uid="{794729FD-888E-4BC5-8565-064658384DBE}"/>
    <cellStyle name="Normal 34 5 20" xfId="50384" xr:uid="{C74FC23A-111E-4253-82B7-DA1C1A1ECB44}"/>
    <cellStyle name="Normal 34 5 21" xfId="49813" xr:uid="{067D803A-6730-4D8C-97AE-6BD09379F695}"/>
    <cellStyle name="Normal 34 5 22" xfId="51841" xr:uid="{D09BA7A5-ECF0-4345-BD58-D124D172AA32}"/>
    <cellStyle name="Normal 34 5 3" xfId="26720" xr:uid="{3D995169-81AF-47D1-AFDA-3E222F71BEF0}"/>
    <cellStyle name="Normal 34 5 3 2" xfId="26721" xr:uid="{5033E643-5E37-4A3F-916A-87C024A476EF}"/>
    <cellStyle name="Normal 34 5 3_Margen" xfId="45164" xr:uid="{6C122333-A00E-436D-8432-A302516231ED}"/>
    <cellStyle name="Normal 34 5 4" xfId="26722" xr:uid="{3AC1CF80-7135-4A5B-BE78-F0AD8066B0D2}"/>
    <cellStyle name="Normal 34 5 4 2" xfId="26723" xr:uid="{02F6E643-C530-426E-A018-FA11FCF8E29B}"/>
    <cellStyle name="Normal 34 5 4_Margen" xfId="45165" xr:uid="{28D29ECD-CBCB-4140-8F15-F74AE1CFD1F2}"/>
    <cellStyle name="Normal 34 5 5" xfId="26724" xr:uid="{5BE3D32F-4D6A-4B6E-9DB8-27A26E30F290}"/>
    <cellStyle name="Normal 34 5 5 2" xfId="26725" xr:uid="{B3A6FD8E-AB4A-487B-877F-C12733F5A59D}"/>
    <cellStyle name="Normal 34 5 5_Margen" xfId="45166" xr:uid="{1C3DFCA9-2E59-453F-862F-3BE693CA156E}"/>
    <cellStyle name="Normal 34 5 6" xfId="26726" xr:uid="{0F4F32AD-83EC-47FA-B7D2-C243913B2741}"/>
    <cellStyle name="Normal 34 5 6 2" xfId="26727" xr:uid="{BF9B9146-4DA2-4568-96A2-79B29FD39A2E}"/>
    <cellStyle name="Normal 34 5 6_Margen" xfId="45167" xr:uid="{FF88C4AD-F4DE-4802-A20A-CAF4EC1848FF}"/>
    <cellStyle name="Normal 34 5 7" xfId="26728" xr:uid="{4A9182A1-636E-475C-AAB9-09CAE456623F}"/>
    <cellStyle name="Normal 34 5 7 2" xfId="26729" xr:uid="{0E82EF17-A447-49F5-8D12-73C88849F56A}"/>
    <cellStyle name="Normal 34 5 7_Margen" xfId="45168" xr:uid="{3370120D-5B26-49FB-95D8-FA6048A641F7}"/>
    <cellStyle name="Normal 34 5 8" xfId="26730" xr:uid="{96D85EAA-D515-4567-9048-FB11DCF29E36}"/>
    <cellStyle name="Normal 34 5 8 2" xfId="26731" xr:uid="{CD4BDD6F-0939-43F9-BBDD-CD028CECB09A}"/>
    <cellStyle name="Normal 34 5 8_Margen" xfId="45169" xr:uid="{1209B60F-1378-4F91-B351-0823F0CFF4CC}"/>
    <cellStyle name="Normal 34 5 9" xfId="26732" xr:uid="{8BA6E31E-E7CB-44C0-BFFA-09A7DBEB089F}"/>
    <cellStyle name="Normal 34 5 9 2" xfId="26733" xr:uid="{D0159683-F018-480B-8EF9-0C1AAB32BDE3}"/>
    <cellStyle name="Normal 34 5 9_Margen" xfId="45170" xr:uid="{48E1CDB9-358C-4993-B735-9C297835D1A0}"/>
    <cellStyle name="Normal 34 5_Margen" xfId="45171" xr:uid="{D116F466-783E-4CAE-99CE-020F8071C745}"/>
    <cellStyle name="Normal 34 6" xfId="26734" xr:uid="{E019D13E-ADD1-4D93-BB89-3EA54139CDF2}"/>
    <cellStyle name="Normal 34 6 10" xfId="26735" xr:uid="{2438F9CA-BFCD-4872-BF27-8DB129265F4B}"/>
    <cellStyle name="Normal 34 6 10 2" xfId="26736" xr:uid="{5DEEB358-EBD0-4470-B55E-D75938F8B864}"/>
    <cellStyle name="Normal 34 6 10_Margen" xfId="45172" xr:uid="{2119F4E5-F7AC-43D7-A8A3-D5BB6281428B}"/>
    <cellStyle name="Normal 34 6 11" xfId="26737" xr:uid="{B562183B-ECEE-46BA-B325-30E8741FB21E}"/>
    <cellStyle name="Normal 34 6 11 2" xfId="26738" xr:uid="{B1DDF351-57B0-4C63-8576-C066AE6EBBC7}"/>
    <cellStyle name="Normal 34 6 11_Margen" xfId="45173" xr:uid="{AF3C1FD2-A868-41AA-9731-B48DF33CADC7}"/>
    <cellStyle name="Normal 34 6 12" xfId="26739" xr:uid="{CC41EBF4-0F88-49ED-B2A3-47D67B3B82C8}"/>
    <cellStyle name="Normal 34 6 12 2" xfId="26740" xr:uid="{C49A3F85-014A-423B-BE95-081FEC0B3182}"/>
    <cellStyle name="Normal 34 6 12_Margen" xfId="45174" xr:uid="{3E873FD2-573A-4120-B4FD-40322177CAB1}"/>
    <cellStyle name="Normal 34 6 13" xfId="26741" xr:uid="{4E9C4F71-6EA8-47E6-93E1-9E2580AD6FB5}"/>
    <cellStyle name="Normal 34 6 13 2" xfId="26742" xr:uid="{21FB1E5E-9A78-4049-AC59-3F8EB9F87A10}"/>
    <cellStyle name="Normal 34 6 13_Margen" xfId="45175" xr:uid="{C3A5EB20-9502-43D9-A9C2-473A7D0437E7}"/>
    <cellStyle name="Normal 34 6 14" xfId="26743" xr:uid="{79DCA35C-C098-4867-B365-404BABC3B3B6}"/>
    <cellStyle name="Normal 34 6 14 2" xfId="26744" xr:uid="{214A58FD-945B-444A-8011-828FC16FCEFE}"/>
    <cellStyle name="Normal 34 6 14_Margen" xfId="45176" xr:uid="{E7D98DEF-F431-4EDE-B4A4-B3F7A7A0677D}"/>
    <cellStyle name="Normal 34 6 15" xfId="26745" xr:uid="{30E8B5D9-56C7-4DDC-A61B-EDEAD592C9E8}"/>
    <cellStyle name="Normal 34 6 15 2" xfId="26746" xr:uid="{189352FA-3BF3-4438-B149-05EC208EFB6A}"/>
    <cellStyle name="Normal 34 6 15_Margen" xfId="45177" xr:uid="{499E5D4C-9338-4922-B4AD-26A38913E6FD}"/>
    <cellStyle name="Normal 34 6 16" xfId="26747" xr:uid="{9016CD99-3056-4C73-AC43-FD217C05B44B}"/>
    <cellStyle name="Normal 34 6 16 2" xfId="26748" xr:uid="{BACF6A8F-E004-46D9-8456-37628D3E4083}"/>
    <cellStyle name="Normal 34 6 16_Margen" xfId="45178" xr:uid="{A0EAF684-B43C-42B3-B333-31E2D845BF8A}"/>
    <cellStyle name="Normal 34 6 17" xfId="26749" xr:uid="{F1C13315-65EA-4D87-B3A8-18354994A22A}"/>
    <cellStyle name="Normal 34 6 17 2" xfId="26750" xr:uid="{7730B423-36D6-41D5-8733-DE4F495C12E5}"/>
    <cellStyle name="Normal 34 6 17_Margen" xfId="45179" xr:uid="{A22401D2-C131-4754-BFA1-3C1C56FC3FEF}"/>
    <cellStyle name="Normal 34 6 18" xfId="26751" xr:uid="{E52FB3B1-C3CC-405C-9347-6D0186680C81}"/>
    <cellStyle name="Normal 34 6 18 2" xfId="26752" xr:uid="{FB56F2B5-1667-4564-A18D-8042F34782C0}"/>
    <cellStyle name="Normal 34 6 18_Margen" xfId="45180" xr:uid="{6E24DFB7-DA45-459B-8795-C642968D7257}"/>
    <cellStyle name="Normal 34 6 19" xfId="26753" xr:uid="{A6177DED-2647-4572-B9EC-461BE28E246A}"/>
    <cellStyle name="Normal 34 6 2" xfId="26754" xr:uid="{DC32937B-870C-440F-9EBF-E80155A2FB58}"/>
    <cellStyle name="Normal 34 6 2 2" xfId="26755" xr:uid="{69F24E0E-AE59-4E3C-91D0-A4B26AC3628C}"/>
    <cellStyle name="Normal 34 6 2_Margen" xfId="45181" xr:uid="{F8A07878-F02F-4076-BC10-584AC0846485}"/>
    <cellStyle name="Normal 34 6 3" xfId="26756" xr:uid="{481CA9FF-9B33-409B-BE5C-B25DA4BB6534}"/>
    <cellStyle name="Normal 34 6 3 2" xfId="26757" xr:uid="{DB0FB861-188D-45A2-BA40-31D1D1E0B0F6}"/>
    <cellStyle name="Normal 34 6 3_Margen" xfId="45182" xr:uid="{A2D1D52F-5BDD-40FC-83B9-FFC7619F468C}"/>
    <cellStyle name="Normal 34 6 4" xfId="26758" xr:uid="{5AF3C842-8972-4E58-9B02-82464890DCB0}"/>
    <cellStyle name="Normal 34 6 4 2" xfId="26759" xr:uid="{4EE40B79-A821-40D4-8100-3AFCE1A368EA}"/>
    <cellStyle name="Normal 34 6 4_Margen" xfId="45183" xr:uid="{E9F2C8A2-ED0A-4949-A0D5-3EB0E948992C}"/>
    <cellStyle name="Normal 34 6 5" xfId="26760" xr:uid="{14AEADA0-15BE-4950-AB4B-199CDA355713}"/>
    <cellStyle name="Normal 34 6 5 2" xfId="26761" xr:uid="{FFAABE09-BD9E-4E36-B8F7-04BC58DB1F4C}"/>
    <cellStyle name="Normal 34 6 5_Margen" xfId="45184" xr:uid="{C44703BF-177A-46C8-A424-C0CE3C76A596}"/>
    <cellStyle name="Normal 34 6 6" xfId="26762" xr:uid="{0E84F2B5-ED49-4A44-8E12-F3A37A4A20DB}"/>
    <cellStyle name="Normal 34 6 6 2" xfId="26763" xr:uid="{AC65566B-2836-421B-80E2-1CA51E640FF1}"/>
    <cellStyle name="Normal 34 6 6_Margen" xfId="45185" xr:uid="{58963668-A527-4792-947F-905E7CA09CDA}"/>
    <cellStyle name="Normal 34 6 7" xfId="26764" xr:uid="{3093B9C4-ED5B-43E4-A341-9112D32D16FA}"/>
    <cellStyle name="Normal 34 6 7 2" xfId="26765" xr:uid="{6E7A8771-61E3-4A6D-BEAD-CC0BB26449F0}"/>
    <cellStyle name="Normal 34 6 7_Margen" xfId="45186" xr:uid="{079B7E12-0DFA-4399-B005-99791F53C6E8}"/>
    <cellStyle name="Normal 34 6 8" xfId="26766" xr:uid="{B13385CD-D55D-4B1E-AC8F-54424F0812F4}"/>
    <cellStyle name="Normal 34 6 8 2" xfId="26767" xr:uid="{08FE3B5B-7D12-46F2-929A-95B7027FDA5E}"/>
    <cellStyle name="Normal 34 6 8_Margen" xfId="45187" xr:uid="{9BD6CE32-F1DD-4DB3-8659-06B1CFF1BD2D}"/>
    <cellStyle name="Normal 34 6 9" xfId="26768" xr:uid="{E69746A4-5821-4F4E-8658-438E8AECE472}"/>
    <cellStyle name="Normal 34 6 9 2" xfId="26769" xr:uid="{8571B667-FE3F-42A7-B99B-A5A2F98042E9}"/>
    <cellStyle name="Normal 34 6 9_Margen" xfId="45188" xr:uid="{4D79C8EB-EB55-4666-9541-C8315B017C61}"/>
    <cellStyle name="Normal 34 6_Margen" xfId="45189" xr:uid="{43AF59E7-AE94-4F68-BAFC-1305FB37D04C}"/>
    <cellStyle name="Normal 34 7" xfId="26770" xr:uid="{E3061A5F-BD39-411D-94C6-877451C2977C}"/>
    <cellStyle name="Normal 34 7 10" xfId="26771" xr:uid="{E8F683A9-3E2D-4ECD-9E31-6A4DB881829A}"/>
    <cellStyle name="Normal 34 7 10 2" xfId="26772" xr:uid="{8EA23254-EF2C-4EDD-9B5A-C740B056CB09}"/>
    <cellStyle name="Normal 34 7 10_Margen" xfId="45190" xr:uid="{DFCC43AC-66B6-4DEC-A45A-BD6DAFC62804}"/>
    <cellStyle name="Normal 34 7 11" xfId="26773" xr:uid="{714CFAE4-B6A8-4709-9E17-3E699AAFDF10}"/>
    <cellStyle name="Normal 34 7 11 2" xfId="26774" xr:uid="{9D063D55-EC6C-433A-AF0F-E9977C3ECC75}"/>
    <cellStyle name="Normal 34 7 11_Margen" xfId="45191" xr:uid="{7ECEDB4D-DAFD-407C-B273-59C024CEF401}"/>
    <cellStyle name="Normal 34 7 12" xfId="26775" xr:uid="{F6EFE14B-36A3-4CFD-9C31-FA756732CA0A}"/>
    <cellStyle name="Normal 34 7 12 2" xfId="26776" xr:uid="{886F7C97-08DB-4AD8-BFE5-4033BB45057F}"/>
    <cellStyle name="Normal 34 7 12_Margen" xfId="45192" xr:uid="{17B17FC1-7CFE-4A21-A8D3-3554921B2BC4}"/>
    <cellStyle name="Normal 34 7 13" xfId="26777" xr:uid="{4546A7CF-8DEF-4CA2-8567-DEBA5C0625D9}"/>
    <cellStyle name="Normal 34 7 13 2" xfId="26778" xr:uid="{5173BF12-A575-4A9E-B1A4-6EC06E1C7683}"/>
    <cellStyle name="Normal 34 7 13_Margen" xfId="45193" xr:uid="{481BE5EA-DE2F-452F-AA24-7561D43B9E58}"/>
    <cellStyle name="Normal 34 7 14" xfId="26779" xr:uid="{895C0321-69C9-4972-A785-DDC122C9E13D}"/>
    <cellStyle name="Normal 34 7 14 2" xfId="26780" xr:uid="{AEF3C856-449B-48BF-90CB-37B2A0104CD0}"/>
    <cellStyle name="Normal 34 7 14_Margen" xfId="45194" xr:uid="{F8B5E49A-756D-4F68-8CBF-3025683CC105}"/>
    <cellStyle name="Normal 34 7 15" xfId="26781" xr:uid="{39236874-73C1-4B99-81C6-9E2BC4A7A8E5}"/>
    <cellStyle name="Normal 34 7 15 2" xfId="26782" xr:uid="{9474EB58-F33A-4E9F-89EF-8A6392A95B04}"/>
    <cellStyle name="Normal 34 7 15_Margen" xfId="45195" xr:uid="{8CCA6BD8-0589-49C3-8FDE-78D93A3C2C6C}"/>
    <cellStyle name="Normal 34 7 16" xfId="26783" xr:uid="{CE65B900-6726-42A3-B946-18662504863B}"/>
    <cellStyle name="Normal 34 7 16 2" xfId="26784" xr:uid="{3102F263-64AE-4756-B050-A80270F3F7EB}"/>
    <cellStyle name="Normal 34 7 16_Margen" xfId="45196" xr:uid="{7A599841-C512-423B-86E3-8DAC96F61113}"/>
    <cellStyle name="Normal 34 7 17" xfId="26785" xr:uid="{AD9DD9C3-0CD9-4043-AB9B-60F2CEE6FDB8}"/>
    <cellStyle name="Normal 34 7 17 2" xfId="26786" xr:uid="{D661EDDF-5CEB-4B8F-8922-802B11C1D447}"/>
    <cellStyle name="Normal 34 7 17_Margen" xfId="45197" xr:uid="{31648614-8DEF-43B6-BF90-D9A60186BEB0}"/>
    <cellStyle name="Normal 34 7 18" xfId="26787" xr:uid="{A29C10C9-4868-4AA3-BF30-3982F3E86330}"/>
    <cellStyle name="Normal 34 7 18 2" xfId="26788" xr:uid="{DB01C71B-574E-4048-8584-F9B96E7BCA12}"/>
    <cellStyle name="Normal 34 7 18_Margen" xfId="45198" xr:uid="{1EDD5C43-B298-4A43-8BE9-8E2AE63EA55F}"/>
    <cellStyle name="Normal 34 7 19" xfId="26789" xr:uid="{DA8BA4A9-E82C-4DAF-A0F6-C2DF6B508214}"/>
    <cellStyle name="Normal 34 7 2" xfId="26790" xr:uid="{456407CA-97FF-4726-A927-69E806BE825D}"/>
    <cellStyle name="Normal 34 7 2 2" xfId="26791" xr:uid="{FD0D027D-C461-411E-A277-D8B3C470C093}"/>
    <cellStyle name="Normal 34 7 2_Margen" xfId="45199" xr:uid="{A5E13E70-C3DD-4529-A7E4-79A4916DE33B}"/>
    <cellStyle name="Normal 34 7 3" xfId="26792" xr:uid="{91D232A0-F89D-4EC0-9116-8E213EFFEBD8}"/>
    <cellStyle name="Normal 34 7 3 2" xfId="26793" xr:uid="{4375B019-A3A0-4A1B-8C37-5A1C69780525}"/>
    <cellStyle name="Normal 34 7 3_Margen" xfId="45200" xr:uid="{C69EF96E-74B3-4548-B45A-4B74562D988C}"/>
    <cellStyle name="Normal 34 7 4" xfId="26794" xr:uid="{DACDF420-9D83-4AD1-96C5-2EA941D873F6}"/>
    <cellStyle name="Normal 34 7 4 2" xfId="26795" xr:uid="{D8567EA0-5EAD-4BEE-8AD9-9C1E87787C37}"/>
    <cellStyle name="Normal 34 7 4_Margen" xfId="45201" xr:uid="{9001373C-2861-49CE-B5AA-64C39A47F17C}"/>
    <cellStyle name="Normal 34 7 5" xfId="26796" xr:uid="{73E21ACC-85EB-4BAB-87F9-2133D53BBFBE}"/>
    <cellStyle name="Normal 34 7 5 2" xfId="26797" xr:uid="{2DF2413F-1E71-4137-9A6A-94BABB125A25}"/>
    <cellStyle name="Normal 34 7 5_Margen" xfId="45202" xr:uid="{4EFB971D-DE72-49E7-8986-CE1BE0282E94}"/>
    <cellStyle name="Normal 34 7 6" xfId="26798" xr:uid="{61158E6C-0FC9-4F43-8D50-FEADDAA9DD55}"/>
    <cellStyle name="Normal 34 7 6 2" xfId="26799" xr:uid="{6AAA16AA-08A1-407C-B45E-070F46FBF195}"/>
    <cellStyle name="Normal 34 7 6_Margen" xfId="45203" xr:uid="{742BC185-D55B-4027-B58A-C0CB0800E99C}"/>
    <cellStyle name="Normal 34 7 7" xfId="26800" xr:uid="{7AC24E01-71D9-49C4-8595-330730652165}"/>
    <cellStyle name="Normal 34 7 7 2" xfId="26801" xr:uid="{A535E34B-9B5A-40A3-ADFC-76D5F383AE4B}"/>
    <cellStyle name="Normal 34 7 7_Margen" xfId="45204" xr:uid="{06F9E68F-006F-4DC6-B431-605078AEC036}"/>
    <cellStyle name="Normal 34 7 8" xfId="26802" xr:uid="{C2D3F696-E3B2-4447-871E-CBA2F6B6F872}"/>
    <cellStyle name="Normal 34 7 8 2" xfId="26803" xr:uid="{C3F48361-1514-40A7-AFF4-9D95219E7976}"/>
    <cellStyle name="Normal 34 7 8_Margen" xfId="45205" xr:uid="{09F91E6B-D7B1-46F2-8BAF-CD9FC91DE925}"/>
    <cellStyle name="Normal 34 7 9" xfId="26804" xr:uid="{84994F24-8556-4EB4-9253-78B05B0B8AFA}"/>
    <cellStyle name="Normal 34 7 9 2" xfId="26805" xr:uid="{37050FC8-FFD9-4B5F-A6B9-1EB275265A9E}"/>
    <cellStyle name="Normal 34 7 9_Margen" xfId="45206" xr:uid="{AD6F5C83-F87B-4DFD-ABCE-0ED4FFCB850B}"/>
    <cellStyle name="Normal 34 7_Margen" xfId="45207" xr:uid="{E0D5C202-6233-4679-896A-55E95E51F18D}"/>
    <cellStyle name="Normal 34 8" xfId="26806" xr:uid="{9B9AF91E-D1A6-4987-96AF-AC0AD84F3518}"/>
    <cellStyle name="Normal 34 8 10" xfId="26807" xr:uid="{5BB6A14F-BEC6-497E-A862-5C57994B708D}"/>
    <cellStyle name="Normal 34 8 10 2" xfId="26808" xr:uid="{28DF5ADC-E969-45D5-8589-1316DF97D933}"/>
    <cellStyle name="Normal 34 8 10_Margen" xfId="45208" xr:uid="{DBB1A991-D3EE-46AC-B6BE-B9DDF6217673}"/>
    <cellStyle name="Normal 34 8 11" xfId="26809" xr:uid="{A6964ECE-D526-4F80-BDBF-48E2F52FFB9A}"/>
    <cellStyle name="Normal 34 8 11 2" xfId="26810" xr:uid="{C3B6F7E7-9B17-42FC-AC8D-8CBCD757FC61}"/>
    <cellStyle name="Normal 34 8 11_Margen" xfId="45209" xr:uid="{FBF20931-8707-4D8F-A451-F10D2F819E13}"/>
    <cellStyle name="Normal 34 8 12" xfId="26811" xr:uid="{E7FD20C9-BE93-4F6C-A32B-03556A8F5C45}"/>
    <cellStyle name="Normal 34 8 12 2" xfId="26812" xr:uid="{3C1C4A1F-34D3-4C4C-A6BD-42B351479909}"/>
    <cellStyle name="Normal 34 8 12_Margen" xfId="45210" xr:uid="{E0B3B5F0-0A43-4F2D-9BC9-BEB5354929AB}"/>
    <cellStyle name="Normal 34 8 13" xfId="26813" xr:uid="{C6F49C3A-AFD6-4BB1-9802-1EB142784AFB}"/>
    <cellStyle name="Normal 34 8 13 2" xfId="26814" xr:uid="{C31B3C8F-B5A4-4F6D-9CB7-EEC3E21D2EAA}"/>
    <cellStyle name="Normal 34 8 13_Margen" xfId="45211" xr:uid="{ECBDCF82-C9D5-424B-83B2-9E56218703FB}"/>
    <cellStyle name="Normal 34 8 14" xfId="26815" xr:uid="{A17453CE-C6EA-4E0F-8C75-E7E0E8C9068E}"/>
    <cellStyle name="Normal 34 8 14 2" xfId="26816" xr:uid="{EB3FC660-E519-447B-91EF-DA40A879D72A}"/>
    <cellStyle name="Normal 34 8 14_Margen" xfId="45212" xr:uid="{C787F68F-B2BA-4754-A0F7-52590E11AB54}"/>
    <cellStyle name="Normal 34 8 15" xfId="26817" xr:uid="{5FDA1CA7-B7C1-47D8-BC83-5803101E9D90}"/>
    <cellStyle name="Normal 34 8 15 2" xfId="26818" xr:uid="{EB544543-166D-4E9E-A1F2-133A09E6367D}"/>
    <cellStyle name="Normal 34 8 15_Margen" xfId="45213" xr:uid="{325AE4A2-1B29-4294-9207-021F1026E954}"/>
    <cellStyle name="Normal 34 8 16" xfId="26819" xr:uid="{919B5F79-1001-41DC-8CA8-C1515DC7F92A}"/>
    <cellStyle name="Normal 34 8 16 2" xfId="26820" xr:uid="{EBACD6BE-F80B-4233-AC8A-E934CA7B3EB7}"/>
    <cellStyle name="Normal 34 8 16_Margen" xfId="45214" xr:uid="{16F213E1-2573-4A4E-B558-87EF308FF3F8}"/>
    <cellStyle name="Normal 34 8 17" xfId="26821" xr:uid="{BACA899E-B42E-4C13-A9E7-5E74FE5CCC4B}"/>
    <cellStyle name="Normal 34 8 17 2" xfId="26822" xr:uid="{145E7A19-9A3F-4F2D-94E9-45F7B0CE2F38}"/>
    <cellStyle name="Normal 34 8 17_Margen" xfId="45215" xr:uid="{D6D36CE7-9D5C-4587-B887-5A80D0152964}"/>
    <cellStyle name="Normal 34 8 18" xfId="26823" xr:uid="{3CF5DD4E-3F27-4621-A312-5C033D51E49D}"/>
    <cellStyle name="Normal 34 8 18 2" xfId="26824" xr:uid="{3849D12F-BF7A-4920-B00B-8EF82A82B552}"/>
    <cellStyle name="Normal 34 8 18_Margen" xfId="45216" xr:uid="{C7550635-E910-4FC1-99F1-EE9B8961ED22}"/>
    <cellStyle name="Normal 34 8 19" xfId="26825" xr:uid="{D3674F04-2D98-4E01-9AB4-C1D9079AEA04}"/>
    <cellStyle name="Normal 34 8 2" xfId="26826" xr:uid="{F96255D7-D4F7-4B1F-8FF6-4A14C120BB8B}"/>
    <cellStyle name="Normal 34 8 2 2" xfId="26827" xr:uid="{2E418372-0323-4E4B-8C7B-B5EB4D1A6760}"/>
    <cellStyle name="Normal 34 8 2_Margen" xfId="45217" xr:uid="{427A5D7D-A923-4BB4-A3F9-943EE9EC86B6}"/>
    <cellStyle name="Normal 34 8 3" xfId="26828" xr:uid="{CF7875F5-3CDF-4420-BE8A-069282ACA99E}"/>
    <cellStyle name="Normal 34 8 3 2" xfId="26829" xr:uid="{DAB56EFF-02F0-4783-88AE-CF0C68A79FD1}"/>
    <cellStyle name="Normal 34 8 3_Margen" xfId="45218" xr:uid="{1B2F1C03-C2D2-469B-A07E-D4644FFA3E73}"/>
    <cellStyle name="Normal 34 8 4" xfId="26830" xr:uid="{FE861A4C-5E01-47FB-9913-DD29672228D1}"/>
    <cellStyle name="Normal 34 8 4 2" xfId="26831" xr:uid="{E3FFA526-3D2B-42FC-A778-84A50BA075D1}"/>
    <cellStyle name="Normal 34 8 4_Margen" xfId="45219" xr:uid="{09B471C5-CC06-4CB7-B074-CB467B1B7D01}"/>
    <cellStyle name="Normal 34 8 5" xfId="26832" xr:uid="{D01818B4-E2E0-47BB-8AFB-4CC19EF9A63C}"/>
    <cellStyle name="Normal 34 8 5 2" xfId="26833" xr:uid="{9778CAFE-192A-4237-9162-E6A354BC397A}"/>
    <cellStyle name="Normal 34 8 5_Margen" xfId="45220" xr:uid="{335BD8C8-E14E-430E-BAD2-78FFBBB32ED2}"/>
    <cellStyle name="Normal 34 8 6" xfId="26834" xr:uid="{51B6F0AC-7B2E-4C69-8551-E637E4F9F2A4}"/>
    <cellStyle name="Normal 34 8 6 2" xfId="26835" xr:uid="{B365F83F-7418-4751-8427-A9CD09EE9D2C}"/>
    <cellStyle name="Normal 34 8 6_Margen" xfId="45221" xr:uid="{930925F5-346D-437E-90DC-6441F803996D}"/>
    <cellStyle name="Normal 34 8 7" xfId="26836" xr:uid="{2D075F35-1955-4AB1-86C7-E271872F7E01}"/>
    <cellStyle name="Normal 34 8 7 2" xfId="26837" xr:uid="{15B9BBD5-DA7E-442E-9CD1-E4B9C8FE6759}"/>
    <cellStyle name="Normal 34 8 7_Margen" xfId="45222" xr:uid="{67002E7E-162D-423E-A710-21DA5FFC121B}"/>
    <cellStyle name="Normal 34 8 8" xfId="26838" xr:uid="{6EDB6355-A053-4980-902A-C38E57839BC9}"/>
    <cellStyle name="Normal 34 8 8 2" xfId="26839" xr:uid="{465EBC0A-42A5-49DF-92D9-A2CD5DFF370B}"/>
    <cellStyle name="Normal 34 8 8_Margen" xfId="45223" xr:uid="{ECB2B79F-27DF-4307-9E8E-1D962E80620C}"/>
    <cellStyle name="Normal 34 8 9" xfId="26840" xr:uid="{C3DB8AE3-CB96-409D-BAC0-D96C16CDD0B5}"/>
    <cellStyle name="Normal 34 8 9 2" xfId="26841" xr:uid="{943C266F-87DB-495D-AAC3-C968380A8F7F}"/>
    <cellStyle name="Normal 34 8 9_Margen" xfId="45224" xr:uid="{7C5E0CEF-559C-4D73-A241-EACDA97AE22A}"/>
    <cellStyle name="Normal 34 8_Margen" xfId="45225" xr:uid="{7A1471FF-577F-4063-AE50-56EF9D4EF7F3}"/>
    <cellStyle name="Normal 34 9" xfId="26842" xr:uid="{08C4A0D6-A92E-436D-B3B8-3ADF8FEF4210}"/>
    <cellStyle name="Normal 34 9 10" xfId="26843" xr:uid="{45CCE555-BC59-40A2-8F9D-FEB07927EBE5}"/>
    <cellStyle name="Normal 34 9 10 2" xfId="26844" xr:uid="{769F268D-F591-4840-BD45-1010BD60AA91}"/>
    <cellStyle name="Normal 34 9 10_Margen" xfId="45226" xr:uid="{300BF2E0-1BD5-4F73-9372-7A8C34CB02FF}"/>
    <cellStyle name="Normal 34 9 11" xfId="26845" xr:uid="{ADF3E3AD-8BDB-42A3-8904-A86C033300D7}"/>
    <cellStyle name="Normal 34 9 11 2" xfId="26846" xr:uid="{1A3D2320-1525-41B2-9C1A-D962755A3404}"/>
    <cellStyle name="Normal 34 9 11_Margen" xfId="45227" xr:uid="{13B22404-B116-467F-A8C0-0EB6E837A046}"/>
    <cellStyle name="Normal 34 9 12" xfId="26847" xr:uid="{86DB016A-7E11-4AAC-993B-27117E7EDA69}"/>
    <cellStyle name="Normal 34 9 12 2" xfId="26848" xr:uid="{F756FEDF-9452-431E-817C-81152FC88699}"/>
    <cellStyle name="Normal 34 9 12_Margen" xfId="45228" xr:uid="{BD8578D6-91DC-4EA9-A6D2-87FD8378231E}"/>
    <cellStyle name="Normal 34 9 13" xfId="26849" xr:uid="{DD345F80-D652-4109-B495-0736FCC38718}"/>
    <cellStyle name="Normal 34 9 13 2" xfId="26850" xr:uid="{AA7C7154-E73F-47B6-8A9A-EFE7A2DEE75A}"/>
    <cellStyle name="Normal 34 9 13_Margen" xfId="45229" xr:uid="{16AA1FD9-4FDB-42F7-A75D-D1E07555E83A}"/>
    <cellStyle name="Normal 34 9 14" xfId="26851" xr:uid="{234271B0-51B3-46DC-9ECE-7BF716ACC8A0}"/>
    <cellStyle name="Normal 34 9 14 2" xfId="26852" xr:uid="{8DE7B94E-6466-4697-BA86-8B28B24E16E5}"/>
    <cellStyle name="Normal 34 9 14_Margen" xfId="45230" xr:uid="{EB97FAC9-B2B2-48B6-A43B-CD0CD0E8A03C}"/>
    <cellStyle name="Normal 34 9 15" xfId="26853" xr:uid="{516EF9F1-D5DB-43D5-8D4A-F141587F9870}"/>
    <cellStyle name="Normal 34 9 15 2" xfId="26854" xr:uid="{71422993-D390-40D1-97DE-1B3373513DB2}"/>
    <cellStyle name="Normal 34 9 15_Margen" xfId="45231" xr:uid="{1602A0DB-8E1C-45F8-B80D-E4B5A738EEB3}"/>
    <cellStyle name="Normal 34 9 16" xfId="26855" xr:uid="{59AA210A-7A82-454D-B164-33E0A3717B58}"/>
    <cellStyle name="Normal 34 9 16 2" xfId="26856" xr:uid="{360FC3DA-CE3B-45E0-9BE8-2B8BEB625ACD}"/>
    <cellStyle name="Normal 34 9 16_Margen" xfId="45232" xr:uid="{E6385F76-612A-4442-8FA2-67EE739A7702}"/>
    <cellStyle name="Normal 34 9 17" xfId="26857" xr:uid="{77441C94-92A6-4EA9-9942-4E8BC239C180}"/>
    <cellStyle name="Normal 34 9 17 2" xfId="26858" xr:uid="{319DB0EB-6759-4758-9810-9AAB130868DE}"/>
    <cellStyle name="Normal 34 9 17_Margen" xfId="45233" xr:uid="{0095F009-C8AD-4F6F-AF88-5A8108F9A6A2}"/>
    <cellStyle name="Normal 34 9 18" xfId="26859" xr:uid="{53AE38CE-0088-4615-AD90-48F72D225F5E}"/>
    <cellStyle name="Normal 34 9 18 2" xfId="26860" xr:uid="{435F79AB-D7B1-4616-9C8B-690B3586A50F}"/>
    <cellStyle name="Normal 34 9 18_Margen" xfId="45234" xr:uid="{9CF2258F-38E5-4840-BD30-3BF19FA0AB1C}"/>
    <cellStyle name="Normal 34 9 19" xfId="26861" xr:uid="{6E9E8667-73ED-4109-9211-3498B9C98AB6}"/>
    <cellStyle name="Normal 34 9 2" xfId="26862" xr:uid="{9E3A9033-D58D-49FD-BE1F-E6FE44588C07}"/>
    <cellStyle name="Normal 34 9 2 2" xfId="26863" xr:uid="{9AB9C137-C471-453D-82C2-493E23FEFAEF}"/>
    <cellStyle name="Normal 34 9 2_Margen" xfId="45235" xr:uid="{5CC063E4-F0FD-41E8-A50E-D1C31815C652}"/>
    <cellStyle name="Normal 34 9 3" xfId="26864" xr:uid="{7F955391-D968-47A1-9AC7-1FED3CD910AF}"/>
    <cellStyle name="Normal 34 9 3 2" xfId="26865" xr:uid="{56F6CE3E-1F17-401C-935F-3C2D5E39CFDD}"/>
    <cellStyle name="Normal 34 9 3_Margen" xfId="45236" xr:uid="{253DA0E9-3566-4152-866D-93AD38B5CE4C}"/>
    <cellStyle name="Normal 34 9 4" xfId="26866" xr:uid="{7F5C73D7-B3F5-4AE4-B7A9-88C9DF9EA406}"/>
    <cellStyle name="Normal 34 9 4 2" xfId="26867" xr:uid="{592421BC-DB1C-4D0E-8EA2-B3FCF57FB22C}"/>
    <cellStyle name="Normal 34 9 4_Margen" xfId="45237" xr:uid="{4598F7BE-311D-4298-811B-4D3E126C823F}"/>
    <cellStyle name="Normal 34 9 5" xfId="26868" xr:uid="{27C6001F-E044-41B2-9413-D31BFCA93915}"/>
    <cellStyle name="Normal 34 9 5 2" xfId="26869" xr:uid="{EDFF9EDF-6844-4B57-B2E6-279E403ADF0C}"/>
    <cellStyle name="Normal 34 9 5_Margen" xfId="45238" xr:uid="{A13B6746-B73E-431D-AD84-C7828C4C1EB8}"/>
    <cellStyle name="Normal 34 9 6" xfId="26870" xr:uid="{3493D52A-AC23-4AFE-B467-740E18D87150}"/>
    <cellStyle name="Normal 34 9 6 2" xfId="26871" xr:uid="{DCB5C2E7-5552-445F-8639-BD4C3310D3E8}"/>
    <cellStyle name="Normal 34 9 6_Margen" xfId="45239" xr:uid="{1BBA69DB-FE21-4470-978E-908CF4F64DE5}"/>
    <cellStyle name="Normal 34 9 7" xfId="26872" xr:uid="{CE4557D7-F66A-48C5-877D-5008C17C764B}"/>
    <cellStyle name="Normal 34 9 7 2" xfId="26873" xr:uid="{58314B1D-1A9F-4FC0-B1C0-13EE720CADED}"/>
    <cellStyle name="Normal 34 9 7_Margen" xfId="45240" xr:uid="{AD469F88-3E4D-46CE-B23C-DC757ACF3C2E}"/>
    <cellStyle name="Normal 34 9 8" xfId="26874" xr:uid="{A0300773-EDB9-4AFC-954B-286A73C1F29E}"/>
    <cellStyle name="Normal 34 9 8 2" xfId="26875" xr:uid="{E2FEFAF3-F828-4668-B776-517B4B3E0D3D}"/>
    <cellStyle name="Normal 34 9 8_Margen" xfId="45241" xr:uid="{524A4195-2ECD-45F5-A46A-DD8D1682E562}"/>
    <cellStyle name="Normal 34 9 9" xfId="26876" xr:uid="{26A0975B-727E-46B3-BA58-B5E76E3E843A}"/>
    <cellStyle name="Normal 34 9 9 2" xfId="26877" xr:uid="{E2D02007-3268-4B9F-87CB-B6B8B1F668C0}"/>
    <cellStyle name="Normal 34 9 9_Margen" xfId="45242" xr:uid="{D19CC50C-A2FB-46ED-834F-3E31F824BFAF}"/>
    <cellStyle name="Normal 34 9_Margen" xfId="45243" xr:uid="{BFBE2924-5095-4348-9395-92528BEC6317}"/>
    <cellStyle name="Normal 34_Margen" xfId="45244" xr:uid="{736C4049-98DA-42F3-926C-5E8FB6F2C43B}"/>
    <cellStyle name="Normal 340" xfId="26878" xr:uid="{DC515243-2FD3-4D66-9195-9A85C8AB195A}"/>
    <cellStyle name="Normal 341" xfId="26879" xr:uid="{214A5319-DF89-413D-B590-1C51C58C7702}"/>
    <cellStyle name="Normal 342" xfId="26880" xr:uid="{CBF5DA8C-D517-492E-93F0-B21500879319}"/>
    <cellStyle name="Normal 343" xfId="26881" xr:uid="{D29D452D-705B-4B53-A06E-792589F3C859}"/>
    <cellStyle name="Normal 344" xfId="26882" xr:uid="{B906186D-AD33-4C38-A6C2-1B22C000F675}"/>
    <cellStyle name="Normal 345" xfId="26883" xr:uid="{02BB45E3-CF87-4AEA-B2F7-8098D0A0F8B1}"/>
    <cellStyle name="Normal 346" xfId="26884" xr:uid="{6BC2E6E4-691D-4538-AAA8-12A1FAE4FA6A}"/>
    <cellStyle name="Normal 347" xfId="26885" xr:uid="{2212BE19-4963-41C1-B48E-964241C786EE}"/>
    <cellStyle name="Normal 348" xfId="26886" xr:uid="{C8B8A055-7041-4FA2-9C0A-2230391E484E}"/>
    <cellStyle name="Normal 349" xfId="26887" xr:uid="{61B3CE7E-6AD9-45DC-A0D7-BF39211F1139}"/>
    <cellStyle name="Normal 35" xfId="26888" xr:uid="{9025EF68-EDC5-46B5-9A1D-320FB8BDE4F7}"/>
    <cellStyle name="Normal 35 10" xfId="26889" xr:uid="{24E6F582-0465-471D-AFF2-3081212E379D}"/>
    <cellStyle name="Normal 35 10 10" xfId="26890" xr:uid="{BFD10E11-C2C6-473B-89A2-AC1937751606}"/>
    <cellStyle name="Normal 35 10 10 2" xfId="26891" xr:uid="{D4DE7A62-0033-4A50-AE05-C4801AB76D56}"/>
    <cellStyle name="Normal 35 10 10_Margen" xfId="45245" xr:uid="{E89DBA76-B026-46F5-A035-8E5BC5995B85}"/>
    <cellStyle name="Normal 35 10 11" xfId="26892" xr:uid="{01FB09CC-381B-4F5D-AE62-1C94A8750745}"/>
    <cellStyle name="Normal 35 10 11 2" xfId="26893" xr:uid="{EAB80F2F-DABC-4F02-A37D-16EAEA76F431}"/>
    <cellStyle name="Normal 35 10 11_Margen" xfId="45246" xr:uid="{54D32A09-5BFA-427C-B81E-E7515022DE83}"/>
    <cellStyle name="Normal 35 10 12" xfId="26894" xr:uid="{89B54392-999A-4497-9A4B-8313BB7771A6}"/>
    <cellStyle name="Normal 35 10 12 2" xfId="26895" xr:uid="{0972FE58-1AEC-44EF-8DE3-EF0590AA6B77}"/>
    <cellStyle name="Normal 35 10 12_Margen" xfId="45247" xr:uid="{39CE5CB6-7CC4-45A6-8C2A-00A6AA214D06}"/>
    <cellStyle name="Normal 35 10 13" xfId="26896" xr:uid="{D6DB4552-DE24-43E6-AB45-F33EC66BA95C}"/>
    <cellStyle name="Normal 35 10 13 2" xfId="26897" xr:uid="{D4745ED0-AFB8-4EAD-8A37-FE5325063FA9}"/>
    <cellStyle name="Normal 35 10 13_Margen" xfId="45248" xr:uid="{CF0246D0-FADD-45F3-93D2-EB83C06D5E19}"/>
    <cellStyle name="Normal 35 10 14" xfId="26898" xr:uid="{2428EE11-BED4-4C7E-A55D-DB87A0E00A69}"/>
    <cellStyle name="Normal 35 10 14 2" xfId="26899" xr:uid="{6C5E9950-B5B1-4627-A212-B7DAA382ACAD}"/>
    <cellStyle name="Normal 35 10 14_Margen" xfId="45249" xr:uid="{1568A1FA-C5B0-46C5-A54B-F94968E5515C}"/>
    <cellStyle name="Normal 35 10 15" xfId="26900" xr:uid="{E794F069-6C50-4051-9044-7CF2EBCB9B3D}"/>
    <cellStyle name="Normal 35 10 15 2" xfId="26901" xr:uid="{6C737DC6-057C-41BE-9A8A-118309F7BE2D}"/>
    <cellStyle name="Normal 35 10 15_Margen" xfId="45250" xr:uid="{D321A619-1A06-4F30-98F0-83639AD57EED}"/>
    <cellStyle name="Normal 35 10 16" xfId="26902" xr:uid="{B280E036-29C8-4EC5-BDB9-9CBF5166E6E4}"/>
    <cellStyle name="Normal 35 10 16 2" xfId="26903" xr:uid="{653C1C22-829E-4AAB-A43E-A6C99F4007BB}"/>
    <cellStyle name="Normal 35 10 16_Margen" xfId="45251" xr:uid="{4E9342AB-31C4-4516-8CF7-5E1A42CB593C}"/>
    <cellStyle name="Normal 35 10 17" xfId="26904" xr:uid="{6CC0AAAB-FF90-4220-8B66-47AA658CFCAA}"/>
    <cellStyle name="Normal 35 10 17 2" xfId="26905" xr:uid="{1CE405E0-25F9-4B0A-877F-3065BB8AB68B}"/>
    <cellStyle name="Normal 35 10 17_Margen" xfId="45252" xr:uid="{292277BA-80C8-4FDF-A129-F746D8AC3966}"/>
    <cellStyle name="Normal 35 10 18" xfId="26906" xr:uid="{24FF489D-F32E-4E6D-A76F-3B6783E6E1D7}"/>
    <cellStyle name="Normal 35 10 18 2" xfId="26907" xr:uid="{E7111979-FF0F-4651-B2AB-F8F021008C93}"/>
    <cellStyle name="Normal 35 10 18_Margen" xfId="45253" xr:uid="{27A867B9-5D7D-4B9D-A862-41C901DDE1A2}"/>
    <cellStyle name="Normal 35 10 19" xfId="26908" xr:uid="{7F6F574A-9722-42D2-A83E-72C7EA1B38A3}"/>
    <cellStyle name="Normal 35 10 2" xfId="26909" xr:uid="{07602015-0000-41E7-9C96-256437078FEC}"/>
    <cellStyle name="Normal 35 10 2 2" xfId="26910" xr:uid="{54C87380-EFEE-44B3-9CCB-8EA35E3D3E6E}"/>
    <cellStyle name="Normal 35 10 2_Margen" xfId="45254" xr:uid="{FFD9574C-0BC6-49E7-8073-3A4FEC0AA736}"/>
    <cellStyle name="Normal 35 10 3" xfId="26911" xr:uid="{EC0FFA94-2266-4325-B6EA-541559C2FFA6}"/>
    <cellStyle name="Normal 35 10 3 2" xfId="26912" xr:uid="{8CD822F1-C464-49F4-A94A-06DAB49AA5FF}"/>
    <cellStyle name="Normal 35 10 3_Margen" xfId="45255" xr:uid="{F0B2002D-B835-40C8-8733-A766FD4AB723}"/>
    <cellStyle name="Normal 35 10 4" xfId="26913" xr:uid="{C81BC56C-1616-45A1-9EAE-E0E97C9AC9C3}"/>
    <cellStyle name="Normal 35 10 4 2" xfId="26914" xr:uid="{A0ABFAE4-CA7B-4693-830F-4C10341659D5}"/>
    <cellStyle name="Normal 35 10 4_Margen" xfId="45256" xr:uid="{001BACD9-E450-4646-92DC-5FD4FAE81316}"/>
    <cellStyle name="Normal 35 10 5" xfId="26915" xr:uid="{A21D2E69-1D58-4C2C-B733-C60C8D6726AD}"/>
    <cellStyle name="Normal 35 10 5 2" xfId="26916" xr:uid="{8C6486BD-3865-4B8C-AB0A-A9423803B5BD}"/>
    <cellStyle name="Normal 35 10 5_Margen" xfId="45257" xr:uid="{466CF6C0-3524-4C41-AE56-42AB26997AFB}"/>
    <cellStyle name="Normal 35 10 6" xfId="26917" xr:uid="{FB59E552-3A39-4E73-8EE1-CF7062C49FF7}"/>
    <cellStyle name="Normal 35 10 6 2" xfId="26918" xr:uid="{9843B808-7CBA-4FB1-BA96-44C2C27DCD34}"/>
    <cellStyle name="Normal 35 10 6_Margen" xfId="45258" xr:uid="{E231BCB4-A807-4934-A0CB-16BA3D95602E}"/>
    <cellStyle name="Normal 35 10 7" xfId="26919" xr:uid="{64D18FC5-AC7D-4C75-987C-6266B199A444}"/>
    <cellStyle name="Normal 35 10 7 2" xfId="26920" xr:uid="{7B1B92BC-F7FC-48B0-9E23-97CFB3D844D9}"/>
    <cellStyle name="Normal 35 10 7_Margen" xfId="45259" xr:uid="{B7DB3DA8-C7E7-474B-BB38-DA51B5FA41EB}"/>
    <cellStyle name="Normal 35 10 8" xfId="26921" xr:uid="{ED9E556B-9CA1-4D51-93F0-AC1E7BB7D9DB}"/>
    <cellStyle name="Normal 35 10 8 2" xfId="26922" xr:uid="{5C1EEF15-DE63-4F55-AC2A-285BA648E635}"/>
    <cellStyle name="Normal 35 10 8_Margen" xfId="45260" xr:uid="{091C6013-2B89-4737-AB3B-45CC9EB70458}"/>
    <cellStyle name="Normal 35 10 9" xfId="26923" xr:uid="{987FF9FA-9363-4338-B75C-55BB296033C5}"/>
    <cellStyle name="Normal 35 10 9 2" xfId="26924" xr:uid="{6300EE5D-DC7D-41FC-8C03-A69FAC5E2393}"/>
    <cellStyle name="Normal 35 10 9_Margen" xfId="45261" xr:uid="{96A5C7FE-2818-4F09-BB11-452ADF70862F}"/>
    <cellStyle name="Normal 35 10_Margen" xfId="45262" xr:uid="{2A97A28D-2EF9-4CE0-8FC4-EEEC13075A64}"/>
    <cellStyle name="Normal 35 11" xfId="26925" xr:uid="{17D546A2-DBB6-42A2-B8BB-F0160D8FC876}"/>
    <cellStyle name="Normal 35 11 10" xfId="26926" xr:uid="{5D200936-C3E8-4D3E-991A-ED5119C1F999}"/>
    <cellStyle name="Normal 35 11 10 2" xfId="26927" xr:uid="{CA35C8C8-2EB3-415B-9E05-49FF3789F23A}"/>
    <cellStyle name="Normal 35 11 10_Margen" xfId="45263" xr:uid="{2830FA95-7E90-4700-B5D7-10CE25D9BC16}"/>
    <cellStyle name="Normal 35 11 11" xfId="26928" xr:uid="{73DB499A-B225-462E-A580-763BA8AA3B9D}"/>
    <cellStyle name="Normal 35 11 11 2" xfId="26929" xr:uid="{87490434-DB4A-4A08-A6B3-82A60A99CA58}"/>
    <cellStyle name="Normal 35 11 11_Margen" xfId="45264" xr:uid="{09A8A06B-3378-460D-B992-B7F8A639D80D}"/>
    <cellStyle name="Normal 35 11 12" xfId="26930" xr:uid="{2CA3FCE1-CB6B-4FFA-94F8-76EA7660F8AA}"/>
    <cellStyle name="Normal 35 11 12 2" xfId="26931" xr:uid="{8EF4BFA5-7FCF-49AE-8696-7BB1A9259C4A}"/>
    <cellStyle name="Normal 35 11 12_Margen" xfId="45265" xr:uid="{20F30C53-304F-4A92-BA1D-D1D534B34EDC}"/>
    <cellStyle name="Normal 35 11 13" xfId="26932" xr:uid="{6CFDAE46-058A-43B0-9904-73E7961598D1}"/>
    <cellStyle name="Normal 35 11 13 2" xfId="26933" xr:uid="{1CA82487-A89F-45B9-B6C4-371EF2DD7142}"/>
    <cellStyle name="Normal 35 11 13_Margen" xfId="45266" xr:uid="{923B0BC2-5193-47AA-9EBE-E0885C38BC24}"/>
    <cellStyle name="Normal 35 11 14" xfId="26934" xr:uid="{C29E6287-ED57-4729-A349-D0B311EDA0AD}"/>
    <cellStyle name="Normal 35 11 14 2" xfId="26935" xr:uid="{118402C5-4C8D-4E26-88C2-42AED67AA32C}"/>
    <cellStyle name="Normal 35 11 14_Margen" xfId="45267" xr:uid="{6F09EA6D-9161-4F78-92ED-F94737B62A3F}"/>
    <cellStyle name="Normal 35 11 15" xfId="26936" xr:uid="{F21947C2-9834-47AE-9192-3C1A1325C9F2}"/>
    <cellStyle name="Normal 35 11 15 2" xfId="26937" xr:uid="{58F7BC49-4A1A-46C7-94B6-09A219A40FA1}"/>
    <cellStyle name="Normal 35 11 15_Margen" xfId="45268" xr:uid="{02E1B291-82C9-4D90-B936-219DF2ED73EB}"/>
    <cellStyle name="Normal 35 11 16" xfId="26938" xr:uid="{812E73F3-F29B-4D61-A421-B3BEA7F9FD7A}"/>
    <cellStyle name="Normal 35 11 16 2" xfId="26939" xr:uid="{6504B377-76EF-4A1D-AFC0-EEDD69DCE59D}"/>
    <cellStyle name="Normal 35 11 16_Margen" xfId="45269" xr:uid="{B52F526C-F070-4F63-AE69-4F02D5195584}"/>
    <cellStyle name="Normal 35 11 17" xfId="26940" xr:uid="{2758DFE3-8D60-473E-B7AC-97E0DDF005E7}"/>
    <cellStyle name="Normal 35 11 17 2" xfId="26941" xr:uid="{D3E0A807-EF41-4930-89F7-21B161906ED2}"/>
    <cellStyle name="Normal 35 11 17_Margen" xfId="45270" xr:uid="{BF532CAB-E219-4528-A795-126B99E1F968}"/>
    <cellStyle name="Normal 35 11 18" xfId="26942" xr:uid="{16821A24-FCBE-4C9A-8E74-1A157A081968}"/>
    <cellStyle name="Normal 35 11 18 2" xfId="26943" xr:uid="{312C86EA-6324-4D77-9F6E-61CDA70E7FE3}"/>
    <cellStyle name="Normal 35 11 18_Margen" xfId="45271" xr:uid="{F6BD463B-5F7E-4660-A38C-0D353C9C601E}"/>
    <cellStyle name="Normal 35 11 19" xfId="26944" xr:uid="{24027A8B-4B4C-4E50-807E-AC9EA47E56EF}"/>
    <cellStyle name="Normal 35 11 2" xfId="26945" xr:uid="{AF613BDF-04DF-4FAB-A3CA-2CBB003CC4D4}"/>
    <cellStyle name="Normal 35 11 2 2" xfId="26946" xr:uid="{F3F019F0-0102-4EA1-AC10-0887BD934CC3}"/>
    <cellStyle name="Normal 35 11 2_Margen" xfId="45272" xr:uid="{0BCC5E38-17A0-4B6E-B012-456D5A761415}"/>
    <cellStyle name="Normal 35 11 3" xfId="26947" xr:uid="{52B70BA7-903C-424D-AB45-166EC12FCEAC}"/>
    <cellStyle name="Normal 35 11 3 2" xfId="26948" xr:uid="{06D26757-C74E-4CC3-8E85-BE93D376D2CD}"/>
    <cellStyle name="Normal 35 11 3_Margen" xfId="45273" xr:uid="{B0F1EE2A-64C6-4537-89FD-9AE8226CC011}"/>
    <cellStyle name="Normal 35 11 4" xfId="26949" xr:uid="{8CB8D905-68DB-4A4E-9507-BF83A78DA341}"/>
    <cellStyle name="Normal 35 11 4 2" xfId="26950" xr:uid="{EE48159B-3EEC-4436-80AE-647A2141540A}"/>
    <cellStyle name="Normal 35 11 4_Margen" xfId="45274" xr:uid="{C1D42887-CA5F-4DB4-8D19-2D7A1E71A691}"/>
    <cellStyle name="Normal 35 11 5" xfId="26951" xr:uid="{3B9745DE-B47F-4582-9AD9-586F923CB731}"/>
    <cellStyle name="Normal 35 11 5 2" xfId="26952" xr:uid="{DC21B088-5333-43FB-9C1F-2F70926164CC}"/>
    <cellStyle name="Normal 35 11 5_Margen" xfId="45275" xr:uid="{D08CF01C-1E4D-4960-B76A-CBEA81F7F999}"/>
    <cellStyle name="Normal 35 11 6" xfId="26953" xr:uid="{AEFFDAFE-A99F-4D70-84E7-54BE2E36CFC7}"/>
    <cellStyle name="Normal 35 11 6 2" xfId="26954" xr:uid="{E578E173-973C-4006-AA1F-3D1BAAFC2B26}"/>
    <cellStyle name="Normal 35 11 6_Margen" xfId="45276" xr:uid="{65730083-B2F5-4444-A046-2A63ECA45E1D}"/>
    <cellStyle name="Normal 35 11 7" xfId="26955" xr:uid="{A4B59A4A-1F76-4999-B24D-FC16F8DBBF72}"/>
    <cellStyle name="Normal 35 11 7 2" xfId="26956" xr:uid="{F8F6B879-10F5-45EA-85B6-6B8614EBFAA6}"/>
    <cellStyle name="Normal 35 11 7_Margen" xfId="45277" xr:uid="{51280A36-BBDC-4555-B4E3-495191215FE9}"/>
    <cellStyle name="Normal 35 11 8" xfId="26957" xr:uid="{AD0B8DE2-343E-469A-A86B-5B3F49DE86CE}"/>
    <cellStyle name="Normal 35 11 8 2" xfId="26958" xr:uid="{3808C947-D0DF-49A0-8C19-B014AB769FF9}"/>
    <cellStyle name="Normal 35 11 8_Margen" xfId="45278" xr:uid="{850D2644-C3DB-4482-A962-97591F95E8B8}"/>
    <cellStyle name="Normal 35 11 9" xfId="26959" xr:uid="{AC525F93-EDAE-4541-B1B7-AAFD73C2C753}"/>
    <cellStyle name="Normal 35 11 9 2" xfId="26960" xr:uid="{74989021-3785-4B68-A810-48DA19BCACE0}"/>
    <cellStyle name="Normal 35 11 9_Margen" xfId="45279" xr:uid="{3C48E24C-0588-49F1-B55D-AD04B2AF5F4D}"/>
    <cellStyle name="Normal 35 11_Margen" xfId="45280" xr:uid="{3D7C71AA-2DB0-4609-86E7-92121E4B0BAC}"/>
    <cellStyle name="Normal 35 12" xfId="26961" xr:uid="{9550C785-EF9E-4643-98B4-84A0BFD22248}"/>
    <cellStyle name="Normal 35 12 2" xfId="26962" xr:uid="{35A7AF39-D10D-4FD5-9EE3-777E429597E5}"/>
    <cellStyle name="Normal 35 12_Margen" xfId="45281" xr:uid="{4B503D8C-DC66-457D-A850-8DB401EF947A}"/>
    <cellStyle name="Normal 35 13" xfId="26963" xr:uid="{A74445BE-3F29-4035-9C8C-AD47DF6A7D38}"/>
    <cellStyle name="Normal 35 13 2" xfId="26964" xr:uid="{A07A03B7-C55B-4A27-B34C-A19405877245}"/>
    <cellStyle name="Normal 35 13_Margen" xfId="45282" xr:uid="{6846A4E8-F4B5-4A16-B358-8E66F124849C}"/>
    <cellStyle name="Normal 35 14" xfId="26965" xr:uid="{02DF7DCC-3E46-4ECE-95A3-A7730DCA5689}"/>
    <cellStyle name="Normal 35 14 2" xfId="26966" xr:uid="{C7F3D837-764F-490F-99AC-370D07C2727C}"/>
    <cellStyle name="Normal 35 14_Margen" xfId="45283" xr:uid="{0D84B4DB-EC27-4EA3-AB95-F628566242AA}"/>
    <cellStyle name="Normal 35 15" xfId="26967" xr:uid="{0636A602-AF63-4C57-AFC2-47792A5E5DA0}"/>
    <cellStyle name="Normal 35 15 2" xfId="26968" xr:uid="{E9360333-6C28-46CB-B605-B9CE0287ED5B}"/>
    <cellStyle name="Normal 35 15_Margen" xfId="45284" xr:uid="{19465ED4-A964-4C2C-9329-597B751C6CE0}"/>
    <cellStyle name="Normal 35 16" xfId="26969" xr:uid="{FD3B6D4F-A2D7-443E-9B50-F09032C89295}"/>
    <cellStyle name="Normal 35 16 2" xfId="26970" xr:uid="{28F85B30-C2C5-4D94-8DA4-D590B1AAD688}"/>
    <cellStyle name="Normal 35 16_Margen" xfId="45285" xr:uid="{0F754FEC-E9CF-4513-91A4-419EC0485491}"/>
    <cellStyle name="Normal 35 17" xfId="26971" xr:uid="{E8CBC4D8-ED4B-43CC-B111-46F1E9388E29}"/>
    <cellStyle name="Normal 35 17 2" xfId="26972" xr:uid="{E7249292-DF94-467A-A0B6-30D1F1E346A3}"/>
    <cellStyle name="Normal 35 17_Margen" xfId="45286" xr:uid="{1079C00D-B9C8-4C64-8143-26DB820C4688}"/>
    <cellStyle name="Normal 35 18" xfId="26973" xr:uid="{87F118AE-7302-4A0E-9AD6-66D1AB00C34B}"/>
    <cellStyle name="Normal 35 18 2" xfId="26974" xr:uid="{14EEA706-9CEF-401F-84DB-16CB115BE160}"/>
    <cellStyle name="Normal 35 18_Margen" xfId="45287" xr:uid="{08A075B1-B6BB-4806-A235-A4454CB8A1DF}"/>
    <cellStyle name="Normal 35 19" xfId="26975" xr:uid="{66722165-94D2-42FB-ABA0-B27F15CA512B}"/>
    <cellStyle name="Normal 35 19 2" xfId="26976" xr:uid="{B2F87B41-94C5-4EF0-ACE3-B31AD17398E1}"/>
    <cellStyle name="Normal 35 19_Margen" xfId="45288" xr:uid="{08BD3C0B-3312-424A-B6E7-51E0A64C9C4A}"/>
    <cellStyle name="Normal 35 2" xfId="26977" xr:uid="{8F408341-E812-4CC9-B846-333BA40C0E1F}"/>
    <cellStyle name="Normal 35 2 10" xfId="26978" xr:uid="{F1706AAA-9B52-44CD-9656-18AF34B6A583}"/>
    <cellStyle name="Normal 35 2 10 2" xfId="26979" xr:uid="{802CDEF1-3339-450C-A35F-ED7249A0D835}"/>
    <cellStyle name="Normal 35 2 10_Margen" xfId="45289" xr:uid="{7CA2F2F2-4A27-4174-82C8-68F6D90E0479}"/>
    <cellStyle name="Normal 35 2 11" xfId="26980" xr:uid="{B3935C80-8D54-48DA-823C-39173329AC2C}"/>
    <cellStyle name="Normal 35 2 11 2" xfId="26981" xr:uid="{5B02892A-0EDB-4287-971E-B577932CE3AF}"/>
    <cellStyle name="Normal 35 2 11_Margen" xfId="45290" xr:uid="{5911EAEA-CF38-4620-B48D-B27872D8FDF4}"/>
    <cellStyle name="Normal 35 2 12" xfId="26982" xr:uid="{E68611C7-BF1C-4972-83AF-514D544B2AD5}"/>
    <cellStyle name="Normal 35 2 12 2" xfId="26983" xr:uid="{F0DC4AF9-64E4-4FCB-A4E4-8449AB0E543D}"/>
    <cellStyle name="Normal 35 2 12_Margen" xfId="45291" xr:uid="{5F0F6A1C-04FA-42BF-A5C9-2B9144BBB0A4}"/>
    <cellStyle name="Normal 35 2 13" xfId="26984" xr:uid="{AF8612C7-AFCA-4C44-A4EC-DA0E00F1D347}"/>
    <cellStyle name="Normal 35 2 13 2" xfId="26985" xr:uid="{658274EA-C29F-41E9-8F92-D78AF4DBE120}"/>
    <cellStyle name="Normal 35 2 13_Margen" xfId="45292" xr:uid="{C6DFCE18-81A8-4EE2-9A5A-55C1175E491A}"/>
    <cellStyle name="Normal 35 2 14" xfId="26986" xr:uid="{0F133A3F-8EAF-4486-9B85-049A912AB4E6}"/>
    <cellStyle name="Normal 35 2 14 2" xfId="26987" xr:uid="{B027184F-5228-4CC9-AD6E-B803A870AB76}"/>
    <cellStyle name="Normal 35 2 14_Margen" xfId="45293" xr:uid="{E19C9D5A-BA41-41A3-B372-AC9C9A93E290}"/>
    <cellStyle name="Normal 35 2 15" xfId="26988" xr:uid="{79173FE0-E75D-485E-8B3E-E9682BCFBEB5}"/>
    <cellStyle name="Normal 35 2 15 2" xfId="26989" xr:uid="{E44CED65-58FF-4AD3-B163-F344804E2BB4}"/>
    <cellStyle name="Normal 35 2 15_Margen" xfId="45294" xr:uid="{9FFAE94F-F230-4623-B64D-38CCE40B3B30}"/>
    <cellStyle name="Normal 35 2 16" xfId="26990" xr:uid="{AD28E21E-0308-4C98-910A-D84E905A3767}"/>
    <cellStyle name="Normal 35 2 16 2" xfId="26991" xr:uid="{15D5DDD8-2471-41F8-88F7-3FD66FAA0DF0}"/>
    <cellStyle name="Normal 35 2 16_Margen" xfId="45295" xr:uid="{E7B026CE-7872-4B9B-A19B-D362C0C4EDEA}"/>
    <cellStyle name="Normal 35 2 17" xfId="26992" xr:uid="{10D2A0AB-F431-4627-87CC-E195B19DB2C8}"/>
    <cellStyle name="Normal 35 2 17 2" xfId="26993" xr:uid="{CC201348-7EAE-43A1-A57E-1EE59ACA7E33}"/>
    <cellStyle name="Normal 35 2 17_Margen" xfId="45296" xr:uid="{D677961D-88C7-457F-AFEE-AD1B7D018A77}"/>
    <cellStyle name="Normal 35 2 18" xfId="26994" xr:uid="{8DCD0AE4-EE5E-43EE-A2F8-234F693A7A66}"/>
    <cellStyle name="Normal 35 2 18 2" xfId="26995" xr:uid="{111BEC0B-2D17-4E93-B924-220B00EDF48D}"/>
    <cellStyle name="Normal 35 2 18_Margen" xfId="45297" xr:uid="{408F07F1-1AC7-49B0-9B27-B16E3B303B2F}"/>
    <cellStyle name="Normal 35 2 19" xfId="26996" xr:uid="{9181F446-207F-4B91-99EB-34766A09B482}"/>
    <cellStyle name="Normal 35 2 2" xfId="26997" xr:uid="{C4D119B3-EC79-4A5D-BD53-2CB198328F24}"/>
    <cellStyle name="Normal 35 2 2 2" xfId="26998" xr:uid="{1822A035-799F-4184-ABEC-2A5154BEF9C7}"/>
    <cellStyle name="Normal 35 2 2_Margen" xfId="45298" xr:uid="{7DA8F14C-CAC4-4407-B940-82EEF001DD92}"/>
    <cellStyle name="Normal 35 2 3" xfId="26999" xr:uid="{7BA7DD62-654F-46CA-8048-9D4637C7041E}"/>
    <cellStyle name="Normal 35 2 3 2" xfId="27000" xr:uid="{ED5D8CDF-15FC-4BF2-B0A7-5700E652BBDA}"/>
    <cellStyle name="Normal 35 2 3_Margen" xfId="45299" xr:uid="{606FF56B-952D-4BC2-90D9-42082A4624F9}"/>
    <cellStyle name="Normal 35 2 4" xfId="27001" xr:uid="{0B93E6D6-C450-41E0-A755-8599AC45A119}"/>
    <cellStyle name="Normal 35 2 4 2" xfId="27002" xr:uid="{CC641ED9-CB0D-4AED-B4CE-5992F8890A39}"/>
    <cellStyle name="Normal 35 2 4_Margen" xfId="45300" xr:uid="{8A3000C7-DD0A-4CBE-B056-A58727E6DAE9}"/>
    <cellStyle name="Normal 35 2 5" xfId="27003" xr:uid="{756179B7-FC01-40CF-9231-23DCCE6F659C}"/>
    <cellStyle name="Normal 35 2 5 2" xfId="27004" xr:uid="{54239EFB-3B61-4E9D-B56A-8F0E3722B511}"/>
    <cellStyle name="Normal 35 2 5_Margen" xfId="45301" xr:uid="{611FAE26-93F1-4333-A362-178CD73B0B1E}"/>
    <cellStyle name="Normal 35 2 6" xfId="27005" xr:uid="{B4AA3DA1-31B3-439B-84D5-6980B4A2B025}"/>
    <cellStyle name="Normal 35 2 6 2" xfId="27006" xr:uid="{E55A802C-D554-4953-B344-A92881C37779}"/>
    <cellStyle name="Normal 35 2 6_Margen" xfId="45302" xr:uid="{7B63A233-C04E-439A-8990-EBC0487174B4}"/>
    <cellStyle name="Normal 35 2 7" xfId="27007" xr:uid="{9A1C4EB7-B1C1-45C2-8975-FF76D821CAC8}"/>
    <cellStyle name="Normal 35 2 7 2" xfId="27008" xr:uid="{80536F96-BF96-41A9-8FDC-908A1C4EF40B}"/>
    <cellStyle name="Normal 35 2 7_Margen" xfId="45303" xr:uid="{BA35CF81-218B-4281-8B6C-92AE14FADC70}"/>
    <cellStyle name="Normal 35 2 8" xfId="27009" xr:uid="{15684998-A78B-4FF1-B84E-DA62F7D0D99D}"/>
    <cellStyle name="Normal 35 2 8 2" xfId="27010" xr:uid="{10302760-1DA5-43C2-9294-197104594A84}"/>
    <cellStyle name="Normal 35 2 8_Margen" xfId="45304" xr:uid="{2D6FAD16-1232-4920-AB06-72A4D9E44CBB}"/>
    <cellStyle name="Normal 35 2 9" xfId="27011" xr:uid="{63D6D009-0A1E-418C-AEAC-0570BDC7FE3E}"/>
    <cellStyle name="Normal 35 2 9 2" xfId="27012" xr:uid="{44E85A58-5E70-46DC-AFF5-BF24D6605870}"/>
    <cellStyle name="Normal 35 2 9_Margen" xfId="45305" xr:uid="{BB886B60-0E06-4C12-A515-2784891FB891}"/>
    <cellStyle name="Normal 35 2_Margen" xfId="45306" xr:uid="{BB195674-AD83-4311-BCF3-9C4209CFDF26}"/>
    <cellStyle name="Normal 35 20" xfId="27013" xr:uid="{3EDDCDE2-A9C8-4F61-822D-076913D5EF85}"/>
    <cellStyle name="Normal 35 20 2" xfId="27014" xr:uid="{4EACE9DF-9837-4FE2-B81A-722A89DDBD30}"/>
    <cellStyle name="Normal 35 20_Margen" xfId="45307" xr:uid="{EBC1AADE-09B1-41B9-B6D2-9EE70DF20123}"/>
    <cellStyle name="Normal 35 21" xfId="27015" xr:uid="{8F3B18BD-13DD-401C-9A03-2AD0F84EDAD8}"/>
    <cellStyle name="Normal 35 21 2" xfId="27016" xr:uid="{7D6B7058-8A70-4368-B428-FD166EFACDB9}"/>
    <cellStyle name="Normal 35 21_Margen" xfId="45308" xr:uid="{EE3CDD94-9E4F-4DC0-8F0C-53B26E10DADB}"/>
    <cellStyle name="Normal 35 22" xfId="27017" xr:uid="{6B3BA957-975F-4A11-BBB4-05F94FC07E5B}"/>
    <cellStyle name="Normal 35 22 2" xfId="27018" xr:uid="{D4C37459-538E-4BC3-BA60-74481F6433E9}"/>
    <cellStyle name="Normal 35 22_Margen" xfId="45309" xr:uid="{95FF1A03-765E-4498-A5BA-2044C0462857}"/>
    <cellStyle name="Normal 35 23" xfId="27019" xr:uid="{2A7CAD71-F1AD-474E-B705-A07D1C5510F4}"/>
    <cellStyle name="Normal 35 23 2" xfId="27020" xr:uid="{84BB5311-A001-40C6-999C-24EF8F2B8F21}"/>
    <cellStyle name="Normal 35 23_Margen" xfId="45310" xr:uid="{955F718C-83AE-44F4-B805-16D5FFF10862}"/>
    <cellStyle name="Normal 35 24" xfId="27021" xr:uid="{F2483A49-672A-4107-849B-273DB6C2CCB4}"/>
    <cellStyle name="Normal 35 24 2" xfId="27022" xr:uid="{6705A041-EC12-4C19-A030-0ADAF1695CB1}"/>
    <cellStyle name="Normal 35 24_Margen" xfId="45311" xr:uid="{7B1140C3-7CB4-421E-A400-527E68DAA4AA}"/>
    <cellStyle name="Normal 35 25" xfId="27023" xr:uid="{5CB557E6-EFB4-4612-8B72-258446633BD4}"/>
    <cellStyle name="Normal 35 25 2" xfId="27024" xr:uid="{8ACDA93B-1A9A-4B91-B978-2D9274999F9A}"/>
    <cellStyle name="Normal 35 25_Margen" xfId="45312" xr:uid="{48EEE7CD-334D-4155-97DE-94B7A159404A}"/>
    <cellStyle name="Normal 35 26" xfId="27025" xr:uid="{6604B9DC-8E2F-4A57-8826-AD04E77396A0}"/>
    <cellStyle name="Normal 35 26 2" xfId="27026" xr:uid="{9597C966-9079-43C8-B773-D412A366B562}"/>
    <cellStyle name="Normal 35 26_Margen" xfId="45313" xr:uid="{F2528D8F-D80D-435C-8F0E-EE4164DB686A}"/>
    <cellStyle name="Normal 35 27" xfId="27027" xr:uid="{F0C94A32-2D15-4F79-B4DA-9F7A7EF8A63A}"/>
    <cellStyle name="Normal 35 27 2" xfId="27028" xr:uid="{D333E6C0-026F-4B6C-9128-2FAC03B7B7EA}"/>
    <cellStyle name="Normal 35 27_Margen" xfId="45314" xr:uid="{01FDDF1F-CBF0-41CE-B60A-ECCAC8F6B236}"/>
    <cellStyle name="Normal 35 28" xfId="27029" xr:uid="{83B7FB5C-B6D5-421D-915C-133E1F74CEDE}"/>
    <cellStyle name="Normal 35 28 2" xfId="27030" xr:uid="{EF077883-BB20-41E1-A3E2-893320A42D9A}"/>
    <cellStyle name="Normal 35 28_Margen" xfId="45315" xr:uid="{100816DC-21EE-4694-8273-A6F1E58E53FE}"/>
    <cellStyle name="Normal 35 29" xfId="27031" xr:uid="{0DF2D164-76AA-4F7B-8BC4-263AAECB7331}"/>
    <cellStyle name="Normal 35 29 2" xfId="27032" xr:uid="{177E6EA1-C53C-433B-A9A7-4341D716A7BA}"/>
    <cellStyle name="Normal 35 29_Margen" xfId="45316" xr:uid="{50C4A047-237B-420A-8D21-28C159632E71}"/>
    <cellStyle name="Normal 35 3" xfId="27033" xr:uid="{B26E8CA0-DA8A-43BE-A0F2-29D540CE46C6}"/>
    <cellStyle name="Normal 35 3 10" xfId="27034" xr:uid="{07B1DA3B-0334-4870-844F-04E30B9C4C6A}"/>
    <cellStyle name="Normal 35 3 10 2" xfId="27035" xr:uid="{617096FA-EDA9-45E0-8B2F-CBBC48570B72}"/>
    <cellStyle name="Normal 35 3 10_Margen" xfId="45317" xr:uid="{F1B5F2FA-4DD4-46AD-ABC9-35389FA0FEB3}"/>
    <cellStyle name="Normal 35 3 11" xfId="27036" xr:uid="{5D314FFA-8A34-4F23-B2E1-0AC866CFCAFF}"/>
    <cellStyle name="Normal 35 3 11 2" xfId="27037" xr:uid="{AE9E4BD4-2029-45FF-9368-D32F3F333A6B}"/>
    <cellStyle name="Normal 35 3 11_Margen" xfId="45318" xr:uid="{50DA557C-336F-429C-BB19-C25C00960E5C}"/>
    <cellStyle name="Normal 35 3 12" xfId="27038" xr:uid="{A01B30CD-EE70-455A-BD3F-7EC8CBD1AC3E}"/>
    <cellStyle name="Normal 35 3 12 2" xfId="27039" xr:uid="{53E298C0-9C04-4868-B766-53982E1CF48C}"/>
    <cellStyle name="Normal 35 3 12_Margen" xfId="45319" xr:uid="{335B7122-1153-4C86-8C71-8A1D6BACAD56}"/>
    <cellStyle name="Normal 35 3 13" xfId="27040" xr:uid="{E5D95B57-6432-4464-93CA-C5DED0D17CBB}"/>
    <cellStyle name="Normal 35 3 13 2" xfId="27041" xr:uid="{0BEFF8A5-68E1-41D7-A994-6A31E82089D4}"/>
    <cellStyle name="Normal 35 3 13_Margen" xfId="45320" xr:uid="{446C31F0-5878-4ACD-86B2-3FD5094B26B0}"/>
    <cellStyle name="Normal 35 3 14" xfId="27042" xr:uid="{FF209EDE-722F-45F5-9064-D70407E9728A}"/>
    <cellStyle name="Normal 35 3 14 2" xfId="27043" xr:uid="{CB8BF651-5D46-4882-A15E-5F1AE1251230}"/>
    <cellStyle name="Normal 35 3 14_Margen" xfId="45321" xr:uid="{2F392C67-5E2E-4ED6-BABD-800F132F8825}"/>
    <cellStyle name="Normal 35 3 15" xfId="27044" xr:uid="{A64C7751-7037-4C72-90A7-BDFAB6253DF5}"/>
    <cellStyle name="Normal 35 3 15 2" xfId="27045" xr:uid="{6BBA6DB6-0236-4E7A-8C72-F3ED9ECCA974}"/>
    <cellStyle name="Normal 35 3 15_Margen" xfId="45322" xr:uid="{453CCF90-9568-44BB-B6DE-B04FED3DFCEC}"/>
    <cellStyle name="Normal 35 3 16" xfId="27046" xr:uid="{97E8EB25-A150-4981-90AA-AC596C5B1916}"/>
    <cellStyle name="Normal 35 3 16 2" xfId="27047" xr:uid="{7AB8CF10-8084-4B5F-9894-F9C126A8A5A4}"/>
    <cellStyle name="Normal 35 3 16_Margen" xfId="45323" xr:uid="{57C10ACC-80E5-4008-80CD-2C6CB5B99580}"/>
    <cellStyle name="Normal 35 3 17" xfId="27048" xr:uid="{603F4202-CEBD-40D2-A0D1-A122C7766922}"/>
    <cellStyle name="Normal 35 3 17 2" xfId="27049" xr:uid="{52988EB6-B12A-4E7D-B981-A5C5A16F6879}"/>
    <cellStyle name="Normal 35 3 17_Margen" xfId="45324" xr:uid="{C3880D68-51A5-4098-81F8-1E8E88E4F7D5}"/>
    <cellStyle name="Normal 35 3 18" xfId="27050" xr:uid="{2DDD4EED-5C73-4149-A690-47F4A7CB6C78}"/>
    <cellStyle name="Normal 35 3 18 2" xfId="27051" xr:uid="{A119F1E8-A9F5-4F83-A84E-A99CA4728F59}"/>
    <cellStyle name="Normal 35 3 18_Margen" xfId="45325" xr:uid="{354A5612-63BE-4B02-833E-6E4F71F7896A}"/>
    <cellStyle name="Normal 35 3 19" xfId="27052" xr:uid="{EFFAA296-0EC6-45E0-B134-718F76A94C94}"/>
    <cellStyle name="Normal 35 3 2" xfId="27053" xr:uid="{DF55F6DF-1E48-44CE-A0DA-DD387343C42E}"/>
    <cellStyle name="Normal 35 3 2 2" xfId="27054" xr:uid="{6C08BEEC-96B8-47DF-AF68-A6E8855B1874}"/>
    <cellStyle name="Normal 35 3 2 2 2" xfId="45326" xr:uid="{05C6EE6B-DA33-40B6-80D4-21A67BA412DA}"/>
    <cellStyle name="Normal 35 3 2 3" xfId="45327" xr:uid="{E33283CD-7C0E-401F-82B9-6790AEF2B2C9}"/>
    <cellStyle name="Normal 35 3 2_Margen" xfId="45328" xr:uid="{10021E3D-750A-4BAD-99C4-178E2C78E2A3}"/>
    <cellStyle name="Normal 35 3 3" xfId="27055" xr:uid="{6238F3CF-C394-4A72-A957-412CA22DADA8}"/>
    <cellStyle name="Normal 35 3 3 2" xfId="27056" xr:uid="{006857FD-3B29-444E-A682-ACB7D7F8CDBB}"/>
    <cellStyle name="Normal 35 3 3_Margen" xfId="45329" xr:uid="{F32C5677-0573-40B2-8946-BEF34FD4CA8D}"/>
    <cellStyle name="Normal 35 3 4" xfId="27057" xr:uid="{6269B8D0-BBAC-49E1-B0EE-7C5312883BDE}"/>
    <cellStyle name="Normal 35 3 4 2" xfId="27058" xr:uid="{D4D7A0A2-58C3-467F-871E-A269B8BABE9B}"/>
    <cellStyle name="Normal 35 3 4_Margen" xfId="45330" xr:uid="{AF288550-7873-48A7-A785-395314F046D6}"/>
    <cellStyle name="Normal 35 3 5" xfId="27059" xr:uid="{1F0C887A-1FBA-4233-B3BC-DDFF41BCFB62}"/>
    <cellStyle name="Normal 35 3 5 2" xfId="27060" xr:uid="{F7363D2E-21C2-45D2-BF36-5E35EBE3A4D0}"/>
    <cellStyle name="Normal 35 3 5_Margen" xfId="45331" xr:uid="{7F8C8172-EFB1-4830-B1E9-F446B54DCD1F}"/>
    <cellStyle name="Normal 35 3 6" xfId="27061" xr:uid="{3E7B2613-8857-4810-8322-7D6600F7DAC8}"/>
    <cellStyle name="Normal 35 3 6 2" xfId="27062" xr:uid="{8FDDF741-C606-42E1-91AD-CA43EDE9FB26}"/>
    <cellStyle name="Normal 35 3 6_Margen" xfId="45332" xr:uid="{723D6457-77FF-4BE2-B3EF-A2BA0A8CC31F}"/>
    <cellStyle name="Normal 35 3 7" xfId="27063" xr:uid="{26F06AD9-2E32-4085-B2D8-30CEE8A73E19}"/>
    <cellStyle name="Normal 35 3 7 2" xfId="27064" xr:uid="{048D2FD7-6063-425D-AF76-4B593CE2A925}"/>
    <cellStyle name="Normal 35 3 7_Margen" xfId="45333" xr:uid="{718B1F8B-D293-4FA2-9860-B6D7FF386ECD}"/>
    <cellStyle name="Normal 35 3 8" xfId="27065" xr:uid="{93D89E42-2C88-4099-9A84-4F83F5AC4D69}"/>
    <cellStyle name="Normal 35 3 8 2" xfId="27066" xr:uid="{959E4A9A-D11B-46A9-8C69-1BF409932EB1}"/>
    <cellStyle name="Normal 35 3 8_Margen" xfId="45334" xr:uid="{CAE3840E-5237-4E3F-BF93-45AC6A031227}"/>
    <cellStyle name="Normal 35 3 9" xfId="27067" xr:uid="{377BFF80-7C66-4E97-B20F-89B9CAAB3693}"/>
    <cellStyle name="Normal 35 3 9 2" xfId="27068" xr:uid="{4B9706B3-2D69-4681-84C6-4B17637FF7F8}"/>
    <cellStyle name="Normal 35 3 9_Margen" xfId="45335" xr:uid="{EBE56EDC-6BB6-4E2C-BDA4-EEF26ADFA5EB}"/>
    <cellStyle name="Normal 35 3_Margen" xfId="45336" xr:uid="{6E164D7E-FD52-4C9E-A20C-4EE665508646}"/>
    <cellStyle name="Normal 35 30" xfId="27069" xr:uid="{A35D9C1A-BCA7-4C8B-9BEC-60CB37888211}"/>
    <cellStyle name="Normal 35 31" xfId="27070" xr:uid="{60CBE27C-8F77-406F-B6DF-57594910F407}"/>
    <cellStyle name="Normal 35 4" xfId="27071" xr:uid="{88BCC414-CDD1-4E69-AB19-5605147713C1}"/>
    <cellStyle name="Normal 35 4 10" xfId="27072" xr:uid="{43B72E31-605D-4383-B45D-8C6501F8A3AE}"/>
    <cellStyle name="Normal 35 4 10 2" xfId="27073" xr:uid="{97CBB944-9B2E-45C3-BA8E-E989BE2EF347}"/>
    <cellStyle name="Normal 35 4 10_Margen" xfId="45337" xr:uid="{4209B343-0083-482E-A5FF-D89CFEDA1466}"/>
    <cellStyle name="Normal 35 4 11" xfId="27074" xr:uid="{FC0DC277-C847-4C17-BF34-9ABD9AA4422E}"/>
    <cellStyle name="Normal 35 4 11 2" xfId="27075" xr:uid="{6467BBE8-97FD-4758-B680-BE2E5520694A}"/>
    <cellStyle name="Normal 35 4 11_Margen" xfId="45338" xr:uid="{E18A76CE-BB7C-4E77-A9FB-9E7D5B3B2E7B}"/>
    <cellStyle name="Normal 35 4 12" xfId="27076" xr:uid="{1A5E02BD-12C5-4EB0-A600-6A31CD31D3B4}"/>
    <cellStyle name="Normal 35 4 12 2" xfId="27077" xr:uid="{B0780591-5AB7-42A5-9EA3-C999F61C60A0}"/>
    <cellStyle name="Normal 35 4 12_Margen" xfId="45339" xr:uid="{9E196F97-D57F-456B-92AA-2D74DE5B9808}"/>
    <cellStyle name="Normal 35 4 13" xfId="27078" xr:uid="{30E5BCA3-1FD1-48E8-AE40-7D7C80383187}"/>
    <cellStyle name="Normal 35 4 13 2" xfId="27079" xr:uid="{128762B0-79C9-4667-BFA1-62233878AE22}"/>
    <cellStyle name="Normal 35 4 13_Margen" xfId="45340" xr:uid="{FDE91871-D1CD-4F1D-BD03-04AAF37DA2F6}"/>
    <cellStyle name="Normal 35 4 14" xfId="27080" xr:uid="{5C8D268E-5A98-4A2E-A17E-603C3327BC1E}"/>
    <cellStyle name="Normal 35 4 14 2" xfId="27081" xr:uid="{398A945E-853F-4DEF-B71E-EF5DC2903664}"/>
    <cellStyle name="Normal 35 4 14_Margen" xfId="45341" xr:uid="{9DE141ED-9E43-4B55-B5A6-13E14135F0B5}"/>
    <cellStyle name="Normal 35 4 15" xfId="27082" xr:uid="{2F94EBD4-CA04-43C9-9BB7-93CC6612CB4C}"/>
    <cellStyle name="Normal 35 4 15 2" xfId="27083" xr:uid="{26C31AA3-16C3-4B99-A595-DA03A525C266}"/>
    <cellStyle name="Normal 35 4 15_Margen" xfId="45342" xr:uid="{64DAD4EC-EA79-46BC-9FB3-A70306F098BD}"/>
    <cellStyle name="Normal 35 4 16" xfId="27084" xr:uid="{644A03FF-B2EF-4917-87AF-75C51AE3653B}"/>
    <cellStyle name="Normal 35 4 16 2" xfId="27085" xr:uid="{BC3B023E-63DB-49C1-8AD1-39835B2FAE73}"/>
    <cellStyle name="Normal 35 4 16_Margen" xfId="45343" xr:uid="{B0495EBD-106B-4FC4-96AD-2632182E3B06}"/>
    <cellStyle name="Normal 35 4 17" xfId="27086" xr:uid="{94D20E62-51B1-40B3-B446-AB705F9EF6B5}"/>
    <cellStyle name="Normal 35 4 17 2" xfId="27087" xr:uid="{572B1FEC-B1D0-449E-BD6E-7F76E115E9D7}"/>
    <cellStyle name="Normal 35 4 17_Margen" xfId="45344" xr:uid="{AF1D2719-EC63-4B1C-A8F1-95D0AED1D3FE}"/>
    <cellStyle name="Normal 35 4 18" xfId="27088" xr:uid="{E07F4BB4-AB2D-4557-8BDE-C2C07665569C}"/>
    <cellStyle name="Normal 35 4 18 2" xfId="27089" xr:uid="{F5F5F418-018B-493C-8B79-36D3C75484E3}"/>
    <cellStyle name="Normal 35 4 18_Margen" xfId="45345" xr:uid="{532EEC83-19A2-4F76-AC5D-2C74016DBABD}"/>
    <cellStyle name="Normal 35 4 19" xfId="27090" xr:uid="{8636B693-4AE4-40C8-BB7A-DB67955DB6D0}"/>
    <cellStyle name="Normal 35 4 2" xfId="27091" xr:uid="{3943852B-2FF9-4190-B646-8954F64B242D}"/>
    <cellStyle name="Normal 35 4 2 2" xfId="27092" xr:uid="{5CDA52C0-D0EF-4919-A177-34701C62CBFF}"/>
    <cellStyle name="Normal 35 4 2_Margen" xfId="45346" xr:uid="{AD1A5599-586A-4B03-9B0F-210BA5CC18A2}"/>
    <cellStyle name="Normal 35 4 3" xfId="27093" xr:uid="{79A21C47-C3CF-40A2-9629-7FB538297B8A}"/>
    <cellStyle name="Normal 35 4 3 2" xfId="27094" xr:uid="{0F13E084-24B7-4615-9B41-FD5F53581A52}"/>
    <cellStyle name="Normal 35 4 3_Margen" xfId="45347" xr:uid="{A566CBA1-0183-4E84-A126-1C4FEA1CCD99}"/>
    <cellStyle name="Normal 35 4 4" xfId="27095" xr:uid="{3CDE313C-E6BB-47C6-A029-D52A39560C80}"/>
    <cellStyle name="Normal 35 4 4 2" xfId="27096" xr:uid="{7E83D256-A90E-436F-BF0C-5C2B7515BAFE}"/>
    <cellStyle name="Normal 35 4 4_Margen" xfId="45348" xr:uid="{09BC278E-C5D0-480B-8075-447BBEB8A1B6}"/>
    <cellStyle name="Normal 35 4 5" xfId="27097" xr:uid="{850B4BF9-4A8D-4370-9EDB-BEB3EC5D08A5}"/>
    <cellStyle name="Normal 35 4 5 2" xfId="27098" xr:uid="{238D1A55-9F9E-43DD-9B70-8579E870562D}"/>
    <cellStyle name="Normal 35 4 5_Margen" xfId="45349" xr:uid="{6631E124-28EF-451F-BF5D-62DF57EE3B50}"/>
    <cellStyle name="Normal 35 4 6" xfId="27099" xr:uid="{7153EA82-F759-4B92-B729-C368282E64AE}"/>
    <cellStyle name="Normal 35 4 6 2" xfId="27100" xr:uid="{194048DE-27C9-4452-A5C5-C4C9B5A5CA55}"/>
    <cellStyle name="Normal 35 4 6_Margen" xfId="45350" xr:uid="{322D1E57-5E39-4A9A-8ED1-ED993041816D}"/>
    <cellStyle name="Normal 35 4 7" xfId="27101" xr:uid="{4C21CA08-44CB-491C-BBF6-DEDE6B7536D5}"/>
    <cellStyle name="Normal 35 4 7 2" xfId="27102" xr:uid="{2697BA83-8F12-459E-A5B5-A7A0C99C671E}"/>
    <cellStyle name="Normal 35 4 7_Margen" xfId="45351" xr:uid="{8C4A1E84-1234-40EC-8C2A-1322A663AB33}"/>
    <cellStyle name="Normal 35 4 8" xfId="27103" xr:uid="{5086EAD8-390F-450A-A91C-D83EE26CCE7D}"/>
    <cellStyle name="Normal 35 4 8 2" xfId="27104" xr:uid="{2F6A589C-C033-4269-A325-F54F2A827434}"/>
    <cellStyle name="Normal 35 4 8_Margen" xfId="45352" xr:uid="{2E5671A0-197B-4E90-BB1A-57D0D3949DA8}"/>
    <cellStyle name="Normal 35 4 9" xfId="27105" xr:uid="{D0030042-B278-45D5-9BF9-A5CDA35652A7}"/>
    <cellStyle name="Normal 35 4 9 2" xfId="27106" xr:uid="{E71EA0AB-6335-49E7-BA25-041DDE61BA4C}"/>
    <cellStyle name="Normal 35 4 9_Margen" xfId="45353" xr:uid="{3D85C7D5-99B3-49A9-A378-E657F7099099}"/>
    <cellStyle name="Normal 35 4_Margen" xfId="45354" xr:uid="{8CE068C5-41B0-48A8-AC7D-07EB286AFF4C}"/>
    <cellStyle name="Normal 35 5" xfId="27107" xr:uid="{110E1FBC-05F0-4FAC-BA6D-8BC8DA630959}"/>
    <cellStyle name="Normal 35 5 10" xfId="27108" xr:uid="{72CB4188-91EA-4495-BF90-4335B96B79A9}"/>
    <cellStyle name="Normal 35 5 10 2" xfId="27109" xr:uid="{BE44FCC6-AF10-47F5-B422-E2E6CE815C67}"/>
    <cellStyle name="Normal 35 5 10_Margen" xfId="45355" xr:uid="{903F4E84-934E-4291-95F0-A19531B82657}"/>
    <cellStyle name="Normal 35 5 11" xfId="27110" xr:uid="{9E1CE355-913B-4920-AF0E-AC67DE28DD4D}"/>
    <cellStyle name="Normal 35 5 11 2" xfId="27111" xr:uid="{ACEA01AB-EB39-41D8-9E89-2FAF604C64A3}"/>
    <cellStyle name="Normal 35 5 11_Margen" xfId="45356" xr:uid="{DDF07D3D-726D-4AC7-B026-CBC7170B6CAB}"/>
    <cellStyle name="Normal 35 5 12" xfId="27112" xr:uid="{AFE13D91-B79B-4665-B354-5530DC77DB1B}"/>
    <cellStyle name="Normal 35 5 12 2" xfId="27113" xr:uid="{70E4AA6F-A84A-4B53-8BA0-DA710717E18E}"/>
    <cellStyle name="Normal 35 5 12_Margen" xfId="45357" xr:uid="{0A0F75ED-9111-4801-89D1-0FE5B2EE8C51}"/>
    <cellStyle name="Normal 35 5 13" xfId="27114" xr:uid="{A2C3D5F3-61E0-48FF-A89F-68032369037D}"/>
    <cellStyle name="Normal 35 5 13 2" xfId="27115" xr:uid="{11BA0421-00FF-4287-89E7-F1BAA76D34C9}"/>
    <cellStyle name="Normal 35 5 13_Margen" xfId="45358" xr:uid="{D2291191-4C58-4870-8111-7A4C22F37AA7}"/>
    <cellStyle name="Normal 35 5 14" xfId="27116" xr:uid="{D181354D-7A89-4EF7-BFEF-EA96113E87FA}"/>
    <cellStyle name="Normal 35 5 14 2" xfId="27117" xr:uid="{9C76B6F7-5B9D-469D-82AF-D2460ACAC47F}"/>
    <cellStyle name="Normal 35 5 14_Margen" xfId="45359" xr:uid="{940F4D26-A22A-476C-AB15-FC7B669BB4AD}"/>
    <cellStyle name="Normal 35 5 15" xfId="27118" xr:uid="{4C7DBD6C-9C68-457F-B955-30DDB990C441}"/>
    <cellStyle name="Normal 35 5 15 2" xfId="27119" xr:uid="{A16B1AF2-AAE5-4FEA-AAF6-B7A4DA3393D0}"/>
    <cellStyle name="Normal 35 5 15_Margen" xfId="45360" xr:uid="{484D623B-DCC5-4565-917E-AAD42DDF633D}"/>
    <cellStyle name="Normal 35 5 16" xfId="27120" xr:uid="{86460C05-221C-4E7F-8A7E-D690444031E0}"/>
    <cellStyle name="Normal 35 5 16 2" xfId="27121" xr:uid="{6AC8AFA2-8EE1-4102-B8C5-E78198DB59CA}"/>
    <cellStyle name="Normal 35 5 16_Margen" xfId="45361" xr:uid="{860F5AAE-5B95-4121-A40B-288B3B13C836}"/>
    <cellStyle name="Normal 35 5 17" xfId="27122" xr:uid="{3223D393-A6D4-4257-BD9C-06DE20F231AE}"/>
    <cellStyle name="Normal 35 5 17 2" xfId="27123" xr:uid="{344975B7-7936-48AB-9A17-A4D6ADB43693}"/>
    <cellStyle name="Normal 35 5 17_Margen" xfId="45362" xr:uid="{ED79AB62-C21C-446A-992B-61AE2DD62821}"/>
    <cellStyle name="Normal 35 5 18" xfId="27124" xr:uid="{07A7A3F6-8957-4347-8D75-CCD9B984DDA4}"/>
    <cellStyle name="Normal 35 5 18 2" xfId="27125" xr:uid="{0B102C03-9B41-40E2-9028-3621980D08E2}"/>
    <cellStyle name="Normal 35 5 18_Margen" xfId="45363" xr:uid="{740D98EE-C4BA-489E-B93D-5573CA1D90C9}"/>
    <cellStyle name="Normal 35 5 19" xfId="27126" xr:uid="{14C1C481-90AF-4A61-97FB-A59B1F5DE52E}"/>
    <cellStyle name="Normal 35 5 2" xfId="27127" xr:uid="{B180B120-9972-4E46-B5BA-8BB2E41F95EE}"/>
    <cellStyle name="Normal 35 5 2 2" xfId="27128" xr:uid="{3A671EB7-CED7-4C8D-91EC-8FAF2E2DEFC5}"/>
    <cellStyle name="Normal 35 5 2_Margen" xfId="45364" xr:uid="{A0E11665-AA74-4746-8211-6E85B3F947D8}"/>
    <cellStyle name="Normal 35 5 3" xfId="27129" xr:uid="{4CDFC196-03FE-43AC-92BB-363B5B1C96FC}"/>
    <cellStyle name="Normal 35 5 3 2" xfId="27130" xr:uid="{12D77565-C9EC-400D-B0DD-CB0724F3B76D}"/>
    <cellStyle name="Normal 35 5 3_Margen" xfId="45365" xr:uid="{82CE6DFD-DE2F-4F48-AA97-5804E41C086D}"/>
    <cellStyle name="Normal 35 5 4" xfId="27131" xr:uid="{001CB97D-C807-4BA5-9D04-C6E88CCD0007}"/>
    <cellStyle name="Normal 35 5 4 2" xfId="27132" xr:uid="{B5C337FF-44BE-4911-B8EC-C27CFE4E9531}"/>
    <cellStyle name="Normal 35 5 4_Margen" xfId="45366" xr:uid="{E9EBBD3F-579F-4F0D-9757-F45632D92D27}"/>
    <cellStyle name="Normal 35 5 5" xfId="27133" xr:uid="{4CA4D6E2-3EB6-4816-AF6E-8BFA6F8104F4}"/>
    <cellStyle name="Normal 35 5 5 2" xfId="27134" xr:uid="{D79C3700-F9A1-4D3A-90D4-78460CE49E6D}"/>
    <cellStyle name="Normal 35 5 5_Margen" xfId="45367" xr:uid="{E10BE5DB-758D-4A71-90E1-1E9FFC4A76C8}"/>
    <cellStyle name="Normal 35 5 6" xfId="27135" xr:uid="{791AF3C3-CF82-4963-AFD5-BB91AB38CBBF}"/>
    <cellStyle name="Normal 35 5 6 2" xfId="27136" xr:uid="{E5DB612D-0FDF-4CFD-9888-E5256B0E82E9}"/>
    <cellStyle name="Normal 35 5 6_Margen" xfId="45368" xr:uid="{03714370-EFD9-4A62-B244-676F0BDEC2EA}"/>
    <cellStyle name="Normal 35 5 7" xfId="27137" xr:uid="{CB5A1754-5E63-451C-A89C-20BFD0794871}"/>
    <cellStyle name="Normal 35 5 7 2" xfId="27138" xr:uid="{2B276AD2-20B2-42DC-B445-3F9D76E84461}"/>
    <cellStyle name="Normal 35 5 7_Margen" xfId="45369" xr:uid="{37E6B767-0BD8-4B43-851A-BAC2C82F0A0C}"/>
    <cellStyle name="Normal 35 5 8" xfId="27139" xr:uid="{5CFB494E-6369-4E5B-8601-976EEC721E9D}"/>
    <cellStyle name="Normal 35 5 8 2" xfId="27140" xr:uid="{FBA055CD-238A-4110-A58C-9B871A0C5DE3}"/>
    <cellStyle name="Normal 35 5 8_Margen" xfId="45370" xr:uid="{394190C1-5430-43F7-AB81-7173715C05FB}"/>
    <cellStyle name="Normal 35 5 9" xfId="27141" xr:uid="{BE1BF3E3-2E10-426C-B09B-AEE428D7E730}"/>
    <cellStyle name="Normal 35 5 9 2" xfId="27142" xr:uid="{CAA55B7E-497C-4A42-AA33-30FBBEBA3A43}"/>
    <cellStyle name="Normal 35 5 9_Margen" xfId="45371" xr:uid="{7207C491-E5CB-4E57-BDAD-40968B12FBA7}"/>
    <cellStyle name="Normal 35 5_Margen" xfId="45372" xr:uid="{5F6E00BA-A8CE-4320-9E8E-BEE2BAB2962C}"/>
    <cellStyle name="Normal 35 6" xfId="27143" xr:uid="{CCB6FD7D-7213-4FE6-ACF1-21C0163D348A}"/>
    <cellStyle name="Normal 35 6 10" xfId="27144" xr:uid="{D29D1874-AAC8-4D9E-9829-A62B068E7FEB}"/>
    <cellStyle name="Normal 35 6 10 2" xfId="27145" xr:uid="{60A04AD1-B26B-4714-99FD-343A77E4515A}"/>
    <cellStyle name="Normal 35 6 10_Margen" xfId="45373" xr:uid="{3514DC2F-1AD9-42CB-AD0F-E9998F16E711}"/>
    <cellStyle name="Normal 35 6 11" xfId="27146" xr:uid="{C1097812-B0F7-45C5-A08E-48857A6A6F63}"/>
    <cellStyle name="Normal 35 6 11 2" xfId="27147" xr:uid="{5638CF33-E57A-4387-A71A-42E584D1A82C}"/>
    <cellStyle name="Normal 35 6 11_Margen" xfId="45374" xr:uid="{12588378-C0A7-49D8-9554-6A312030F6A9}"/>
    <cellStyle name="Normal 35 6 12" xfId="27148" xr:uid="{A2EE4AA0-1F80-498D-BD1A-89F556E735DF}"/>
    <cellStyle name="Normal 35 6 12 2" xfId="27149" xr:uid="{BA8155A6-7AC3-4F68-A450-6F79EACFCF78}"/>
    <cellStyle name="Normal 35 6 12_Margen" xfId="45375" xr:uid="{E20C2DDE-2C95-4CD4-8B43-4B830460DC88}"/>
    <cellStyle name="Normal 35 6 13" xfId="27150" xr:uid="{FFC70490-7696-4B53-B4B7-640220CFFFB1}"/>
    <cellStyle name="Normal 35 6 13 2" xfId="27151" xr:uid="{4E0A9C98-AE4D-4019-A0FC-71B0CFABDFD5}"/>
    <cellStyle name="Normal 35 6 13_Margen" xfId="45376" xr:uid="{79032322-87B0-418F-A135-2CE89032B3D3}"/>
    <cellStyle name="Normal 35 6 14" xfId="27152" xr:uid="{9AE2C361-49A8-47AF-A680-37F7E16D1299}"/>
    <cellStyle name="Normal 35 6 14 2" xfId="27153" xr:uid="{C3E92523-629B-4137-8FFF-71486177B3D4}"/>
    <cellStyle name="Normal 35 6 14_Margen" xfId="45377" xr:uid="{7F2098A0-A3EF-4BED-A463-823F57C7B1C0}"/>
    <cellStyle name="Normal 35 6 15" xfId="27154" xr:uid="{CA08AFAE-35CF-4DE4-A635-343F7CC06F2D}"/>
    <cellStyle name="Normal 35 6 15 2" xfId="27155" xr:uid="{1AA2D488-37F2-44D2-B260-8FB396482A07}"/>
    <cellStyle name="Normal 35 6 15_Margen" xfId="45378" xr:uid="{502160DD-0C50-4081-A804-CA267FCF2665}"/>
    <cellStyle name="Normal 35 6 16" xfId="27156" xr:uid="{41648183-09D3-4EE8-A8A5-38413E610905}"/>
    <cellStyle name="Normal 35 6 16 2" xfId="27157" xr:uid="{26A25C85-A959-437E-8E53-FA818A959DFE}"/>
    <cellStyle name="Normal 35 6 16_Margen" xfId="45379" xr:uid="{E33CF6A2-84B2-447C-940E-2A7195172A08}"/>
    <cellStyle name="Normal 35 6 17" xfId="27158" xr:uid="{FB3929C6-176C-4A4A-88A4-AFE12090359A}"/>
    <cellStyle name="Normal 35 6 17 2" xfId="27159" xr:uid="{3517C9DD-5119-4661-89BD-22F885C12A6B}"/>
    <cellStyle name="Normal 35 6 17_Margen" xfId="45380" xr:uid="{11B61E3D-EFFC-44F1-8E0E-6C0EA07BEE6A}"/>
    <cellStyle name="Normal 35 6 18" xfId="27160" xr:uid="{26D09D26-6060-43F8-A7E0-F717F4978062}"/>
    <cellStyle name="Normal 35 6 18 2" xfId="27161" xr:uid="{6EDF5CB0-8CE6-4AB3-B404-8DC843E7B2CD}"/>
    <cellStyle name="Normal 35 6 18_Margen" xfId="45381" xr:uid="{397CF69D-1C6C-44D3-9587-7BFBF2CCF811}"/>
    <cellStyle name="Normal 35 6 19" xfId="27162" xr:uid="{06CD8B23-CC0E-4913-B200-0315B1E83BD0}"/>
    <cellStyle name="Normal 35 6 2" xfId="27163" xr:uid="{45678FBB-E758-4369-80ED-664EA9735E68}"/>
    <cellStyle name="Normal 35 6 2 2" xfId="27164" xr:uid="{177AA919-16E8-4805-882B-02580270D6A7}"/>
    <cellStyle name="Normal 35 6 2_Margen" xfId="45382" xr:uid="{9394C4F1-6DDC-4BD1-BB0F-A4FDF5B1F3B0}"/>
    <cellStyle name="Normal 35 6 3" xfId="27165" xr:uid="{C49C4905-CA63-4606-BA05-8932D6685F86}"/>
    <cellStyle name="Normal 35 6 3 2" xfId="27166" xr:uid="{1313900F-77D9-439C-9C73-153FE7AD99B3}"/>
    <cellStyle name="Normal 35 6 3_Margen" xfId="45383" xr:uid="{C8F63679-3B56-4827-A088-CB6BC8FBD562}"/>
    <cellStyle name="Normal 35 6 4" xfId="27167" xr:uid="{E88CFA68-A3F6-4225-8792-330E7A25D0C9}"/>
    <cellStyle name="Normal 35 6 4 2" xfId="27168" xr:uid="{83E06D76-01E0-4220-A8D8-AC5E1B04CDFC}"/>
    <cellStyle name="Normal 35 6 4_Margen" xfId="45384" xr:uid="{FCF944BD-7224-471E-ADE6-48BE4510E8AD}"/>
    <cellStyle name="Normal 35 6 5" xfId="27169" xr:uid="{08B6348C-2F97-460D-A1CA-CED8ED806C10}"/>
    <cellStyle name="Normal 35 6 5 2" xfId="27170" xr:uid="{BE6C31DD-534F-451D-A0CD-9B5AB401BFED}"/>
    <cellStyle name="Normal 35 6 5_Margen" xfId="45385" xr:uid="{559DE87B-E1F3-4A63-A8C4-388958277327}"/>
    <cellStyle name="Normal 35 6 6" xfId="27171" xr:uid="{265DC26E-2768-4403-A9A7-2B81B4F477D8}"/>
    <cellStyle name="Normal 35 6 6 2" xfId="27172" xr:uid="{EB928D90-CA5B-4D0F-8269-59E88CB99DA2}"/>
    <cellStyle name="Normal 35 6 6_Margen" xfId="45386" xr:uid="{3A9F11AF-9C68-422C-8EAA-D3DA17D15C30}"/>
    <cellStyle name="Normal 35 6 7" xfId="27173" xr:uid="{AA1D63FB-008B-4895-B813-B52A8742C50A}"/>
    <cellStyle name="Normal 35 6 7 2" xfId="27174" xr:uid="{A4F17A86-D5EF-47CA-8B3F-50EC9C9BC23B}"/>
    <cellStyle name="Normal 35 6 7_Margen" xfId="45387" xr:uid="{A65ECA57-5FF8-4DD7-A0D1-C70E2F3364B1}"/>
    <cellStyle name="Normal 35 6 8" xfId="27175" xr:uid="{9E934115-E945-40A2-B2A1-0CEB6A5D5364}"/>
    <cellStyle name="Normal 35 6 8 2" xfId="27176" xr:uid="{AF22C746-409C-41AB-86C7-E03F44AA94BD}"/>
    <cellStyle name="Normal 35 6 8_Margen" xfId="45388" xr:uid="{9F6F8D40-2F3E-43CD-9CB8-64CB73D45838}"/>
    <cellStyle name="Normal 35 6 9" xfId="27177" xr:uid="{946FA7BF-FC6B-4328-93BB-D67CFC069475}"/>
    <cellStyle name="Normal 35 6 9 2" xfId="27178" xr:uid="{91FA9B1C-AD02-448F-87FB-8DE4B91BC42E}"/>
    <cellStyle name="Normal 35 6 9_Margen" xfId="45389" xr:uid="{48648451-9B07-4D84-9AC3-2149EC87CC73}"/>
    <cellStyle name="Normal 35 6_Margen" xfId="45390" xr:uid="{6A593995-0F2E-4731-8BDE-3403C106B067}"/>
    <cellStyle name="Normal 35 7" xfId="27179" xr:uid="{E03D8CFB-962E-4FAB-821C-FF2BDBA7BEBF}"/>
    <cellStyle name="Normal 35 7 10" xfId="27180" xr:uid="{7E2BE8C2-EE29-42E7-8B10-DBE1E2BA4079}"/>
    <cellStyle name="Normal 35 7 10 2" xfId="27181" xr:uid="{44BF7196-AE73-41F2-A027-AC4EC3EDFDE5}"/>
    <cellStyle name="Normal 35 7 10_Margen" xfId="45391" xr:uid="{99750623-D2D5-4C3F-8E45-43E577B9A446}"/>
    <cellStyle name="Normal 35 7 11" xfId="27182" xr:uid="{EC42D832-0E3D-40D6-AE0B-73B0AC612C63}"/>
    <cellStyle name="Normal 35 7 11 2" xfId="27183" xr:uid="{756AB123-E486-4507-B019-AFBD164C38E7}"/>
    <cellStyle name="Normal 35 7 11_Margen" xfId="45392" xr:uid="{41432CED-286B-44E8-8152-961F354166A4}"/>
    <cellStyle name="Normal 35 7 12" xfId="27184" xr:uid="{2701F56F-3BA5-4931-8426-F4DF404FBA77}"/>
    <cellStyle name="Normal 35 7 12 2" xfId="27185" xr:uid="{A1DC0292-8818-4C6C-BD1F-3595363C6217}"/>
    <cellStyle name="Normal 35 7 12_Margen" xfId="45393" xr:uid="{B6CBA752-EFC1-439F-8E6A-6EBC35BD0B5A}"/>
    <cellStyle name="Normal 35 7 13" xfId="27186" xr:uid="{4589CBB6-7495-40CE-96BC-33CDF2BB6765}"/>
    <cellStyle name="Normal 35 7 13 2" xfId="27187" xr:uid="{3ADBF948-58F7-4341-A70B-A9483AF000B9}"/>
    <cellStyle name="Normal 35 7 13_Margen" xfId="45394" xr:uid="{2508CB92-94FA-4121-9A9A-4BF078F763BE}"/>
    <cellStyle name="Normal 35 7 14" xfId="27188" xr:uid="{18FFFB35-7D3E-4E3D-BD7D-876B5D89F3ED}"/>
    <cellStyle name="Normal 35 7 14 2" xfId="27189" xr:uid="{F8E9D128-8E47-45B6-A67C-42BE813D55DB}"/>
    <cellStyle name="Normal 35 7 14_Margen" xfId="45395" xr:uid="{CD2C4BC2-9215-48AC-BCC9-92D2B199FE27}"/>
    <cellStyle name="Normal 35 7 15" xfId="27190" xr:uid="{8E94A1E9-E67A-4F9C-9EE4-5ADE393FADA1}"/>
    <cellStyle name="Normal 35 7 15 2" xfId="27191" xr:uid="{60759D9E-CE6C-4D8F-A791-1A9DD6BFFA47}"/>
    <cellStyle name="Normal 35 7 15_Margen" xfId="45396" xr:uid="{97B87209-7B85-47B7-A87E-358A41C1C6AE}"/>
    <cellStyle name="Normal 35 7 16" xfId="27192" xr:uid="{E99C2C01-B743-4440-9092-91B2E4293529}"/>
    <cellStyle name="Normal 35 7 16 2" xfId="27193" xr:uid="{667A2B40-1EBF-4615-8470-D2490E4F4E94}"/>
    <cellStyle name="Normal 35 7 16_Margen" xfId="45397" xr:uid="{00DD1D4F-4590-4036-B3BD-81270E1D040E}"/>
    <cellStyle name="Normal 35 7 17" xfId="27194" xr:uid="{7B3D0FCF-6FBC-4AA1-9FE7-99EBE381301F}"/>
    <cellStyle name="Normal 35 7 17 2" xfId="27195" xr:uid="{5181E437-C15E-4B7D-9C12-AA09DA26A8B5}"/>
    <cellStyle name="Normal 35 7 17_Margen" xfId="45398" xr:uid="{5F66BF24-861D-413E-BF98-9F4C62DEB880}"/>
    <cellStyle name="Normal 35 7 18" xfId="27196" xr:uid="{0AD4321B-101F-4803-9059-FBBE6B212582}"/>
    <cellStyle name="Normal 35 7 18 2" xfId="27197" xr:uid="{5CC9DDF9-27EF-44FC-81F1-73AAF3345E40}"/>
    <cellStyle name="Normal 35 7 18_Margen" xfId="45399" xr:uid="{2E301513-A12A-4D84-94F3-9F3AEA447A35}"/>
    <cellStyle name="Normal 35 7 19" xfId="27198" xr:uid="{49DB7780-B264-4483-A470-F2B796F72BF2}"/>
    <cellStyle name="Normal 35 7 2" xfId="27199" xr:uid="{26C36F1F-DE25-4750-A218-38187AB5C150}"/>
    <cellStyle name="Normal 35 7 2 2" xfId="27200" xr:uid="{2697EBE9-D9CB-40A2-BF51-2C56A8CE8A83}"/>
    <cellStyle name="Normal 35 7 2_Margen" xfId="45400" xr:uid="{D38EE770-ADB6-498E-A151-E7AA4359301B}"/>
    <cellStyle name="Normal 35 7 3" xfId="27201" xr:uid="{DE27A19E-252A-4C41-B9CA-E6AD4EA212A2}"/>
    <cellStyle name="Normal 35 7 3 2" xfId="27202" xr:uid="{4F5125CE-24B8-46C1-90E1-24D32AC211FB}"/>
    <cellStyle name="Normal 35 7 3_Margen" xfId="45401" xr:uid="{D60AFEDE-888B-4ADE-A9FC-9BBFBCEDD5F6}"/>
    <cellStyle name="Normal 35 7 4" xfId="27203" xr:uid="{B7223766-1048-458C-8199-E05511A5828D}"/>
    <cellStyle name="Normal 35 7 4 2" xfId="27204" xr:uid="{BB87B4DA-D590-4A96-A770-8BF56E49FD48}"/>
    <cellStyle name="Normal 35 7 4_Margen" xfId="45402" xr:uid="{9DE02567-B1A3-4388-99BC-5F3F1B524582}"/>
    <cellStyle name="Normal 35 7 5" xfId="27205" xr:uid="{E0A9E575-6485-4FE8-B17A-6DF55FB43AF4}"/>
    <cellStyle name="Normal 35 7 5 2" xfId="27206" xr:uid="{2FD66A3D-F841-43E5-B5C9-31AA788C3CF0}"/>
    <cellStyle name="Normal 35 7 5_Margen" xfId="45403" xr:uid="{0729394E-1001-4FDE-BB79-BDE7F51556C6}"/>
    <cellStyle name="Normal 35 7 6" xfId="27207" xr:uid="{8BDC54C9-B3A0-4DE0-AE18-0B29E1B89232}"/>
    <cellStyle name="Normal 35 7 6 2" xfId="27208" xr:uid="{8900C918-645F-488D-887A-5B987EA9F9D1}"/>
    <cellStyle name="Normal 35 7 6_Margen" xfId="45404" xr:uid="{4D819116-52AF-40B6-A1A4-0C9921D8F148}"/>
    <cellStyle name="Normal 35 7 7" xfId="27209" xr:uid="{F1FC6D6B-3F03-4339-976C-8B60F919FFD8}"/>
    <cellStyle name="Normal 35 7 7 2" xfId="27210" xr:uid="{B47F9585-E47D-46EB-967C-9DF2296A3BAD}"/>
    <cellStyle name="Normal 35 7 7_Margen" xfId="45405" xr:uid="{2B1BF081-1601-4DF2-B0A2-F0FAF7A6F735}"/>
    <cellStyle name="Normal 35 7 8" xfId="27211" xr:uid="{6DEAAF8D-3BA3-4583-B163-F3977B4EA46E}"/>
    <cellStyle name="Normal 35 7 8 2" xfId="27212" xr:uid="{3DEA2222-64D3-4283-8FE6-499FB79FFCC6}"/>
    <cellStyle name="Normal 35 7 8_Margen" xfId="45406" xr:uid="{3C34D977-2A05-4F1A-8DD3-849D25A452A4}"/>
    <cellStyle name="Normal 35 7 9" xfId="27213" xr:uid="{4F690FE4-3C80-4999-8953-269BEDE47033}"/>
    <cellStyle name="Normal 35 7 9 2" xfId="27214" xr:uid="{13DF6A05-2EAB-403A-B937-36602F781FC4}"/>
    <cellStyle name="Normal 35 7 9_Margen" xfId="45407" xr:uid="{475EC739-9587-4546-B4E5-1E54FE2CC524}"/>
    <cellStyle name="Normal 35 7_Margen" xfId="45408" xr:uid="{6F3EEF39-9306-4657-9653-C5454A5A9116}"/>
    <cellStyle name="Normal 35 8" xfId="27215" xr:uid="{B5EA086A-000E-457F-813F-FCB399514C49}"/>
    <cellStyle name="Normal 35 8 10" xfId="27216" xr:uid="{37A2AAE6-08D8-4B08-86F8-82A7BDF78144}"/>
    <cellStyle name="Normal 35 8 10 2" xfId="27217" xr:uid="{2FBC1446-FD26-48DA-8E7D-747C15E5BC6C}"/>
    <cellStyle name="Normal 35 8 10_Margen" xfId="45409" xr:uid="{71119632-A16A-4E48-8D0F-C018B2CEF588}"/>
    <cellStyle name="Normal 35 8 11" xfId="27218" xr:uid="{D92DB7DC-64CB-4F84-B15D-071C9BCA4A2B}"/>
    <cellStyle name="Normal 35 8 11 2" xfId="27219" xr:uid="{CF1A8C8A-35D8-4379-BA87-6283D82D9BCB}"/>
    <cellStyle name="Normal 35 8 11_Margen" xfId="45410" xr:uid="{AD318BBF-8820-4A53-8881-7712B8E2ADB6}"/>
    <cellStyle name="Normal 35 8 12" xfId="27220" xr:uid="{411304AF-194D-4ECB-BEDE-9BE5807937D7}"/>
    <cellStyle name="Normal 35 8 12 2" xfId="27221" xr:uid="{DF4AE0EB-A9E3-4C74-A318-AF6F701853CD}"/>
    <cellStyle name="Normal 35 8 12_Margen" xfId="45411" xr:uid="{579629ED-FA02-46BE-8913-71D901EC8855}"/>
    <cellStyle name="Normal 35 8 13" xfId="27222" xr:uid="{CBAC0BB4-EDEA-4FA7-A602-0193BD8B085A}"/>
    <cellStyle name="Normal 35 8 13 2" xfId="27223" xr:uid="{69F8B654-7D4B-473A-A492-D42DE71783FE}"/>
    <cellStyle name="Normal 35 8 13_Margen" xfId="45412" xr:uid="{5D29C6CC-C3EF-4732-AC65-3B9A93B23BA8}"/>
    <cellStyle name="Normal 35 8 14" xfId="27224" xr:uid="{A80341C1-836F-4399-AC0F-4BB79B756291}"/>
    <cellStyle name="Normal 35 8 14 2" xfId="27225" xr:uid="{BCC69305-ACA8-4142-A8A3-825BDD01D5D0}"/>
    <cellStyle name="Normal 35 8 14_Margen" xfId="45413" xr:uid="{85F90248-26A3-412A-A9BD-DB2C436571FF}"/>
    <cellStyle name="Normal 35 8 15" xfId="27226" xr:uid="{06010D36-FBEC-4FBB-AC64-CAB7565DB03A}"/>
    <cellStyle name="Normal 35 8 15 2" xfId="27227" xr:uid="{C2206372-B7B5-417E-973E-91F915AA8014}"/>
    <cellStyle name="Normal 35 8 15_Margen" xfId="45414" xr:uid="{DD138E44-5AD3-4DF5-81B5-A9672D0CB8A9}"/>
    <cellStyle name="Normal 35 8 16" xfId="27228" xr:uid="{10FD11DF-3A9E-416A-9F98-EF9D5E63C9CD}"/>
    <cellStyle name="Normal 35 8 16 2" xfId="27229" xr:uid="{6886B587-8D9A-4E61-BC15-A0452D1BAC8E}"/>
    <cellStyle name="Normal 35 8 16_Margen" xfId="45415" xr:uid="{A25C024B-F92E-4CB8-9FB4-19E798A8FADF}"/>
    <cellStyle name="Normal 35 8 17" xfId="27230" xr:uid="{82606934-353C-4446-80A6-4C5D1E2AA318}"/>
    <cellStyle name="Normal 35 8 17 2" xfId="27231" xr:uid="{EC24E32C-D080-446C-995F-4C298DBFE64C}"/>
    <cellStyle name="Normal 35 8 17_Margen" xfId="45416" xr:uid="{A891C28B-82A8-4829-955C-AFDE5ACBF57A}"/>
    <cellStyle name="Normal 35 8 18" xfId="27232" xr:uid="{819806E9-35ED-45A7-A1FC-F6FEB23AD23C}"/>
    <cellStyle name="Normal 35 8 18 2" xfId="27233" xr:uid="{2DC721F9-EEB7-42DC-88F8-B85573549248}"/>
    <cellStyle name="Normal 35 8 18_Margen" xfId="45417" xr:uid="{EDDE4DA6-3437-477B-9454-7FFF361B7B25}"/>
    <cellStyle name="Normal 35 8 19" xfId="27234" xr:uid="{4CDC8BF6-E3B8-4FF1-A62E-4955DA1542F9}"/>
    <cellStyle name="Normal 35 8 2" xfId="27235" xr:uid="{400FED55-77C0-4FB0-AD47-FF607FF28180}"/>
    <cellStyle name="Normal 35 8 2 2" xfId="27236" xr:uid="{719BCE0B-1328-47C0-8725-533523EAFEC3}"/>
    <cellStyle name="Normal 35 8 2_Margen" xfId="45418" xr:uid="{0BB1E97D-0C37-48AF-8C5D-83EB91089D7C}"/>
    <cellStyle name="Normal 35 8 3" xfId="27237" xr:uid="{9CCEFCA9-2C19-4592-A7A2-1F79603A0A0C}"/>
    <cellStyle name="Normal 35 8 3 2" xfId="27238" xr:uid="{8002C7BB-4226-4B7D-A7FD-7D5D33A91DCB}"/>
    <cellStyle name="Normal 35 8 3_Margen" xfId="45419" xr:uid="{EB251E26-D855-409A-8F34-F03BC6E2B8A3}"/>
    <cellStyle name="Normal 35 8 4" xfId="27239" xr:uid="{1CA5355B-70FF-409C-A33F-BF97BD69ACAC}"/>
    <cellStyle name="Normal 35 8 4 2" xfId="27240" xr:uid="{0E53B86B-7490-4EF5-BE29-F2AB0112E3D5}"/>
    <cellStyle name="Normal 35 8 4_Margen" xfId="45420" xr:uid="{B0B42AD8-9FBD-41F2-9C79-065CD2426E6E}"/>
    <cellStyle name="Normal 35 8 5" xfId="27241" xr:uid="{E4200473-604B-4B26-BB55-9B8130F44DE2}"/>
    <cellStyle name="Normal 35 8 5 2" xfId="27242" xr:uid="{E7155C3D-E309-47F4-BECB-EAE0E7B0E115}"/>
    <cellStyle name="Normal 35 8 5_Margen" xfId="45421" xr:uid="{5918241D-6D8E-48C2-BEA3-665202B7F49E}"/>
    <cellStyle name="Normal 35 8 6" xfId="27243" xr:uid="{766E2A5A-7B05-4B97-8E57-FB38E48E5EEE}"/>
    <cellStyle name="Normal 35 8 6 2" xfId="27244" xr:uid="{C2F38767-0262-4C45-A46A-6E5793394009}"/>
    <cellStyle name="Normal 35 8 6_Margen" xfId="45422" xr:uid="{BC6B9B4D-2E23-4DA5-80CE-E399E9D4DBDF}"/>
    <cellStyle name="Normal 35 8 7" xfId="27245" xr:uid="{A84C94F9-2BCF-4F5E-8563-0F900A65FCF5}"/>
    <cellStyle name="Normal 35 8 7 2" xfId="27246" xr:uid="{927377FD-5B59-420B-9D3F-F384D929E4B6}"/>
    <cellStyle name="Normal 35 8 7_Margen" xfId="45423" xr:uid="{5C854A72-1C34-4265-8900-EE69D85E885A}"/>
    <cellStyle name="Normal 35 8 8" xfId="27247" xr:uid="{3D09CE9A-55FF-443F-9417-071341857161}"/>
    <cellStyle name="Normal 35 8 8 2" xfId="27248" xr:uid="{7B6D3B05-4FC2-43EF-98AA-1ED12F01C249}"/>
    <cellStyle name="Normal 35 8 8_Margen" xfId="45424" xr:uid="{F438D2C7-5663-4EE1-9763-135E1F368664}"/>
    <cellStyle name="Normal 35 8 9" xfId="27249" xr:uid="{7953830D-DB82-4F94-970F-316EFCBB0E65}"/>
    <cellStyle name="Normal 35 8 9 2" xfId="27250" xr:uid="{A813E8BA-6C86-4AB8-BC41-647EC5E9843C}"/>
    <cellStyle name="Normal 35 8 9_Margen" xfId="45425" xr:uid="{714CBFFE-B3D7-4D76-B765-586FF6973FFE}"/>
    <cellStyle name="Normal 35 8_Margen" xfId="45426" xr:uid="{FE99C2F4-414A-4AA2-BA35-7529AAB95EFA}"/>
    <cellStyle name="Normal 35 9" xfId="27251" xr:uid="{ADD4C172-B019-43B5-8F10-5DCBF19E1C6A}"/>
    <cellStyle name="Normal 35 9 10" xfId="27252" xr:uid="{DB6BCD8B-AA2D-4692-903C-BB7DAF3B2D51}"/>
    <cellStyle name="Normal 35 9 10 2" xfId="27253" xr:uid="{A07E19F8-D9BE-491D-8551-25A777C21948}"/>
    <cellStyle name="Normal 35 9 10_Margen" xfId="45427" xr:uid="{E7F2A86C-A64F-44B8-A46E-22B0FFC36421}"/>
    <cellStyle name="Normal 35 9 11" xfId="27254" xr:uid="{02B786A7-DCA7-439E-9154-1E1B1EE0B19D}"/>
    <cellStyle name="Normal 35 9 11 2" xfId="27255" xr:uid="{141EBDD3-5410-41B9-86EF-FB2C792209C3}"/>
    <cellStyle name="Normal 35 9 11_Margen" xfId="45428" xr:uid="{97EAF784-ABFE-4EAC-8017-32FB1A4FAD12}"/>
    <cellStyle name="Normal 35 9 12" xfId="27256" xr:uid="{4E1978A4-C383-45A7-A91F-8E5029C3F5BD}"/>
    <cellStyle name="Normal 35 9 12 2" xfId="27257" xr:uid="{B1F0166E-A290-4274-9D2B-FADDC5E7096C}"/>
    <cellStyle name="Normal 35 9 12_Margen" xfId="45429" xr:uid="{5CC87F02-A800-42D2-9D50-833B9ADC4329}"/>
    <cellStyle name="Normal 35 9 13" xfId="27258" xr:uid="{C0EA1052-2D31-4048-B8FE-5A22294510B2}"/>
    <cellStyle name="Normal 35 9 13 2" xfId="27259" xr:uid="{24C0F103-0E19-45BA-A84B-664CE968C5B2}"/>
    <cellStyle name="Normal 35 9 13_Margen" xfId="45430" xr:uid="{A01C181F-4F10-41B0-80F5-8D94DA08F8AC}"/>
    <cellStyle name="Normal 35 9 14" xfId="27260" xr:uid="{578A0D36-0D15-46BE-B5B8-C79325662F0B}"/>
    <cellStyle name="Normal 35 9 14 2" xfId="27261" xr:uid="{B49D7FAF-3281-4FEE-ACB3-DA41CCC91C3E}"/>
    <cellStyle name="Normal 35 9 14_Margen" xfId="45431" xr:uid="{98E3ABBD-95AE-46B1-B062-765421330813}"/>
    <cellStyle name="Normal 35 9 15" xfId="27262" xr:uid="{263E31DD-2106-44A8-ADBA-05366CFE26BD}"/>
    <cellStyle name="Normal 35 9 15 2" xfId="27263" xr:uid="{F8FCB969-CF41-47E3-A584-AFEE8928F5E4}"/>
    <cellStyle name="Normal 35 9 15_Margen" xfId="45432" xr:uid="{C5822E11-C2CD-44DC-B87D-38B04F025211}"/>
    <cellStyle name="Normal 35 9 16" xfId="27264" xr:uid="{8AEC74B2-34B8-4FF0-93A3-0F7EA344F0F2}"/>
    <cellStyle name="Normal 35 9 16 2" xfId="27265" xr:uid="{D6D9037B-AE40-4173-9B6A-4E9099F24985}"/>
    <cellStyle name="Normal 35 9 16_Margen" xfId="45433" xr:uid="{FD23E715-238B-47BC-A886-306DFBB12673}"/>
    <cellStyle name="Normal 35 9 17" xfId="27266" xr:uid="{C0007EE5-43FA-4EDB-9225-6A71A5FD0690}"/>
    <cellStyle name="Normal 35 9 17 2" xfId="27267" xr:uid="{BB6C6E50-4E0F-4EB5-AC0A-FAFDCA5A0DA2}"/>
    <cellStyle name="Normal 35 9 17_Margen" xfId="45434" xr:uid="{7CAC42EF-DBA3-46BA-B464-EDA4C4B9283F}"/>
    <cellStyle name="Normal 35 9 18" xfId="27268" xr:uid="{B73F17DE-09EF-4A4F-A3E1-7091A59EE0D1}"/>
    <cellStyle name="Normal 35 9 18 2" xfId="27269" xr:uid="{D9C5A956-6958-4CF2-BDC7-03D9757A5E17}"/>
    <cellStyle name="Normal 35 9 18_Margen" xfId="45435" xr:uid="{679E9677-C0E5-4761-9E1A-1C5F6C4E1985}"/>
    <cellStyle name="Normal 35 9 19" xfId="27270" xr:uid="{EECB35DA-E612-4C7B-8B41-C2AF114ED783}"/>
    <cellStyle name="Normal 35 9 2" xfId="27271" xr:uid="{711EF417-C8D8-495B-92EA-FE2CBDEB3CED}"/>
    <cellStyle name="Normal 35 9 2 2" xfId="27272" xr:uid="{ECF08F5E-D89F-447A-8884-3D235BC79B5C}"/>
    <cellStyle name="Normal 35 9 2_Margen" xfId="45436" xr:uid="{22BD75F8-DA2C-43C0-9954-777FC214EE88}"/>
    <cellStyle name="Normal 35 9 3" xfId="27273" xr:uid="{86FED3AA-C07A-4274-96C4-0B473C1E91C0}"/>
    <cellStyle name="Normal 35 9 3 2" xfId="27274" xr:uid="{454CCA2C-89BE-409C-A200-0A667815CC74}"/>
    <cellStyle name="Normal 35 9 3_Margen" xfId="45437" xr:uid="{95E9A953-4CD1-421D-A2A5-297BE0A71864}"/>
    <cellStyle name="Normal 35 9 4" xfId="27275" xr:uid="{2A539DD6-F042-4941-8B3F-776285734D71}"/>
    <cellStyle name="Normal 35 9 4 2" xfId="27276" xr:uid="{EF8EED00-ECB9-443D-BCA4-3F7F0DE189DD}"/>
    <cellStyle name="Normal 35 9 4_Margen" xfId="45438" xr:uid="{913DED39-ACEC-41A0-8BFC-72B2621719D3}"/>
    <cellStyle name="Normal 35 9 5" xfId="27277" xr:uid="{52DCC9E3-C31A-415B-9CB9-01AC7E21C454}"/>
    <cellStyle name="Normal 35 9 5 2" xfId="27278" xr:uid="{DC36AB3A-B959-4C8D-8634-4187B341A63A}"/>
    <cellStyle name="Normal 35 9 5_Margen" xfId="45439" xr:uid="{C2ED3960-24A6-4D31-BCCD-CCF5FCB2BCAF}"/>
    <cellStyle name="Normal 35 9 6" xfId="27279" xr:uid="{1DA6285B-7E26-4CA7-A08E-F0FA378D5756}"/>
    <cellStyle name="Normal 35 9 6 2" xfId="27280" xr:uid="{3B4C4A3D-CE03-4CDA-AC3E-5D2D5DC0B6F3}"/>
    <cellStyle name="Normal 35 9 6_Margen" xfId="45440" xr:uid="{B68726CD-1D27-4FB1-82DF-AE151B5AB81F}"/>
    <cellStyle name="Normal 35 9 7" xfId="27281" xr:uid="{4C03DD10-00B7-4904-BF56-575862456973}"/>
    <cellStyle name="Normal 35 9 7 2" xfId="27282" xr:uid="{00A0357C-6195-4D8D-8703-D10E9592D7C3}"/>
    <cellStyle name="Normal 35 9 7_Margen" xfId="45441" xr:uid="{602626DF-E1FA-44F3-B551-D1E1F4F36B2A}"/>
    <cellStyle name="Normal 35 9 8" xfId="27283" xr:uid="{5C17D44B-D9E7-492D-B7E8-B3CD97BF5BA6}"/>
    <cellStyle name="Normal 35 9 8 2" xfId="27284" xr:uid="{96BA753F-3448-4F7E-9A29-DCB2A497B9D7}"/>
    <cellStyle name="Normal 35 9 8_Margen" xfId="45442" xr:uid="{A30D0813-7D91-4769-B221-C4484CD51EFC}"/>
    <cellStyle name="Normal 35 9 9" xfId="27285" xr:uid="{95BA8A41-1932-40B0-933D-ADD2EF1D19D5}"/>
    <cellStyle name="Normal 35 9 9 2" xfId="27286" xr:uid="{8F6887D5-8A49-42C8-9BEF-1EE62B5C0E88}"/>
    <cellStyle name="Normal 35 9 9_Margen" xfId="45443" xr:uid="{DC038DC3-7A29-4AE9-B6E5-C91B1E8CB81E}"/>
    <cellStyle name="Normal 35 9_Margen" xfId="45444" xr:uid="{E0757633-169C-4755-BD53-CD18B2D8113C}"/>
    <cellStyle name="Normal 35_Margen" xfId="45445" xr:uid="{3B075752-74D5-49D7-9596-283E36445B69}"/>
    <cellStyle name="Normal 350" xfId="27287" xr:uid="{13F82AAC-7E14-4444-A2EB-594BF10F3243}"/>
    <cellStyle name="Normal 351" xfId="27288" xr:uid="{8F055044-5BD3-4223-8FF2-CB72544CB48E}"/>
    <cellStyle name="Normal 352" xfId="27289" xr:uid="{64EEA014-DF81-4FCB-B359-ACECD725DC4E}"/>
    <cellStyle name="Normal 353" xfId="27290" xr:uid="{BDDC2575-8EC3-4F81-8556-4EC4135C5A6D}"/>
    <cellStyle name="Normal 354" xfId="27291" xr:uid="{597EB485-C298-48B5-A028-C54F3B280D0C}"/>
    <cellStyle name="Normal 355" xfId="27292" xr:uid="{EA9A5CD9-E6A2-472E-883B-65BDBB265C0A}"/>
    <cellStyle name="Normal 356" xfId="27293" xr:uid="{4D4F04F8-BF2C-46DC-B66F-1682FC4518E2}"/>
    <cellStyle name="Normal 357" xfId="27294" xr:uid="{433AFEDD-052E-4037-8425-29432463306F}"/>
    <cellStyle name="Normal 358" xfId="27295" xr:uid="{77F77A21-D66E-41C5-9C8D-8952D441CB52}"/>
    <cellStyle name="Normal 359" xfId="27296" xr:uid="{CD26489D-6AFE-4690-828C-8C815330D432}"/>
    <cellStyle name="Normal 36" xfId="27297" xr:uid="{2DCB0833-4395-41AE-8141-1B01B4DC2110}"/>
    <cellStyle name="Normal 36 10" xfId="27298" xr:uid="{9FA17D3B-46B6-4C02-A2BD-259229E22FF2}"/>
    <cellStyle name="Normal 36 10 10" xfId="27299" xr:uid="{537E12D5-C31F-4DD8-BBAD-BBF73FE1637C}"/>
    <cellStyle name="Normal 36 10 10 2" xfId="27300" xr:uid="{46222588-734C-43D5-A1B0-5BD5C9531F67}"/>
    <cellStyle name="Normal 36 10 10_Margen" xfId="45446" xr:uid="{FEB0800E-D9AF-4A85-8F80-EB58E086DEFA}"/>
    <cellStyle name="Normal 36 10 11" xfId="27301" xr:uid="{71F0C782-3429-4836-BBAE-747CFE48FB39}"/>
    <cellStyle name="Normal 36 10 11 2" xfId="27302" xr:uid="{98AD1661-12FD-4842-9ACD-82C6CEE91F60}"/>
    <cellStyle name="Normal 36 10 11_Margen" xfId="45447" xr:uid="{7930129D-F63B-452D-98C4-95CA3831331E}"/>
    <cellStyle name="Normal 36 10 12" xfId="27303" xr:uid="{1F462A9C-9E95-4C48-97E3-1833B9B7B302}"/>
    <cellStyle name="Normal 36 10 12 2" xfId="27304" xr:uid="{A31ABC65-1707-4DFD-ACCD-B0565D4111E4}"/>
    <cellStyle name="Normal 36 10 12_Margen" xfId="45448" xr:uid="{11F37B61-2A43-469F-8F69-C1330CEDCDBD}"/>
    <cellStyle name="Normal 36 10 13" xfId="27305" xr:uid="{7F2BB2E0-8925-4BD2-A7E4-041AC9BC5E16}"/>
    <cellStyle name="Normal 36 10 13 2" xfId="27306" xr:uid="{C560C684-9DD5-4784-8FB7-01BDCC9FC684}"/>
    <cellStyle name="Normal 36 10 13_Margen" xfId="45449" xr:uid="{40B8F1A6-3658-4616-A0FB-2708F01147D0}"/>
    <cellStyle name="Normal 36 10 14" xfId="27307" xr:uid="{4966A406-9E90-4372-BD8D-EDC9D0ABCFB7}"/>
    <cellStyle name="Normal 36 10 14 2" xfId="27308" xr:uid="{B75AEFDB-EEB4-48F0-8A81-77AC54CA5823}"/>
    <cellStyle name="Normal 36 10 14_Margen" xfId="45450" xr:uid="{17052461-7BF0-4F6B-955E-7D7F341DC431}"/>
    <cellStyle name="Normal 36 10 15" xfId="27309" xr:uid="{BF3FD91D-C352-4827-9DFB-D74D88FC85C9}"/>
    <cellStyle name="Normal 36 10 15 2" xfId="27310" xr:uid="{7BBB9069-5E2B-4F12-8D75-12005B2CF904}"/>
    <cellStyle name="Normal 36 10 15_Margen" xfId="45451" xr:uid="{17EB5568-0B88-4470-A3B1-CAE69AD32390}"/>
    <cellStyle name="Normal 36 10 16" xfId="27311" xr:uid="{20B3F7CD-48C4-456D-8B94-92E35BC937F9}"/>
    <cellStyle name="Normal 36 10 16 2" xfId="27312" xr:uid="{07C84E8E-1487-4330-9147-B612EB460CFE}"/>
    <cellStyle name="Normal 36 10 16_Margen" xfId="45452" xr:uid="{DFE7E592-91C1-41DD-8DFF-E905882A3947}"/>
    <cellStyle name="Normal 36 10 17" xfId="27313" xr:uid="{8894856C-09A2-45E3-A7DE-AE51CB609C0A}"/>
    <cellStyle name="Normal 36 10 17 2" xfId="27314" xr:uid="{A09D675F-7148-4D9B-90FA-075F55528B1B}"/>
    <cellStyle name="Normal 36 10 17_Margen" xfId="45453" xr:uid="{38E6E631-5631-4ADD-9F25-1C0A6D008E04}"/>
    <cellStyle name="Normal 36 10 18" xfId="27315" xr:uid="{2EF0BC09-FB1B-4CF5-ACB0-343B4FF8B613}"/>
    <cellStyle name="Normal 36 10 18 2" xfId="27316" xr:uid="{DE48B441-737B-4ADE-9ED4-8722B06FA91E}"/>
    <cellStyle name="Normal 36 10 18_Margen" xfId="45454" xr:uid="{53EE6FB7-014D-40E9-844D-936B68BC5156}"/>
    <cellStyle name="Normal 36 10 19" xfId="27317" xr:uid="{FCDE9E16-8444-4DC9-AD95-DCF03D850267}"/>
    <cellStyle name="Normal 36 10 2" xfId="27318" xr:uid="{836782DB-9075-403C-AD14-59017D0A2007}"/>
    <cellStyle name="Normal 36 10 2 2" xfId="27319" xr:uid="{6A4E3809-8E01-4DC4-863F-339A4795E02B}"/>
    <cellStyle name="Normal 36 10 2_Margen" xfId="45455" xr:uid="{0FCE665D-B4C7-4B9E-BAA0-0CC916DC3ED7}"/>
    <cellStyle name="Normal 36 10 3" xfId="27320" xr:uid="{3C9D47BC-C267-4767-A6E9-5AA25C99FAAE}"/>
    <cellStyle name="Normal 36 10 3 2" xfId="27321" xr:uid="{6F9CF10D-19F5-4622-9E1B-6FB488F98C07}"/>
    <cellStyle name="Normal 36 10 3_Margen" xfId="45456" xr:uid="{A1B624DE-64F8-4357-9D56-5530CA715111}"/>
    <cellStyle name="Normal 36 10 4" xfId="27322" xr:uid="{FA7BFF60-88ED-49D2-9549-1473B45DF3A8}"/>
    <cellStyle name="Normal 36 10 4 2" xfId="27323" xr:uid="{45A7F9A1-4418-45E1-9B0C-2FDFA908BC87}"/>
    <cellStyle name="Normal 36 10 4_Margen" xfId="45457" xr:uid="{1DB1C44B-5707-4B07-AD2E-117477F74533}"/>
    <cellStyle name="Normal 36 10 5" xfId="27324" xr:uid="{8DB6E4D5-E9FF-4C7B-BFFA-AD91DE0BADF1}"/>
    <cellStyle name="Normal 36 10 5 2" xfId="27325" xr:uid="{F17DC772-7CBB-4933-AA4A-CCD2E72EF1E8}"/>
    <cellStyle name="Normal 36 10 5_Margen" xfId="45458" xr:uid="{A3657AA5-3F76-45AF-B15B-515D9E55A834}"/>
    <cellStyle name="Normal 36 10 6" xfId="27326" xr:uid="{F03102C9-04D4-4EB5-85E6-7C537C09DAC2}"/>
    <cellStyle name="Normal 36 10 6 2" xfId="27327" xr:uid="{06C80EF1-D56B-48BD-B1D2-A01E1C574B0F}"/>
    <cellStyle name="Normal 36 10 6_Margen" xfId="45459" xr:uid="{A9852171-4615-45E8-B040-28CC86FD8696}"/>
    <cellStyle name="Normal 36 10 7" xfId="27328" xr:uid="{ECD2C153-26FA-45CE-B31A-936F8E027834}"/>
    <cellStyle name="Normal 36 10 7 2" xfId="27329" xr:uid="{AB7832B1-CF5C-445B-B999-A0F6FFA72C7E}"/>
    <cellStyle name="Normal 36 10 7_Margen" xfId="45460" xr:uid="{A9381832-5511-48FC-92A7-C4FA37EFB5CD}"/>
    <cellStyle name="Normal 36 10 8" xfId="27330" xr:uid="{B5F00455-E653-4655-B4E6-B9589C832E51}"/>
    <cellStyle name="Normal 36 10 8 2" xfId="27331" xr:uid="{9446BB80-7E7A-49E2-B6E7-0A5CE03275F2}"/>
    <cellStyle name="Normal 36 10 8_Margen" xfId="45461" xr:uid="{09FF16FC-3189-4760-B164-4F414D3474F2}"/>
    <cellStyle name="Normal 36 10 9" xfId="27332" xr:uid="{9D748386-C682-4F6F-970B-F5CD21E4BF32}"/>
    <cellStyle name="Normal 36 10 9 2" xfId="27333" xr:uid="{E060CC07-A1AF-47C6-B83C-D7499A90B61F}"/>
    <cellStyle name="Normal 36 10 9_Margen" xfId="45462" xr:uid="{6F346334-C942-4444-9BD6-9CB9563D1661}"/>
    <cellStyle name="Normal 36 10_Margen" xfId="45463" xr:uid="{0DAA39CD-5592-47AF-9283-646527194E87}"/>
    <cellStyle name="Normal 36 11" xfId="27334" xr:uid="{9F9FAE9A-2F85-4288-90BF-4D50F3234620}"/>
    <cellStyle name="Normal 36 11 10" xfId="27335" xr:uid="{91004AD4-B510-430C-A321-240F15B70695}"/>
    <cellStyle name="Normal 36 11 10 2" xfId="27336" xr:uid="{085411A7-BFDC-4177-9930-338752131C6E}"/>
    <cellStyle name="Normal 36 11 10_Margen" xfId="45464" xr:uid="{56760DD7-7544-489E-8BAF-CB3BF3718BE4}"/>
    <cellStyle name="Normal 36 11 11" xfId="27337" xr:uid="{E2479B39-25D1-43B4-84D4-3449244FED44}"/>
    <cellStyle name="Normal 36 11 11 2" xfId="27338" xr:uid="{B7FDA773-0349-4486-9ACF-3250A6E4B53B}"/>
    <cellStyle name="Normal 36 11 11_Margen" xfId="45465" xr:uid="{0B2AD855-8AC5-494C-8051-651629B8B0C3}"/>
    <cellStyle name="Normal 36 11 12" xfId="27339" xr:uid="{7DDF0C88-204C-4608-B9C8-D818621C15C2}"/>
    <cellStyle name="Normal 36 11 12 2" xfId="27340" xr:uid="{542AC9B1-8554-400C-BE61-56B1B35A797B}"/>
    <cellStyle name="Normal 36 11 12_Margen" xfId="45466" xr:uid="{F6ACF6E9-8A07-4D7F-BBFE-FB222CF02655}"/>
    <cellStyle name="Normal 36 11 13" xfId="27341" xr:uid="{C38DA185-7053-4BC1-BF24-7C38D04F70F0}"/>
    <cellStyle name="Normal 36 11 13 2" xfId="27342" xr:uid="{5F657566-8D04-4D96-8884-EF0EAF4B8181}"/>
    <cellStyle name="Normal 36 11 13_Margen" xfId="45467" xr:uid="{7E809B96-FEB2-48B6-A3B8-EBACC441B6E3}"/>
    <cellStyle name="Normal 36 11 14" xfId="27343" xr:uid="{D0B3E520-0662-4C7B-B2D3-50019EF5CE60}"/>
    <cellStyle name="Normal 36 11 14 2" xfId="27344" xr:uid="{4453C5E0-B403-4AC5-998F-2A07B093D58C}"/>
    <cellStyle name="Normal 36 11 14_Margen" xfId="45468" xr:uid="{64929CB3-9E2B-4B7B-9E26-F3292C1F9D1C}"/>
    <cellStyle name="Normal 36 11 15" xfId="27345" xr:uid="{A289DFB6-AB6B-4474-99E4-A89B8C1AB9D1}"/>
    <cellStyle name="Normal 36 11 15 2" xfId="27346" xr:uid="{DFBCFFD2-0513-4F76-B36B-51A2C980281D}"/>
    <cellStyle name="Normal 36 11 15_Margen" xfId="45469" xr:uid="{89BCFE7D-717A-4069-94E8-8DDB6FE5A8A9}"/>
    <cellStyle name="Normal 36 11 16" xfId="27347" xr:uid="{AFBE873B-7F08-43ED-B262-71E6FEC107CB}"/>
    <cellStyle name="Normal 36 11 16 2" xfId="27348" xr:uid="{F47273E6-0F0A-4818-A3C9-C906B6F7F205}"/>
    <cellStyle name="Normal 36 11 16_Margen" xfId="45470" xr:uid="{D334277A-ACB0-4B19-9425-5C16A439C065}"/>
    <cellStyle name="Normal 36 11 17" xfId="27349" xr:uid="{8BBC9A5C-5485-4B49-8E13-26CBE1C46ADD}"/>
    <cellStyle name="Normal 36 11 17 2" xfId="27350" xr:uid="{C4AB94AA-BF22-4D66-9AAC-D79318FB5A7C}"/>
    <cellStyle name="Normal 36 11 17_Margen" xfId="45471" xr:uid="{4C476C79-7627-4125-A9D2-2C7DF7C962BF}"/>
    <cellStyle name="Normal 36 11 18" xfId="27351" xr:uid="{46603D4A-ABB5-443F-8E0E-6642C67C2B32}"/>
    <cellStyle name="Normal 36 11 18 2" xfId="27352" xr:uid="{261E1405-0956-417B-9E2A-A8F3D6E03441}"/>
    <cellStyle name="Normal 36 11 18_Margen" xfId="45472" xr:uid="{494C0992-F13A-4323-AE5A-BC2E92204CE8}"/>
    <cellStyle name="Normal 36 11 19" xfId="27353" xr:uid="{03A449D8-A590-4470-9E27-C29DB7ACB0F7}"/>
    <cellStyle name="Normal 36 11 2" xfId="27354" xr:uid="{CD805881-201D-4317-835C-6F91B87C0477}"/>
    <cellStyle name="Normal 36 11 2 2" xfId="27355" xr:uid="{7C72A97C-A186-4683-8F4B-CD735127F232}"/>
    <cellStyle name="Normal 36 11 2_Margen" xfId="45473" xr:uid="{89D90447-3E5C-4DBB-8CCC-184A956C0E2B}"/>
    <cellStyle name="Normal 36 11 3" xfId="27356" xr:uid="{7B5A81EC-B962-4938-84EB-F8A656438E51}"/>
    <cellStyle name="Normal 36 11 3 2" xfId="27357" xr:uid="{D54AA99C-ACB7-4ADD-8443-9095D08072DB}"/>
    <cellStyle name="Normal 36 11 3_Margen" xfId="45474" xr:uid="{9582F83B-6D2A-450A-A4CA-840B6776ED66}"/>
    <cellStyle name="Normal 36 11 4" xfId="27358" xr:uid="{934C0301-02FB-42C7-8620-A5D9FDBA7386}"/>
    <cellStyle name="Normal 36 11 4 2" xfId="27359" xr:uid="{009930A6-CD46-48C5-A702-3A34929BDF78}"/>
    <cellStyle name="Normal 36 11 4_Margen" xfId="45475" xr:uid="{FC43C56E-3C9C-4134-B830-22EAE4532E7A}"/>
    <cellStyle name="Normal 36 11 5" xfId="27360" xr:uid="{3DF0DFE5-3197-40FF-AB5B-A63D6EAD78E9}"/>
    <cellStyle name="Normal 36 11 5 2" xfId="27361" xr:uid="{AD45C7BE-7E92-4B54-9C42-2E38EACEE17B}"/>
    <cellStyle name="Normal 36 11 5_Margen" xfId="45476" xr:uid="{D5288984-C052-4AA4-B3D4-3051AB953AA9}"/>
    <cellStyle name="Normal 36 11 6" xfId="27362" xr:uid="{1BE6A5AE-0DBE-429E-94D5-86EEFD954E4F}"/>
    <cellStyle name="Normal 36 11 6 2" xfId="27363" xr:uid="{6F02745E-761C-4993-8601-A05BAF368E5E}"/>
    <cellStyle name="Normal 36 11 6_Margen" xfId="45477" xr:uid="{46B20991-413D-4F1D-BB9A-89C306D0F519}"/>
    <cellStyle name="Normal 36 11 7" xfId="27364" xr:uid="{2CBB6B72-E3B5-4D77-B128-5F0912565D07}"/>
    <cellStyle name="Normal 36 11 7 2" xfId="27365" xr:uid="{1D83B2E0-F4F4-44C7-A011-FF61FC05689A}"/>
    <cellStyle name="Normal 36 11 7_Margen" xfId="45478" xr:uid="{81AAF602-3B1E-4834-83B1-621FDEF601C3}"/>
    <cellStyle name="Normal 36 11 8" xfId="27366" xr:uid="{7FCF01A1-2641-4B8F-AB65-419EFD2626DA}"/>
    <cellStyle name="Normal 36 11 8 2" xfId="27367" xr:uid="{A863BC40-5CCE-4ACE-B4A4-C62B88023CDF}"/>
    <cellStyle name="Normal 36 11 8_Margen" xfId="45479" xr:uid="{A907A8BD-2237-4ABB-8405-292BDEB9FD75}"/>
    <cellStyle name="Normal 36 11 9" xfId="27368" xr:uid="{388AAB96-1526-443A-8E51-39A4FDD64297}"/>
    <cellStyle name="Normal 36 11 9 2" xfId="27369" xr:uid="{AD47FD6C-C6F0-4EA3-90A5-9B5CD53B92D0}"/>
    <cellStyle name="Normal 36 11 9_Margen" xfId="45480" xr:uid="{AB886280-82F2-4182-95DB-EF92C095EB85}"/>
    <cellStyle name="Normal 36 11_Margen" xfId="45481" xr:uid="{5E982E89-6722-4D64-82CE-9A40B97FE55A}"/>
    <cellStyle name="Normal 36 12" xfId="27370" xr:uid="{C09467ED-B33D-4274-BFAC-7B98402543E8}"/>
    <cellStyle name="Normal 36 12 2" xfId="27371" xr:uid="{29C0F531-652D-4786-A893-C87E0CB71089}"/>
    <cellStyle name="Normal 36 12_Margen" xfId="45482" xr:uid="{1D82AE32-7110-4EA7-A6F9-6E021FD8B97C}"/>
    <cellStyle name="Normal 36 13" xfId="27372" xr:uid="{C5400907-9DE0-4FBF-8336-A9714D7FD07E}"/>
    <cellStyle name="Normal 36 13 2" xfId="27373" xr:uid="{0C77606A-D1E6-46CB-9B9E-E5862C169EAA}"/>
    <cellStyle name="Normal 36 13_Margen" xfId="45483" xr:uid="{A7621346-D1B6-41DD-A9F7-D40787E364EC}"/>
    <cellStyle name="Normal 36 14" xfId="27374" xr:uid="{300EB24F-1A26-4DA1-A13D-9D7754EB1466}"/>
    <cellStyle name="Normal 36 14 2" xfId="27375" xr:uid="{5D3C0803-D4BB-4B0F-B416-16DB01900CB0}"/>
    <cellStyle name="Normal 36 14_Margen" xfId="45484" xr:uid="{AB27D847-BD8A-438C-BC79-45A572673FA3}"/>
    <cellStyle name="Normal 36 15" xfId="27376" xr:uid="{BE39957D-885C-430B-BC41-8B69FDE1E142}"/>
    <cellStyle name="Normal 36 15 2" xfId="27377" xr:uid="{8206BC3B-1084-4914-B228-D1C74B5FB742}"/>
    <cellStyle name="Normal 36 15_Margen" xfId="45485" xr:uid="{E676566F-8AD4-48E3-8242-1176D907E3FB}"/>
    <cellStyle name="Normal 36 16" xfId="27378" xr:uid="{431625EA-0FD1-460C-9648-BD11CFC60B1B}"/>
    <cellStyle name="Normal 36 16 2" xfId="27379" xr:uid="{9A462404-6BF9-4984-B770-71E892BC6BE9}"/>
    <cellStyle name="Normal 36 16_Margen" xfId="45486" xr:uid="{399B7577-AFEA-41E5-AE9C-9F3DC0AB1948}"/>
    <cellStyle name="Normal 36 17" xfId="27380" xr:uid="{63C96D72-02AD-44C0-8F4B-28140DD54E9E}"/>
    <cellStyle name="Normal 36 17 2" xfId="27381" xr:uid="{C63970A3-6686-4294-8166-48E2B3B5AA69}"/>
    <cellStyle name="Normal 36 17_Margen" xfId="45487" xr:uid="{1A176B05-431F-4A7F-9021-E8A5DEBA16E8}"/>
    <cellStyle name="Normal 36 18" xfId="27382" xr:uid="{1D7A597A-DF2E-4E1D-9C48-50C8AD948B01}"/>
    <cellStyle name="Normal 36 18 2" xfId="27383" xr:uid="{F7D7019D-9887-4CF7-9F0C-874AA5D6A803}"/>
    <cellStyle name="Normal 36 18_Margen" xfId="45488" xr:uid="{C931CBA3-1260-461D-BD6C-A91FD162E1DC}"/>
    <cellStyle name="Normal 36 19" xfId="27384" xr:uid="{66FCB27F-EA65-4642-B271-0B58B3074679}"/>
    <cellStyle name="Normal 36 19 2" xfId="27385" xr:uid="{617E835A-FA10-4F1B-9677-A17D817E8DC3}"/>
    <cellStyle name="Normal 36 19_Margen" xfId="45489" xr:uid="{EBA34D64-C189-4E2E-8C2B-4846E7D52883}"/>
    <cellStyle name="Normal 36 2" xfId="27386" xr:uid="{7A9B7D24-4D42-4CEF-8759-8C9112AC9308}"/>
    <cellStyle name="Normal 36 2 10" xfId="27387" xr:uid="{C6E23EF6-270D-4EDB-ABF7-D6CC5EC4F01B}"/>
    <cellStyle name="Normal 36 2 10 2" xfId="27388" xr:uid="{7A7DAD75-8347-4576-9E35-98493E36BF4D}"/>
    <cellStyle name="Normal 36 2 10_Margen" xfId="45490" xr:uid="{37505FDD-BD1B-4379-9989-AEBB7C174B3D}"/>
    <cellStyle name="Normal 36 2 11" xfId="27389" xr:uid="{95369702-0C92-4BF9-ACAA-AD6607D370D8}"/>
    <cellStyle name="Normal 36 2 11 2" xfId="27390" xr:uid="{28422B3D-ACE0-4F4D-AA85-0418C918F8AC}"/>
    <cellStyle name="Normal 36 2 11_Margen" xfId="45491" xr:uid="{334BF752-C62C-47DD-8190-5805AD590C2D}"/>
    <cellStyle name="Normal 36 2 12" xfId="27391" xr:uid="{F9A0347A-55C7-41D3-A9B0-ACAA50FFA372}"/>
    <cellStyle name="Normal 36 2 12 2" xfId="27392" xr:uid="{EF1336E7-77C4-498F-88BC-A73A7105963E}"/>
    <cellStyle name="Normal 36 2 12_Margen" xfId="45492" xr:uid="{F4CE839E-9A78-4AD3-80E9-87FE5FE76FA2}"/>
    <cellStyle name="Normal 36 2 13" xfId="27393" xr:uid="{85E4F0B8-114D-4258-9E9A-8E33AC5350CB}"/>
    <cellStyle name="Normal 36 2 13 2" xfId="27394" xr:uid="{99D75376-20E8-4183-82E2-4E66755D0283}"/>
    <cellStyle name="Normal 36 2 13_Margen" xfId="45493" xr:uid="{D60496E8-F60D-473E-9C09-2D30AF6A0006}"/>
    <cellStyle name="Normal 36 2 14" xfId="27395" xr:uid="{5E27B748-B7EB-4FA0-8158-91569EB2F7D9}"/>
    <cellStyle name="Normal 36 2 14 2" xfId="27396" xr:uid="{68772251-046A-465A-BB50-2DDA2E8D750A}"/>
    <cellStyle name="Normal 36 2 14_Margen" xfId="45494" xr:uid="{CED9C9E2-E768-4322-87EE-FE052EC4D59C}"/>
    <cellStyle name="Normal 36 2 15" xfId="27397" xr:uid="{32F53E16-CBAD-4235-99D3-B3F52BC0CB9F}"/>
    <cellStyle name="Normal 36 2 15 2" xfId="27398" xr:uid="{AF03AADE-D4C7-47F6-A567-5E8132CC9E06}"/>
    <cellStyle name="Normal 36 2 15_Margen" xfId="45495" xr:uid="{04FBEBBF-3AB1-4A27-88D3-CE451D42B8BF}"/>
    <cellStyle name="Normal 36 2 16" xfId="27399" xr:uid="{A7284A95-3C0B-4347-9756-ED2378F2FC35}"/>
    <cellStyle name="Normal 36 2 16 2" xfId="27400" xr:uid="{AAB75E5A-1D4C-42B4-B2AC-60E67B832CEB}"/>
    <cellStyle name="Normal 36 2 16_Margen" xfId="45496" xr:uid="{22C7BF80-2827-4E84-8E73-2163AA6F36F0}"/>
    <cellStyle name="Normal 36 2 17" xfId="27401" xr:uid="{2FA878A2-39E3-40BF-8E0C-3263020CF110}"/>
    <cellStyle name="Normal 36 2 17 2" xfId="27402" xr:uid="{90C8AF0B-7951-40BE-A4BF-2849BC5B7F11}"/>
    <cellStyle name="Normal 36 2 17_Margen" xfId="45497" xr:uid="{67941A98-4707-4698-B8E8-8EE57E3E25DF}"/>
    <cellStyle name="Normal 36 2 18" xfId="27403" xr:uid="{55C7009A-C252-4CBF-89BF-880D898D5703}"/>
    <cellStyle name="Normal 36 2 18 2" xfId="27404" xr:uid="{7D07E353-842D-4219-AF1F-5F7BCFA836F1}"/>
    <cellStyle name="Normal 36 2 18_Margen" xfId="45498" xr:uid="{EFC75D16-C9CF-418C-A391-B73A91F7A1B2}"/>
    <cellStyle name="Normal 36 2 19" xfId="27405" xr:uid="{3D43A74B-6EC1-4895-A0B5-529468697644}"/>
    <cellStyle name="Normal 36 2 2" xfId="27406" xr:uid="{22696301-DD54-46E2-A0ED-3D916719CE93}"/>
    <cellStyle name="Normal 36 2 2 2" xfId="27407" xr:uid="{D59EB838-C731-47EF-960F-F509E2A64618}"/>
    <cellStyle name="Normal 36 2 2_Margen" xfId="45499" xr:uid="{F23117A0-62D3-4B8B-AF54-5D6D8C1D9C42}"/>
    <cellStyle name="Normal 36 2 3" xfId="27408" xr:uid="{5AA9E0E3-6BFF-49BA-B3AD-40B5D25ACE5D}"/>
    <cellStyle name="Normal 36 2 3 2" xfId="27409" xr:uid="{563F96FA-4595-4C57-B1B0-DE46A31ECFFD}"/>
    <cellStyle name="Normal 36 2 3_Margen" xfId="45500" xr:uid="{A22F9428-64EF-4E22-82B1-8F3A9250D1FE}"/>
    <cellStyle name="Normal 36 2 4" xfId="27410" xr:uid="{CD779DEE-0D33-484D-8E4E-D4FC6D59202B}"/>
    <cellStyle name="Normal 36 2 4 2" xfId="27411" xr:uid="{F4F54B8B-2DF9-417E-BE07-FDCBCC7D762D}"/>
    <cellStyle name="Normal 36 2 4_Margen" xfId="45501" xr:uid="{4C565430-6B69-4BC6-B43C-C846F6C924EF}"/>
    <cellStyle name="Normal 36 2 5" xfId="27412" xr:uid="{C2F53311-86D1-4656-92BA-661671BFECF3}"/>
    <cellStyle name="Normal 36 2 5 2" xfId="27413" xr:uid="{257C6FD9-DCFC-4BDD-906E-B7AC8C38F25C}"/>
    <cellStyle name="Normal 36 2 5_Margen" xfId="45502" xr:uid="{1245E812-2ED8-4976-AB8B-356627C93257}"/>
    <cellStyle name="Normal 36 2 6" xfId="27414" xr:uid="{2F4157E5-29AE-4052-B0E1-0692A3FE6C32}"/>
    <cellStyle name="Normal 36 2 6 2" xfId="27415" xr:uid="{77E8396D-9586-4DD8-AC27-49764B2511F1}"/>
    <cellStyle name="Normal 36 2 6_Margen" xfId="45503" xr:uid="{57DD49E2-B040-4B25-890B-7B8CFB3F8629}"/>
    <cellStyle name="Normal 36 2 7" xfId="27416" xr:uid="{FA55CF6A-8435-4E87-BF7A-4477B40B5C0B}"/>
    <cellStyle name="Normal 36 2 7 2" xfId="27417" xr:uid="{8FA2CC32-9F34-479A-A2F1-0D2ED51F19EA}"/>
    <cellStyle name="Normal 36 2 7_Margen" xfId="45504" xr:uid="{362B5278-31DC-4566-9453-6C319054BCE1}"/>
    <cellStyle name="Normal 36 2 8" xfId="27418" xr:uid="{E37BA7D6-7DE6-4E9B-AB21-3757E027DFDD}"/>
    <cellStyle name="Normal 36 2 8 2" xfId="27419" xr:uid="{DB9EB170-5736-4B0A-ABFC-070DFD3D4E6F}"/>
    <cellStyle name="Normal 36 2 8_Margen" xfId="45505" xr:uid="{C35265DD-B327-4BBE-ADDE-EF2D2574DFD4}"/>
    <cellStyle name="Normal 36 2 9" xfId="27420" xr:uid="{5E6014EA-7453-4CDE-BA2A-A4EF858A17C5}"/>
    <cellStyle name="Normal 36 2 9 2" xfId="27421" xr:uid="{4EE67572-E3AD-40F5-B553-44130B3AFB75}"/>
    <cellStyle name="Normal 36 2 9_Margen" xfId="45506" xr:uid="{11578E42-BD54-4D09-95E5-A25730D14300}"/>
    <cellStyle name="Normal 36 2_Margen" xfId="45507" xr:uid="{88613950-8E55-4B7A-8688-4ABC057C9571}"/>
    <cellStyle name="Normal 36 20" xfId="27422" xr:uid="{27990AFD-CB0E-40EB-9D8D-96535DCFF268}"/>
    <cellStyle name="Normal 36 20 2" xfId="27423" xr:uid="{25240E21-5174-40F3-89F5-A5356E88C2A2}"/>
    <cellStyle name="Normal 36 20_Margen" xfId="45508" xr:uid="{09259CDD-ED72-4565-A950-94E9995B12D6}"/>
    <cellStyle name="Normal 36 21" xfId="27424" xr:uid="{8669EFAE-E626-44BE-A130-749A3F2C348A}"/>
    <cellStyle name="Normal 36 21 2" xfId="27425" xr:uid="{B2F8BB2E-373B-4E0A-A277-8F09181EBEEF}"/>
    <cellStyle name="Normal 36 21_Margen" xfId="45509" xr:uid="{F6715ABC-4B01-4C79-B3DC-715F0F8570D8}"/>
    <cellStyle name="Normal 36 22" xfId="27426" xr:uid="{C0923698-4088-47BA-BDBE-8C41E3EF5D25}"/>
    <cellStyle name="Normal 36 22 2" xfId="27427" xr:uid="{EDE5B999-4412-4676-AAF7-3C6C8AE0F237}"/>
    <cellStyle name="Normal 36 22_Margen" xfId="45510" xr:uid="{90E7182A-2592-4A4E-9A9B-3CB91F349751}"/>
    <cellStyle name="Normal 36 23" xfId="27428" xr:uid="{5F63BF6C-4990-49DB-ACE2-D9EAD420F4F1}"/>
    <cellStyle name="Normal 36 23 2" xfId="27429" xr:uid="{EB2B4ABA-8C7F-435F-B559-FDE1D8278003}"/>
    <cellStyle name="Normal 36 23_Margen" xfId="45511" xr:uid="{ECD43820-3602-44DD-93A0-5FA523CED907}"/>
    <cellStyle name="Normal 36 24" xfId="27430" xr:uid="{1DA0204D-8377-4F88-A7F5-1F81EDEB876C}"/>
    <cellStyle name="Normal 36 24 2" xfId="27431" xr:uid="{2D66FCDB-5741-4E2D-B5F7-1E18294BCEAB}"/>
    <cellStyle name="Normal 36 24_Margen" xfId="45512" xr:uid="{75FAC015-6C3C-4DA5-9616-7EC1ED9D1347}"/>
    <cellStyle name="Normal 36 25" xfId="27432" xr:uid="{DB14463E-53C6-4527-AB6F-FDFF2F12AD4D}"/>
    <cellStyle name="Normal 36 25 2" xfId="27433" xr:uid="{974E8DE6-2C8B-4546-8DB8-044A0865E99A}"/>
    <cellStyle name="Normal 36 25_Margen" xfId="45513" xr:uid="{28E10198-558E-45F0-90A6-C4CA2E3357AB}"/>
    <cellStyle name="Normal 36 26" xfId="27434" xr:uid="{EAB4A36C-7815-4D2C-BD3A-5BB4E53D8762}"/>
    <cellStyle name="Normal 36 26 2" xfId="27435" xr:uid="{648114A8-A8F3-4143-9025-E6ABCE9BDB29}"/>
    <cellStyle name="Normal 36 26_Margen" xfId="45514" xr:uid="{0B00C97B-2E5A-47EB-B209-7BF3E65F5C58}"/>
    <cellStyle name="Normal 36 27" xfId="27436" xr:uid="{B734FC4C-ECC0-4765-A876-5EF103FDC114}"/>
    <cellStyle name="Normal 36 27 2" xfId="27437" xr:uid="{3F6D54A9-8596-4CDF-8843-37B69C6FDEDD}"/>
    <cellStyle name="Normal 36 27_Margen" xfId="45515" xr:uid="{7B536D12-EE93-495A-ADB7-B4677EA71884}"/>
    <cellStyle name="Normal 36 28" xfId="27438" xr:uid="{14DB2C2B-B157-4D74-B98E-17CFBAF1A956}"/>
    <cellStyle name="Normal 36 28 2" xfId="27439" xr:uid="{5DCA79DF-8829-467A-9AEA-EB547F313022}"/>
    <cellStyle name="Normal 36 28_Margen" xfId="45516" xr:uid="{569B64A8-FFF6-4756-89A1-6605CDA72292}"/>
    <cellStyle name="Normal 36 29" xfId="27440" xr:uid="{EF8EE94B-D4CF-4B63-99B9-21BA8455BD99}"/>
    <cellStyle name="Normal 36 29 2" xfId="27441" xr:uid="{7867F7CC-0165-40EF-8482-41A466EA033F}"/>
    <cellStyle name="Normal 36 29_Margen" xfId="45517" xr:uid="{D6579318-BA08-4E7F-9B2E-A6EC091EC42B}"/>
    <cellStyle name="Normal 36 3" xfId="27442" xr:uid="{F5FE1E65-4E61-4BED-96A6-35790F967F8C}"/>
    <cellStyle name="Normal 36 3 10" xfId="27443" xr:uid="{F154A5FD-B8F0-4E3B-ADE4-EF0E6FECE29C}"/>
    <cellStyle name="Normal 36 3 10 2" xfId="27444" xr:uid="{32A267C8-9539-4556-9914-F73AF4DE3A25}"/>
    <cellStyle name="Normal 36 3 10_Margen" xfId="45518" xr:uid="{81FA1337-B8EA-4A4C-B708-0898D0172881}"/>
    <cellStyle name="Normal 36 3 11" xfId="27445" xr:uid="{150D3D13-8008-4DF7-8FFF-08A15EA4B029}"/>
    <cellStyle name="Normal 36 3 11 2" xfId="27446" xr:uid="{FDA08B1D-6D69-41CA-B862-CCEFDE76FA8F}"/>
    <cellStyle name="Normal 36 3 11_Margen" xfId="45519" xr:uid="{05FC74B1-44B9-4EA0-AFC2-52E87069FA40}"/>
    <cellStyle name="Normal 36 3 12" xfId="27447" xr:uid="{6925B5F4-5363-40BC-890F-A5E69DA88795}"/>
    <cellStyle name="Normal 36 3 12 2" xfId="27448" xr:uid="{5B3166CB-21AE-4722-A476-28D645E17A7A}"/>
    <cellStyle name="Normal 36 3 12_Margen" xfId="45520" xr:uid="{BF8224B9-D919-45D8-9479-1358932365B8}"/>
    <cellStyle name="Normal 36 3 13" xfId="27449" xr:uid="{C5C30E84-DD9A-43D2-82AD-DEA7B99A83E3}"/>
    <cellStyle name="Normal 36 3 13 2" xfId="27450" xr:uid="{6D21EC77-9B47-4EAF-AC51-D4247FFE4499}"/>
    <cellStyle name="Normal 36 3 13_Margen" xfId="45521" xr:uid="{A82019E4-F339-4FE6-9C06-7E04F4C5412B}"/>
    <cellStyle name="Normal 36 3 14" xfId="27451" xr:uid="{AC055BC4-46CF-43CE-983B-67A68C7A3D46}"/>
    <cellStyle name="Normal 36 3 14 2" xfId="27452" xr:uid="{1DE30396-0730-46A4-AAB3-AB23FE57E3DA}"/>
    <cellStyle name="Normal 36 3 14_Margen" xfId="45522" xr:uid="{17F5D9B3-FF8F-45AC-ABFC-5B5A32322712}"/>
    <cellStyle name="Normal 36 3 15" xfId="27453" xr:uid="{5CFE2C43-6F43-46B6-B75D-A4ED09C662CD}"/>
    <cellStyle name="Normal 36 3 15 2" xfId="27454" xr:uid="{6BCC0743-ABD7-4C16-88A7-0397AE2055E7}"/>
    <cellStyle name="Normal 36 3 15_Margen" xfId="45523" xr:uid="{1F9B8ADC-B7A9-4BB3-A10B-BE9CF02F50B4}"/>
    <cellStyle name="Normal 36 3 16" xfId="27455" xr:uid="{20DD1872-506F-4268-9768-66EABC321344}"/>
    <cellStyle name="Normal 36 3 16 2" xfId="27456" xr:uid="{C5D00516-0D5B-4D66-927A-6773F6D2604D}"/>
    <cellStyle name="Normal 36 3 16_Margen" xfId="45524" xr:uid="{05995672-1D19-4869-8C1A-89705F19302F}"/>
    <cellStyle name="Normal 36 3 17" xfId="27457" xr:uid="{B2375E80-B8EE-4725-90DD-72B528E284E9}"/>
    <cellStyle name="Normal 36 3 17 2" xfId="27458" xr:uid="{1C2C8A01-B44A-49C0-A9DB-59A48A5AE2F5}"/>
    <cellStyle name="Normal 36 3 17_Margen" xfId="45525" xr:uid="{5B2EFA90-5D4A-4F1D-9321-56D669C88AED}"/>
    <cellStyle name="Normal 36 3 18" xfId="27459" xr:uid="{49A04ABF-3FC1-48DA-A6E8-00E4675EF61D}"/>
    <cellStyle name="Normal 36 3 18 2" xfId="27460" xr:uid="{A839BFD0-2F64-4420-995F-E01ABDFEEA44}"/>
    <cellStyle name="Normal 36 3 18_Margen" xfId="45526" xr:uid="{267D6698-1278-482F-BBDD-FAB3ED280F60}"/>
    <cellStyle name="Normal 36 3 19" xfId="27461" xr:uid="{8D9EB0B8-06FF-4ADC-BF76-B548E07764DE}"/>
    <cellStyle name="Normal 36 3 2" xfId="27462" xr:uid="{800715F7-557D-4ECF-9173-8666EB36EE8F}"/>
    <cellStyle name="Normal 36 3 2 2" xfId="27463" xr:uid="{D6080604-CA7C-4C56-A3FC-C836E8694332}"/>
    <cellStyle name="Normal 36 3 2 2 2" xfId="45527" xr:uid="{FD4993DF-7FC7-4C07-8056-49974ED5A96F}"/>
    <cellStyle name="Normal 36 3 2 3" xfId="45528" xr:uid="{0409732F-325E-4A65-834F-813E2081B263}"/>
    <cellStyle name="Normal 36 3 2_Margen" xfId="45529" xr:uid="{478DD30F-6B1F-46F8-917B-D8CEE4F54D49}"/>
    <cellStyle name="Normal 36 3 3" xfId="27464" xr:uid="{76BEFA68-653F-4472-BF6A-80BA993C8CB4}"/>
    <cellStyle name="Normal 36 3 3 2" xfId="27465" xr:uid="{F017C0B4-0519-4776-849A-0A72D7B816C3}"/>
    <cellStyle name="Normal 36 3 3_Margen" xfId="45530" xr:uid="{F92E8367-302A-4FAB-AE7B-F7E22B56B4FB}"/>
    <cellStyle name="Normal 36 3 4" xfId="27466" xr:uid="{90B6FCBE-C36C-455B-A9E0-F2F9A99419AE}"/>
    <cellStyle name="Normal 36 3 4 2" xfId="27467" xr:uid="{11ED90E0-0B73-45B0-9FD0-9D29AE676093}"/>
    <cellStyle name="Normal 36 3 4_Margen" xfId="45531" xr:uid="{0E90B2E1-002C-4F28-8248-57BC57DD8916}"/>
    <cellStyle name="Normal 36 3 5" xfId="27468" xr:uid="{87B57C69-0BC9-4B0C-8ED1-7BB7DC17A0D0}"/>
    <cellStyle name="Normal 36 3 5 2" xfId="27469" xr:uid="{4B723242-2108-4B57-83F8-1609BC4BE14F}"/>
    <cellStyle name="Normal 36 3 5_Margen" xfId="45532" xr:uid="{7D88F428-8D0B-4766-B93B-09024FBB8EC3}"/>
    <cellStyle name="Normal 36 3 6" xfId="27470" xr:uid="{1AB84885-0A3F-46CE-BB33-CBC11D25137F}"/>
    <cellStyle name="Normal 36 3 6 2" xfId="27471" xr:uid="{8C4F21CA-38B3-45A5-9B14-5B5D2508EE07}"/>
    <cellStyle name="Normal 36 3 6_Margen" xfId="45533" xr:uid="{8500E188-C707-409B-A296-F7CC840B86DE}"/>
    <cellStyle name="Normal 36 3 7" xfId="27472" xr:uid="{715D1B2E-BB75-4B26-B984-10D9DE621383}"/>
    <cellStyle name="Normal 36 3 7 2" xfId="27473" xr:uid="{B21FE383-58A0-4ECA-923B-F44A0CF992A6}"/>
    <cellStyle name="Normal 36 3 7_Margen" xfId="45534" xr:uid="{E189A168-74C3-483A-8988-C70BA7CBE90B}"/>
    <cellStyle name="Normal 36 3 8" xfId="27474" xr:uid="{3CD3DFE3-0F4E-472E-B050-93039828B222}"/>
    <cellStyle name="Normal 36 3 8 2" xfId="27475" xr:uid="{AFD19008-97C7-4E73-99E3-AAB4EB69B609}"/>
    <cellStyle name="Normal 36 3 8_Margen" xfId="45535" xr:uid="{8AB065D3-9A2D-4D44-AC9E-41EA93F8D97C}"/>
    <cellStyle name="Normal 36 3 9" xfId="27476" xr:uid="{98AFBC0A-DCAC-4A83-9D28-F1B4732C4EEE}"/>
    <cellStyle name="Normal 36 3 9 2" xfId="27477" xr:uid="{91B7B66C-9A6E-473D-BCA2-49517F60523F}"/>
    <cellStyle name="Normal 36 3 9_Margen" xfId="45536" xr:uid="{322DA2F8-1249-4857-8592-EF4FECEABF88}"/>
    <cellStyle name="Normal 36 3_Margen" xfId="45537" xr:uid="{A11003E0-35B4-40D4-A765-C5100B84BEA1}"/>
    <cellStyle name="Normal 36 30" xfId="27478" xr:uid="{8C8D4C9C-DEB0-44B2-9620-5B294EDC017C}"/>
    <cellStyle name="Normal 36 4" xfId="27479" xr:uid="{164FB05E-D660-4625-B89D-1508D09F24EF}"/>
    <cellStyle name="Normal 36 4 10" xfId="27480" xr:uid="{8ADFFDB1-07D4-434C-B75E-D770E45778B1}"/>
    <cellStyle name="Normal 36 4 10 2" xfId="27481" xr:uid="{2F4787A0-FFD6-4BC9-A3BF-12C4FCAF65FA}"/>
    <cellStyle name="Normal 36 4 10_Margen" xfId="45538" xr:uid="{590E59E6-B5D6-484F-A166-56ADB6358548}"/>
    <cellStyle name="Normal 36 4 11" xfId="27482" xr:uid="{5F3D0C90-8476-4321-9E49-7FA5C7EECAF0}"/>
    <cellStyle name="Normal 36 4 11 2" xfId="27483" xr:uid="{96734324-C342-4D5E-B7D0-76DA4D66A85D}"/>
    <cellStyle name="Normal 36 4 11_Margen" xfId="45539" xr:uid="{D3AE10E5-4168-4D22-BE84-D698370ADE5B}"/>
    <cellStyle name="Normal 36 4 12" xfId="27484" xr:uid="{947DC7D7-0013-4CA7-BBB1-AD67565E82EF}"/>
    <cellStyle name="Normal 36 4 12 2" xfId="27485" xr:uid="{5325D6E3-0942-40C3-96D4-93D6EFF1E8D3}"/>
    <cellStyle name="Normal 36 4 12_Margen" xfId="45540" xr:uid="{1AA3995D-5F1E-4154-9BA2-03356F4C02B3}"/>
    <cellStyle name="Normal 36 4 13" xfId="27486" xr:uid="{65078882-4884-48E4-BC44-4AA16444131B}"/>
    <cellStyle name="Normal 36 4 13 2" xfId="27487" xr:uid="{9FE98650-FBEA-41BF-9540-8F883D5AD942}"/>
    <cellStyle name="Normal 36 4 13_Margen" xfId="45541" xr:uid="{19B55057-A09F-41B4-AB90-5821E8310B64}"/>
    <cellStyle name="Normal 36 4 14" xfId="27488" xr:uid="{DA8AB25B-FD2C-4123-AAEB-5B8B73BD5050}"/>
    <cellStyle name="Normal 36 4 14 2" xfId="27489" xr:uid="{766416B0-F5DA-418A-8A00-C78B886DCFDA}"/>
    <cellStyle name="Normal 36 4 14_Margen" xfId="45542" xr:uid="{D099D067-7080-4701-B253-77FC37375CCE}"/>
    <cellStyle name="Normal 36 4 15" xfId="27490" xr:uid="{4E56A6DB-AD81-4473-8F35-CBFA76A0BB27}"/>
    <cellStyle name="Normal 36 4 15 2" xfId="27491" xr:uid="{CD27884A-B7D0-4C9E-AD6F-84D8FF9F773D}"/>
    <cellStyle name="Normal 36 4 15_Margen" xfId="45543" xr:uid="{ABF14C3C-E03B-4EF0-B0DA-CAA0C5CF1802}"/>
    <cellStyle name="Normal 36 4 16" xfId="27492" xr:uid="{202B9000-12C4-47C0-819B-010F73798FBD}"/>
    <cellStyle name="Normal 36 4 16 2" xfId="27493" xr:uid="{5EFD5555-968C-4D81-AA16-3127AF5B1443}"/>
    <cellStyle name="Normal 36 4 16_Margen" xfId="45544" xr:uid="{82369F88-4592-457F-8628-B645489197B8}"/>
    <cellStyle name="Normal 36 4 17" xfId="27494" xr:uid="{7463AE39-9668-4BD0-9A67-844766011AD0}"/>
    <cellStyle name="Normal 36 4 17 2" xfId="27495" xr:uid="{2681BD78-4434-4D8B-BCF3-E1BDC74B6F21}"/>
    <cellStyle name="Normal 36 4 17_Margen" xfId="45545" xr:uid="{31CBFE1B-7BBE-40B3-8D5B-3CC8A40B1C7A}"/>
    <cellStyle name="Normal 36 4 18" xfId="27496" xr:uid="{60B4E9B5-AF8D-4231-8E0E-829F2D70AF40}"/>
    <cellStyle name="Normal 36 4 18 2" xfId="27497" xr:uid="{CE13412A-0D9F-4F1B-8F46-06F5A6A9CEDE}"/>
    <cellStyle name="Normal 36 4 18_Margen" xfId="45546" xr:uid="{B32FDAB1-C87B-4B9E-A1A9-4B4CB3031ADB}"/>
    <cellStyle name="Normal 36 4 19" xfId="27498" xr:uid="{051A33F2-59B7-41C4-9F5D-00B02EB3F73C}"/>
    <cellStyle name="Normal 36 4 2" xfId="27499" xr:uid="{294E8E01-6AA2-4913-82A4-A353D50789CC}"/>
    <cellStyle name="Normal 36 4 2 2" xfId="27500" xr:uid="{67FFC101-D6D8-4348-B4BC-ECCC445B2F00}"/>
    <cellStyle name="Normal 36 4 2_Margen" xfId="45547" xr:uid="{812253E3-750E-48FE-80C8-71D743A9618A}"/>
    <cellStyle name="Normal 36 4 3" xfId="27501" xr:uid="{A8D073AD-51BA-4373-81C8-DE539DDAAC98}"/>
    <cellStyle name="Normal 36 4 3 2" xfId="27502" xr:uid="{E6BDA8E4-A496-4FA7-9530-CF4EE3F54577}"/>
    <cellStyle name="Normal 36 4 3_Margen" xfId="45548" xr:uid="{93018B62-EB0F-4E3B-BD29-3B65FA881C55}"/>
    <cellStyle name="Normal 36 4 4" xfId="27503" xr:uid="{F485A5AD-9AC6-4256-B657-83DD3944B417}"/>
    <cellStyle name="Normal 36 4 4 2" xfId="27504" xr:uid="{566B4812-EFC0-483A-8ED9-9023BD89910E}"/>
    <cellStyle name="Normal 36 4 4_Margen" xfId="45549" xr:uid="{2611443D-908A-4049-B8DE-6AF27D6AE838}"/>
    <cellStyle name="Normal 36 4 5" xfId="27505" xr:uid="{815C721D-F90F-49F7-8FD9-CE54C3B84BAC}"/>
    <cellStyle name="Normal 36 4 5 2" xfId="27506" xr:uid="{6841E47C-6F32-49E5-9783-FFCB7FDBF68B}"/>
    <cellStyle name="Normal 36 4 5_Margen" xfId="45550" xr:uid="{7B42E1A0-148D-4B3D-8123-A8BBB6324940}"/>
    <cellStyle name="Normal 36 4 6" xfId="27507" xr:uid="{38B3D9E6-8ED1-48BB-858B-325E8DCAECE6}"/>
    <cellStyle name="Normal 36 4 6 2" xfId="27508" xr:uid="{4F397E20-0703-451F-84D6-ACC484A22ECF}"/>
    <cellStyle name="Normal 36 4 6_Margen" xfId="45551" xr:uid="{01545D45-3309-4617-95E1-4516193FACFD}"/>
    <cellStyle name="Normal 36 4 7" xfId="27509" xr:uid="{AF91630D-186C-4B97-8DC7-FC8E5297D718}"/>
    <cellStyle name="Normal 36 4 7 2" xfId="27510" xr:uid="{770AC486-D18B-43F4-BB14-8B3460BCD2BC}"/>
    <cellStyle name="Normal 36 4 7_Margen" xfId="45552" xr:uid="{B1260D5C-6DDC-40F2-8E95-C4D298159536}"/>
    <cellStyle name="Normal 36 4 8" xfId="27511" xr:uid="{264D547E-82DA-4FA0-8953-EF1E2A6BC21B}"/>
    <cellStyle name="Normal 36 4 8 2" xfId="27512" xr:uid="{93612D9B-6B9A-45F9-92F9-E7092E752DBB}"/>
    <cellStyle name="Normal 36 4 8_Margen" xfId="45553" xr:uid="{9DE65B72-F783-42B3-935F-1B4893A47DBC}"/>
    <cellStyle name="Normal 36 4 9" xfId="27513" xr:uid="{C41ECD07-D075-4723-A8AC-2B46E2182AC3}"/>
    <cellStyle name="Normal 36 4 9 2" xfId="27514" xr:uid="{AB4039C3-C305-4E3C-ACAE-D30B348714BC}"/>
    <cellStyle name="Normal 36 4 9_Margen" xfId="45554" xr:uid="{2C52B5BD-8B73-454A-80C9-EB6243647342}"/>
    <cellStyle name="Normal 36 4_Margen" xfId="45555" xr:uid="{4EA8AA54-0670-4974-85D7-E547FB3DF51C}"/>
    <cellStyle name="Normal 36 5" xfId="27515" xr:uid="{02D0964A-F0DA-4F2D-87F1-7CF9669539C7}"/>
    <cellStyle name="Normal 36 5 10" xfId="27516" xr:uid="{F3526C48-C0C4-4C80-9CD0-8743FEBB4B3B}"/>
    <cellStyle name="Normal 36 5 10 2" xfId="27517" xr:uid="{BAA4970B-EADC-490C-A9C7-46233F258ED6}"/>
    <cellStyle name="Normal 36 5 10_Margen" xfId="45556" xr:uid="{51F1E055-5B59-4559-A7F4-0E5E04250C1B}"/>
    <cellStyle name="Normal 36 5 11" xfId="27518" xr:uid="{72F26458-F7B4-4748-A2CC-0D3BEA93E808}"/>
    <cellStyle name="Normal 36 5 11 2" xfId="27519" xr:uid="{2882477E-6770-47DD-815C-6FAA8E2045FA}"/>
    <cellStyle name="Normal 36 5 11_Margen" xfId="45557" xr:uid="{AA9D5F5D-C89F-4CE2-9954-96812B28CD27}"/>
    <cellStyle name="Normal 36 5 12" xfId="27520" xr:uid="{BE6464DE-A882-4E62-941C-2B01BA2CA8E9}"/>
    <cellStyle name="Normal 36 5 12 2" xfId="27521" xr:uid="{92B9437D-EFBD-4340-BB48-2B3E4158671C}"/>
    <cellStyle name="Normal 36 5 12_Margen" xfId="45558" xr:uid="{8F0BF521-BF78-4322-AC8C-01710AC5EDE5}"/>
    <cellStyle name="Normal 36 5 13" xfId="27522" xr:uid="{0E38A4EA-8C62-496C-A394-08E61AD22709}"/>
    <cellStyle name="Normal 36 5 13 2" xfId="27523" xr:uid="{F5E2F8D4-473E-4195-B867-20D35E234F38}"/>
    <cellStyle name="Normal 36 5 13_Margen" xfId="45559" xr:uid="{71E5ED59-E782-44FC-A368-D61ECB0C57DD}"/>
    <cellStyle name="Normal 36 5 14" xfId="27524" xr:uid="{152C49FC-6363-42D0-AC19-644812087731}"/>
    <cellStyle name="Normal 36 5 14 2" xfId="27525" xr:uid="{090A6EE6-662B-432C-B6C1-EA95FE817CBF}"/>
    <cellStyle name="Normal 36 5 14_Margen" xfId="45560" xr:uid="{3E3C656E-A7F3-418F-A28D-DF697441362D}"/>
    <cellStyle name="Normal 36 5 15" xfId="27526" xr:uid="{F5A50FC8-5FA6-46F5-BC99-35CCD1CD26E8}"/>
    <cellStyle name="Normal 36 5 15 2" xfId="27527" xr:uid="{03821C84-95A3-4AE2-8A75-652CE898A27C}"/>
    <cellStyle name="Normal 36 5 15_Margen" xfId="45561" xr:uid="{458433AD-1711-4296-A819-C4A2718C38CB}"/>
    <cellStyle name="Normal 36 5 16" xfId="27528" xr:uid="{1D02B97E-F024-454E-87BF-8718D295F8C8}"/>
    <cellStyle name="Normal 36 5 16 2" xfId="27529" xr:uid="{8543CA81-7BB5-4E30-AD71-FA6EEBF918D7}"/>
    <cellStyle name="Normal 36 5 16_Margen" xfId="45562" xr:uid="{C8470561-0D38-4457-B950-8B6B105874BF}"/>
    <cellStyle name="Normal 36 5 17" xfId="27530" xr:uid="{7FFFADBA-9086-42FE-AB26-4BF6EFB47F91}"/>
    <cellStyle name="Normal 36 5 17 2" xfId="27531" xr:uid="{E23BA01D-E4F0-4065-A6A9-5DA17F0E9874}"/>
    <cellStyle name="Normal 36 5 17_Margen" xfId="45563" xr:uid="{B0E7EF66-EBA8-4807-9557-17758AFD20D4}"/>
    <cellStyle name="Normal 36 5 18" xfId="27532" xr:uid="{72A8FC6C-8AE2-4A2E-BC1E-247C8A4F5FD7}"/>
    <cellStyle name="Normal 36 5 18 2" xfId="27533" xr:uid="{7CED1F24-660E-4AB2-A7CC-5CD92A543278}"/>
    <cellStyle name="Normal 36 5 18_Margen" xfId="45564" xr:uid="{1FEA04D0-751E-4734-9C09-6802ED284B6B}"/>
    <cellStyle name="Normal 36 5 19" xfId="27534" xr:uid="{63C11338-BD8A-4AD2-BDEA-B97870650B74}"/>
    <cellStyle name="Normal 36 5 2" xfId="27535" xr:uid="{5D7A87D0-8366-4EAF-B177-E1A2EAE6060E}"/>
    <cellStyle name="Normal 36 5 2 2" xfId="27536" xr:uid="{739B6D44-3E73-4062-9B6D-7FC3542E462E}"/>
    <cellStyle name="Normal 36 5 2_Margen" xfId="45565" xr:uid="{AB796DBA-9376-469B-AFBF-2FAE5696D286}"/>
    <cellStyle name="Normal 36 5 3" xfId="27537" xr:uid="{819D5396-D76A-488A-9806-D80CE4C9524E}"/>
    <cellStyle name="Normal 36 5 3 2" xfId="27538" xr:uid="{53F9375A-460D-4F69-BCF6-B97488DAAC33}"/>
    <cellStyle name="Normal 36 5 3_Margen" xfId="45566" xr:uid="{18EA2CEE-73FA-4E2B-99A0-73D69A933DD1}"/>
    <cellStyle name="Normal 36 5 4" xfId="27539" xr:uid="{4904C45C-A878-400C-A5C1-79662E51624D}"/>
    <cellStyle name="Normal 36 5 4 2" xfId="27540" xr:uid="{4600D70B-8DE6-49D8-9E88-FCAA4EB3B196}"/>
    <cellStyle name="Normal 36 5 4_Margen" xfId="45567" xr:uid="{01BFD900-1613-4005-B9B8-41AFD0DD50B2}"/>
    <cellStyle name="Normal 36 5 5" xfId="27541" xr:uid="{D9E28EED-4F04-46CC-A459-6C76515F2BE7}"/>
    <cellStyle name="Normal 36 5 5 2" xfId="27542" xr:uid="{4DFBD5E6-C563-454C-B211-CA79C5D05A97}"/>
    <cellStyle name="Normal 36 5 5_Margen" xfId="45568" xr:uid="{8F1B394F-7DAE-499E-89C4-62319F6BF849}"/>
    <cellStyle name="Normal 36 5 6" xfId="27543" xr:uid="{65BDB55F-284D-4BB6-B45E-2937108891FB}"/>
    <cellStyle name="Normal 36 5 6 2" xfId="27544" xr:uid="{4CF3D987-1261-496E-B53F-31515686FFEF}"/>
    <cellStyle name="Normal 36 5 6_Margen" xfId="45569" xr:uid="{B2EDD0D5-28DC-4FAD-B921-48F02A5B717E}"/>
    <cellStyle name="Normal 36 5 7" xfId="27545" xr:uid="{69AA9881-D703-4A9B-AB21-3D8133102B0F}"/>
    <cellStyle name="Normal 36 5 7 2" xfId="27546" xr:uid="{4A80B098-2F53-4EB7-BA4C-A61233649670}"/>
    <cellStyle name="Normal 36 5 7_Margen" xfId="45570" xr:uid="{4BA50AC8-1CC8-42F8-ACB7-A927A7035DFB}"/>
    <cellStyle name="Normal 36 5 8" xfId="27547" xr:uid="{3C2C3923-CEFA-4D60-9A97-BBAECFB67664}"/>
    <cellStyle name="Normal 36 5 8 2" xfId="27548" xr:uid="{34BCB7C6-D825-4486-91B0-7B4D6426319F}"/>
    <cellStyle name="Normal 36 5 8_Margen" xfId="45571" xr:uid="{D09E65C3-C666-40B6-BF18-8CC2B91BE9C5}"/>
    <cellStyle name="Normal 36 5 9" xfId="27549" xr:uid="{456276AB-0768-454D-BA61-A35E0620DF78}"/>
    <cellStyle name="Normal 36 5 9 2" xfId="27550" xr:uid="{2ACDEA7C-0B59-47CE-9B0F-322F1DE4872C}"/>
    <cellStyle name="Normal 36 5 9_Margen" xfId="45572" xr:uid="{6B446908-B2F3-466C-A6D2-8BB0DAAF8345}"/>
    <cellStyle name="Normal 36 5_Margen" xfId="45573" xr:uid="{B04C1AE6-7F02-412D-A21F-5F77F7D6152B}"/>
    <cellStyle name="Normal 36 6" xfId="27551" xr:uid="{48F5F68A-46E1-487A-A9F5-2B13526D14CA}"/>
    <cellStyle name="Normal 36 6 10" xfId="27552" xr:uid="{9DF30C0F-2A59-4540-8C7A-A47C08605F17}"/>
    <cellStyle name="Normal 36 6 10 2" xfId="27553" xr:uid="{198A1957-E6BD-4057-B717-158AE8DE38BB}"/>
    <cellStyle name="Normal 36 6 10_Margen" xfId="45574" xr:uid="{E44A8BB1-1D38-47A6-B5AD-7F10599DD5E3}"/>
    <cellStyle name="Normal 36 6 11" xfId="27554" xr:uid="{7B9B7E80-F1B4-422C-AB98-9D0E590F66C6}"/>
    <cellStyle name="Normal 36 6 11 2" xfId="27555" xr:uid="{E8DD06CA-6811-47BD-BDE1-1CACDA1143C4}"/>
    <cellStyle name="Normal 36 6 11_Margen" xfId="45575" xr:uid="{9742F58B-B57C-4B98-B9A4-60950DDFA3FA}"/>
    <cellStyle name="Normal 36 6 12" xfId="27556" xr:uid="{BAEEBE66-7095-4636-9C58-7D2F1C02886C}"/>
    <cellStyle name="Normal 36 6 12 2" xfId="27557" xr:uid="{6E8F1C35-E673-4521-BF27-F4C4E5E97D6A}"/>
    <cellStyle name="Normal 36 6 12_Margen" xfId="45576" xr:uid="{4D90371C-3BB9-4BFF-B702-F5F609BB179F}"/>
    <cellStyle name="Normal 36 6 13" xfId="27558" xr:uid="{77B1B8BD-BFB0-4DB9-9AFB-50F0BA7C8E8F}"/>
    <cellStyle name="Normal 36 6 13 2" xfId="27559" xr:uid="{94B1F3E3-0C4B-4C20-A93F-BDAC8B194607}"/>
    <cellStyle name="Normal 36 6 13_Margen" xfId="45577" xr:uid="{3F912423-DED3-4C14-9589-0FC8133ECC5B}"/>
    <cellStyle name="Normal 36 6 14" xfId="27560" xr:uid="{9A3FFA7C-CB7B-4AE3-8E82-724AA0B33B65}"/>
    <cellStyle name="Normal 36 6 14 2" xfId="27561" xr:uid="{3820EE42-1B71-481A-AE3E-49CF9091FD1F}"/>
    <cellStyle name="Normal 36 6 14_Margen" xfId="45578" xr:uid="{EBE93B07-41A0-4A9F-8D13-418F9C9F00F9}"/>
    <cellStyle name="Normal 36 6 15" xfId="27562" xr:uid="{9C7C3731-2DCA-44D4-9E4F-C789C00AF6BC}"/>
    <cellStyle name="Normal 36 6 15 2" xfId="27563" xr:uid="{72DBDB72-36C0-4E0F-9341-11F7AEAA84A8}"/>
    <cellStyle name="Normal 36 6 15_Margen" xfId="45579" xr:uid="{3102BE00-F77C-4192-B4E1-37CBBE1402B6}"/>
    <cellStyle name="Normal 36 6 16" xfId="27564" xr:uid="{246CACFB-381F-4F51-BEEE-B70448A6D07A}"/>
    <cellStyle name="Normal 36 6 16 2" xfId="27565" xr:uid="{5A73D451-1A17-419A-9C82-48B1F5FB7499}"/>
    <cellStyle name="Normal 36 6 16_Margen" xfId="45580" xr:uid="{2D96B27A-C147-4414-B0E4-38422D915AAA}"/>
    <cellStyle name="Normal 36 6 17" xfId="27566" xr:uid="{C36EF94B-6E9F-4CBC-8DCA-885634848A77}"/>
    <cellStyle name="Normal 36 6 17 2" xfId="27567" xr:uid="{D48183B7-0F47-43A1-BABE-2351C3527AA7}"/>
    <cellStyle name="Normal 36 6 17_Margen" xfId="45581" xr:uid="{BF19F136-33B4-4346-8C6C-C6F4D829D5C9}"/>
    <cellStyle name="Normal 36 6 18" xfId="27568" xr:uid="{E827824D-EEC9-4364-B5E3-2BE6B1401E6F}"/>
    <cellStyle name="Normal 36 6 18 2" xfId="27569" xr:uid="{A252BE06-ACD3-4DC9-B734-4B5BF20454E2}"/>
    <cellStyle name="Normal 36 6 18_Margen" xfId="45582" xr:uid="{FBA3E4F3-EBA8-4179-BFC1-5A3EB1F19990}"/>
    <cellStyle name="Normal 36 6 19" xfId="27570" xr:uid="{86DD399C-FDA7-4D61-B217-DD2C41311D6D}"/>
    <cellStyle name="Normal 36 6 2" xfId="27571" xr:uid="{133C6ABE-3FD4-4768-AD63-1B4005B7AD0F}"/>
    <cellStyle name="Normal 36 6 2 2" xfId="27572" xr:uid="{E43D0E46-3817-463C-9672-D5C42D382F16}"/>
    <cellStyle name="Normal 36 6 2_Margen" xfId="45583" xr:uid="{78DBEEBF-565D-4D79-9AA9-AC41D033B893}"/>
    <cellStyle name="Normal 36 6 3" xfId="27573" xr:uid="{89F46CF7-B4DC-490E-BBDE-BC63F4DDEE0E}"/>
    <cellStyle name="Normal 36 6 3 2" xfId="27574" xr:uid="{E304F269-486B-4A7F-8F3E-764172CD0567}"/>
    <cellStyle name="Normal 36 6 3_Margen" xfId="45584" xr:uid="{5765C1E7-B5DE-48A7-B9E1-305C64C2DDD7}"/>
    <cellStyle name="Normal 36 6 4" xfId="27575" xr:uid="{FF55B4DA-AC49-4DC5-84CA-576667720957}"/>
    <cellStyle name="Normal 36 6 4 2" xfId="27576" xr:uid="{944DFC1A-8D2E-4E23-B326-6C9F18F95157}"/>
    <cellStyle name="Normal 36 6 4_Margen" xfId="45585" xr:uid="{3A4C10A6-BD7C-4D8B-980C-E92FBC91BC3E}"/>
    <cellStyle name="Normal 36 6 5" xfId="27577" xr:uid="{BA257A77-0FB7-4189-98AA-FADEC429BB34}"/>
    <cellStyle name="Normal 36 6 5 2" xfId="27578" xr:uid="{079C7FD8-43EE-4FA8-8A75-A26FB4248FF1}"/>
    <cellStyle name="Normal 36 6 5_Margen" xfId="45586" xr:uid="{7E0E8B65-6E1E-40FF-BB41-FF52F44B6811}"/>
    <cellStyle name="Normal 36 6 6" xfId="27579" xr:uid="{1D148FE8-2E71-45E5-A428-B0E19207E53F}"/>
    <cellStyle name="Normal 36 6 6 2" xfId="27580" xr:uid="{B3817F2F-77F9-40F9-8353-31B133F673C7}"/>
    <cellStyle name="Normal 36 6 6_Margen" xfId="45587" xr:uid="{654AEAC4-FF96-4C01-90D2-7F04ACE549C3}"/>
    <cellStyle name="Normal 36 6 7" xfId="27581" xr:uid="{BC3F86FE-8666-49EE-BA45-96945D1AE4FD}"/>
    <cellStyle name="Normal 36 6 7 2" xfId="27582" xr:uid="{FF03E6AF-557F-4BC3-A733-D4316A9ED6D3}"/>
    <cellStyle name="Normal 36 6 7_Margen" xfId="45588" xr:uid="{5C2BAE49-417E-4B3E-A591-58E89D887E66}"/>
    <cellStyle name="Normal 36 6 8" xfId="27583" xr:uid="{F594F448-07BD-436C-AFC4-28150D1BB12F}"/>
    <cellStyle name="Normal 36 6 8 2" xfId="27584" xr:uid="{C71DBD67-908E-4B6A-9771-EE5592B9C81E}"/>
    <cellStyle name="Normal 36 6 8_Margen" xfId="45589" xr:uid="{1BC4BC54-88A8-4A88-9773-56A721915317}"/>
    <cellStyle name="Normal 36 6 9" xfId="27585" xr:uid="{0967F661-639D-4642-A15E-14BB0CB27C5C}"/>
    <cellStyle name="Normal 36 6 9 2" xfId="27586" xr:uid="{AD21E912-72C4-41AA-AF99-9D15F452B13B}"/>
    <cellStyle name="Normal 36 6 9_Margen" xfId="45590" xr:uid="{87836761-AB0A-4763-997B-C9E7CB210931}"/>
    <cellStyle name="Normal 36 6_Margen" xfId="45591" xr:uid="{99C39DF3-E3D3-45C5-B9FD-C85717DFE493}"/>
    <cellStyle name="Normal 36 7" xfId="27587" xr:uid="{17561495-10D2-487D-BD60-780D7D73E4FD}"/>
    <cellStyle name="Normal 36 7 10" xfId="27588" xr:uid="{388D0B5B-52BC-48BF-B8CB-033EA2507F78}"/>
    <cellStyle name="Normal 36 7 10 2" xfId="27589" xr:uid="{08A1CF91-4B0F-4550-B76F-13620FDAF9C1}"/>
    <cellStyle name="Normal 36 7 10_Margen" xfId="45592" xr:uid="{F793D9F9-5DC6-4649-B41D-F40C88E987F9}"/>
    <cellStyle name="Normal 36 7 11" xfId="27590" xr:uid="{5443E0FE-EE4A-4713-83DF-F47E8D0BFBE2}"/>
    <cellStyle name="Normal 36 7 11 2" xfId="27591" xr:uid="{08E82FE1-FF73-4FEB-BD6E-F717B90FECE8}"/>
    <cellStyle name="Normal 36 7 11_Margen" xfId="45593" xr:uid="{DBEDCD09-96FA-4C5B-B106-2A4AB4E7DD6D}"/>
    <cellStyle name="Normal 36 7 12" xfId="27592" xr:uid="{58226333-007E-42F7-835B-3883EFB2028B}"/>
    <cellStyle name="Normal 36 7 12 2" xfId="27593" xr:uid="{A7281371-AC1D-4F5A-AE40-181CAD646EDE}"/>
    <cellStyle name="Normal 36 7 12_Margen" xfId="45594" xr:uid="{DBFB88C7-76A4-422E-BAA7-01F9A1C3629B}"/>
    <cellStyle name="Normal 36 7 13" xfId="27594" xr:uid="{B0061DE4-9CB6-4BEC-A53D-F4A9813D6678}"/>
    <cellStyle name="Normal 36 7 13 2" xfId="27595" xr:uid="{2BCCEC25-2DE4-475D-9628-E036764889F7}"/>
    <cellStyle name="Normal 36 7 13_Margen" xfId="45595" xr:uid="{209610BA-3B59-43E2-BEDF-089976BFE38C}"/>
    <cellStyle name="Normal 36 7 14" xfId="27596" xr:uid="{C2DFA92A-E294-4405-B9D8-C4C8B05EAA9A}"/>
    <cellStyle name="Normal 36 7 14 2" xfId="27597" xr:uid="{95742FE9-2A9A-420B-816F-2EACDDF43128}"/>
    <cellStyle name="Normal 36 7 14_Margen" xfId="45596" xr:uid="{4A29EA79-E5BE-450E-B44C-28BB515DDFED}"/>
    <cellStyle name="Normal 36 7 15" xfId="27598" xr:uid="{739A8F6F-8450-4D5A-A6DF-4D3192D3D051}"/>
    <cellStyle name="Normal 36 7 15 2" xfId="27599" xr:uid="{CFAEA38E-CE7C-43B6-BB34-D993006E20EC}"/>
    <cellStyle name="Normal 36 7 15_Margen" xfId="45597" xr:uid="{AC48FBE4-060C-4976-A2EC-2B3EC0CF83A3}"/>
    <cellStyle name="Normal 36 7 16" xfId="27600" xr:uid="{9B602F54-3ECA-4B9C-83C2-81801223BEE8}"/>
    <cellStyle name="Normal 36 7 16 2" xfId="27601" xr:uid="{9FF8B75F-8670-4E05-8075-E6D407445A9A}"/>
    <cellStyle name="Normal 36 7 16_Margen" xfId="45598" xr:uid="{6A431237-068E-429A-AE47-4F795CEF6C72}"/>
    <cellStyle name="Normal 36 7 17" xfId="27602" xr:uid="{0D5DEE5A-DB4C-47FE-9AC6-FF258FD52E16}"/>
    <cellStyle name="Normal 36 7 17 2" xfId="27603" xr:uid="{CDD695ED-6889-41F4-85F8-CFC09982D37C}"/>
    <cellStyle name="Normal 36 7 17_Margen" xfId="45599" xr:uid="{4ECC80EA-B6F6-4522-957A-28403A49866D}"/>
    <cellStyle name="Normal 36 7 18" xfId="27604" xr:uid="{CEE81E5B-ABE4-42CE-9D3C-9E9374FBC390}"/>
    <cellStyle name="Normal 36 7 18 2" xfId="27605" xr:uid="{F6DFFB62-F85E-403B-8BC3-55CF266E7157}"/>
    <cellStyle name="Normal 36 7 18_Margen" xfId="45600" xr:uid="{7931D345-FE60-4B10-84EA-2ACC45EF021D}"/>
    <cellStyle name="Normal 36 7 19" xfId="27606" xr:uid="{78125782-FDB4-409B-BBCB-6BD995F229AB}"/>
    <cellStyle name="Normal 36 7 2" xfId="27607" xr:uid="{860E2F93-21D1-4586-87D4-85C6BB129800}"/>
    <cellStyle name="Normal 36 7 2 2" xfId="27608" xr:uid="{A15F6B60-1C11-4185-AF0E-4C1BF70148DD}"/>
    <cellStyle name="Normal 36 7 2_Margen" xfId="45601" xr:uid="{CDA077F5-5AF9-4C51-BEF0-BD0CE5ABFB59}"/>
    <cellStyle name="Normal 36 7 3" xfId="27609" xr:uid="{07681DF8-3C50-47D5-9EB0-402B928A700F}"/>
    <cellStyle name="Normal 36 7 3 2" xfId="27610" xr:uid="{D43AFA91-FF84-42F1-BB83-680B8E9128F8}"/>
    <cellStyle name="Normal 36 7 3_Margen" xfId="45602" xr:uid="{F913E808-3372-477D-B14B-4022B186BF2D}"/>
    <cellStyle name="Normal 36 7 4" xfId="27611" xr:uid="{4D06D76C-489E-4FB5-95EF-DC5DAF11026D}"/>
    <cellStyle name="Normal 36 7 4 2" xfId="27612" xr:uid="{ABC517BD-FCE5-46EE-896F-B8C1856181DD}"/>
    <cellStyle name="Normal 36 7 4_Margen" xfId="45603" xr:uid="{EB6F1E6D-27FB-4A58-8124-5AAC511ED31D}"/>
    <cellStyle name="Normal 36 7 5" xfId="27613" xr:uid="{B40A3DEC-3C8A-4AF0-9766-F8CC6326A3CC}"/>
    <cellStyle name="Normal 36 7 5 2" xfId="27614" xr:uid="{49756B0B-FCFC-474B-A2A9-9776ED7E7DA2}"/>
    <cellStyle name="Normal 36 7 5_Margen" xfId="45604" xr:uid="{07EC108E-F6AA-4C02-B1FF-0F86AC2B5CE6}"/>
    <cellStyle name="Normal 36 7 6" xfId="27615" xr:uid="{6456697C-C217-4C4D-8D31-4C406AB834E3}"/>
    <cellStyle name="Normal 36 7 6 2" xfId="27616" xr:uid="{E301A6E1-0FFD-4492-9326-78DDF536C13B}"/>
    <cellStyle name="Normal 36 7 6_Margen" xfId="45605" xr:uid="{19447720-D89D-4AD8-92EA-0A740DA66EEF}"/>
    <cellStyle name="Normal 36 7 7" xfId="27617" xr:uid="{75536191-214A-4C51-9C94-8D21FC8252B3}"/>
    <cellStyle name="Normal 36 7 7 2" xfId="27618" xr:uid="{49210511-C358-47B5-9CA4-6AB9C58B8C63}"/>
    <cellStyle name="Normal 36 7 7_Margen" xfId="45606" xr:uid="{6A308E5E-652A-49B2-9E6C-9025A88C825A}"/>
    <cellStyle name="Normal 36 7 8" xfId="27619" xr:uid="{B6AC7585-CC1B-4B27-BBEC-E5624E4F4702}"/>
    <cellStyle name="Normal 36 7 8 2" xfId="27620" xr:uid="{651E70C1-AF7C-4950-B914-57AD6DE64329}"/>
    <cellStyle name="Normal 36 7 8_Margen" xfId="45607" xr:uid="{FCBF784E-70D0-4B93-B03E-0E01D5F9EB50}"/>
    <cellStyle name="Normal 36 7 9" xfId="27621" xr:uid="{ECF06128-FA30-4F0A-BAFC-84C42FCCC3DE}"/>
    <cellStyle name="Normal 36 7 9 2" xfId="27622" xr:uid="{413EF87A-3D5D-4EFD-A71F-1AFCA5449509}"/>
    <cellStyle name="Normal 36 7 9_Margen" xfId="45608" xr:uid="{815EB992-DDBF-42FA-9255-8D69FBF54EB2}"/>
    <cellStyle name="Normal 36 7_Margen" xfId="45609" xr:uid="{F40C59FF-4346-4208-AA2B-1F5C73551F7A}"/>
    <cellStyle name="Normal 36 8" xfId="27623" xr:uid="{0FD18B0F-349D-4518-BDC3-8E7B90634F3A}"/>
    <cellStyle name="Normal 36 8 10" xfId="27624" xr:uid="{9CB1FD80-C500-49E7-9AC4-F4736AC533FE}"/>
    <cellStyle name="Normal 36 8 10 2" xfId="27625" xr:uid="{97DEE3B9-5725-4142-A431-D49F36DAC259}"/>
    <cellStyle name="Normal 36 8 10_Margen" xfId="45610" xr:uid="{8674D3ED-A3DF-4D02-B474-76A86F887AA5}"/>
    <cellStyle name="Normal 36 8 11" xfId="27626" xr:uid="{A6988CB5-5DBA-41B9-B46D-659216BD0F0A}"/>
    <cellStyle name="Normal 36 8 11 2" xfId="27627" xr:uid="{808C02B6-3ADB-468B-9B93-20321DB106EA}"/>
    <cellStyle name="Normal 36 8 11_Margen" xfId="45611" xr:uid="{A3DB1027-DA8F-4A99-93ED-D810E7A514C5}"/>
    <cellStyle name="Normal 36 8 12" xfId="27628" xr:uid="{D7030B58-2C3F-4D26-BEFC-27BD43A3FAC6}"/>
    <cellStyle name="Normal 36 8 12 2" xfId="27629" xr:uid="{56646BB9-9943-46A2-B575-794ABCFC9D77}"/>
    <cellStyle name="Normal 36 8 12_Margen" xfId="45612" xr:uid="{AD9EEE58-AB85-482A-AA37-9D57784B3879}"/>
    <cellStyle name="Normal 36 8 13" xfId="27630" xr:uid="{FFF08443-BB59-4E86-A1A2-821EC1C56258}"/>
    <cellStyle name="Normal 36 8 13 2" xfId="27631" xr:uid="{21AAE251-40E5-43D8-9D45-484765D4C7D8}"/>
    <cellStyle name="Normal 36 8 13_Margen" xfId="45613" xr:uid="{E70E0D03-BC18-4989-8E3F-AF2F8AC36EF6}"/>
    <cellStyle name="Normal 36 8 14" xfId="27632" xr:uid="{B56B78A2-B8BF-4570-9ED7-38514FCD49FE}"/>
    <cellStyle name="Normal 36 8 14 2" xfId="27633" xr:uid="{C0D86DFC-F34E-4666-AF12-58873EA4662C}"/>
    <cellStyle name="Normal 36 8 14_Margen" xfId="45614" xr:uid="{95CF015A-49CE-4D39-882F-4FF6B892AB15}"/>
    <cellStyle name="Normal 36 8 15" xfId="27634" xr:uid="{38B2FBCB-FAAF-4E2B-8C31-957BEC415D88}"/>
    <cellStyle name="Normal 36 8 15 2" xfId="27635" xr:uid="{A5FBD912-7331-44BD-BA35-860D1CC4CAE6}"/>
    <cellStyle name="Normal 36 8 15_Margen" xfId="45615" xr:uid="{26708ED4-4660-49FE-AB4D-008AFA34733B}"/>
    <cellStyle name="Normal 36 8 16" xfId="27636" xr:uid="{F566534E-0F73-4528-A9A3-132A70F7B227}"/>
    <cellStyle name="Normal 36 8 16 2" xfId="27637" xr:uid="{03ED76C8-9285-4051-A73B-C6649D77EC68}"/>
    <cellStyle name="Normal 36 8 16_Margen" xfId="45616" xr:uid="{C8960D44-1C2E-4332-AB17-EE46753CBBF1}"/>
    <cellStyle name="Normal 36 8 17" xfId="27638" xr:uid="{57DC8B14-EB24-4B45-94B9-95AEF5A854FC}"/>
    <cellStyle name="Normal 36 8 17 2" xfId="27639" xr:uid="{CFDDE56F-6CFB-4206-8733-8D353A326854}"/>
    <cellStyle name="Normal 36 8 17_Margen" xfId="45617" xr:uid="{6976B393-795B-439F-862D-B1F98B38ECE3}"/>
    <cellStyle name="Normal 36 8 18" xfId="27640" xr:uid="{C250E001-6449-4103-ADA4-D8E435F40212}"/>
    <cellStyle name="Normal 36 8 18 2" xfId="27641" xr:uid="{292B9AF1-735E-4667-B4BD-44FBD0CBF4FA}"/>
    <cellStyle name="Normal 36 8 18_Margen" xfId="45618" xr:uid="{EBCC62D1-A868-4E1F-A249-AF403D48446C}"/>
    <cellStyle name="Normal 36 8 19" xfId="27642" xr:uid="{5AF5DC40-B502-457C-B0AD-3246C58F3EA2}"/>
    <cellStyle name="Normal 36 8 2" xfId="27643" xr:uid="{DDEF7AF6-7F41-46C8-A231-5103737A7711}"/>
    <cellStyle name="Normal 36 8 2 2" xfId="27644" xr:uid="{30DA049E-0FD3-4E69-9A8C-0BE6BC845557}"/>
    <cellStyle name="Normal 36 8 2_Margen" xfId="45619" xr:uid="{E6136E22-F449-4AA4-BAB0-D9826E2CB8EE}"/>
    <cellStyle name="Normal 36 8 3" xfId="27645" xr:uid="{99124D1B-0C36-4989-BC2E-09F06CB042EC}"/>
    <cellStyle name="Normal 36 8 3 2" xfId="27646" xr:uid="{B7007CBA-C1E6-4232-8B5D-204514B1635C}"/>
    <cellStyle name="Normal 36 8 3_Margen" xfId="45620" xr:uid="{3B27AFBB-2E6A-4691-AF1D-E0ABB90B3E27}"/>
    <cellStyle name="Normal 36 8 4" xfId="27647" xr:uid="{65CB9EC9-5E05-4930-8182-8BD6B6D57B65}"/>
    <cellStyle name="Normal 36 8 4 2" xfId="27648" xr:uid="{E2A10D9A-3E6D-4DA6-9A1B-A4BC5D952E29}"/>
    <cellStyle name="Normal 36 8 4_Margen" xfId="45621" xr:uid="{E65438AA-A719-464E-9D82-240804744C36}"/>
    <cellStyle name="Normal 36 8 5" xfId="27649" xr:uid="{EDC95792-4372-437E-BAC9-35863BB3302D}"/>
    <cellStyle name="Normal 36 8 5 2" xfId="27650" xr:uid="{EDB5DD7F-F2F6-4AD7-B6A7-54BD69CCECFA}"/>
    <cellStyle name="Normal 36 8 5_Margen" xfId="45622" xr:uid="{57D920E4-7460-4095-AB17-684628C937A4}"/>
    <cellStyle name="Normal 36 8 6" xfId="27651" xr:uid="{96ACC8F2-55EC-4B6A-B5D5-81431603EA95}"/>
    <cellStyle name="Normal 36 8 6 2" xfId="27652" xr:uid="{91315645-0E38-4206-99DE-F17EBB127578}"/>
    <cellStyle name="Normal 36 8 6_Margen" xfId="45623" xr:uid="{848D754C-F07E-4985-BC78-D24794406606}"/>
    <cellStyle name="Normal 36 8 7" xfId="27653" xr:uid="{3726B5A8-66DA-4B88-AE86-C62D06F6BE3E}"/>
    <cellStyle name="Normal 36 8 7 2" xfId="27654" xr:uid="{295FFD10-2ED6-44AD-A9C1-441827863A50}"/>
    <cellStyle name="Normal 36 8 7_Margen" xfId="45624" xr:uid="{EA0187B9-B5F4-47B5-86C4-F080B3931F9B}"/>
    <cellStyle name="Normal 36 8 8" xfId="27655" xr:uid="{215D455C-B71C-4C00-AAB6-AC54FDE35F32}"/>
    <cellStyle name="Normal 36 8 8 2" xfId="27656" xr:uid="{6AA85262-50E1-480C-9F48-AB9C12E34F2C}"/>
    <cellStyle name="Normal 36 8 8_Margen" xfId="45625" xr:uid="{92560D2D-E49A-42FB-9066-77E0198B4BAC}"/>
    <cellStyle name="Normal 36 8 9" xfId="27657" xr:uid="{11F520FD-90A5-477F-BC4F-96AE013877A9}"/>
    <cellStyle name="Normal 36 8 9 2" xfId="27658" xr:uid="{CCFA4F27-43A8-4B17-832A-957216B2452B}"/>
    <cellStyle name="Normal 36 8 9_Margen" xfId="45626" xr:uid="{7156AC88-9D39-4E02-A9FD-C7FA80E5F791}"/>
    <cellStyle name="Normal 36 8_Margen" xfId="45627" xr:uid="{4B207979-99EA-4D00-ACAE-0A45DCC3C548}"/>
    <cellStyle name="Normal 36 9" xfId="27659" xr:uid="{273EBD0D-5CE2-4177-88E5-BC7977F1F198}"/>
    <cellStyle name="Normal 36 9 10" xfId="27660" xr:uid="{ECF62714-26F1-492A-8FC6-2F7CFDB292B9}"/>
    <cellStyle name="Normal 36 9 10 2" xfId="27661" xr:uid="{D358DEF3-120C-445D-8F09-9836B30EE26D}"/>
    <cellStyle name="Normal 36 9 10_Margen" xfId="45628" xr:uid="{FDD16D2E-C2D1-4BA6-B546-FFB67E28FD14}"/>
    <cellStyle name="Normal 36 9 11" xfId="27662" xr:uid="{23262F6D-6B82-4650-BA75-CD7781867E64}"/>
    <cellStyle name="Normal 36 9 11 2" xfId="27663" xr:uid="{2A686C55-EFBC-42B0-A77D-D1029E0BB648}"/>
    <cellStyle name="Normal 36 9 11_Margen" xfId="45629" xr:uid="{7D18A597-4B04-4036-ABEF-D88B45567D00}"/>
    <cellStyle name="Normal 36 9 12" xfId="27664" xr:uid="{45908912-2502-4AD8-B519-D22EF8D73136}"/>
    <cellStyle name="Normal 36 9 12 2" xfId="27665" xr:uid="{86C0F260-418F-4CF6-9189-6B056FAE45CE}"/>
    <cellStyle name="Normal 36 9 12_Margen" xfId="45630" xr:uid="{5E06D43A-CDD3-49F0-84F8-E64A86E840E8}"/>
    <cellStyle name="Normal 36 9 13" xfId="27666" xr:uid="{2E2FD0FD-D0B9-47BA-9262-1541457001CE}"/>
    <cellStyle name="Normal 36 9 13 2" xfId="27667" xr:uid="{5ECA76C6-0FAC-4E37-8AA8-CE5527583398}"/>
    <cellStyle name="Normal 36 9 13_Margen" xfId="45631" xr:uid="{278CC12E-043E-4CDF-956D-6D0CF3192A34}"/>
    <cellStyle name="Normal 36 9 14" xfId="27668" xr:uid="{ABA5790B-F572-47C2-A389-9D16AF9CD9FF}"/>
    <cellStyle name="Normal 36 9 14 2" xfId="27669" xr:uid="{22031AAB-EF14-4352-8FE8-4E669BEC55B2}"/>
    <cellStyle name="Normal 36 9 14_Margen" xfId="45632" xr:uid="{2883D122-5E52-4CEE-8A4C-C4F23E915C03}"/>
    <cellStyle name="Normal 36 9 15" xfId="27670" xr:uid="{341500A4-8A2E-428C-B56E-CF71D3AACB3C}"/>
    <cellStyle name="Normal 36 9 15 2" xfId="27671" xr:uid="{38C6989E-01D8-44FB-B9B1-6D26C73F1D61}"/>
    <cellStyle name="Normal 36 9 15_Margen" xfId="45633" xr:uid="{FC29FF63-DC63-4CD1-9F5B-D19D7147314E}"/>
    <cellStyle name="Normal 36 9 16" xfId="27672" xr:uid="{F99A9121-EFD5-449B-9DC9-D36A8D2C1EEA}"/>
    <cellStyle name="Normal 36 9 16 2" xfId="27673" xr:uid="{D899BFEB-98FC-48D9-9398-56F2CD7A073D}"/>
    <cellStyle name="Normal 36 9 16_Margen" xfId="45634" xr:uid="{A4724146-DE31-457D-805B-2C8330817105}"/>
    <cellStyle name="Normal 36 9 17" xfId="27674" xr:uid="{85715CAC-10C0-41BA-AC35-A78C565EFD5A}"/>
    <cellStyle name="Normal 36 9 17 2" xfId="27675" xr:uid="{23621E52-814B-4BA0-A685-565F937AEE64}"/>
    <cellStyle name="Normal 36 9 17_Margen" xfId="45635" xr:uid="{8B2209CA-8496-43CF-A13F-26C8251B9D52}"/>
    <cellStyle name="Normal 36 9 18" xfId="27676" xr:uid="{957544F6-2CD2-43B8-8B23-64B13CB60C30}"/>
    <cellStyle name="Normal 36 9 18 2" xfId="27677" xr:uid="{937BB904-D1F9-4CE7-B166-C004C5C9CBD1}"/>
    <cellStyle name="Normal 36 9 18_Margen" xfId="45636" xr:uid="{FEF805DF-90BE-459A-BB63-1EF3684A9C4C}"/>
    <cellStyle name="Normal 36 9 19" xfId="27678" xr:uid="{4725E797-9383-48F5-960C-5D98B1013DA8}"/>
    <cellStyle name="Normal 36 9 2" xfId="27679" xr:uid="{8137190B-E059-4C54-A4C7-72AA8D4D7A58}"/>
    <cellStyle name="Normal 36 9 2 2" xfId="27680" xr:uid="{DA3E6774-D9FB-49F0-ACD5-0D7D3B7DB762}"/>
    <cellStyle name="Normal 36 9 2_Margen" xfId="45637" xr:uid="{5E51F288-43D8-4CE9-861B-9ED7D63C2B51}"/>
    <cellStyle name="Normal 36 9 3" xfId="27681" xr:uid="{B6B149C5-1E77-46AF-8E8A-000CBF119B3B}"/>
    <cellStyle name="Normal 36 9 3 2" xfId="27682" xr:uid="{26660B7E-AF2B-4E02-8F83-4BCF546BC9FD}"/>
    <cellStyle name="Normal 36 9 3_Margen" xfId="45638" xr:uid="{B5B471EE-C7DA-417A-BD0D-7868F13E03E3}"/>
    <cellStyle name="Normal 36 9 4" xfId="27683" xr:uid="{717DAFC7-88CC-4023-8514-7A2094AC8A08}"/>
    <cellStyle name="Normal 36 9 4 2" xfId="27684" xr:uid="{C64D7B0D-81AE-4B8D-AF24-AD50054DD468}"/>
    <cellStyle name="Normal 36 9 4_Margen" xfId="45639" xr:uid="{A4FBACBA-1F69-4C71-890F-EA769EBF92DC}"/>
    <cellStyle name="Normal 36 9 5" xfId="27685" xr:uid="{55ABD56A-B1D4-49ED-B457-20ED74D4183B}"/>
    <cellStyle name="Normal 36 9 5 2" xfId="27686" xr:uid="{70590684-E4B1-4414-8FEE-AB793201406E}"/>
    <cellStyle name="Normal 36 9 5_Margen" xfId="45640" xr:uid="{EC8EBD41-2645-4B20-BDC0-BB20E2C7FFC9}"/>
    <cellStyle name="Normal 36 9 6" xfId="27687" xr:uid="{C280E52E-E238-44FE-9410-7D38C45D3573}"/>
    <cellStyle name="Normal 36 9 6 2" xfId="27688" xr:uid="{593A8061-93FE-47B5-90C1-8888BA4E6783}"/>
    <cellStyle name="Normal 36 9 6_Margen" xfId="45641" xr:uid="{CE59733B-4EBA-49FF-A41D-92B7E9B96425}"/>
    <cellStyle name="Normal 36 9 7" xfId="27689" xr:uid="{121599A0-EAD5-4B88-8173-D81A961E2F19}"/>
    <cellStyle name="Normal 36 9 7 2" xfId="27690" xr:uid="{81663CB1-CB7A-4434-B1DE-C6DBBA798B69}"/>
    <cellStyle name="Normal 36 9 7_Margen" xfId="45642" xr:uid="{4CE5E2B9-474C-4F0A-93B1-81298F6ADA6A}"/>
    <cellStyle name="Normal 36 9 8" xfId="27691" xr:uid="{BA4EC861-E127-4771-BCDD-5F5560F5F559}"/>
    <cellStyle name="Normal 36 9 8 2" xfId="27692" xr:uid="{8149A033-D71A-4288-B1D7-90D53A940DF2}"/>
    <cellStyle name="Normal 36 9 8_Margen" xfId="45643" xr:uid="{8F20B607-8F28-4E7C-BB6C-1643E0354A22}"/>
    <cellStyle name="Normal 36 9 9" xfId="27693" xr:uid="{C121E912-EF8D-448F-A290-D44A4FCED144}"/>
    <cellStyle name="Normal 36 9 9 2" xfId="27694" xr:uid="{1473C9FA-906E-4676-B59C-52073EA2D6FA}"/>
    <cellStyle name="Normal 36 9 9_Margen" xfId="45644" xr:uid="{527AA8B0-BD1E-49C1-A3B4-BD422D8DD745}"/>
    <cellStyle name="Normal 36 9_Margen" xfId="45645" xr:uid="{EEE9D1A5-A01E-4BB4-B4F4-D1909CA917BC}"/>
    <cellStyle name="Normal 36_Margen" xfId="45646" xr:uid="{1174C247-0515-438C-87EF-9890A66DD2BD}"/>
    <cellStyle name="Normal 360" xfId="27695" xr:uid="{52483DA6-1107-4302-983E-2505C274BD78}"/>
    <cellStyle name="Normal 361" xfId="27696" xr:uid="{597519AE-B579-43D7-88BC-BC554BA362DE}"/>
    <cellStyle name="Normal 362" xfId="27697" xr:uid="{BD7B0A4F-39D2-466C-B7EF-FBFCC140CDC4}"/>
    <cellStyle name="Normal 363" xfId="27698" xr:uid="{F90CDD78-8081-4014-89F4-A3474DA6E3BE}"/>
    <cellStyle name="Normal 364" xfId="27699" xr:uid="{72393DFD-723A-41F6-A567-F52A49560456}"/>
    <cellStyle name="Normal 365" xfId="27700" xr:uid="{498E8BCC-D533-42F1-8606-AFF6F42E51B6}"/>
    <cellStyle name="Normal 366" xfId="27701" xr:uid="{555AD199-5EBC-4BF4-8186-F384FDE7AFC3}"/>
    <cellStyle name="Normal 367" xfId="27702" xr:uid="{0E4B3E6D-C35F-4B13-A8BB-D82BDA1A6C8B}"/>
    <cellStyle name="Normal 368" xfId="27703" xr:uid="{F689EC06-4F92-4C4F-B783-7233F72427C1}"/>
    <cellStyle name="Normal 369" xfId="27704" xr:uid="{46FED5A5-70EE-4CF6-93BB-F1B1EA36336F}"/>
    <cellStyle name="Normal 37" xfId="27705" xr:uid="{63363C0F-19D6-4228-B955-75F57BCB31EC}"/>
    <cellStyle name="Normal 37 10" xfId="27706" xr:uid="{C045465F-5839-461B-AE57-34CEA4B5F15A}"/>
    <cellStyle name="Normal 37 10 10" xfId="27707" xr:uid="{DFC22603-4687-4331-A246-A4C082641D53}"/>
    <cellStyle name="Normal 37 10 10 2" xfId="27708" xr:uid="{B694B282-0FA0-4BD1-9816-D476A2955A9F}"/>
    <cellStyle name="Normal 37 10 10_Margen" xfId="45647" xr:uid="{2DA12211-2015-4006-9505-A03AAE8A5329}"/>
    <cellStyle name="Normal 37 10 11" xfId="27709" xr:uid="{5E3ADC66-D231-4563-BD9E-10419C80E25D}"/>
    <cellStyle name="Normal 37 10 11 2" xfId="27710" xr:uid="{BFFF77D9-FFBD-4F5C-A593-6099F4391AD2}"/>
    <cellStyle name="Normal 37 10 11_Margen" xfId="45648" xr:uid="{9D55C0A3-D37A-433A-9393-7B00CD432772}"/>
    <cellStyle name="Normal 37 10 12" xfId="27711" xr:uid="{A2F7CAE5-081D-445D-8783-093CEE4F175F}"/>
    <cellStyle name="Normal 37 10 12 2" xfId="27712" xr:uid="{39146E59-2600-4D4D-BB94-37A0A55CB970}"/>
    <cellStyle name="Normal 37 10 12_Margen" xfId="45649" xr:uid="{4636C94F-F2A5-457F-975B-C83C37571A14}"/>
    <cellStyle name="Normal 37 10 13" xfId="27713" xr:uid="{93DF1BDB-E4AE-43D0-B205-58FFA94E530B}"/>
    <cellStyle name="Normal 37 10 13 2" xfId="27714" xr:uid="{716E0AB0-5FAE-440E-8B43-4FB7C567A043}"/>
    <cellStyle name="Normal 37 10 13_Margen" xfId="45650" xr:uid="{A70DA550-719F-4F9E-B335-764F51B3B2DA}"/>
    <cellStyle name="Normal 37 10 14" xfId="27715" xr:uid="{D9ADC630-40C0-4052-A917-02DADB5405E4}"/>
    <cellStyle name="Normal 37 10 14 2" xfId="27716" xr:uid="{0BCE1FFC-9C80-46E6-B2C1-246AC10B8E06}"/>
    <cellStyle name="Normal 37 10 14_Margen" xfId="45651" xr:uid="{8D4222AE-7B3D-49C5-9C2F-97C32911DBF5}"/>
    <cellStyle name="Normal 37 10 15" xfId="27717" xr:uid="{74762F80-1474-4E18-89A7-126A54DE5613}"/>
    <cellStyle name="Normal 37 10 15 2" xfId="27718" xr:uid="{612432D2-F567-430B-9818-E623791CED78}"/>
    <cellStyle name="Normal 37 10 15_Margen" xfId="45652" xr:uid="{BE783B2A-695F-41C7-8DD2-365BC8A0669E}"/>
    <cellStyle name="Normal 37 10 16" xfId="27719" xr:uid="{8B3C8C66-3305-459C-92FD-34ED81D718F4}"/>
    <cellStyle name="Normal 37 10 16 2" xfId="27720" xr:uid="{471D453D-4A76-447C-A455-C39CDFA3E448}"/>
    <cellStyle name="Normal 37 10 16_Margen" xfId="45653" xr:uid="{DB87F45A-724C-481E-B517-7D80F9C1FE13}"/>
    <cellStyle name="Normal 37 10 17" xfId="27721" xr:uid="{855E40F5-FA27-4368-B47A-0037A0A82E78}"/>
    <cellStyle name="Normal 37 10 17 2" xfId="27722" xr:uid="{763B12DF-E96C-4696-B6FD-00BC155B49B3}"/>
    <cellStyle name="Normal 37 10 17_Margen" xfId="45654" xr:uid="{1312C4C3-7F8A-47FF-804D-44E62F07F52A}"/>
    <cellStyle name="Normal 37 10 18" xfId="27723" xr:uid="{02E1E230-89AA-470D-9102-9464067E3C0E}"/>
    <cellStyle name="Normal 37 10 18 2" xfId="27724" xr:uid="{9A5175C5-6A80-4804-B654-33EA23C6C779}"/>
    <cellStyle name="Normal 37 10 18_Margen" xfId="45655" xr:uid="{C936FC7B-7B1A-494C-8881-65D2FD7C643F}"/>
    <cellStyle name="Normal 37 10 19" xfId="27725" xr:uid="{D96575FA-6993-480A-B61B-2F05A66D8FE0}"/>
    <cellStyle name="Normal 37 10 2" xfId="27726" xr:uid="{7170E09F-7327-4726-989F-563467D5C678}"/>
    <cellStyle name="Normal 37 10 2 2" xfId="27727" xr:uid="{48A90C9A-B4D7-4DBB-B40A-F1095C55265A}"/>
    <cellStyle name="Normal 37 10 2_Margen" xfId="45656" xr:uid="{6FD8C655-FFCD-4D22-B59D-836318666011}"/>
    <cellStyle name="Normal 37 10 3" xfId="27728" xr:uid="{5CFD7056-0CC3-45B1-8E3E-671EE7DA1383}"/>
    <cellStyle name="Normal 37 10 3 2" xfId="27729" xr:uid="{2D53792B-4160-4972-BC9D-281F5743E17D}"/>
    <cellStyle name="Normal 37 10 3_Margen" xfId="45657" xr:uid="{F35D09EB-1FEB-44DF-AD68-E01EFBE987E8}"/>
    <cellStyle name="Normal 37 10 4" xfId="27730" xr:uid="{38428F78-6F53-4316-A68F-A4302F86D401}"/>
    <cellStyle name="Normal 37 10 4 2" xfId="27731" xr:uid="{4500ABCA-243E-4D37-BEA4-22B318FBE21B}"/>
    <cellStyle name="Normal 37 10 4_Margen" xfId="45658" xr:uid="{739365C3-9D66-44E6-A195-DFBA85E60A98}"/>
    <cellStyle name="Normal 37 10 5" xfId="27732" xr:uid="{C66FC44D-1C54-4AE5-B6EC-EE5B5627A495}"/>
    <cellStyle name="Normal 37 10 5 2" xfId="27733" xr:uid="{B5C71360-72D2-40BA-8250-629E23E0E8F2}"/>
    <cellStyle name="Normal 37 10 5_Margen" xfId="45659" xr:uid="{DB83012D-C8A1-429E-B081-86036F7C88E6}"/>
    <cellStyle name="Normal 37 10 6" xfId="27734" xr:uid="{A4482873-882C-47F3-9BAF-FD800705758E}"/>
    <cellStyle name="Normal 37 10 6 2" xfId="27735" xr:uid="{16C5641A-DF0E-405B-98B4-E74778C90140}"/>
    <cellStyle name="Normal 37 10 6_Margen" xfId="45660" xr:uid="{B0ACF1FC-A5BA-4D99-91B6-A22A2C7568BA}"/>
    <cellStyle name="Normal 37 10 7" xfId="27736" xr:uid="{34B536AD-E358-42DB-8120-3BE18AC6D540}"/>
    <cellStyle name="Normal 37 10 7 2" xfId="27737" xr:uid="{6EBB8218-EFA3-4432-9D8C-06D94CE37E00}"/>
    <cellStyle name="Normal 37 10 7_Margen" xfId="45661" xr:uid="{F23167EF-1E37-404C-B3D0-F62298ECF0BF}"/>
    <cellStyle name="Normal 37 10 8" xfId="27738" xr:uid="{66D57530-343A-4F5A-B64F-A5CBF9ED27BA}"/>
    <cellStyle name="Normal 37 10 8 2" xfId="27739" xr:uid="{08B2C447-DD16-4D4B-AA3F-BC2FEA14F7E8}"/>
    <cellStyle name="Normal 37 10 8_Margen" xfId="45662" xr:uid="{2B0B3F31-1B8C-4708-9593-552A2EED8E51}"/>
    <cellStyle name="Normal 37 10 9" xfId="27740" xr:uid="{44993171-F1BB-4DEA-BBED-FF7B610DFCE4}"/>
    <cellStyle name="Normal 37 10 9 2" xfId="27741" xr:uid="{5FBE28CF-D6A6-4C5C-B383-9D2D44E42756}"/>
    <cellStyle name="Normal 37 10 9_Margen" xfId="45663" xr:uid="{83B484E1-9B49-4F88-ADA5-E303E1C1F571}"/>
    <cellStyle name="Normal 37 10_Margen" xfId="45664" xr:uid="{8E095A2C-CB2F-41DB-9172-CB668DAF67B0}"/>
    <cellStyle name="Normal 37 11" xfId="27742" xr:uid="{58F87DFB-ECE4-4A08-9882-214E2AD3BEF1}"/>
    <cellStyle name="Normal 37 11 10" xfId="27743" xr:uid="{A1A3BD9A-0E5F-446F-B5B5-F41587F82AB8}"/>
    <cellStyle name="Normal 37 11 10 2" xfId="27744" xr:uid="{E4269969-FC1D-4066-B7BE-9775B3448D1F}"/>
    <cellStyle name="Normal 37 11 10_Margen" xfId="45665" xr:uid="{7FDA9878-1347-4333-B3E5-806453DF0F1C}"/>
    <cellStyle name="Normal 37 11 11" xfId="27745" xr:uid="{E1836550-7E7E-4D09-BF29-45DDCBCEC296}"/>
    <cellStyle name="Normal 37 11 11 2" xfId="27746" xr:uid="{E453A135-6371-445B-BED2-A77432AD954F}"/>
    <cellStyle name="Normal 37 11 11_Margen" xfId="45666" xr:uid="{DD71E651-2E02-4FCE-B998-89CE4E253DF9}"/>
    <cellStyle name="Normal 37 11 12" xfId="27747" xr:uid="{77DD0651-6247-4714-9CD2-257C91CF1AA1}"/>
    <cellStyle name="Normal 37 11 12 2" xfId="27748" xr:uid="{5C76ABC1-D861-4B41-B816-0BCFEEAA548E}"/>
    <cellStyle name="Normal 37 11 12_Margen" xfId="45667" xr:uid="{F6BC78B0-949A-4AB4-B8A6-9E6099C3ECAF}"/>
    <cellStyle name="Normal 37 11 13" xfId="27749" xr:uid="{3C708348-67EE-477A-9199-DD8DBE1CBCA1}"/>
    <cellStyle name="Normal 37 11 13 2" xfId="27750" xr:uid="{92406A4C-DECC-44F1-9964-42CAEBA6C328}"/>
    <cellStyle name="Normal 37 11 13_Margen" xfId="45668" xr:uid="{60691D8A-A43F-4486-8470-ED4E52C467A0}"/>
    <cellStyle name="Normal 37 11 14" xfId="27751" xr:uid="{E5C96520-8F91-4A56-B999-7511625A5947}"/>
    <cellStyle name="Normal 37 11 14 2" xfId="27752" xr:uid="{5627D500-5115-4BDE-BE99-33E53CF5C936}"/>
    <cellStyle name="Normal 37 11 14_Margen" xfId="45669" xr:uid="{559E9BB0-7078-45A8-906E-C3BC7660BCCB}"/>
    <cellStyle name="Normal 37 11 15" xfId="27753" xr:uid="{56F25BC8-401E-4397-9403-4E981C3F68D1}"/>
    <cellStyle name="Normal 37 11 15 2" xfId="27754" xr:uid="{E5B64A86-6C02-474F-8D96-223E2F66ABB3}"/>
    <cellStyle name="Normal 37 11 15_Margen" xfId="45670" xr:uid="{9713D27B-5285-4331-B65F-164397972337}"/>
    <cellStyle name="Normal 37 11 16" xfId="27755" xr:uid="{24EC6754-53D9-48AA-8D6B-B84CD272C246}"/>
    <cellStyle name="Normal 37 11 16 2" xfId="27756" xr:uid="{E3650937-4091-4683-B6C2-0AE0BA4C021D}"/>
    <cellStyle name="Normal 37 11 16_Margen" xfId="45671" xr:uid="{D4137057-0863-4B08-B891-4EABE2972CA8}"/>
    <cellStyle name="Normal 37 11 17" xfId="27757" xr:uid="{96FC5FFE-8B31-404A-B94B-FE240862F7E6}"/>
    <cellStyle name="Normal 37 11 17 2" xfId="27758" xr:uid="{C24FF003-39F3-4833-A068-19E2540D9D3B}"/>
    <cellStyle name="Normal 37 11 17_Margen" xfId="45672" xr:uid="{07539D19-F5E4-48FE-91CB-3F8C82BEF066}"/>
    <cellStyle name="Normal 37 11 18" xfId="27759" xr:uid="{7F8138B9-B405-4283-96FA-0466EE7AC8E9}"/>
    <cellStyle name="Normal 37 11 18 2" xfId="27760" xr:uid="{CF0A4D7C-C95C-4EA4-9519-61C5A64758CE}"/>
    <cellStyle name="Normal 37 11 18_Margen" xfId="45673" xr:uid="{B945A647-97FE-4645-BA52-7AB33368BBCA}"/>
    <cellStyle name="Normal 37 11 19" xfId="27761" xr:uid="{34A96997-0D44-4C5B-A1B3-FB3646FB52C5}"/>
    <cellStyle name="Normal 37 11 2" xfId="27762" xr:uid="{884D43B3-6FC5-4D01-AC22-9094AEB0A593}"/>
    <cellStyle name="Normal 37 11 2 2" xfId="27763" xr:uid="{D79860EB-0BE8-41DC-A6DB-3BD9CEE1EF0D}"/>
    <cellStyle name="Normal 37 11 2_Margen" xfId="45674" xr:uid="{D6E15ACC-5DCB-493E-9B75-F61607079A97}"/>
    <cellStyle name="Normal 37 11 3" xfId="27764" xr:uid="{AED977F9-8F75-486D-9549-FDFE9CB373FB}"/>
    <cellStyle name="Normal 37 11 3 2" xfId="27765" xr:uid="{A0FAA3CE-D146-40AD-AC25-6F23A7081FB2}"/>
    <cellStyle name="Normal 37 11 3_Margen" xfId="45675" xr:uid="{5F1828C7-B5F9-4940-98BE-432E63AF37B7}"/>
    <cellStyle name="Normal 37 11 4" xfId="27766" xr:uid="{FD0F64FD-53A1-436D-B70F-E1973AA54B55}"/>
    <cellStyle name="Normal 37 11 4 2" xfId="27767" xr:uid="{7D3CB1F5-6D8F-4299-B679-15C664AEC77D}"/>
    <cellStyle name="Normal 37 11 4_Margen" xfId="45676" xr:uid="{E37EAF1E-CA17-45D3-BF60-83C8CCF41030}"/>
    <cellStyle name="Normal 37 11 5" xfId="27768" xr:uid="{9D5837E7-1B63-4875-97D2-FF1A23714E70}"/>
    <cellStyle name="Normal 37 11 5 2" xfId="27769" xr:uid="{C9F4DCAE-E22E-4885-8F05-C50717A4A38B}"/>
    <cellStyle name="Normal 37 11 5_Margen" xfId="45677" xr:uid="{EC9C3AEF-DCDC-4C50-AAE3-AB8CFD3F8D96}"/>
    <cellStyle name="Normal 37 11 6" xfId="27770" xr:uid="{93C60409-7942-4B19-8933-205426E41462}"/>
    <cellStyle name="Normal 37 11 6 2" xfId="27771" xr:uid="{0059095C-9F78-4A11-A0E9-ADB04214D1C6}"/>
    <cellStyle name="Normal 37 11 6_Margen" xfId="45678" xr:uid="{34614D9C-3E5D-4C14-9E42-DFC06F581D6A}"/>
    <cellStyle name="Normal 37 11 7" xfId="27772" xr:uid="{80A0199F-8B37-4EA0-A5F5-EA552C1A875B}"/>
    <cellStyle name="Normal 37 11 7 2" xfId="27773" xr:uid="{9C486713-3420-447C-ABE4-678366B8A19F}"/>
    <cellStyle name="Normal 37 11 7_Margen" xfId="45679" xr:uid="{761AF8A7-6B06-442D-8E1C-5ED9D7822E67}"/>
    <cellStyle name="Normal 37 11 8" xfId="27774" xr:uid="{D0445D71-BB87-461C-9548-167B51B64D8F}"/>
    <cellStyle name="Normal 37 11 8 2" xfId="27775" xr:uid="{AE12CF2C-E840-4471-B723-E06F7F489A3D}"/>
    <cellStyle name="Normal 37 11 8_Margen" xfId="45680" xr:uid="{A6073510-77D5-4861-B7C6-C2A47531EDBA}"/>
    <cellStyle name="Normal 37 11 9" xfId="27776" xr:uid="{4EA96282-5011-4704-8997-1BD011EE98CC}"/>
    <cellStyle name="Normal 37 11 9 2" xfId="27777" xr:uid="{9C9930D4-7DEF-4ECA-A7E8-ABB437B24C47}"/>
    <cellStyle name="Normal 37 11 9_Margen" xfId="45681" xr:uid="{60C7FB49-B89E-40DA-80FA-115A9BA49187}"/>
    <cellStyle name="Normal 37 11_Margen" xfId="45682" xr:uid="{962925F2-4CB9-4F77-992A-26A7D736155E}"/>
    <cellStyle name="Normal 37 12" xfId="27778" xr:uid="{0F8AF95C-8BA4-42BC-AE3B-CA363CE14239}"/>
    <cellStyle name="Normal 37 12 2" xfId="27779" xr:uid="{82892DC4-05CE-4B97-9A4A-8BFA3F8649F2}"/>
    <cellStyle name="Normal 37 12_Margen" xfId="45683" xr:uid="{85AB665E-911A-4F76-B7F7-179379C6BA20}"/>
    <cellStyle name="Normal 37 13" xfId="27780" xr:uid="{24222D93-58E8-4826-A588-3E55A680C829}"/>
    <cellStyle name="Normal 37 13 2" xfId="27781" xr:uid="{7D8A6659-33B3-4CB9-A8F2-22CE9CDE1200}"/>
    <cellStyle name="Normal 37 13_Margen" xfId="45684" xr:uid="{DDB33163-E501-4E2E-B4F6-EC3AA74B42AD}"/>
    <cellStyle name="Normal 37 14" xfId="27782" xr:uid="{24081ABC-59BD-423E-9F0C-D5C2486947BB}"/>
    <cellStyle name="Normal 37 14 2" xfId="27783" xr:uid="{05D1E456-1FDC-4C47-8CDA-99A6A0FFB6A6}"/>
    <cellStyle name="Normal 37 14_Margen" xfId="45685" xr:uid="{26A17AAB-0C2C-41C3-8F99-A7000934D7F0}"/>
    <cellStyle name="Normal 37 15" xfId="27784" xr:uid="{A1E6C11D-2BE4-42EF-901B-BD634FAEF732}"/>
    <cellStyle name="Normal 37 15 2" xfId="27785" xr:uid="{F3BD9560-0E9F-4F6A-8EF7-9028D07D3046}"/>
    <cellStyle name="Normal 37 15_Margen" xfId="45686" xr:uid="{D4E36783-4707-47E1-B141-259FAD3946FA}"/>
    <cellStyle name="Normal 37 16" xfId="27786" xr:uid="{10A2E2B4-DF40-45E8-AD27-ADA78089AD40}"/>
    <cellStyle name="Normal 37 16 2" xfId="27787" xr:uid="{321CF4D1-07E8-4E68-97DD-3B908CD03375}"/>
    <cellStyle name="Normal 37 16_Margen" xfId="45687" xr:uid="{9A40DD0F-45A1-4AD8-BBEA-DD79EBC0B76C}"/>
    <cellStyle name="Normal 37 17" xfId="27788" xr:uid="{CAD8C9F2-F542-419C-BD83-C8F249759275}"/>
    <cellStyle name="Normal 37 17 2" xfId="27789" xr:uid="{926E77E3-020A-45C5-B238-D50B4B4D6169}"/>
    <cellStyle name="Normal 37 17_Margen" xfId="45688" xr:uid="{D2482D0D-0A97-4C97-8C12-39A9B4E35595}"/>
    <cellStyle name="Normal 37 18" xfId="27790" xr:uid="{26E87CB3-AD60-4AA7-A700-83786F73715D}"/>
    <cellStyle name="Normal 37 18 2" xfId="27791" xr:uid="{7F1DE7D0-6939-4A2F-89AA-CE5EB973589D}"/>
    <cellStyle name="Normal 37 18_Margen" xfId="45689" xr:uid="{9B7CB20F-B757-45F3-8C4F-441F21E1B96A}"/>
    <cellStyle name="Normal 37 19" xfId="27792" xr:uid="{EE3B0A88-A6B3-45F0-ABB0-13853D75EBAB}"/>
    <cellStyle name="Normal 37 19 2" xfId="27793" xr:uid="{E4C74DCD-8927-4E50-AB99-4E7CB8A65762}"/>
    <cellStyle name="Normal 37 19_Margen" xfId="45690" xr:uid="{CF10A405-E07A-483F-B4BF-741BBA769FE4}"/>
    <cellStyle name="Normal 37 2" xfId="27794" xr:uid="{423DD8E9-1FFD-408C-A178-5F5C5D8DCE92}"/>
    <cellStyle name="Normal 37 2 10" xfId="27795" xr:uid="{C78CA2E4-99F4-4EA9-8F13-805C22AAFD2F}"/>
    <cellStyle name="Normal 37 2 10 2" xfId="27796" xr:uid="{1239F158-1C2B-4F29-A245-249457E38FEE}"/>
    <cellStyle name="Normal 37 2 10_Margen" xfId="45691" xr:uid="{E3900EB1-CF48-403B-99E8-B5C70AEC7D14}"/>
    <cellStyle name="Normal 37 2 11" xfId="27797" xr:uid="{4F74C031-1C25-4FA6-9E2B-4F21A9279561}"/>
    <cellStyle name="Normal 37 2 11 2" xfId="27798" xr:uid="{40FD7A1B-6DE1-4407-B63D-5175E6AA7A6B}"/>
    <cellStyle name="Normal 37 2 11_Margen" xfId="45692" xr:uid="{9030089F-20BC-49FE-81FE-D4989E04C19D}"/>
    <cellStyle name="Normal 37 2 12" xfId="27799" xr:uid="{9C0A05AC-33F1-4142-AFE4-A5A802709E1F}"/>
    <cellStyle name="Normal 37 2 12 2" xfId="27800" xr:uid="{CD86EAA8-F237-468B-B330-784391BFE1E7}"/>
    <cellStyle name="Normal 37 2 12_Margen" xfId="45693" xr:uid="{1D63DD01-CEAD-4AF0-9F27-35C23A4CEDC4}"/>
    <cellStyle name="Normal 37 2 13" xfId="27801" xr:uid="{4D8B2013-7F2B-445B-AB4E-021D3230AA70}"/>
    <cellStyle name="Normal 37 2 13 2" xfId="27802" xr:uid="{089D024C-E5DA-47FF-B648-DDAADE45947C}"/>
    <cellStyle name="Normal 37 2 13_Margen" xfId="45694" xr:uid="{7C4C678E-43ED-473B-AC19-A62C379CCD01}"/>
    <cellStyle name="Normal 37 2 14" xfId="27803" xr:uid="{77323357-425E-4F00-A929-23727C633A23}"/>
    <cellStyle name="Normal 37 2 14 2" xfId="27804" xr:uid="{FF9F2FC2-8D54-4E87-A210-3CA2D825E8F0}"/>
    <cellStyle name="Normal 37 2 14_Margen" xfId="45695" xr:uid="{7663CE33-3784-41EE-85C4-FA605C6887B3}"/>
    <cellStyle name="Normal 37 2 15" xfId="27805" xr:uid="{D3E4264E-49F8-4E25-AB1B-3709C28E45B3}"/>
    <cellStyle name="Normal 37 2 15 2" xfId="27806" xr:uid="{2CDE444E-9DC2-4C01-B571-BDFC5F0CFA09}"/>
    <cellStyle name="Normal 37 2 15_Margen" xfId="45696" xr:uid="{AEC0D255-13D4-4AA8-805C-3F3E29C5694E}"/>
    <cellStyle name="Normal 37 2 16" xfId="27807" xr:uid="{46A2F76B-7901-4EBC-8420-77FD1E6C1A32}"/>
    <cellStyle name="Normal 37 2 16 2" xfId="27808" xr:uid="{2F8D7098-B6E2-496D-ADB6-E76A71184E91}"/>
    <cellStyle name="Normal 37 2 16_Margen" xfId="45697" xr:uid="{E5A5E836-6741-49A8-8D1D-4980FEB01031}"/>
    <cellStyle name="Normal 37 2 17" xfId="27809" xr:uid="{4D92925F-943E-4FE9-BD75-D97B91EE4937}"/>
    <cellStyle name="Normal 37 2 17 2" xfId="27810" xr:uid="{BFD3E550-66DB-46EE-BA19-E4FAD5F7C178}"/>
    <cellStyle name="Normal 37 2 17_Margen" xfId="45698" xr:uid="{C71C0699-A6CB-477E-A328-0B325DE12B98}"/>
    <cellStyle name="Normal 37 2 18" xfId="27811" xr:uid="{2816775D-D19D-4969-8557-440D8B2D873B}"/>
    <cellStyle name="Normal 37 2 18 2" xfId="27812" xr:uid="{220ADA76-AACE-4EF7-8F7A-2B2AF9605532}"/>
    <cellStyle name="Normal 37 2 18_Margen" xfId="45699" xr:uid="{DDA447A3-BBA9-4232-AD81-22B77DFDF494}"/>
    <cellStyle name="Normal 37 2 19" xfId="27813" xr:uid="{39BB3924-862B-440C-8AF1-4E55573EF42F}"/>
    <cellStyle name="Normal 37 2 2" xfId="27814" xr:uid="{05909E77-9EE3-465F-AFA3-4A4C71C5F98D}"/>
    <cellStyle name="Normal 37 2 2 2" xfId="27815" xr:uid="{967FB054-B7AA-4E65-B781-E213A8DAD2F6}"/>
    <cellStyle name="Normal 37 2 2_Margen" xfId="45700" xr:uid="{185253A4-D96F-4AE2-BDF9-8B3C0BF90EF0}"/>
    <cellStyle name="Normal 37 2 20" xfId="27816" xr:uid="{60895CE2-7F05-469B-BF30-325DA7524559}"/>
    <cellStyle name="Normal 37 2 21" xfId="50386" xr:uid="{4F002767-FA88-420B-A389-862335E68FC3}"/>
    <cellStyle name="Normal 37 2 22" xfId="50687" xr:uid="{E15E9B1D-7A16-4C7F-ACFB-32A0FA40BD9A}"/>
    <cellStyle name="Normal 37 2 23" xfId="51839" xr:uid="{213ACBAD-9265-4239-B506-278AD898E8F6}"/>
    <cellStyle name="Normal 37 2 3" xfId="27817" xr:uid="{A4F3F7E5-68C5-46CB-9792-926D186B4300}"/>
    <cellStyle name="Normal 37 2 3 2" xfId="27818" xr:uid="{604284C0-2ADA-4A4D-AFCE-4A2EAB8FBBED}"/>
    <cellStyle name="Normal 37 2 3_Margen" xfId="45701" xr:uid="{D8C39D62-DE99-4291-917B-471B2B710E68}"/>
    <cellStyle name="Normal 37 2 4" xfId="27819" xr:uid="{A0321CEF-D841-4DCE-BE59-5CBDFA4E4B8F}"/>
    <cellStyle name="Normal 37 2 4 2" xfId="27820" xr:uid="{27588640-340D-4E91-8825-2AECF9D8FFE2}"/>
    <cellStyle name="Normal 37 2 4_Margen" xfId="45702" xr:uid="{9AD16704-2A4E-4193-B8E1-7C878FC49588}"/>
    <cellStyle name="Normal 37 2 5" xfId="27821" xr:uid="{6B29D27F-D65E-4A0B-8C8D-3C776F950012}"/>
    <cellStyle name="Normal 37 2 5 2" xfId="27822" xr:uid="{9D68B58F-F3A7-4FD6-B1D7-7901C831696E}"/>
    <cellStyle name="Normal 37 2 5_Margen" xfId="45703" xr:uid="{E187F39E-DBCD-495A-93E5-2924C25BB307}"/>
    <cellStyle name="Normal 37 2 6" xfId="27823" xr:uid="{F1AC722F-1000-4DD4-A2A8-AE85E3F06B00}"/>
    <cellStyle name="Normal 37 2 6 2" xfId="27824" xr:uid="{C7A03D75-8164-4BFF-989A-09CA7661C828}"/>
    <cellStyle name="Normal 37 2 6_Margen" xfId="45704" xr:uid="{67528951-C309-4004-B26F-A748592246B0}"/>
    <cellStyle name="Normal 37 2 7" xfId="27825" xr:uid="{A9886703-0CFC-48E5-8F26-F12A12012712}"/>
    <cellStyle name="Normal 37 2 7 2" xfId="27826" xr:uid="{321A200A-A529-4D02-B20A-B7A7E9D95F63}"/>
    <cellStyle name="Normal 37 2 7_Margen" xfId="45705" xr:uid="{F1DD2F77-BE8E-42BC-A3D3-E94DF7D1ECD2}"/>
    <cellStyle name="Normal 37 2 8" xfId="27827" xr:uid="{D7F6B438-56B4-4646-871F-D093342CAA9D}"/>
    <cellStyle name="Normal 37 2 8 2" xfId="27828" xr:uid="{C9ED503B-2D29-4E6F-9EE0-C3BAF45CF311}"/>
    <cellStyle name="Normal 37 2 8_Margen" xfId="45706" xr:uid="{6CEECCB9-0E81-4A8F-888D-C268344F1885}"/>
    <cellStyle name="Normal 37 2 9" xfId="27829" xr:uid="{5BAEAFEC-0874-4A65-9928-6A2BC9BF9BFF}"/>
    <cellStyle name="Normal 37 2 9 2" xfId="27830" xr:uid="{BE72C220-B871-4492-A1B9-89AB700B2AE3}"/>
    <cellStyle name="Normal 37 2 9_Margen" xfId="45707" xr:uid="{4BDFDE76-FC7A-4004-8C1E-DE6422A2F355}"/>
    <cellStyle name="Normal 37 2_Margen" xfId="45708" xr:uid="{9A3A6FFD-73BC-4B85-9EB8-F1BB9831DA8B}"/>
    <cellStyle name="Normal 37 20" xfId="27831" xr:uid="{EC8E769B-1B7C-4CB1-A74A-5A0D3FEB0F15}"/>
    <cellStyle name="Normal 37 20 2" xfId="27832" xr:uid="{10581354-0AF3-4E15-BB93-3DE9198FF676}"/>
    <cellStyle name="Normal 37 20_Margen" xfId="45709" xr:uid="{1C7C0DF4-64E8-446B-BBE2-AEEB134DF2BF}"/>
    <cellStyle name="Normal 37 21" xfId="27833" xr:uid="{9133436C-85AE-45FA-9426-222D04AE82BD}"/>
    <cellStyle name="Normal 37 21 2" xfId="27834" xr:uid="{8009DDD9-2CDC-4DBA-84E9-1DD959BF806D}"/>
    <cellStyle name="Normal 37 21_Margen" xfId="45710" xr:uid="{9399DD8B-9365-4E5C-8995-1D8520E56121}"/>
    <cellStyle name="Normal 37 22" xfId="27835" xr:uid="{1229A01D-087A-4BE3-9D3F-FC1195EB414C}"/>
    <cellStyle name="Normal 37 22 2" xfId="27836" xr:uid="{741CB424-2675-4AEC-8144-85F1A19A9565}"/>
    <cellStyle name="Normal 37 22_Margen" xfId="45711" xr:uid="{AD354BCF-0047-4F48-A593-4082112B0DC7}"/>
    <cellStyle name="Normal 37 23" xfId="27837" xr:uid="{F4D781F9-EFCF-44A4-967F-0DDA12FA3912}"/>
    <cellStyle name="Normal 37 23 2" xfId="27838" xr:uid="{A6D50B81-8209-42B2-B9D9-F16A2DF9E172}"/>
    <cellStyle name="Normal 37 23_Margen" xfId="45712" xr:uid="{1E2FF5C6-A037-472A-AA74-3BF2E856AE51}"/>
    <cellStyle name="Normal 37 24" xfId="27839" xr:uid="{C54B6EA1-FAAB-4CDD-BD33-042FF7049110}"/>
    <cellStyle name="Normal 37 24 2" xfId="27840" xr:uid="{A3BEE8AC-E20A-49FF-91BC-F4B594A61E2F}"/>
    <cellStyle name="Normal 37 24_Margen" xfId="45713" xr:uid="{6492109E-80B3-4231-B438-54D3502A1436}"/>
    <cellStyle name="Normal 37 25" xfId="27841" xr:uid="{7807E245-1098-41AD-9549-C3F7ADF75E28}"/>
    <cellStyle name="Normal 37 25 2" xfId="27842" xr:uid="{12C41897-0621-4431-BFB3-8EDB451590DA}"/>
    <cellStyle name="Normal 37 25_Margen" xfId="45714" xr:uid="{93B821F2-DB35-420B-8455-8F19F3EAFDB4}"/>
    <cellStyle name="Normal 37 26" xfId="27843" xr:uid="{2DC23916-6FC1-4D88-85F0-B8B79E4B4BE3}"/>
    <cellStyle name="Normal 37 26 2" xfId="27844" xr:uid="{7236EF96-895E-4BED-A191-D0A132317E7F}"/>
    <cellStyle name="Normal 37 26_Margen" xfId="45715" xr:uid="{79F2CA71-8354-454D-AEAD-C1B129641B71}"/>
    <cellStyle name="Normal 37 27" xfId="27845" xr:uid="{F74093E9-F434-41BE-8791-DA30412D4A56}"/>
    <cellStyle name="Normal 37 27 2" xfId="27846" xr:uid="{ED4EF2BB-EE76-4061-9E46-215CFCD87B0C}"/>
    <cellStyle name="Normal 37 27_Margen" xfId="45716" xr:uid="{65D91A51-32E7-40A7-8F03-8588C6E14CB6}"/>
    <cellStyle name="Normal 37 28" xfId="27847" xr:uid="{86C1E517-BC09-4B8A-A703-D1D7E519A2D5}"/>
    <cellStyle name="Normal 37 28 2" xfId="27848" xr:uid="{853833DD-6D13-42B7-AD75-1EE41212E9B8}"/>
    <cellStyle name="Normal 37 28_Margen" xfId="45717" xr:uid="{31AA336E-0166-4CCC-B8A3-F4E250BA3594}"/>
    <cellStyle name="Normal 37 29" xfId="27849" xr:uid="{61DC8DCA-3A5A-4ABD-89F2-95F6C70FB5FC}"/>
    <cellStyle name="Normal 37 29 2" xfId="27850" xr:uid="{1C69B4A3-AE24-4948-88F8-F4FB0E4AF079}"/>
    <cellStyle name="Normal 37 29 3" xfId="27851" xr:uid="{37EACE73-40D6-4A24-84D8-5419ADCE7428}"/>
    <cellStyle name="Normal 37 29_Margen" xfId="45718" xr:uid="{0CE85F7C-94CD-4923-B25D-5F2AE65C2FA8}"/>
    <cellStyle name="Normal 37 3" xfId="27852" xr:uid="{935C0C71-5E6E-417A-86F7-C59857C3C8C6}"/>
    <cellStyle name="Normal 37 3 10" xfId="27853" xr:uid="{275EDF02-762A-40F9-B541-D2262D2036AD}"/>
    <cellStyle name="Normal 37 3 10 2" xfId="27854" xr:uid="{8331A22E-1C3A-44B4-A190-2B3B0782161B}"/>
    <cellStyle name="Normal 37 3 10_Margen" xfId="45719" xr:uid="{81956DF2-9F49-4852-9450-EAED8F51987E}"/>
    <cellStyle name="Normal 37 3 11" xfId="27855" xr:uid="{CAA6E786-12AF-459D-B483-38F2A1B3ECC9}"/>
    <cellStyle name="Normal 37 3 11 2" xfId="27856" xr:uid="{C485583B-670F-468D-BF82-81655A49977C}"/>
    <cellStyle name="Normal 37 3 11_Margen" xfId="45720" xr:uid="{ED76B77D-E9C9-4193-A867-460CEFFBB2FF}"/>
    <cellStyle name="Normal 37 3 12" xfId="27857" xr:uid="{EF0CF6A1-2216-43D3-A8A4-EBBFA71338D8}"/>
    <cellStyle name="Normal 37 3 12 2" xfId="27858" xr:uid="{0B193ED8-6162-4F59-B28E-8217AE5A0FD8}"/>
    <cellStyle name="Normal 37 3 12_Margen" xfId="45721" xr:uid="{3CC7D170-1988-4259-A80B-1718D9F11DC4}"/>
    <cellStyle name="Normal 37 3 13" xfId="27859" xr:uid="{6B3C658E-4536-47C7-BA6E-600FD03815C8}"/>
    <cellStyle name="Normal 37 3 13 2" xfId="27860" xr:uid="{08119647-4BAD-4232-96E1-4B20F4D6A140}"/>
    <cellStyle name="Normal 37 3 13_Margen" xfId="45722" xr:uid="{E16E4E50-2974-4EEC-A8DE-A29C9705C399}"/>
    <cellStyle name="Normal 37 3 14" xfId="27861" xr:uid="{4BF2207D-8317-49BA-9384-46FE503CAC88}"/>
    <cellStyle name="Normal 37 3 14 2" xfId="27862" xr:uid="{08FAB3C8-38EF-4EFA-86A6-C5181BBAAC49}"/>
    <cellStyle name="Normal 37 3 14_Margen" xfId="45723" xr:uid="{786AC131-25E3-4C59-B37B-0333DAECEE7D}"/>
    <cellStyle name="Normal 37 3 15" xfId="27863" xr:uid="{B76D6FAF-E781-4868-B550-0AA7C5C517E4}"/>
    <cellStyle name="Normal 37 3 15 2" xfId="27864" xr:uid="{DF7C318B-55DD-436A-A1A5-02BD330A7A64}"/>
    <cellStyle name="Normal 37 3 15_Margen" xfId="45724" xr:uid="{FBCA916A-55AA-480A-9511-E6A2BF5FA2B0}"/>
    <cellStyle name="Normal 37 3 16" xfId="27865" xr:uid="{777511CA-4EC1-453F-B181-9E50E21C3289}"/>
    <cellStyle name="Normal 37 3 16 2" xfId="27866" xr:uid="{EE77A542-53DE-42CC-9017-C09565452752}"/>
    <cellStyle name="Normal 37 3 16_Margen" xfId="45725" xr:uid="{4DB126ED-C745-4CA2-A3E5-EE1973DDDBFF}"/>
    <cellStyle name="Normal 37 3 17" xfId="27867" xr:uid="{14474517-0B7B-4184-AF66-A8D0CB84B7B1}"/>
    <cellStyle name="Normal 37 3 17 2" xfId="27868" xr:uid="{C5EEBE62-94FC-4FFD-B1EA-B54A4703A8E6}"/>
    <cellStyle name="Normal 37 3 17_Margen" xfId="45726" xr:uid="{1DEF68BE-8BF7-48D5-BE3E-F9949704C188}"/>
    <cellStyle name="Normal 37 3 18" xfId="27869" xr:uid="{020589F6-AFA3-459F-AA0A-2B7CB2007818}"/>
    <cellStyle name="Normal 37 3 18 2" xfId="27870" xr:uid="{89B70D89-1ACF-4BFE-8E74-77DA4714A766}"/>
    <cellStyle name="Normal 37 3 18_Margen" xfId="45727" xr:uid="{EBFE577B-5C5C-49B9-92FC-40D968187507}"/>
    <cellStyle name="Normal 37 3 19" xfId="27871" xr:uid="{2E1310CE-7ACD-46A9-91C9-4C8D771EBCD9}"/>
    <cellStyle name="Normal 37 3 2" xfId="27872" xr:uid="{00DF956D-C3AD-49AE-8D94-06D654306D71}"/>
    <cellStyle name="Normal 37 3 2 2" xfId="27873" xr:uid="{C95D5FFF-25DA-46CB-85F6-B6B8DB392B6C}"/>
    <cellStyle name="Normal 37 3 2_Margen" xfId="45728" xr:uid="{6F5392DC-4D61-4635-9578-BF4B2231BD7F}"/>
    <cellStyle name="Normal 37 3 20" xfId="27874" xr:uid="{80F528F8-8F0A-4269-A3C2-F1C929CC699F}"/>
    <cellStyle name="Normal 37 3 3" xfId="27875" xr:uid="{222070FF-914A-4758-B4E7-F6F49AABC154}"/>
    <cellStyle name="Normal 37 3 3 2" xfId="27876" xr:uid="{78B6B28D-6144-4620-BD89-27988E25E172}"/>
    <cellStyle name="Normal 37 3 3_Margen" xfId="45729" xr:uid="{102E85C0-0064-4407-854B-5C4D05444DAA}"/>
    <cellStyle name="Normal 37 3 4" xfId="27877" xr:uid="{59574BCC-F476-4E9D-8722-88D332C6123C}"/>
    <cellStyle name="Normal 37 3 4 2" xfId="27878" xr:uid="{2565851D-8C1C-4485-91CC-80F733C3052A}"/>
    <cellStyle name="Normal 37 3 4_Margen" xfId="45730" xr:uid="{50E5AB33-3093-49BC-83A0-41B5624101A2}"/>
    <cellStyle name="Normal 37 3 5" xfId="27879" xr:uid="{289BC8C9-E76A-4E71-94B2-A450A97B74DC}"/>
    <cellStyle name="Normal 37 3 5 2" xfId="27880" xr:uid="{0B16BCE0-C746-430B-8A68-FF257D63D6E3}"/>
    <cellStyle name="Normal 37 3 5_Margen" xfId="45731" xr:uid="{52586DAC-FCE1-4C91-9B6B-9D175B9BB633}"/>
    <cellStyle name="Normal 37 3 6" xfId="27881" xr:uid="{8ACC93E7-18F1-4D90-9704-B34183E4F7AA}"/>
    <cellStyle name="Normal 37 3 6 2" xfId="27882" xr:uid="{47FB82BA-B5A1-48CE-860B-977C0EE0400F}"/>
    <cellStyle name="Normal 37 3 6_Margen" xfId="45732" xr:uid="{5D389173-1D35-4B45-B406-8CCEBFEB033F}"/>
    <cellStyle name="Normal 37 3 7" xfId="27883" xr:uid="{F0B8028F-2BF1-4EF4-BF93-D1366EFF8272}"/>
    <cellStyle name="Normal 37 3 7 2" xfId="27884" xr:uid="{1F593FD7-BD40-424A-A137-E0F017CD3AA0}"/>
    <cellStyle name="Normal 37 3 7_Margen" xfId="45733" xr:uid="{5419B1AA-C29B-4B9B-B777-75E73EE54DFA}"/>
    <cellStyle name="Normal 37 3 8" xfId="27885" xr:uid="{ADDE8213-E253-451B-B663-DE86136CC1CF}"/>
    <cellStyle name="Normal 37 3 8 2" xfId="27886" xr:uid="{3AFA64B4-476E-4A75-98D8-664BE25341AF}"/>
    <cellStyle name="Normal 37 3 8_Margen" xfId="45734" xr:uid="{3ED12BAE-48C0-4B3F-831F-6BF367706292}"/>
    <cellStyle name="Normal 37 3 9" xfId="27887" xr:uid="{877EBA7D-1D85-4DCE-B1E9-A32189D03E06}"/>
    <cellStyle name="Normal 37 3 9 2" xfId="27888" xr:uid="{4655DE6F-D319-4854-935C-23F94683AD85}"/>
    <cellStyle name="Normal 37 3 9_Margen" xfId="45735" xr:uid="{0474C48E-F01B-41BC-AD29-2FC0B7801CB5}"/>
    <cellStyle name="Normal 37 3_Margen" xfId="45736" xr:uid="{8DCC2471-1846-49F0-93FA-1C3855E02BD3}"/>
    <cellStyle name="Normal 37 30" xfId="27889" xr:uid="{8E7EF5F5-7A71-4BCD-B3DE-38E1B78043AC}"/>
    <cellStyle name="Normal 37 31" xfId="27890" xr:uid="{5A56F33A-A57F-4AD9-B656-45F7A47C4CE2}"/>
    <cellStyle name="Normal 37 32" xfId="27891" xr:uid="{FF9E182E-3AFD-47C7-B6B6-66AA61450286}"/>
    <cellStyle name="Normal 37 33" xfId="27892" xr:uid="{149C893D-5FDB-46CA-B812-4E42FF6B55FA}"/>
    <cellStyle name="Normal 37 34" xfId="27893" xr:uid="{C26C7DE9-FC26-4E1E-B9F0-93839070030D}"/>
    <cellStyle name="Normal 37 35" xfId="27894" xr:uid="{0EE8B00C-B767-4406-AE7B-295A15A4CA1C}"/>
    <cellStyle name="Normal 37 36" xfId="27895" xr:uid="{C982323C-CB8E-4335-815A-39FF80E4EC83}"/>
    <cellStyle name="Normal 37 37" xfId="27896" xr:uid="{25DBB433-519A-4658-B54C-40F5666172F1}"/>
    <cellStyle name="Normal 37 38" xfId="27897" xr:uid="{7667FE38-2240-4716-B3E3-BD57402819E6}"/>
    <cellStyle name="Normal 37 39" xfId="27898" xr:uid="{C71989D1-70CE-429C-9B26-0A5024186A9F}"/>
    <cellStyle name="Normal 37 4" xfId="27899" xr:uid="{2466F183-D43E-4DD6-807A-A85A14226426}"/>
    <cellStyle name="Normal 37 4 10" xfId="27900" xr:uid="{3D55471D-E45B-4732-AE51-D3688BFB87C3}"/>
    <cellStyle name="Normal 37 4 10 2" xfId="27901" xr:uid="{B39375BF-1361-47E1-AE77-89B8D6A3B855}"/>
    <cellStyle name="Normal 37 4 10_Margen" xfId="45737" xr:uid="{E512F633-9833-4F6F-A7D1-192E1EEB4E7F}"/>
    <cellStyle name="Normal 37 4 11" xfId="27902" xr:uid="{B678AB4F-3686-4CC3-908C-24AA34F73DFC}"/>
    <cellStyle name="Normal 37 4 11 2" xfId="27903" xr:uid="{6300ADF8-7F8C-4DE8-B00F-6813DCCD3CF4}"/>
    <cellStyle name="Normal 37 4 11_Margen" xfId="45738" xr:uid="{0728DD11-2FAA-443F-BB75-C5AEE7457F4F}"/>
    <cellStyle name="Normal 37 4 12" xfId="27904" xr:uid="{2CC1B215-18F3-4ADB-869F-BC91AF07D654}"/>
    <cellStyle name="Normal 37 4 12 2" xfId="27905" xr:uid="{D430BB8E-F5DD-4E21-8EC2-B786659CB656}"/>
    <cellStyle name="Normal 37 4 12_Margen" xfId="45739" xr:uid="{CD2E907F-F6AE-4181-99C7-71A965B21CF6}"/>
    <cellStyle name="Normal 37 4 13" xfId="27906" xr:uid="{468A5541-F050-496B-BFA8-4E023021E471}"/>
    <cellStyle name="Normal 37 4 13 2" xfId="27907" xr:uid="{4455B523-3169-497F-B177-19430A0450B6}"/>
    <cellStyle name="Normal 37 4 13_Margen" xfId="45740" xr:uid="{20470BD6-34F7-4C15-BD55-CD8E465402E1}"/>
    <cellStyle name="Normal 37 4 14" xfId="27908" xr:uid="{B425D18A-DA74-4339-A92E-2F1459BFD9DE}"/>
    <cellStyle name="Normal 37 4 14 2" xfId="27909" xr:uid="{DE2C5039-0624-45F1-B67C-08083465B00B}"/>
    <cellStyle name="Normal 37 4 14_Margen" xfId="45741" xr:uid="{1224E7B0-C8D3-4BD9-814A-1625A1BD5368}"/>
    <cellStyle name="Normal 37 4 15" xfId="27910" xr:uid="{4941D6CE-B23A-45F4-8E92-0C7646B8E622}"/>
    <cellStyle name="Normal 37 4 15 2" xfId="27911" xr:uid="{A177FC38-A1DD-4C1F-8C64-E974F1108F21}"/>
    <cellStyle name="Normal 37 4 15_Margen" xfId="45742" xr:uid="{4296A8DC-DF13-4595-880B-8B3ECD180AC5}"/>
    <cellStyle name="Normal 37 4 16" xfId="27912" xr:uid="{B6F1AB2E-A279-4E35-9741-89A9510FADD2}"/>
    <cellStyle name="Normal 37 4 16 2" xfId="27913" xr:uid="{BC67DBCE-4D86-47E6-A268-2EDE3404D70B}"/>
    <cellStyle name="Normal 37 4 16_Margen" xfId="45743" xr:uid="{6349FBEA-A26E-4DCF-92D5-8EB4FB6F1C42}"/>
    <cellStyle name="Normal 37 4 17" xfId="27914" xr:uid="{E240DEA6-67EB-491B-8056-D12A5579BF0F}"/>
    <cellStyle name="Normal 37 4 17 2" xfId="27915" xr:uid="{C3AD1845-9438-48F5-B33C-C3420D6D8A40}"/>
    <cellStyle name="Normal 37 4 17_Margen" xfId="45744" xr:uid="{560AF546-F420-4B5B-84C4-8B836A178527}"/>
    <cellStyle name="Normal 37 4 18" xfId="27916" xr:uid="{5D1B903E-8BFD-4E5B-B80E-94D1CE8FD272}"/>
    <cellStyle name="Normal 37 4 18 2" xfId="27917" xr:uid="{8C6ABF8A-A8A8-4E9B-A69E-5984831F4809}"/>
    <cellStyle name="Normal 37 4 18_Margen" xfId="45745" xr:uid="{EA5155FC-71EC-43AA-9F21-EE7D3AEE71EB}"/>
    <cellStyle name="Normal 37 4 19" xfId="27918" xr:uid="{B4936F80-1F6E-43BC-8CBE-D1FAEFA13CB6}"/>
    <cellStyle name="Normal 37 4 2" xfId="27919" xr:uid="{0630E4FD-129E-4924-BD36-ED9CA20365CE}"/>
    <cellStyle name="Normal 37 4 2 2" xfId="27920" xr:uid="{E1730516-604A-4C38-B7A0-327A9E47E339}"/>
    <cellStyle name="Normal 37 4 2_Margen" xfId="45746" xr:uid="{55AA5A53-B764-4EBE-A822-EB7360C5470D}"/>
    <cellStyle name="Normal 37 4 20" xfId="27921" xr:uid="{74EF5794-3E09-48A6-BDB0-7CC5A3E8FB2B}"/>
    <cellStyle name="Normal 37 4 3" xfId="27922" xr:uid="{CF0873D4-8851-42EC-AE0E-2F0482B5F3E7}"/>
    <cellStyle name="Normal 37 4 3 2" xfId="27923" xr:uid="{66BE45FB-38CB-49C8-9609-C2B666B0DABF}"/>
    <cellStyle name="Normal 37 4 3_Margen" xfId="45747" xr:uid="{5C566B92-20EA-4C1F-94EF-F5B664A2E734}"/>
    <cellStyle name="Normal 37 4 4" xfId="27924" xr:uid="{0829CD3F-440E-49D9-BD71-5C869A81A8A5}"/>
    <cellStyle name="Normal 37 4 4 2" xfId="27925" xr:uid="{E3700CB5-5516-4CF1-95DC-A270F047FED2}"/>
    <cellStyle name="Normal 37 4 4_Margen" xfId="45748" xr:uid="{AD9CD13C-41A5-43BB-B9AE-16BA9E398247}"/>
    <cellStyle name="Normal 37 4 5" xfId="27926" xr:uid="{CF70D19A-1B6E-4E11-BB80-FBF5ABBBDD78}"/>
    <cellStyle name="Normal 37 4 5 2" xfId="27927" xr:uid="{BA144403-7D26-4AAB-8EB8-5A512D4E360D}"/>
    <cellStyle name="Normal 37 4 5_Margen" xfId="45749" xr:uid="{94EC013A-CA9A-4274-84E2-024BDA30576B}"/>
    <cellStyle name="Normal 37 4 6" xfId="27928" xr:uid="{CD11FA2B-219B-4962-B21C-EE2F6EE2A946}"/>
    <cellStyle name="Normal 37 4 6 2" xfId="27929" xr:uid="{13CDFF50-5B16-4F4C-A1BC-A62BB98696E0}"/>
    <cellStyle name="Normal 37 4 6_Margen" xfId="45750" xr:uid="{EF27622F-3B57-4FDE-902D-9DD0ED2D6E85}"/>
    <cellStyle name="Normal 37 4 7" xfId="27930" xr:uid="{2282E38D-3DDF-4D7A-821A-C3E7387CEF51}"/>
    <cellStyle name="Normal 37 4 7 2" xfId="27931" xr:uid="{1B3F2A63-218B-4D07-9246-593DF482EE48}"/>
    <cellStyle name="Normal 37 4 7_Margen" xfId="45751" xr:uid="{699970B9-8A23-471A-A706-C17C90EC0433}"/>
    <cellStyle name="Normal 37 4 8" xfId="27932" xr:uid="{D2D25350-CF81-4010-AB6D-C7B736C22715}"/>
    <cellStyle name="Normal 37 4 8 2" xfId="27933" xr:uid="{992D1B2B-5C59-4DAB-817A-84B8B546BF9C}"/>
    <cellStyle name="Normal 37 4 8_Margen" xfId="45752" xr:uid="{A7E2F6E2-2D55-43EE-8AE3-46C052D109A9}"/>
    <cellStyle name="Normal 37 4 9" xfId="27934" xr:uid="{3AF391F0-A19E-4280-8FA0-5F12AC175ACA}"/>
    <cellStyle name="Normal 37 4 9 2" xfId="27935" xr:uid="{D1932B8F-E4EC-43E4-BF2A-266EC905F7BB}"/>
    <cellStyle name="Normal 37 4 9_Margen" xfId="45753" xr:uid="{2D3304D7-DB08-48DE-A1A5-1783F7756F7A}"/>
    <cellStyle name="Normal 37 4_Margen" xfId="45754" xr:uid="{D5316557-75A3-493A-99A8-8339B8C03DC7}"/>
    <cellStyle name="Normal 37 40" xfId="27936" xr:uid="{083E99C5-074C-4DFA-B226-CAC6F0364D48}"/>
    <cellStyle name="Normal 37 41" xfId="50385" xr:uid="{D30B64CC-00CC-41B6-A5DD-7A2EB3BD9FDB}"/>
    <cellStyle name="Normal 37 42" xfId="49812" xr:uid="{3182EB35-42A8-4ABC-891E-6056763E9A0B}"/>
    <cellStyle name="Normal 37 43" xfId="51840" xr:uid="{C201C65E-820F-4F4A-B6D9-4FA4E73F41D4}"/>
    <cellStyle name="Normal 37 5" xfId="27937" xr:uid="{A83B66BE-5961-4C20-83F1-54BDDFE217EB}"/>
    <cellStyle name="Normal 37 5 10" xfId="27938" xr:uid="{E4C4793D-CB37-4E6B-B3F3-12E372338F00}"/>
    <cellStyle name="Normal 37 5 10 2" xfId="27939" xr:uid="{37FA5FEF-1513-4E43-8659-23BB53F6B042}"/>
    <cellStyle name="Normal 37 5 10_Margen" xfId="45755" xr:uid="{9FCBEEE8-80D2-4A2B-9170-058FC678400F}"/>
    <cellStyle name="Normal 37 5 11" xfId="27940" xr:uid="{AAF2FEEB-D521-4E6D-8EB4-CEB1E81D03A3}"/>
    <cellStyle name="Normal 37 5 11 2" xfId="27941" xr:uid="{03B40CDC-8732-4DE0-9222-9ACB99B8A990}"/>
    <cellStyle name="Normal 37 5 11_Margen" xfId="45756" xr:uid="{21415ECD-35EA-448A-8DFD-F3FA1C30FBE3}"/>
    <cellStyle name="Normal 37 5 12" xfId="27942" xr:uid="{0B3F91F3-6553-4019-86A7-1F266DE77521}"/>
    <cellStyle name="Normal 37 5 12 2" xfId="27943" xr:uid="{F4CD863B-3852-43A7-AFD2-D37628829739}"/>
    <cellStyle name="Normal 37 5 12_Margen" xfId="45757" xr:uid="{B9F42F12-D137-43C1-BC9C-BFCA83C1D618}"/>
    <cellStyle name="Normal 37 5 13" xfId="27944" xr:uid="{97351D27-B8E1-4484-98D0-FAAECAAB3628}"/>
    <cellStyle name="Normal 37 5 13 2" xfId="27945" xr:uid="{A189F155-A228-4BC6-886A-98822BAE931B}"/>
    <cellStyle name="Normal 37 5 13_Margen" xfId="45758" xr:uid="{FBC71DBB-F0E4-472C-AFF4-8F4E6B11EE54}"/>
    <cellStyle name="Normal 37 5 14" xfId="27946" xr:uid="{73472229-EE86-4A4D-A01B-BE878443065F}"/>
    <cellStyle name="Normal 37 5 14 2" xfId="27947" xr:uid="{509E5594-23CA-4706-9A68-26CF39332800}"/>
    <cellStyle name="Normal 37 5 14_Margen" xfId="45759" xr:uid="{FDF78664-EC51-4B82-89C6-FE8A59CF3852}"/>
    <cellStyle name="Normal 37 5 15" xfId="27948" xr:uid="{56932B8C-1C16-4340-BA9A-70E1CBC5664A}"/>
    <cellStyle name="Normal 37 5 15 2" xfId="27949" xr:uid="{C256CF21-6FCC-48D4-B3E9-0E1BA4C22BE8}"/>
    <cellStyle name="Normal 37 5 15_Margen" xfId="45760" xr:uid="{2CE66410-9918-4A42-9C38-2338F19EE50E}"/>
    <cellStyle name="Normal 37 5 16" xfId="27950" xr:uid="{ABF45CA7-8D4B-4176-B72D-9469B792C36B}"/>
    <cellStyle name="Normal 37 5 16 2" xfId="27951" xr:uid="{680342ED-9C67-4EF3-9489-518DED6F94D8}"/>
    <cellStyle name="Normal 37 5 16_Margen" xfId="45761" xr:uid="{B2354106-BEDC-429C-8AFD-B5218AFFB706}"/>
    <cellStyle name="Normal 37 5 17" xfId="27952" xr:uid="{65B72B7D-C7FA-42C7-8F92-50C8C93275B7}"/>
    <cellStyle name="Normal 37 5 17 2" xfId="27953" xr:uid="{130FA05A-392F-418C-AB52-DE35BA4F9B9D}"/>
    <cellStyle name="Normal 37 5 17_Margen" xfId="45762" xr:uid="{A87609AB-2992-46CF-9B3E-DD71EBF2BDE8}"/>
    <cellStyle name="Normal 37 5 18" xfId="27954" xr:uid="{3A6AAF5C-9362-4DF1-A069-48F8FBA3C2E1}"/>
    <cellStyle name="Normal 37 5 18 2" xfId="27955" xr:uid="{9E2BEDB3-A9F1-4D71-8598-FF3B2D5376B0}"/>
    <cellStyle name="Normal 37 5 18_Margen" xfId="45763" xr:uid="{59D7A85E-235E-43D8-97B6-7D1E1C8C5CA2}"/>
    <cellStyle name="Normal 37 5 19" xfId="27956" xr:uid="{C83F04DC-20B2-450E-8A71-F6AD64C819F5}"/>
    <cellStyle name="Normal 37 5 2" xfId="27957" xr:uid="{F48D4B9B-D247-4124-9997-3C78CFFC5D01}"/>
    <cellStyle name="Normal 37 5 2 2" xfId="27958" xr:uid="{D3561913-2EC4-434A-B0CF-B4E2E270C6A1}"/>
    <cellStyle name="Normal 37 5 2 3" xfId="27959" xr:uid="{50493086-60A1-4EAA-9E63-A9C6699DA647}"/>
    <cellStyle name="Normal 37 5 2_Margen" xfId="45764" xr:uid="{718CE417-AE1A-41B7-93EE-130B2D6156DC}"/>
    <cellStyle name="Normal 37 5 3" xfId="27960" xr:uid="{9C9A32F0-FCB3-40EB-BE4F-6B600E65D3F2}"/>
    <cellStyle name="Normal 37 5 3 2" xfId="27961" xr:uid="{89BD127D-5CC8-459B-9BFF-285649C0E2C9}"/>
    <cellStyle name="Normal 37 5 3_Margen" xfId="45765" xr:uid="{B4FE935F-95B2-42CE-8490-1B5E04AC492F}"/>
    <cellStyle name="Normal 37 5 4" xfId="27962" xr:uid="{265F0D12-83BD-4285-A04D-9C4AB2B4E696}"/>
    <cellStyle name="Normal 37 5 4 2" xfId="27963" xr:uid="{ADC9BC3A-3C82-4FD9-B162-92DB9443459F}"/>
    <cellStyle name="Normal 37 5 4_Margen" xfId="45766" xr:uid="{DCA67CB3-EB06-4822-AB78-1A3BC363C186}"/>
    <cellStyle name="Normal 37 5 5" xfId="27964" xr:uid="{552D6B37-8B0F-49F7-BCDF-F801D6573501}"/>
    <cellStyle name="Normal 37 5 5 2" xfId="27965" xr:uid="{854AB979-079E-40BC-B615-9B87E2C98CB7}"/>
    <cellStyle name="Normal 37 5 5_Margen" xfId="45767" xr:uid="{E582E4DE-EFF2-4782-94E7-7F59B123A1BF}"/>
    <cellStyle name="Normal 37 5 6" xfId="27966" xr:uid="{32EFFD92-B53A-41DD-A1E7-18D5260AAD56}"/>
    <cellStyle name="Normal 37 5 6 2" xfId="27967" xr:uid="{41D49AD9-59CD-4ACC-BF9D-37198B8DBD60}"/>
    <cellStyle name="Normal 37 5 6_Margen" xfId="45768" xr:uid="{4134177C-6B50-45B0-9908-25D0B8C6B0F9}"/>
    <cellStyle name="Normal 37 5 7" xfId="27968" xr:uid="{7CFC6FD9-C3FC-4444-8026-38A3505411BE}"/>
    <cellStyle name="Normal 37 5 7 2" xfId="27969" xr:uid="{78DE01C5-35F5-4778-B66C-8D4C5F0A922D}"/>
    <cellStyle name="Normal 37 5 7_Margen" xfId="45769" xr:uid="{DA0AADE2-DD48-46E2-AC32-E21802875E38}"/>
    <cellStyle name="Normal 37 5 8" xfId="27970" xr:uid="{B136C423-1963-4252-83A1-42E6F0877A4B}"/>
    <cellStyle name="Normal 37 5 8 2" xfId="27971" xr:uid="{02FD2FA3-D926-4454-B4DB-63759ED7C243}"/>
    <cellStyle name="Normal 37 5 8_Margen" xfId="45770" xr:uid="{902936A8-545B-4264-9313-3637D75AAFDB}"/>
    <cellStyle name="Normal 37 5 9" xfId="27972" xr:uid="{BA24D7D6-3132-4000-BAA8-9181DA406973}"/>
    <cellStyle name="Normal 37 5 9 2" xfId="27973" xr:uid="{3C279AFA-A82B-4B4C-9CED-80A83D8D2F13}"/>
    <cellStyle name="Normal 37 5 9_Margen" xfId="45771" xr:uid="{C2DC8A4F-0205-4A9D-B845-DEDA430B858D}"/>
    <cellStyle name="Normal 37 5_Margen" xfId="45772" xr:uid="{A7C4AE02-9A8C-4AB9-B3CC-DF1E443CC829}"/>
    <cellStyle name="Normal 37 6" xfId="27974" xr:uid="{1F6711D3-CC44-4158-B53F-7FBF55A71184}"/>
    <cellStyle name="Normal 37 6 10" xfId="27975" xr:uid="{DE5D8520-1465-4EC8-BA19-56999E24F517}"/>
    <cellStyle name="Normal 37 6 10 2" xfId="27976" xr:uid="{278548E2-9B44-406C-8A7E-C18799F222E5}"/>
    <cellStyle name="Normal 37 6 10_Margen" xfId="45773" xr:uid="{0D8D093A-4157-4544-A382-29BAD9ED785F}"/>
    <cellStyle name="Normal 37 6 11" xfId="27977" xr:uid="{491403EE-79A9-4DF0-B03E-814906B02805}"/>
    <cellStyle name="Normal 37 6 11 2" xfId="27978" xr:uid="{BC28AB55-A69D-492E-A0AB-F7BE05BCA578}"/>
    <cellStyle name="Normal 37 6 11_Margen" xfId="45774" xr:uid="{509179C3-000F-481F-9356-4D8ADD710F8B}"/>
    <cellStyle name="Normal 37 6 12" xfId="27979" xr:uid="{280E17CC-11BA-4A63-9391-96EA99D68018}"/>
    <cellStyle name="Normal 37 6 12 2" xfId="27980" xr:uid="{9AF4ACA2-8EF5-45C5-907A-FC610ACCFA36}"/>
    <cellStyle name="Normal 37 6 12_Margen" xfId="45775" xr:uid="{D25061C0-9C10-43A0-BE6C-114F982D88F3}"/>
    <cellStyle name="Normal 37 6 13" xfId="27981" xr:uid="{D1439418-034D-4E42-A071-4A646F88C4CF}"/>
    <cellStyle name="Normal 37 6 13 2" xfId="27982" xr:uid="{D94B46D3-FD5A-4ABD-AE28-1F9CCCFAA699}"/>
    <cellStyle name="Normal 37 6 13_Margen" xfId="45776" xr:uid="{BFFB98E8-834A-44BA-8E64-C155A07A110C}"/>
    <cellStyle name="Normal 37 6 14" xfId="27983" xr:uid="{79A0B902-31F7-4882-8BED-D15152FC3447}"/>
    <cellStyle name="Normal 37 6 14 2" xfId="27984" xr:uid="{A6940543-3824-4298-BEF5-44CE2A485F45}"/>
    <cellStyle name="Normal 37 6 14_Margen" xfId="45777" xr:uid="{EFD00198-CB46-450C-85DA-753CE60DD4B0}"/>
    <cellStyle name="Normal 37 6 15" xfId="27985" xr:uid="{4281FCF4-82E7-4C1A-AD3B-170B3DE06376}"/>
    <cellStyle name="Normal 37 6 15 2" xfId="27986" xr:uid="{4E2479F7-FCE8-4E8A-95C9-C403C0EBEFE0}"/>
    <cellStyle name="Normal 37 6 15_Margen" xfId="45778" xr:uid="{A60AEF7E-75C6-43F9-886E-25BCFB514C53}"/>
    <cellStyle name="Normal 37 6 16" xfId="27987" xr:uid="{1796564D-63BD-4F25-9EFA-E560CB5CE6DA}"/>
    <cellStyle name="Normal 37 6 16 2" xfId="27988" xr:uid="{34801301-D705-4F1A-A207-3EB103164404}"/>
    <cellStyle name="Normal 37 6 16_Margen" xfId="45779" xr:uid="{F65997EE-3002-4FCF-B13B-71FFC06E210D}"/>
    <cellStyle name="Normal 37 6 17" xfId="27989" xr:uid="{A1583339-CF05-4F0D-9DF0-33E65B9700A7}"/>
    <cellStyle name="Normal 37 6 17 2" xfId="27990" xr:uid="{174034B3-400C-4201-9B92-6736B9B57C4A}"/>
    <cellStyle name="Normal 37 6 17_Margen" xfId="45780" xr:uid="{B4CF1DC4-EA87-43BA-B563-D9515830FCE7}"/>
    <cellStyle name="Normal 37 6 18" xfId="27991" xr:uid="{4A691BB4-7554-41BD-A2CE-B8B4EEEEF6E6}"/>
    <cellStyle name="Normal 37 6 18 2" xfId="27992" xr:uid="{64994677-8A3F-49B5-AE55-0341E58E12FD}"/>
    <cellStyle name="Normal 37 6 18_Margen" xfId="45781" xr:uid="{6715B71D-21D7-444E-B281-7D51B49928F0}"/>
    <cellStyle name="Normal 37 6 19" xfId="27993" xr:uid="{1B4A93B8-009B-4923-AE62-515D1BD2DDDA}"/>
    <cellStyle name="Normal 37 6 2" xfId="27994" xr:uid="{545A44FF-E942-4CEF-A987-8E26C2F56DF1}"/>
    <cellStyle name="Normal 37 6 2 2" xfId="27995" xr:uid="{B4C52EA1-2E76-42EE-BA78-E5A4D9C2B4F2}"/>
    <cellStyle name="Normal 37 6 2_Margen" xfId="45782" xr:uid="{4D5EDF2B-B09F-473F-9BD7-5B1D904F1A62}"/>
    <cellStyle name="Normal 37 6 3" xfId="27996" xr:uid="{4C9DEB34-7EF8-482E-BF2F-98E07206DF36}"/>
    <cellStyle name="Normal 37 6 3 2" xfId="27997" xr:uid="{C0F4BD24-D4AD-45A3-94AD-8F6180BBC0A6}"/>
    <cellStyle name="Normal 37 6 3_Margen" xfId="45783" xr:uid="{415FB78D-BF80-41F5-8CD7-562E8C6700AD}"/>
    <cellStyle name="Normal 37 6 4" xfId="27998" xr:uid="{0CBAEB4D-2BB6-4BDE-9FE8-22C08A1E7809}"/>
    <cellStyle name="Normal 37 6 4 2" xfId="27999" xr:uid="{CEC47D44-5A95-4809-B034-42A50BFD4B4D}"/>
    <cellStyle name="Normal 37 6 4_Margen" xfId="45784" xr:uid="{6EEF3744-CC3A-4C5C-9AAD-A9082E3ACFC2}"/>
    <cellStyle name="Normal 37 6 5" xfId="28000" xr:uid="{EC03A64A-D88E-487A-BE66-3C0D6C258FB2}"/>
    <cellStyle name="Normal 37 6 5 2" xfId="28001" xr:uid="{BD53DDA2-AF53-42D0-9FF0-2787AA29FD91}"/>
    <cellStyle name="Normal 37 6 5_Margen" xfId="45785" xr:uid="{8389D83D-7D86-44E5-839B-261881F1B1D3}"/>
    <cellStyle name="Normal 37 6 6" xfId="28002" xr:uid="{E8B85D26-468D-4F9A-87A2-9AC27BC4DF85}"/>
    <cellStyle name="Normal 37 6 6 2" xfId="28003" xr:uid="{08414550-A925-4B8C-AFBA-1FA3F596E024}"/>
    <cellStyle name="Normal 37 6 6_Margen" xfId="45786" xr:uid="{5A8EE00B-8AC7-4BCE-9CA9-EC3680B31732}"/>
    <cellStyle name="Normal 37 6 7" xfId="28004" xr:uid="{0012E45C-D9CA-44D7-AFDB-A870D23725B4}"/>
    <cellStyle name="Normal 37 6 7 2" xfId="28005" xr:uid="{3466E05E-708D-4363-BEA0-9BCC2AFD7BCE}"/>
    <cellStyle name="Normal 37 6 7_Margen" xfId="45787" xr:uid="{34B4FDE1-A73F-4B23-AC2A-9445E81D947E}"/>
    <cellStyle name="Normal 37 6 8" xfId="28006" xr:uid="{53C95700-2188-4AEE-A869-A90B1AEC3C21}"/>
    <cellStyle name="Normal 37 6 8 2" xfId="28007" xr:uid="{3D96BE07-3BFA-4C51-9881-95DD91CF0B43}"/>
    <cellStyle name="Normal 37 6 8_Margen" xfId="45788" xr:uid="{EB9D217E-A131-40AA-AFEE-8E88A613A9A8}"/>
    <cellStyle name="Normal 37 6 9" xfId="28008" xr:uid="{330AB5A2-5892-4BE9-833F-A761DBDA9CDB}"/>
    <cellStyle name="Normal 37 6 9 2" xfId="28009" xr:uid="{A0293657-511B-499E-80C8-177C03565D63}"/>
    <cellStyle name="Normal 37 6 9_Margen" xfId="45789" xr:uid="{2F4190EB-6EF7-4468-9F1F-56FDF65C5047}"/>
    <cellStyle name="Normal 37 6_Margen" xfId="45790" xr:uid="{850EF0DE-AC24-484E-ADE1-22EE15EB5386}"/>
    <cellStyle name="Normal 37 7" xfId="28010" xr:uid="{A6EA6500-8D85-4694-A619-D0719DB330CA}"/>
    <cellStyle name="Normal 37 7 10" xfId="28011" xr:uid="{DCB1356C-33CA-4F94-8D24-6350FF4BAEC0}"/>
    <cellStyle name="Normal 37 7 10 2" xfId="28012" xr:uid="{CE12AB33-A7A1-4DFF-B9A4-00FBA024A4FD}"/>
    <cellStyle name="Normal 37 7 10_Margen" xfId="45791" xr:uid="{A86872F6-49AD-4B51-AD9C-3CC087EDCB4B}"/>
    <cellStyle name="Normal 37 7 11" xfId="28013" xr:uid="{4A7E8CEF-0DE5-4C0D-A2E8-2117B19E93C6}"/>
    <cellStyle name="Normal 37 7 11 2" xfId="28014" xr:uid="{F02D2EEF-D467-443E-B5DE-E7A5D5EAAA4A}"/>
    <cellStyle name="Normal 37 7 11_Margen" xfId="45792" xr:uid="{D8D7AECA-7DD7-4B12-9098-AD3E72BC4E87}"/>
    <cellStyle name="Normal 37 7 12" xfId="28015" xr:uid="{1B0A03D8-9EDE-4D76-9EC3-FB489D801323}"/>
    <cellStyle name="Normal 37 7 12 2" xfId="28016" xr:uid="{E940C0B3-0FE4-4792-86B9-F8E7A8EF20CA}"/>
    <cellStyle name="Normal 37 7 12_Margen" xfId="45793" xr:uid="{E856F214-4780-410A-A099-62E4FACE095C}"/>
    <cellStyle name="Normal 37 7 13" xfId="28017" xr:uid="{466A3724-A2D2-427F-A29E-B2AAD1C70C02}"/>
    <cellStyle name="Normal 37 7 13 2" xfId="28018" xr:uid="{EB081F3F-8D4C-40F3-9E57-0C4BB7F0D6F4}"/>
    <cellStyle name="Normal 37 7 13_Margen" xfId="45794" xr:uid="{A89D4A30-3805-4183-A41A-823DA2912495}"/>
    <cellStyle name="Normal 37 7 14" xfId="28019" xr:uid="{95C2CB6F-5E14-426F-B8DB-CFD8B91DD000}"/>
    <cellStyle name="Normal 37 7 14 2" xfId="28020" xr:uid="{62F55D93-299B-463D-BF0B-53F2F6A4C61A}"/>
    <cellStyle name="Normal 37 7 14_Margen" xfId="45795" xr:uid="{45A8DDF1-E6B7-489E-AA95-D92ACC078C1F}"/>
    <cellStyle name="Normal 37 7 15" xfId="28021" xr:uid="{2A5D6571-99BD-43FE-A2A7-5436A3D97D8A}"/>
    <cellStyle name="Normal 37 7 15 2" xfId="28022" xr:uid="{B9E3DCDA-1FEC-4D81-8672-D9E45063E204}"/>
    <cellStyle name="Normal 37 7 15_Margen" xfId="45796" xr:uid="{203BA107-F742-40C5-AF7A-8E9F20210DF4}"/>
    <cellStyle name="Normal 37 7 16" xfId="28023" xr:uid="{45FBB8F6-7BF5-409D-8DC7-83A7E2B8DBB6}"/>
    <cellStyle name="Normal 37 7 16 2" xfId="28024" xr:uid="{36EB1369-CC89-4515-AD10-96D04B003C4B}"/>
    <cellStyle name="Normal 37 7 16_Margen" xfId="45797" xr:uid="{0E44D91E-F796-4F33-B2BC-627225322E25}"/>
    <cellStyle name="Normal 37 7 17" xfId="28025" xr:uid="{B0DC7862-5F82-4326-BAAE-5AB7B596CA96}"/>
    <cellStyle name="Normal 37 7 17 2" xfId="28026" xr:uid="{7C1E84BE-1E52-4847-A704-489CDF558EAC}"/>
    <cellStyle name="Normal 37 7 17_Margen" xfId="45798" xr:uid="{53F1F6C2-D809-4944-A839-EBCAD39A020A}"/>
    <cellStyle name="Normal 37 7 18" xfId="28027" xr:uid="{C8B579BC-FE02-4557-9F06-FD9CDD0FE4CD}"/>
    <cellStyle name="Normal 37 7 18 2" xfId="28028" xr:uid="{3B4B26A8-E246-4727-A4DA-B8F7E05ACEAF}"/>
    <cellStyle name="Normal 37 7 18_Margen" xfId="45799" xr:uid="{B30A578E-1845-4849-8723-BA7AED05DA80}"/>
    <cellStyle name="Normal 37 7 19" xfId="28029" xr:uid="{5C4D7C49-23E9-4576-97D9-6FF9D9041D66}"/>
    <cellStyle name="Normal 37 7 2" xfId="28030" xr:uid="{2E5493B2-8A92-41AB-BC37-1F57F0F1F0D6}"/>
    <cellStyle name="Normal 37 7 2 2" xfId="28031" xr:uid="{778A6421-FDF1-4A9E-8FB7-97B217EB7B61}"/>
    <cellStyle name="Normal 37 7 2_Margen" xfId="45800" xr:uid="{7871BE2D-F797-4B2B-858E-DAD7121FB1A9}"/>
    <cellStyle name="Normal 37 7 3" xfId="28032" xr:uid="{04DDCEC9-E1A8-4A4E-9B3D-8537CEB17894}"/>
    <cellStyle name="Normal 37 7 3 2" xfId="28033" xr:uid="{FE6BACA3-D03D-4055-B8D4-4D691241E996}"/>
    <cellStyle name="Normal 37 7 3_Margen" xfId="45801" xr:uid="{F7802DE4-A6EA-4303-B8DA-408A38A01D2C}"/>
    <cellStyle name="Normal 37 7 4" xfId="28034" xr:uid="{7E88CF36-E176-4AE6-B00D-E5A37527E9E5}"/>
    <cellStyle name="Normal 37 7 4 2" xfId="28035" xr:uid="{814E765A-B95C-4370-8931-B4822C935BC8}"/>
    <cellStyle name="Normal 37 7 4_Margen" xfId="45802" xr:uid="{34BC2F29-5A5E-47D3-B6FF-BBF9C28E2C8E}"/>
    <cellStyle name="Normal 37 7 5" xfId="28036" xr:uid="{911EB882-3D9A-4BD2-A8D7-E607A92C9265}"/>
    <cellStyle name="Normal 37 7 5 2" xfId="28037" xr:uid="{22E73B8B-C6F0-4B29-AC5A-30E2F89D1D73}"/>
    <cellStyle name="Normal 37 7 5_Margen" xfId="45803" xr:uid="{41114671-042F-4660-A053-C5746408A6FC}"/>
    <cellStyle name="Normal 37 7 6" xfId="28038" xr:uid="{60D3C31D-2120-4B1B-8EC7-E1D4495978F2}"/>
    <cellStyle name="Normal 37 7 6 2" xfId="28039" xr:uid="{B51D06D1-477B-4BDE-9927-C659AEB9EBAF}"/>
    <cellStyle name="Normal 37 7 6_Margen" xfId="45804" xr:uid="{A6274C76-1F87-4CF3-B616-5514B41DD571}"/>
    <cellStyle name="Normal 37 7 7" xfId="28040" xr:uid="{64858DCB-30C1-4469-B3D3-B812E175D3F3}"/>
    <cellStyle name="Normal 37 7 7 2" xfId="28041" xr:uid="{E33C557E-E108-4A94-A8AC-BD28D4968C84}"/>
    <cellStyle name="Normal 37 7 7_Margen" xfId="45805" xr:uid="{426B607A-CAF0-4A3F-BE0D-97FF6C8F9816}"/>
    <cellStyle name="Normal 37 7 8" xfId="28042" xr:uid="{C776492C-C4E8-4F1F-B5A6-FB6E1039AC09}"/>
    <cellStyle name="Normal 37 7 8 2" xfId="28043" xr:uid="{655ED9E6-9001-4CB0-8CA8-1F76584185EF}"/>
    <cellStyle name="Normal 37 7 8_Margen" xfId="45806" xr:uid="{5B859FD8-6BE2-4779-9E40-EAACA1CAB00B}"/>
    <cellStyle name="Normal 37 7 9" xfId="28044" xr:uid="{DCD58EE0-D7A3-4919-BFF7-3915DA8C3860}"/>
    <cellStyle name="Normal 37 7 9 2" xfId="28045" xr:uid="{60B4E9ED-599E-4218-B325-D1E7A6CA713B}"/>
    <cellStyle name="Normal 37 7 9_Margen" xfId="45807" xr:uid="{CA44B9D3-F9F4-46CD-A39D-6E889BC708E1}"/>
    <cellStyle name="Normal 37 7_Margen" xfId="45808" xr:uid="{6FD308D2-F0AC-428A-BCCE-BB7B74494689}"/>
    <cellStyle name="Normal 37 8" xfId="28046" xr:uid="{02AE6EEA-0086-43A9-91D7-9D3DD7A900FE}"/>
    <cellStyle name="Normal 37 8 10" xfId="28047" xr:uid="{28660039-E5B3-40E4-8242-09440FA6C342}"/>
    <cellStyle name="Normal 37 8 10 2" xfId="28048" xr:uid="{EA4ECD29-3CED-4D17-8998-701C7B1ED88C}"/>
    <cellStyle name="Normal 37 8 10_Margen" xfId="45809" xr:uid="{30DC33DC-AB79-4439-9D55-0EAF1A88E868}"/>
    <cellStyle name="Normal 37 8 11" xfId="28049" xr:uid="{1ECFF719-2498-4504-B48D-9846FFAE35DA}"/>
    <cellStyle name="Normal 37 8 11 2" xfId="28050" xr:uid="{9AD16A19-EBD2-4C25-B87A-6AE7010E3B54}"/>
    <cellStyle name="Normal 37 8 11_Margen" xfId="45810" xr:uid="{4FB065A5-7A2A-4763-BE44-A7A4D63D9369}"/>
    <cellStyle name="Normal 37 8 12" xfId="28051" xr:uid="{2F6B0C55-FD4E-4DB1-95A7-AEB8EA187ED6}"/>
    <cellStyle name="Normal 37 8 12 2" xfId="28052" xr:uid="{6674B4A4-09A8-4794-A7CC-7860918F4784}"/>
    <cellStyle name="Normal 37 8 12_Margen" xfId="45811" xr:uid="{F0A6C9C3-A2E1-41B3-99B4-3BF4D920C09D}"/>
    <cellStyle name="Normal 37 8 13" xfId="28053" xr:uid="{6D8784EF-08FC-49D2-AC16-711494841C33}"/>
    <cellStyle name="Normal 37 8 13 2" xfId="28054" xr:uid="{DB7F2261-9DE2-4CE2-AD5C-420023F4B194}"/>
    <cellStyle name="Normal 37 8 13_Margen" xfId="45812" xr:uid="{BA01AC73-F525-45EE-B002-C5E7A7094822}"/>
    <cellStyle name="Normal 37 8 14" xfId="28055" xr:uid="{C0E7BC11-089C-4135-833F-DB0E995B0DA7}"/>
    <cellStyle name="Normal 37 8 14 2" xfId="28056" xr:uid="{7A9C6BF8-B42C-473B-BC03-34722727DEB7}"/>
    <cellStyle name="Normal 37 8 14_Margen" xfId="45813" xr:uid="{D1504C01-E812-4C2C-B52C-6FBED67AE53D}"/>
    <cellStyle name="Normal 37 8 15" xfId="28057" xr:uid="{605254E1-5467-4916-91C1-604276C9A9BA}"/>
    <cellStyle name="Normal 37 8 15 2" xfId="28058" xr:uid="{90BF1DC3-2936-4A0E-BE8F-7BFAD68EC6E0}"/>
    <cellStyle name="Normal 37 8 15_Margen" xfId="45814" xr:uid="{29387599-B15C-4CD5-AC0C-5AF1E426C7C1}"/>
    <cellStyle name="Normal 37 8 16" xfId="28059" xr:uid="{062C1A22-DE01-4509-997A-6D1D20AE99FF}"/>
    <cellStyle name="Normal 37 8 16 2" xfId="28060" xr:uid="{06202F9D-E7AC-45D2-A540-1D3AD8A2323F}"/>
    <cellStyle name="Normal 37 8 16_Margen" xfId="45815" xr:uid="{E9EF96DF-11C2-4C66-9F79-EC8F07E746B2}"/>
    <cellStyle name="Normal 37 8 17" xfId="28061" xr:uid="{08F2037A-ECF9-4C03-9FB1-877BCC66447D}"/>
    <cellStyle name="Normal 37 8 17 2" xfId="28062" xr:uid="{5E9C23AD-E15A-46AD-B96E-DA9D629FFE44}"/>
    <cellStyle name="Normal 37 8 17_Margen" xfId="45816" xr:uid="{66D94B76-5CEA-43A9-9268-60021C822AFE}"/>
    <cellStyle name="Normal 37 8 18" xfId="28063" xr:uid="{6B131A3B-F5D6-4885-8778-1D7008D75CCB}"/>
    <cellStyle name="Normal 37 8 18 2" xfId="28064" xr:uid="{144B01C1-6545-414C-A586-56FAF659FE47}"/>
    <cellStyle name="Normal 37 8 18_Margen" xfId="45817" xr:uid="{EED6AB08-00DB-499E-B258-8EBE17FC7FD8}"/>
    <cellStyle name="Normal 37 8 19" xfId="28065" xr:uid="{DA239DDE-D9A7-400F-9953-ABB7026DBEB0}"/>
    <cellStyle name="Normal 37 8 2" xfId="28066" xr:uid="{762D2B83-16D4-4B22-B87D-9D89A8A0DB15}"/>
    <cellStyle name="Normal 37 8 2 2" xfId="28067" xr:uid="{7A28FFCA-9C0E-4A08-88C0-8D68C3007903}"/>
    <cellStyle name="Normal 37 8 2_Margen" xfId="45818" xr:uid="{8372FAC1-FFBB-42C6-A088-7E2DF8D4B90B}"/>
    <cellStyle name="Normal 37 8 3" xfId="28068" xr:uid="{D497A1E2-9511-481F-9A47-0F4DA389180A}"/>
    <cellStyle name="Normal 37 8 3 2" xfId="28069" xr:uid="{A6D6413F-2D34-436F-B21D-1198C180CD21}"/>
    <cellStyle name="Normal 37 8 3_Margen" xfId="45819" xr:uid="{27992FCC-8450-408F-8046-6FDFFCD6B31C}"/>
    <cellStyle name="Normal 37 8 4" xfId="28070" xr:uid="{AAC0BCA3-D1D6-468F-BF07-FE66A23CE250}"/>
    <cellStyle name="Normal 37 8 4 2" xfId="28071" xr:uid="{EE8A98E1-5DD1-4516-BE44-07D27266FA70}"/>
    <cellStyle name="Normal 37 8 4_Margen" xfId="45820" xr:uid="{2BEA81C0-080A-41DE-AB0A-FDCD4DAB9EC2}"/>
    <cellStyle name="Normal 37 8 5" xfId="28072" xr:uid="{48E76D28-5068-4CAA-BF5A-C50F2385CBE0}"/>
    <cellStyle name="Normal 37 8 5 2" xfId="28073" xr:uid="{A1FD895F-615B-472E-A9E9-BA224F869417}"/>
    <cellStyle name="Normal 37 8 5_Margen" xfId="45821" xr:uid="{F97D080B-F3CA-4076-86B5-73A8B78E8908}"/>
    <cellStyle name="Normal 37 8 6" xfId="28074" xr:uid="{7C488D98-AD4D-4BBF-8A25-64A4AE31DEA5}"/>
    <cellStyle name="Normal 37 8 6 2" xfId="28075" xr:uid="{1D888AA7-6D40-47F7-AC36-788C0762FF84}"/>
    <cellStyle name="Normal 37 8 6_Margen" xfId="45822" xr:uid="{34E5E7C5-B294-421D-A35D-B7DB3418301B}"/>
    <cellStyle name="Normal 37 8 7" xfId="28076" xr:uid="{7589419D-B58B-4F7B-9BC0-AD3B5DE4724D}"/>
    <cellStyle name="Normal 37 8 7 2" xfId="28077" xr:uid="{D795D4B4-21EE-410A-BC4B-918D61A855AE}"/>
    <cellStyle name="Normal 37 8 7_Margen" xfId="45823" xr:uid="{5B85F8A7-E4FD-43AC-BF72-E42ADF590B7D}"/>
    <cellStyle name="Normal 37 8 8" xfId="28078" xr:uid="{B20BFCB9-B2D6-4CC8-BE40-C187C0EFA7E4}"/>
    <cellStyle name="Normal 37 8 8 2" xfId="28079" xr:uid="{F00EF5EB-F763-489E-B387-13E77C60538D}"/>
    <cellStyle name="Normal 37 8 8_Margen" xfId="45824" xr:uid="{A10CEB76-CDB4-4EB4-A5B7-AFBE515E516E}"/>
    <cellStyle name="Normal 37 8 9" xfId="28080" xr:uid="{10770AFE-CD82-464A-A66B-339C2074F272}"/>
    <cellStyle name="Normal 37 8 9 2" xfId="28081" xr:uid="{31171CE9-B496-44CF-9FC8-15460FFFC305}"/>
    <cellStyle name="Normal 37 8 9_Margen" xfId="45825" xr:uid="{CD0539A9-6BED-4B19-BF2B-DE55546526B5}"/>
    <cellStyle name="Normal 37 8_Margen" xfId="45826" xr:uid="{9247908C-143D-40A7-92DF-C9ED7A74BEC6}"/>
    <cellStyle name="Normal 37 9" xfId="28082" xr:uid="{4C062797-BE20-4152-8A81-B139C8C3A255}"/>
    <cellStyle name="Normal 37 9 10" xfId="28083" xr:uid="{C9A1A5F3-9822-4588-BBDD-7D8A28693EAC}"/>
    <cellStyle name="Normal 37 9 10 2" xfId="28084" xr:uid="{ACE0B55B-A7AE-40E5-B94D-A9C81F046964}"/>
    <cellStyle name="Normal 37 9 10_Margen" xfId="45827" xr:uid="{30033B21-8E03-4139-9ACE-3F0A2EFD2AE8}"/>
    <cellStyle name="Normal 37 9 11" xfId="28085" xr:uid="{B8DE1D43-C3E4-48E5-A2AB-ACBAF81CD588}"/>
    <cellStyle name="Normal 37 9 11 2" xfId="28086" xr:uid="{B460CBE2-7005-47A7-BE73-DB200FC0BFBB}"/>
    <cellStyle name="Normal 37 9 11_Margen" xfId="45828" xr:uid="{A1D5C5F8-2C89-4975-BA9A-B640C0782810}"/>
    <cellStyle name="Normal 37 9 12" xfId="28087" xr:uid="{21E5848C-485D-47D8-BBE6-6DCEF0EF24AB}"/>
    <cellStyle name="Normal 37 9 12 2" xfId="28088" xr:uid="{485DA5B9-E5C5-4DDE-A50D-B32B8CE1D4B5}"/>
    <cellStyle name="Normal 37 9 12_Margen" xfId="45829" xr:uid="{B6FC0E2D-8FE2-4BA6-A3AE-2051FA69314D}"/>
    <cellStyle name="Normal 37 9 13" xfId="28089" xr:uid="{0F69F522-EA31-4000-A707-50E65F5F933B}"/>
    <cellStyle name="Normal 37 9 13 2" xfId="28090" xr:uid="{3FE28A68-34DE-44EF-9D13-25EB1DF38BFD}"/>
    <cellStyle name="Normal 37 9 13_Margen" xfId="45830" xr:uid="{242714E3-F346-4DFF-9B0A-49035D7560E7}"/>
    <cellStyle name="Normal 37 9 14" xfId="28091" xr:uid="{D118A301-6FB1-4B56-8BA0-53F39EE86CB9}"/>
    <cellStyle name="Normal 37 9 14 2" xfId="28092" xr:uid="{BE00CD00-55CE-4B32-AC33-4B6424D55E31}"/>
    <cellStyle name="Normal 37 9 14_Margen" xfId="45831" xr:uid="{A27B0354-CFAD-4AE3-87BB-4AB5C955C61C}"/>
    <cellStyle name="Normal 37 9 15" xfId="28093" xr:uid="{061248D7-FB58-4042-92CB-C36B64066ACD}"/>
    <cellStyle name="Normal 37 9 15 2" xfId="28094" xr:uid="{40E5CB12-7DEB-4F23-9A1E-A52AD23B6F4D}"/>
    <cellStyle name="Normal 37 9 15_Margen" xfId="45832" xr:uid="{23D131C6-B8D2-4397-8041-F7C9365B1F19}"/>
    <cellStyle name="Normal 37 9 16" xfId="28095" xr:uid="{CF19DCEE-5D80-46F7-AE31-20C6F8ADE65F}"/>
    <cellStyle name="Normal 37 9 16 2" xfId="28096" xr:uid="{0AE9E151-F842-4EB4-AC68-0673C16EDB97}"/>
    <cellStyle name="Normal 37 9 16_Margen" xfId="45833" xr:uid="{10A2142D-1AC5-4647-95F5-A2C68656D8EB}"/>
    <cellStyle name="Normal 37 9 17" xfId="28097" xr:uid="{5C3D4327-602A-41B1-BFF3-9D3CA53B04F1}"/>
    <cellStyle name="Normal 37 9 17 2" xfId="28098" xr:uid="{6D94DD15-354F-4BE8-A2FD-71C216683529}"/>
    <cellStyle name="Normal 37 9 17_Margen" xfId="45834" xr:uid="{D6B8C6F9-9009-4F8F-A118-8528AE6A2C69}"/>
    <cellStyle name="Normal 37 9 18" xfId="28099" xr:uid="{47DFAABF-8FB9-4B9F-953B-1DE31124C5BA}"/>
    <cellStyle name="Normal 37 9 18 2" xfId="28100" xr:uid="{F613D3F4-CA81-4A2B-8E56-A69FE7D94E00}"/>
    <cellStyle name="Normal 37 9 18_Margen" xfId="45835" xr:uid="{E08DE0BE-F686-4BC7-B990-90DA2A75B29A}"/>
    <cellStyle name="Normal 37 9 19" xfId="28101" xr:uid="{DABA19DA-E623-41BD-AC02-2673A2A930AF}"/>
    <cellStyle name="Normal 37 9 2" xfId="28102" xr:uid="{3AE4B967-E586-4ADF-A3D4-8B97C092F7F1}"/>
    <cellStyle name="Normal 37 9 2 2" xfId="28103" xr:uid="{3EDCEAD4-38E2-4CE5-924A-5D75F5DFF22B}"/>
    <cellStyle name="Normal 37 9 2_Margen" xfId="45836" xr:uid="{EC2C023C-7DAC-4F19-99D1-923425B85B2E}"/>
    <cellStyle name="Normal 37 9 3" xfId="28104" xr:uid="{23E5F89E-9A6B-4F90-B79D-0C23814BEEDD}"/>
    <cellStyle name="Normal 37 9 3 2" xfId="28105" xr:uid="{5400B95D-FD1A-4CD5-8455-F89BDE8ADB8D}"/>
    <cellStyle name="Normal 37 9 3_Margen" xfId="45837" xr:uid="{038C299D-7883-4EF2-A15F-3FE1EA11EABE}"/>
    <cellStyle name="Normal 37 9 4" xfId="28106" xr:uid="{DF7CE723-ABAC-4495-8B2F-AF371B230BCA}"/>
    <cellStyle name="Normal 37 9 4 2" xfId="28107" xr:uid="{CBF1C192-9C07-4ED7-BE17-B608B62D3831}"/>
    <cellStyle name="Normal 37 9 4_Margen" xfId="45838" xr:uid="{532F58D9-2802-49D0-80DF-3BDACE52ECDC}"/>
    <cellStyle name="Normal 37 9 5" xfId="28108" xr:uid="{A9F0C071-EE4E-4CDB-9615-8BBD8A1FD1FC}"/>
    <cellStyle name="Normal 37 9 5 2" xfId="28109" xr:uid="{6F83E827-240B-4BE0-BD48-38BBC77BE2EA}"/>
    <cellStyle name="Normal 37 9 5_Margen" xfId="45839" xr:uid="{008A963A-ED87-4830-A176-05F9EDFF56A1}"/>
    <cellStyle name="Normal 37 9 6" xfId="28110" xr:uid="{89D131F9-788C-4E96-8F82-711EB004E1AD}"/>
    <cellStyle name="Normal 37 9 6 2" xfId="28111" xr:uid="{8FC8E2FD-D5C8-4CB5-B6D0-081F15582CEB}"/>
    <cellStyle name="Normal 37 9 6_Margen" xfId="45840" xr:uid="{71C83EDF-D600-448D-93BA-7CAC9D8594BA}"/>
    <cellStyle name="Normal 37 9 7" xfId="28112" xr:uid="{CF8587E7-A77E-4281-A6B5-EC3EE7EBD36C}"/>
    <cellStyle name="Normal 37 9 7 2" xfId="28113" xr:uid="{332FD004-4AB0-4AE6-880C-883A820B5FEC}"/>
    <cellStyle name="Normal 37 9 7_Margen" xfId="45841" xr:uid="{D6FBA281-53F2-476D-B455-CEDB14344016}"/>
    <cellStyle name="Normal 37 9 8" xfId="28114" xr:uid="{342FC23C-3194-4D18-836F-6394FC221D74}"/>
    <cellStyle name="Normal 37 9 8 2" xfId="28115" xr:uid="{27B206BA-A1FF-4722-908D-080C9AA420CD}"/>
    <cellStyle name="Normal 37 9 8_Margen" xfId="45842" xr:uid="{2FD188AD-C380-4F13-857C-022906A2A958}"/>
    <cellStyle name="Normal 37 9 9" xfId="28116" xr:uid="{F88284E0-BE80-4932-A36B-E4E7DA512F40}"/>
    <cellStyle name="Normal 37 9 9 2" xfId="28117" xr:uid="{ED832759-B625-444A-9F8B-62C6D5270380}"/>
    <cellStyle name="Normal 37 9 9_Margen" xfId="45843" xr:uid="{CDEFB817-F9A4-415F-9845-03AC725B26C7}"/>
    <cellStyle name="Normal 37 9_Margen" xfId="45844" xr:uid="{D228557F-1580-47B8-9A12-9FA7479E5922}"/>
    <cellStyle name="Normal 37_Margen" xfId="45845" xr:uid="{0D406E9C-7FB7-4ADF-B1C2-E1083ABBE20A}"/>
    <cellStyle name="Normal 370" xfId="28118" xr:uid="{9E1955FB-34D6-4259-A055-44DFC55D15A7}"/>
    <cellStyle name="Normal 371" xfId="28119" xr:uid="{A9313A00-36B5-495A-9625-FD44982BBFC1}"/>
    <cellStyle name="Normal 372" xfId="28120" xr:uid="{27A5E626-64BC-4BA3-91C7-46702372919B}"/>
    <cellStyle name="Normal 373" xfId="28121" xr:uid="{23E23C39-FFE2-497E-998E-12A9F1C6F0B5}"/>
    <cellStyle name="Normal 374" xfId="28122" xr:uid="{12BC7A52-3F6C-4DB9-8A05-0EA1ECFEFD90}"/>
    <cellStyle name="Normal 375" xfId="28123" xr:uid="{3F79198C-82D6-4A13-B9A6-4F0E1AC6E3D5}"/>
    <cellStyle name="Normal 376" xfId="28124" xr:uid="{6B67FE4F-CCB4-41B1-9500-7999CD7F1FA7}"/>
    <cellStyle name="Normal 377" xfId="28125" xr:uid="{BEB70ADD-C644-42D5-A3CB-214597075F30}"/>
    <cellStyle name="Normal 378" xfId="28126" xr:uid="{F93EEF20-045D-4FE0-8C3F-F41DD55709C6}"/>
    <cellStyle name="Normal 379" xfId="28127" xr:uid="{D3FF773F-ABD5-464C-85D9-BD001DDA5D05}"/>
    <cellStyle name="Normal 38" xfId="28128" xr:uid="{D1304F2E-E2E5-4136-A540-201C28027183}"/>
    <cellStyle name="Normal 38 10" xfId="28129" xr:uid="{E3AD4BEA-3B0F-4249-B302-7A10C7399F23}"/>
    <cellStyle name="Normal 38 10 10" xfId="28130" xr:uid="{C53E30F6-3FB3-4D9D-888A-251846AD4B04}"/>
    <cellStyle name="Normal 38 10 10 2" xfId="28131" xr:uid="{84A1D951-7026-4097-BE44-C28D7FD0619A}"/>
    <cellStyle name="Normal 38 10 10_Margen" xfId="45846" xr:uid="{C106BDFF-FFFD-4DF0-85C9-B1FF1E7E78AD}"/>
    <cellStyle name="Normal 38 10 11" xfId="28132" xr:uid="{C7EE5A1F-E961-4EA7-A0EC-67214E1BD6D4}"/>
    <cellStyle name="Normal 38 10 11 2" xfId="28133" xr:uid="{AEBB6807-CF7B-4971-8EE2-AF3BA5F12B90}"/>
    <cellStyle name="Normal 38 10 11_Margen" xfId="45847" xr:uid="{F6380720-78FD-4A5E-B351-CA51F535702D}"/>
    <cellStyle name="Normal 38 10 12" xfId="28134" xr:uid="{9A1D953F-470D-4B06-A6BA-B1923DF94E99}"/>
    <cellStyle name="Normal 38 10 12 2" xfId="28135" xr:uid="{2B95E2E1-F95A-4104-8FF9-C1CA13E0DBFE}"/>
    <cellStyle name="Normal 38 10 12_Margen" xfId="45848" xr:uid="{673B1C7E-56D9-46FC-A423-91DC97E8F177}"/>
    <cellStyle name="Normal 38 10 13" xfId="28136" xr:uid="{9B783BD5-2525-44AB-B05D-7E5867F0B91F}"/>
    <cellStyle name="Normal 38 10 13 2" xfId="28137" xr:uid="{850E9130-83EB-4DE3-A038-C721A28FDB16}"/>
    <cellStyle name="Normal 38 10 13_Margen" xfId="45849" xr:uid="{13C0312A-4D24-496A-80E7-BF57F604F473}"/>
    <cellStyle name="Normal 38 10 14" xfId="28138" xr:uid="{F8022280-8BCD-439A-A87E-910E8AB047C1}"/>
    <cellStyle name="Normal 38 10 14 2" xfId="28139" xr:uid="{4FAC9C08-6612-4797-9BF9-9CB2F9B95701}"/>
    <cellStyle name="Normal 38 10 14_Margen" xfId="45850" xr:uid="{6BB5090A-DA2F-41E2-AEF2-A571706BEEE7}"/>
    <cellStyle name="Normal 38 10 15" xfId="28140" xr:uid="{2E928C2E-D932-4D8A-9DBD-003D54A9D618}"/>
    <cellStyle name="Normal 38 10 15 2" xfId="28141" xr:uid="{9EEE95F7-4843-419E-85C6-B2E8E841CFEB}"/>
    <cellStyle name="Normal 38 10 15_Margen" xfId="45851" xr:uid="{6A8D5BC8-3849-46FF-B355-4F5E30754A0A}"/>
    <cellStyle name="Normal 38 10 16" xfId="28142" xr:uid="{8B56BEC6-B9E0-4DF8-A670-338D12A59464}"/>
    <cellStyle name="Normal 38 10 16 2" xfId="28143" xr:uid="{0CCFD73C-F893-470A-8436-9628B6F9928F}"/>
    <cellStyle name="Normal 38 10 16_Margen" xfId="45852" xr:uid="{47F254AB-9D5D-46E3-B76A-C01B58339186}"/>
    <cellStyle name="Normal 38 10 17" xfId="28144" xr:uid="{9411CFDE-6EDE-4752-A110-38A36A6E3136}"/>
    <cellStyle name="Normal 38 10 17 2" xfId="28145" xr:uid="{D0F19D8C-5638-41E2-A3FF-BB540F38637C}"/>
    <cellStyle name="Normal 38 10 17_Margen" xfId="45853" xr:uid="{4810358A-D258-4028-BBB4-0BB08D2843FC}"/>
    <cellStyle name="Normal 38 10 18" xfId="28146" xr:uid="{2A5A971E-7E80-4C04-8FE0-6607AF4A581E}"/>
    <cellStyle name="Normal 38 10 18 2" xfId="28147" xr:uid="{92B379A4-2675-4C85-8BDA-DF129CF5E8E4}"/>
    <cellStyle name="Normal 38 10 18_Margen" xfId="45854" xr:uid="{A4D49EA2-C8CB-44CB-9E63-8BF0945DA87E}"/>
    <cellStyle name="Normal 38 10 19" xfId="28148" xr:uid="{2F1F18D8-C7CD-4A61-882E-9B843C816459}"/>
    <cellStyle name="Normal 38 10 2" xfId="28149" xr:uid="{F7AA1B7A-732D-4648-9D13-4D1D80C9699C}"/>
    <cellStyle name="Normal 38 10 2 2" xfId="28150" xr:uid="{4310098B-2605-40EB-8751-CF10E0FF6571}"/>
    <cellStyle name="Normal 38 10 2_Margen" xfId="45855" xr:uid="{8561F28D-DEC3-4C5E-A683-D94613F2CED4}"/>
    <cellStyle name="Normal 38 10 3" xfId="28151" xr:uid="{14E1AD11-B044-4A90-A83D-E08F3A25D7DE}"/>
    <cellStyle name="Normal 38 10 3 2" xfId="28152" xr:uid="{9146946A-7B06-443D-B0D2-20742EF0CC11}"/>
    <cellStyle name="Normal 38 10 3_Margen" xfId="45856" xr:uid="{08DB064D-470A-4BB6-9883-DC351DFAD69D}"/>
    <cellStyle name="Normal 38 10 4" xfId="28153" xr:uid="{72102F8C-C308-4789-A1CA-562AB92DAE91}"/>
    <cellStyle name="Normal 38 10 4 2" xfId="28154" xr:uid="{510AD9B0-9DE5-4220-B6C9-A281B8705879}"/>
    <cellStyle name="Normal 38 10 4_Margen" xfId="45857" xr:uid="{25B16EF3-E2D1-4C27-A393-385C3DD04FD8}"/>
    <cellStyle name="Normal 38 10 5" xfId="28155" xr:uid="{CAC28360-3209-457F-AE8C-6E890551F9DB}"/>
    <cellStyle name="Normal 38 10 5 2" xfId="28156" xr:uid="{F84B29E3-4875-4884-A6DB-40CD2780A19C}"/>
    <cellStyle name="Normal 38 10 5_Margen" xfId="45858" xr:uid="{294FC2EE-18B1-4F28-AEA5-21DD95139036}"/>
    <cellStyle name="Normal 38 10 6" xfId="28157" xr:uid="{366104CD-AC8F-4CC1-8F11-70FAF71AE229}"/>
    <cellStyle name="Normal 38 10 6 2" xfId="28158" xr:uid="{4767F91E-96D4-424A-9B1C-12FB5721CFF7}"/>
    <cellStyle name="Normal 38 10 6_Margen" xfId="45859" xr:uid="{6E710295-9A18-4F6B-B51A-61E68506FA59}"/>
    <cellStyle name="Normal 38 10 7" xfId="28159" xr:uid="{52636A0C-C7C9-4BDA-9BFC-E88F40C7DFBE}"/>
    <cellStyle name="Normal 38 10 7 2" xfId="28160" xr:uid="{0F58F55F-69B4-4C21-8E7A-9BCD15CEC0FB}"/>
    <cellStyle name="Normal 38 10 7_Margen" xfId="45860" xr:uid="{7741B547-F080-4F95-AF0A-E01D8FDF637F}"/>
    <cellStyle name="Normal 38 10 8" xfId="28161" xr:uid="{9EA20615-7092-4DB8-8B27-CE5E809AE530}"/>
    <cellStyle name="Normal 38 10 8 2" xfId="28162" xr:uid="{9489413B-21F0-42D1-AFE9-9FB8AD990564}"/>
    <cellStyle name="Normal 38 10 8_Margen" xfId="45861" xr:uid="{EADC45B7-A17B-486E-BD11-AD920CC308FA}"/>
    <cellStyle name="Normal 38 10 9" xfId="28163" xr:uid="{1A296E82-CC88-4186-93C7-C59D60937311}"/>
    <cellStyle name="Normal 38 10 9 2" xfId="28164" xr:uid="{64BFD2C3-1355-4B5A-B5DF-59237324E9EA}"/>
    <cellStyle name="Normal 38 10 9_Margen" xfId="45862" xr:uid="{736DDF9E-3A17-4F50-BECC-DAF25BF47223}"/>
    <cellStyle name="Normal 38 10_Margen" xfId="45863" xr:uid="{74729494-1134-495A-8D37-C48977D94791}"/>
    <cellStyle name="Normal 38 11" xfId="28165" xr:uid="{1A888482-EFA7-4D59-A000-66ED6D840AFD}"/>
    <cellStyle name="Normal 38 11 10" xfId="28166" xr:uid="{8382BBB2-5A68-4F6F-93CA-2E2D9A3DFD20}"/>
    <cellStyle name="Normal 38 11 10 2" xfId="28167" xr:uid="{9B7F1270-4A22-40A6-8F8E-C9BF091EB3DF}"/>
    <cellStyle name="Normal 38 11 10_Margen" xfId="45864" xr:uid="{7104C92F-DE30-4B15-8012-A710B28F93B2}"/>
    <cellStyle name="Normal 38 11 11" xfId="28168" xr:uid="{35BADD15-5311-4361-BC8E-D12AF8E733F6}"/>
    <cellStyle name="Normal 38 11 11 2" xfId="28169" xr:uid="{6D4812E4-0DD9-4541-AA68-00081E21020F}"/>
    <cellStyle name="Normal 38 11 11_Margen" xfId="45865" xr:uid="{95A2E236-86DF-418D-B750-456DD1D8F0A1}"/>
    <cellStyle name="Normal 38 11 12" xfId="28170" xr:uid="{89871F8C-C8A0-46CF-BF2A-D5AF4242803D}"/>
    <cellStyle name="Normal 38 11 12 2" xfId="28171" xr:uid="{D1CBAD36-1B8A-42F9-9621-69DFE8B865F1}"/>
    <cellStyle name="Normal 38 11 12_Margen" xfId="45866" xr:uid="{A36C1AA5-FE06-4177-994C-A0D270D15177}"/>
    <cellStyle name="Normal 38 11 13" xfId="28172" xr:uid="{CF0747C0-CB13-46A4-9679-F39D817269A5}"/>
    <cellStyle name="Normal 38 11 13 2" xfId="28173" xr:uid="{E5D8249B-2A5C-477E-919A-1DD0A2EF4C48}"/>
    <cellStyle name="Normal 38 11 13_Margen" xfId="45867" xr:uid="{39632A1D-0CA6-46E2-9907-BEF3E3674639}"/>
    <cellStyle name="Normal 38 11 14" xfId="28174" xr:uid="{715E3514-9D2C-4327-87AE-916761AD4BB3}"/>
    <cellStyle name="Normal 38 11 14 2" xfId="28175" xr:uid="{46A9A3F2-2709-4495-B428-B76B640896FB}"/>
    <cellStyle name="Normal 38 11 14_Margen" xfId="45868" xr:uid="{38540E4C-0F1C-470B-A1D5-18E15C2C7350}"/>
    <cellStyle name="Normal 38 11 15" xfId="28176" xr:uid="{EDC66156-B97A-4DB6-90BA-4D1F60B12FD3}"/>
    <cellStyle name="Normal 38 11 15 2" xfId="28177" xr:uid="{C87DC96D-EE6F-470B-ABA8-133BD3492672}"/>
    <cellStyle name="Normal 38 11 15_Margen" xfId="45869" xr:uid="{0A8A95D6-EF4C-4FE5-8628-0867BEFC4D6A}"/>
    <cellStyle name="Normal 38 11 16" xfId="28178" xr:uid="{990EDB97-9AA1-4F5C-8353-1CF70F7B5FEA}"/>
    <cellStyle name="Normal 38 11 16 2" xfId="28179" xr:uid="{298DCC64-8DB6-491E-94CE-EE0FCD3E9162}"/>
    <cellStyle name="Normal 38 11 16_Margen" xfId="45870" xr:uid="{604602C9-B86F-4CCF-AA6C-E5840653EFDE}"/>
    <cellStyle name="Normal 38 11 17" xfId="28180" xr:uid="{35F45BC8-431E-42CF-A044-0369E9C92D31}"/>
    <cellStyle name="Normal 38 11 17 2" xfId="28181" xr:uid="{136B3169-E585-4B75-9A59-291774DA8C25}"/>
    <cellStyle name="Normal 38 11 17_Margen" xfId="45871" xr:uid="{E29426BB-0938-4E58-937E-543E37B255A3}"/>
    <cellStyle name="Normal 38 11 18" xfId="28182" xr:uid="{FC11CA7F-EE4D-4305-B91B-CB2ABBBE9D11}"/>
    <cellStyle name="Normal 38 11 18 2" xfId="28183" xr:uid="{2FA7EA9B-CBA7-41E9-99B3-9AD3D99388F8}"/>
    <cellStyle name="Normal 38 11 18_Margen" xfId="45872" xr:uid="{163A36C7-CD6F-40AD-812C-F7D9D6403F8A}"/>
    <cellStyle name="Normal 38 11 19" xfId="28184" xr:uid="{666B78CC-57AD-41BD-8726-4C46D88968D0}"/>
    <cellStyle name="Normal 38 11 2" xfId="28185" xr:uid="{7D382FA1-89EB-4980-9CBC-FCC9F1F5BBA6}"/>
    <cellStyle name="Normal 38 11 2 2" xfId="28186" xr:uid="{B6B46D24-98CA-4447-8B3D-CFFBFF2B5BF5}"/>
    <cellStyle name="Normal 38 11 2_Margen" xfId="45873" xr:uid="{E1D160E3-75B8-4873-A786-734F0DE43B62}"/>
    <cellStyle name="Normal 38 11 3" xfId="28187" xr:uid="{64676E42-0551-45FC-887B-3FCB31E70AAD}"/>
    <cellStyle name="Normal 38 11 3 2" xfId="28188" xr:uid="{1376DED8-B559-478C-A75C-C15C9CBBFCD8}"/>
    <cellStyle name="Normal 38 11 3_Margen" xfId="45874" xr:uid="{6452DDB1-0789-4605-ADF9-916504C99F3C}"/>
    <cellStyle name="Normal 38 11 4" xfId="28189" xr:uid="{6A47334F-28EA-4AD4-ABCE-97378D36CDF9}"/>
    <cellStyle name="Normal 38 11 4 2" xfId="28190" xr:uid="{DA52744A-88CC-42E8-9A25-FEDBB1010F43}"/>
    <cellStyle name="Normal 38 11 4_Margen" xfId="45875" xr:uid="{57BB1EB0-7C2D-4E60-BF6D-453615BEF60E}"/>
    <cellStyle name="Normal 38 11 5" xfId="28191" xr:uid="{5098CFA8-5045-47F9-A91F-E660786EA4B5}"/>
    <cellStyle name="Normal 38 11 5 2" xfId="28192" xr:uid="{3EA04539-840E-4B4B-95CE-D351874556C7}"/>
    <cellStyle name="Normal 38 11 5_Margen" xfId="45876" xr:uid="{5FB2E11C-2943-46B4-8814-E37147B4C724}"/>
    <cellStyle name="Normal 38 11 6" xfId="28193" xr:uid="{9CA6E49D-7502-4029-B529-E453717E6BD7}"/>
    <cellStyle name="Normal 38 11 6 2" xfId="28194" xr:uid="{E86808A7-DDD3-4BB0-BCCE-4A19754A5FB3}"/>
    <cellStyle name="Normal 38 11 6_Margen" xfId="45877" xr:uid="{A147294A-0850-4B14-BA3D-06471A20C814}"/>
    <cellStyle name="Normal 38 11 7" xfId="28195" xr:uid="{611A9EC2-1F4E-49F6-AFC3-ED7A46C95DE4}"/>
    <cellStyle name="Normal 38 11 7 2" xfId="28196" xr:uid="{18027133-9CE9-4A19-A669-707DE768C845}"/>
    <cellStyle name="Normal 38 11 7_Margen" xfId="45878" xr:uid="{0AC7D5DA-F575-4100-A45B-364762070946}"/>
    <cellStyle name="Normal 38 11 8" xfId="28197" xr:uid="{3096BC49-7732-4B4C-8397-DE5762A99628}"/>
    <cellStyle name="Normal 38 11 8 2" xfId="28198" xr:uid="{A45AF373-6C7D-4611-8CD2-38FC80435B3A}"/>
    <cellStyle name="Normal 38 11 8_Margen" xfId="45879" xr:uid="{1FD87152-81FD-4382-912E-6658ACA7617F}"/>
    <cellStyle name="Normal 38 11 9" xfId="28199" xr:uid="{1AA6595B-6397-4C3E-9DCF-44A2609A371E}"/>
    <cellStyle name="Normal 38 11 9 2" xfId="28200" xr:uid="{E4F93E7B-6D2B-4A32-B185-FB1425971606}"/>
    <cellStyle name="Normal 38 11 9_Margen" xfId="45880" xr:uid="{73F6B107-DC63-4BF0-A926-7B8AA5B5BD19}"/>
    <cellStyle name="Normal 38 11_Margen" xfId="45881" xr:uid="{120292D0-6EBB-4D80-A45E-0384FB8DFF8A}"/>
    <cellStyle name="Normal 38 12" xfId="28201" xr:uid="{99A97DB8-8CB5-4098-8ECD-D2E9DE925EA1}"/>
    <cellStyle name="Normal 38 12 2" xfId="28202" xr:uid="{F3B2AEE2-8D39-44D4-BADF-B61D8C81DAE8}"/>
    <cellStyle name="Normal 38 12_Margen" xfId="45882" xr:uid="{E6390829-E5A9-4075-A739-5F48E40A7FDD}"/>
    <cellStyle name="Normal 38 13" xfId="28203" xr:uid="{682713E6-CBCC-41B9-9C00-20E736C9AE2F}"/>
    <cellStyle name="Normal 38 13 2" xfId="28204" xr:uid="{4E12DBC8-6168-49C0-A555-9C3CAF292E85}"/>
    <cellStyle name="Normal 38 13_Margen" xfId="45883" xr:uid="{13FE235F-CB85-4A3F-B1A4-C92CC4870556}"/>
    <cellStyle name="Normal 38 14" xfId="28205" xr:uid="{FD411CE9-3E59-4519-B306-B11BBB4F8F32}"/>
    <cellStyle name="Normal 38 14 2" xfId="28206" xr:uid="{E36711BD-3FB4-4F7A-8942-02D80856A571}"/>
    <cellStyle name="Normal 38 14_Margen" xfId="45884" xr:uid="{054C0C99-511B-4C33-A4F7-824D43DA655C}"/>
    <cellStyle name="Normal 38 15" xfId="28207" xr:uid="{00533759-7C72-4DCB-B353-A25A76209937}"/>
    <cellStyle name="Normal 38 15 2" xfId="28208" xr:uid="{54C2A472-296E-4879-8ED7-677BDA59711B}"/>
    <cellStyle name="Normal 38 15_Margen" xfId="45885" xr:uid="{A83ABAA2-F865-4487-90CF-F983C29221C5}"/>
    <cellStyle name="Normal 38 16" xfId="28209" xr:uid="{4DC4BCE0-3516-465B-A593-EA58C530E656}"/>
    <cellStyle name="Normal 38 16 2" xfId="28210" xr:uid="{1CA1C6C3-7AD5-42B6-8FEC-7EB51C32D4F6}"/>
    <cellStyle name="Normal 38 16_Margen" xfId="45886" xr:uid="{17A42C7A-2AD2-467D-99C0-71A729EF53A7}"/>
    <cellStyle name="Normal 38 17" xfId="28211" xr:uid="{2D262AE3-9108-477E-8AFF-A94901F5C573}"/>
    <cellStyle name="Normal 38 17 2" xfId="28212" xr:uid="{BEF5B6C0-498F-4012-B2E1-78820B295F3F}"/>
    <cellStyle name="Normal 38 17_Margen" xfId="45887" xr:uid="{C8E23194-0BC8-4274-BCC8-C5152A866273}"/>
    <cellStyle name="Normal 38 18" xfId="28213" xr:uid="{40CA9DD8-2A64-4270-999C-DC9962E27C72}"/>
    <cellStyle name="Normal 38 18 2" xfId="28214" xr:uid="{2CA481FA-B549-4AC2-AC3F-2E3C9FA6E805}"/>
    <cellStyle name="Normal 38 18_Margen" xfId="45888" xr:uid="{9276355B-0F91-4FA0-AA87-00754D08F590}"/>
    <cellStyle name="Normal 38 19" xfId="28215" xr:uid="{7C4386CE-1ED3-416C-936E-E85C7607AF26}"/>
    <cellStyle name="Normal 38 19 2" xfId="28216" xr:uid="{127F54C7-C84D-4497-96F8-8442C099FFCB}"/>
    <cellStyle name="Normal 38 19_Margen" xfId="45889" xr:uid="{16F93133-037E-4185-8686-A97E8E8D07F8}"/>
    <cellStyle name="Normal 38 2" xfId="28217" xr:uid="{83DBF272-5BE6-45CB-84CD-AF52CD2201A3}"/>
    <cellStyle name="Normal 38 2 10" xfId="28218" xr:uid="{2EDE212D-3491-48F6-BA2C-44D7D6BADC2B}"/>
    <cellStyle name="Normal 38 2 10 2" xfId="28219" xr:uid="{830B57F9-389A-4503-967E-FD6E48BA30AB}"/>
    <cellStyle name="Normal 38 2 10_Margen" xfId="45890" xr:uid="{E88CCFA0-8E76-41FA-A4A7-0F89C4A5B251}"/>
    <cellStyle name="Normal 38 2 11" xfId="28220" xr:uid="{8794CAA4-3450-4A70-9D2A-9E03B2E5A81E}"/>
    <cellStyle name="Normal 38 2 11 2" xfId="28221" xr:uid="{B5FC85B9-C12E-492B-ACD7-EC15E4E751EA}"/>
    <cellStyle name="Normal 38 2 11_Margen" xfId="45891" xr:uid="{6D10ACE6-6C2F-43BD-A098-4FEBC220B661}"/>
    <cellStyle name="Normal 38 2 12" xfId="28222" xr:uid="{3EBAF57B-5650-4046-88C4-1B0AF051FB1C}"/>
    <cellStyle name="Normal 38 2 12 2" xfId="28223" xr:uid="{D8ABCCD0-4A6C-4D05-8CC6-FFBFE10404D3}"/>
    <cellStyle name="Normal 38 2 12_Margen" xfId="45892" xr:uid="{E13DE411-2C91-4067-B7BF-244D75141E3D}"/>
    <cellStyle name="Normal 38 2 13" xfId="28224" xr:uid="{703F160F-9C9C-4734-86C9-167CD3BF1916}"/>
    <cellStyle name="Normal 38 2 13 2" xfId="28225" xr:uid="{0857EE77-B2C4-410C-9A0B-7D2A867445E5}"/>
    <cellStyle name="Normal 38 2 13_Margen" xfId="45893" xr:uid="{714CD132-C6F5-4B97-90DF-350AE4D1224E}"/>
    <cellStyle name="Normal 38 2 14" xfId="28226" xr:uid="{0BEE7859-168C-4A1C-BF85-02CD61CC2B8F}"/>
    <cellStyle name="Normal 38 2 14 2" xfId="28227" xr:uid="{950E664F-D62D-4314-B3B1-78E35BD27A52}"/>
    <cellStyle name="Normal 38 2 14_Margen" xfId="45894" xr:uid="{A5F51173-7D91-42D8-ABCA-8C0F9E751E21}"/>
    <cellStyle name="Normal 38 2 15" xfId="28228" xr:uid="{CB29204A-A7B9-4169-A18E-9B512E48FE90}"/>
    <cellStyle name="Normal 38 2 15 2" xfId="28229" xr:uid="{633374BF-D6B8-4F6A-8263-CD0004D47254}"/>
    <cellStyle name="Normal 38 2 15_Margen" xfId="45895" xr:uid="{278E21AA-036C-4F17-A930-03F555720838}"/>
    <cellStyle name="Normal 38 2 16" xfId="28230" xr:uid="{B688CF2A-CFDF-4051-BC4C-65F5821DAD88}"/>
    <cellStyle name="Normal 38 2 16 2" xfId="28231" xr:uid="{E99E07C4-6A22-4261-9D57-2317F6160E65}"/>
    <cellStyle name="Normal 38 2 16_Margen" xfId="45896" xr:uid="{1524F7BA-5AF0-4275-AC27-86A195E20AC1}"/>
    <cellStyle name="Normal 38 2 17" xfId="28232" xr:uid="{E5595DFB-DFAF-4149-A619-170A828D1E0E}"/>
    <cellStyle name="Normal 38 2 17 2" xfId="28233" xr:uid="{F87FAF55-5724-492E-8B7D-0D475D02D751}"/>
    <cellStyle name="Normal 38 2 17_Margen" xfId="45897" xr:uid="{D47C5078-6732-427F-9D41-ECB60A67B33D}"/>
    <cellStyle name="Normal 38 2 18" xfId="28234" xr:uid="{AA66B90B-C73A-40CA-8747-ACBA11A4E3B5}"/>
    <cellStyle name="Normal 38 2 18 2" xfId="28235" xr:uid="{9D388195-3645-4A06-9339-3DDBB5AE6F33}"/>
    <cellStyle name="Normal 38 2 18_Margen" xfId="45898" xr:uid="{FCCD97FE-1DFA-4EAB-8583-E260745B1B5A}"/>
    <cellStyle name="Normal 38 2 19" xfId="28236" xr:uid="{B1109FD5-CB46-4308-A5BB-6F6C225CF558}"/>
    <cellStyle name="Normal 38 2 2" xfId="28237" xr:uid="{3FE5FDED-13CB-484B-A006-BB0E8076C6A4}"/>
    <cellStyle name="Normal 38 2 2 2" xfId="28238" xr:uid="{83788DA5-298C-4581-9331-25C343E5E4CE}"/>
    <cellStyle name="Normal 38 2 2_Margen" xfId="45899" xr:uid="{1B7D345F-63E9-4FF0-A6A5-7145260CB0A8}"/>
    <cellStyle name="Normal 38 2 3" xfId="28239" xr:uid="{087A3320-992D-4987-9098-D6E7FBCF8053}"/>
    <cellStyle name="Normal 38 2 3 2" xfId="28240" xr:uid="{251FE85A-9390-4EB1-ACC6-57350036F13A}"/>
    <cellStyle name="Normal 38 2 3_Margen" xfId="45900" xr:uid="{A48E2D68-3A11-42EC-8755-3319B9742C0D}"/>
    <cellStyle name="Normal 38 2 4" xfId="28241" xr:uid="{BB2C32B8-1FD0-4C1C-AB70-7A7B9EB53299}"/>
    <cellStyle name="Normal 38 2 4 2" xfId="28242" xr:uid="{72057DA6-388F-404E-AF97-0CD90029ED38}"/>
    <cellStyle name="Normal 38 2 4_Margen" xfId="45901" xr:uid="{12BC9AA7-7C81-49C0-8BAE-CB4EE784F428}"/>
    <cellStyle name="Normal 38 2 5" xfId="28243" xr:uid="{7521FE3B-5D51-48F7-991F-62F01328A6AE}"/>
    <cellStyle name="Normal 38 2 5 2" xfId="28244" xr:uid="{470ECF2E-B0E4-4CDC-84BB-8CC1AAE5F308}"/>
    <cellStyle name="Normal 38 2 5_Margen" xfId="45902" xr:uid="{FD07D6BD-2BF8-4864-85E7-600308D7A3D6}"/>
    <cellStyle name="Normal 38 2 6" xfId="28245" xr:uid="{83EB572D-9598-4EB1-9D6A-E3AB80B72BAA}"/>
    <cellStyle name="Normal 38 2 6 2" xfId="28246" xr:uid="{04EB1903-9701-44F6-89D9-A90704C7530A}"/>
    <cellStyle name="Normal 38 2 6_Margen" xfId="45903" xr:uid="{D3065BC4-CD4E-4E15-8A2D-2DBE25AA43C0}"/>
    <cellStyle name="Normal 38 2 7" xfId="28247" xr:uid="{E040C4E2-6A3B-42E1-8F2B-DEEA02F5F663}"/>
    <cellStyle name="Normal 38 2 7 2" xfId="28248" xr:uid="{ADF1A682-2F7C-4A5B-8117-FF2A1D6D15FE}"/>
    <cellStyle name="Normal 38 2 7_Margen" xfId="45904" xr:uid="{AA8FC359-A06E-4F27-82E3-D46EF3CBAEA7}"/>
    <cellStyle name="Normal 38 2 8" xfId="28249" xr:uid="{17F4F5C8-C1C1-456C-AE83-D25F5920EFA9}"/>
    <cellStyle name="Normal 38 2 8 2" xfId="28250" xr:uid="{385A9B8E-E48B-4EA8-A5E3-EF477B096537}"/>
    <cellStyle name="Normal 38 2 8_Margen" xfId="45905" xr:uid="{B742A7AC-F2EB-4DA2-B8C4-B55BC7D41F09}"/>
    <cellStyle name="Normal 38 2 9" xfId="28251" xr:uid="{AA8A6DCC-67D0-4595-A89D-69475E04D6B3}"/>
    <cellStyle name="Normal 38 2 9 2" xfId="28252" xr:uid="{1407DEA6-7207-4FB1-9B25-5316AA78770E}"/>
    <cellStyle name="Normal 38 2 9_Margen" xfId="45906" xr:uid="{B7EC9664-31F6-48C2-B92A-8B9423678934}"/>
    <cellStyle name="Normal 38 2_Margen" xfId="45907" xr:uid="{8530AA26-E757-4356-B223-ADC85CF00A29}"/>
    <cellStyle name="Normal 38 20" xfId="28253" xr:uid="{E6038851-B39F-4692-A643-2C67C72F85DA}"/>
    <cellStyle name="Normal 38 20 2" xfId="28254" xr:uid="{11080E09-5653-4F42-BD13-D536EB7A8CA1}"/>
    <cellStyle name="Normal 38 20_Margen" xfId="45908" xr:uid="{DAA57AB3-5AA8-43C9-BBED-25035EE3E73B}"/>
    <cellStyle name="Normal 38 21" xfId="28255" xr:uid="{D89501DD-2F0D-4F13-8A10-5683BF23CC8A}"/>
    <cellStyle name="Normal 38 21 2" xfId="28256" xr:uid="{F8DC72F9-89F0-4362-BE91-A1AE4A95B9B3}"/>
    <cellStyle name="Normal 38 21_Margen" xfId="45909" xr:uid="{AB19F3BD-35B7-41C4-A501-289601DCEBDC}"/>
    <cellStyle name="Normal 38 22" xfId="28257" xr:uid="{0473CBAB-ECE4-4DB1-8BDC-CC92A9E4D762}"/>
    <cellStyle name="Normal 38 22 2" xfId="28258" xr:uid="{07D2CC72-0EF2-4EA9-9058-982CB9DA4B1F}"/>
    <cellStyle name="Normal 38 22_Margen" xfId="45910" xr:uid="{D761BD70-39EA-4BB9-99A0-8989CFDD82CE}"/>
    <cellStyle name="Normal 38 23" xfId="28259" xr:uid="{365ECA3A-0A54-415F-9663-025BC2EC317D}"/>
    <cellStyle name="Normal 38 23 2" xfId="28260" xr:uid="{171B3F15-C9C3-49CB-8273-9DD1E9626E4B}"/>
    <cellStyle name="Normal 38 23_Margen" xfId="45911" xr:uid="{33069F72-16FA-486C-AC7C-BA53F4970BE3}"/>
    <cellStyle name="Normal 38 24" xfId="28261" xr:uid="{6FB41EAD-4943-4E24-A6D4-77936A0D642D}"/>
    <cellStyle name="Normal 38 24 2" xfId="28262" xr:uid="{0B872BC5-1E72-4D9B-BAA9-34464C6A2829}"/>
    <cellStyle name="Normal 38 24_Margen" xfId="45912" xr:uid="{21DCCF13-4A7A-46E3-95C3-603855032435}"/>
    <cellStyle name="Normal 38 25" xfId="28263" xr:uid="{A3BB3647-63BD-4FB8-AF57-E64683F77516}"/>
    <cellStyle name="Normal 38 25 2" xfId="28264" xr:uid="{DFC92AC3-5A54-46F6-BB1D-516DE5D9882D}"/>
    <cellStyle name="Normal 38 25_Margen" xfId="45913" xr:uid="{D85C391C-0D1A-48D3-9735-8A5023AA2693}"/>
    <cellStyle name="Normal 38 26" xfId="28265" xr:uid="{08862D9B-1940-4228-A860-B5072FAD8C25}"/>
    <cellStyle name="Normal 38 26 2" xfId="28266" xr:uid="{68F11474-CC58-4DBF-AE2D-8C9C45FB93DB}"/>
    <cellStyle name="Normal 38 26_Margen" xfId="45914" xr:uid="{CFCC3DB9-1FC4-4E7E-92B2-7C579D0970F2}"/>
    <cellStyle name="Normal 38 27" xfId="28267" xr:uid="{91476798-5367-4B5C-96E0-66FF7C74C303}"/>
    <cellStyle name="Normal 38 27 2" xfId="28268" xr:uid="{CF5B89BC-9775-41AF-B435-07A74B705546}"/>
    <cellStyle name="Normal 38 27_Margen" xfId="45915" xr:uid="{17E02A12-5581-423A-9693-023BC480F12A}"/>
    <cellStyle name="Normal 38 28" xfId="28269" xr:uid="{DA2D54DC-4939-4E2C-B2C6-9D2510821938}"/>
    <cellStyle name="Normal 38 28 2" xfId="28270" xr:uid="{EC667855-4A7A-4395-AF20-218B02C9CF60}"/>
    <cellStyle name="Normal 38 28_Margen" xfId="45916" xr:uid="{CB1E1F58-17FA-4519-9D1B-44D2B9BB59A1}"/>
    <cellStyle name="Normal 38 29" xfId="28271" xr:uid="{F4F006D0-2AC5-42B9-85A6-166949DB55DF}"/>
    <cellStyle name="Normal 38 29 2" xfId="28272" xr:uid="{07E6291D-51F5-44D2-A3CB-EEF0C93AC1A1}"/>
    <cellStyle name="Normal 38 29_Margen" xfId="45917" xr:uid="{C62FF559-CD91-478E-B683-DFE6EC9AB7D0}"/>
    <cellStyle name="Normal 38 3" xfId="28273" xr:uid="{B681F664-C83B-4B55-9D0C-123703A782E2}"/>
    <cellStyle name="Normal 38 3 10" xfId="28274" xr:uid="{0FAAE9F7-3895-43D4-B370-32CC1C313687}"/>
    <cellStyle name="Normal 38 3 10 2" xfId="28275" xr:uid="{251D9A22-4F65-4DBC-B4BC-86A28E0B2E80}"/>
    <cellStyle name="Normal 38 3 10_Margen" xfId="45918" xr:uid="{E8ADE685-26DD-4C3E-A1B1-BB3A88E72CB2}"/>
    <cellStyle name="Normal 38 3 11" xfId="28276" xr:uid="{D0F6ABEE-9F31-48B2-AB73-2C854A2B1D3D}"/>
    <cellStyle name="Normal 38 3 11 2" xfId="28277" xr:uid="{1289D2DA-E724-40EE-A6EB-FEF8630F7923}"/>
    <cellStyle name="Normal 38 3 11_Margen" xfId="45919" xr:uid="{8613D30D-4B52-46A8-B9DE-24392D69B09D}"/>
    <cellStyle name="Normal 38 3 12" xfId="28278" xr:uid="{653F2039-EF2A-420B-BBD5-B4BA60D1E697}"/>
    <cellStyle name="Normal 38 3 12 2" xfId="28279" xr:uid="{53A13554-B239-4E41-99A8-98A083F32B4D}"/>
    <cellStyle name="Normal 38 3 12_Margen" xfId="45920" xr:uid="{542615B6-D1BF-44CF-B45A-36F47BE019DC}"/>
    <cellStyle name="Normal 38 3 13" xfId="28280" xr:uid="{77F5624F-079D-4EBB-8529-9EECCA6BE820}"/>
    <cellStyle name="Normal 38 3 13 2" xfId="28281" xr:uid="{622A4458-8817-45FB-AF06-9486D746D567}"/>
    <cellStyle name="Normal 38 3 13_Margen" xfId="45921" xr:uid="{DE80FB9E-1EB6-4B28-872C-819C41DDE03C}"/>
    <cellStyle name="Normal 38 3 14" xfId="28282" xr:uid="{81803847-17F8-43AC-8A79-6AE574E5E243}"/>
    <cellStyle name="Normal 38 3 14 2" xfId="28283" xr:uid="{5D9041D5-470B-4BD4-B425-FD1DC036676E}"/>
    <cellStyle name="Normal 38 3 14_Margen" xfId="45922" xr:uid="{E07CD515-40C5-40E4-944F-42DB888B6045}"/>
    <cellStyle name="Normal 38 3 15" xfId="28284" xr:uid="{34C10027-6F6E-45C2-BBCC-F34BC7C957C3}"/>
    <cellStyle name="Normal 38 3 15 2" xfId="28285" xr:uid="{FBF11AEF-01CC-465E-A21F-A3A863DB7424}"/>
    <cellStyle name="Normal 38 3 15_Margen" xfId="45923" xr:uid="{1186FCB2-52F6-45D6-86AD-9E7CD4B15538}"/>
    <cellStyle name="Normal 38 3 16" xfId="28286" xr:uid="{96D38FB6-470E-474A-A35D-29138B8A9510}"/>
    <cellStyle name="Normal 38 3 16 2" xfId="28287" xr:uid="{E1B467B1-B66C-4FB1-8C97-FD97F3FC80EA}"/>
    <cellStyle name="Normal 38 3 16_Margen" xfId="45924" xr:uid="{F0AE0960-B251-43DC-A08A-FE8D4B027DD7}"/>
    <cellStyle name="Normal 38 3 17" xfId="28288" xr:uid="{D9659A6F-6706-4692-B8F4-8D803A830D16}"/>
    <cellStyle name="Normal 38 3 17 2" xfId="28289" xr:uid="{6E1BF9C3-3A78-4388-842D-9EE920FB9A74}"/>
    <cellStyle name="Normal 38 3 17_Margen" xfId="45925" xr:uid="{0900190C-1F7F-40F4-A943-E0FFED1E92C2}"/>
    <cellStyle name="Normal 38 3 18" xfId="28290" xr:uid="{B903B9DF-30F8-4482-9A97-699224C8BB52}"/>
    <cellStyle name="Normal 38 3 18 2" xfId="28291" xr:uid="{58ADE3F3-1A9E-467A-A40E-E5294601E674}"/>
    <cellStyle name="Normal 38 3 18_Margen" xfId="45926" xr:uid="{7B7615D3-A672-4FB0-A732-A568313EBB5B}"/>
    <cellStyle name="Normal 38 3 19" xfId="28292" xr:uid="{8A6682BF-572F-4C63-8125-EA2919707214}"/>
    <cellStyle name="Normal 38 3 2" xfId="28293" xr:uid="{829A6D0B-6B1C-425E-9EA9-EE047AA5FF50}"/>
    <cellStyle name="Normal 38 3 2 2" xfId="28294" xr:uid="{8C3CAC93-738A-431A-9F7A-FCA9CAC680E4}"/>
    <cellStyle name="Normal 38 3 2_Margen" xfId="45927" xr:uid="{C83008A2-2292-4EE8-9B2B-D7B56758ED82}"/>
    <cellStyle name="Normal 38 3 3" xfId="28295" xr:uid="{8CF3E672-2149-4C5E-93D3-747E90C82C98}"/>
    <cellStyle name="Normal 38 3 3 2" xfId="28296" xr:uid="{5AAF596E-5F89-4B64-AC5D-A7AEA47B1C19}"/>
    <cellStyle name="Normal 38 3 3_Margen" xfId="45928" xr:uid="{BAE42F54-8C8A-46EE-8EBE-C07F6656E858}"/>
    <cellStyle name="Normal 38 3 4" xfId="28297" xr:uid="{795E80E6-E510-4518-90CE-F9EC514E85DD}"/>
    <cellStyle name="Normal 38 3 4 2" xfId="28298" xr:uid="{B5DD7CEE-62BE-4AD4-A320-D6DC8A70E1E6}"/>
    <cellStyle name="Normal 38 3 4_Margen" xfId="45929" xr:uid="{1B324447-6AAE-4755-BB33-6C686B09DD83}"/>
    <cellStyle name="Normal 38 3 5" xfId="28299" xr:uid="{FAA621F8-F920-44D5-8A76-29C61E1164A9}"/>
    <cellStyle name="Normal 38 3 5 2" xfId="28300" xr:uid="{28BB0770-6FA5-4695-8C2C-5912A72A561F}"/>
    <cellStyle name="Normal 38 3 5_Margen" xfId="45930" xr:uid="{06E56D8D-096C-4811-A3FA-62DCC637280E}"/>
    <cellStyle name="Normal 38 3 6" xfId="28301" xr:uid="{731AC04B-CE6E-41D5-91F2-C2C931C3074D}"/>
    <cellStyle name="Normal 38 3 6 2" xfId="28302" xr:uid="{CBDBA801-D370-4921-8311-14140C71DC10}"/>
    <cellStyle name="Normal 38 3 6_Margen" xfId="45931" xr:uid="{E475495D-4581-4623-BBF6-5471374539D4}"/>
    <cellStyle name="Normal 38 3 7" xfId="28303" xr:uid="{042DCECB-1E60-4EB2-8BD8-9C6D91876DF9}"/>
    <cellStyle name="Normal 38 3 7 2" xfId="28304" xr:uid="{6FD753D2-43A1-461C-8B5E-2319EA327826}"/>
    <cellStyle name="Normal 38 3 7_Margen" xfId="45932" xr:uid="{8792B992-4388-411B-8616-EFDCD4A225C9}"/>
    <cellStyle name="Normal 38 3 8" xfId="28305" xr:uid="{E4D9020F-DDD4-45C2-9469-603750E6C697}"/>
    <cellStyle name="Normal 38 3 8 2" xfId="28306" xr:uid="{81DA8460-F353-4A63-8C9A-78B45425CA5D}"/>
    <cellStyle name="Normal 38 3 8_Margen" xfId="45933" xr:uid="{65A15EBC-6589-4026-BACA-9CDD2ED55787}"/>
    <cellStyle name="Normal 38 3 9" xfId="28307" xr:uid="{9B255C20-1858-4202-8ED6-09271BF7B5B8}"/>
    <cellStyle name="Normal 38 3 9 2" xfId="28308" xr:uid="{C0F2396F-6F5E-4CD7-9F82-ADB8935AE7A7}"/>
    <cellStyle name="Normal 38 3 9_Margen" xfId="45934" xr:uid="{6BCE689A-A8EA-4DA0-86DD-576B3058455D}"/>
    <cellStyle name="Normal 38 3_Margen" xfId="45935" xr:uid="{86F2760A-1CCA-4121-9C2B-7EFA881A369C}"/>
    <cellStyle name="Normal 38 30" xfId="28309" xr:uid="{1AB4EDD0-5840-449E-A8A7-D9E4BE4F7068}"/>
    <cellStyle name="Normal 38 31" xfId="50387" xr:uid="{0C1C6597-3185-41FD-88B3-6D7663D1D403}"/>
    <cellStyle name="Normal 38 32" xfId="49811" xr:uid="{EF420096-D0A1-4F11-9A89-AE77D6FDFB2A}"/>
    <cellStyle name="Normal 38 33" xfId="51838" xr:uid="{15E59F02-4A71-4234-9017-D2FE9EB936DE}"/>
    <cellStyle name="Normal 38 4" xfId="28310" xr:uid="{CF63746F-FF5D-476C-B9B4-21C9791C5E58}"/>
    <cellStyle name="Normal 38 4 10" xfId="28311" xr:uid="{EBDCF296-38D1-4677-B9BE-892515F5121A}"/>
    <cellStyle name="Normal 38 4 10 2" xfId="28312" xr:uid="{2B506559-F503-49AD-8567-8E5221C80BE9}"/>
    <cellStyle name="Normal 38 4 10_Margen" xfId="45936" xr:uid="{B33E5C94-3BB6-4793-9FC9-3271A2871AE4}"/>
    <cellStyle name="Normal 38 4 11" xfId="28313" xr:uid="{364F0D38-1E67-46E4-99AA-E87AEECB8FED}"/>
    <cellStyle name="Normal 38 4 11 2" xfId="28314" xr:uid="{6BD5228C-0DBB-455A-BF91-7985DBE7BDDF}"/>
    <cellStyle name="Normal 38 4 11_Margen" xfId="45937" xr:uid="{A3758463-94B6-4786-A459-DE7906FE0A0B}"/>
    <cellStyle name="Normal 38 4 12" xfId="28315" xr:uid="{D1BBD0E6-21BA-4F75-AC1C-D01263824729}"/>
    <cellStyle name="Normal 38 4 12 2" xfId="28316" xr:uid="{D3136618-D3C7-478D-A4CB-5F9E06B0394D}"/>
    <cellStyle name="Normal 38 4 12_Margen" xfId="45938" xr:uid="{6F11C68B-E7E1-4DDA-8D85-84F5C9E73E8A}"/>
    <cellStyle name="Normal 38 4 13" xfId="28317" xr:uid="{BEAB539E-D047-448A-B681-5E0AB501EF26}"/>
    <cellStyle name="Normal 38 4 13 2" xfId="28318" xr:uid="{36447207-9C9B-480D-9403-38B059404B0C}"/>
    <cellStyle name="Normal 38 4 13_Margen" xfId="45939" xr:uid="{4B30D43E-8C2C-41C2-85D7-76BD1CF82C6A}"/>
    <cellStyle name="Normal 38 4 14" xfId="28319" xr:uid="{BDDFDF7D-A217-4679-8695-B4E2A6087AB3}"/>
    <cellStyle name="Normal 38 4 14 2" xfId="28320" xr:uid="{0B6934C6-E8FD-43A0-8AA8-AE0A6F1E53C6}"/>
    <cellStyle name="Normal 38 4 14_Margen" xfId="45940" xr:uid="{2A4DD7D8-DC67-43CB-9126-A6DA768C49DF}"/>
    <cellStyle name="Normal 38 4 15" xfId="28321" xr:uid="{5D4302DC-BD2C-48C5-96AA-14A58FA633CE}"/>
    <cellStyle name="Normal 38 4 15 2" xfId="28322" xr:uid="{458812B5-54B1-43A3-A64D-BA307960FE95}"/>
    <cellStyle name="Normal 38 4 15_Margen" xfId="45941" xr:uid="{651D592A-5CDF-42BC-B1F1-B03E285C8944}"/>
    <cellStyle name="Normal 38 4 16" xfId="28323" xr:uid="{EC6A440C-D26A-4396-AC0E-F4276F24634C}"/>
    <cellStyle name="Normal 38 4 16 2" xfId="28324" xr:uid="{A14516D6-E1DF-40C0-B56F-E6301B593D8F}"/>
    <cellStyle name="Normal 38 4 16_Margen" xfId="45942" xr:uid="{2D7C52C8-CD26-4BDF-8A51-389AD4EC76A3}"/>
    <cellStyle name="Normal 38 4 17" xfId="28325" xr:uid="{8B91761D-459D-4463-954E-558C125B0BCD}"/>
    <cellStyle name="Normal 38 4 17 2" xfId="28326" xr:uid="{3272EE42-80C0-4FF9-9E1F-20590AEBC13A}"/>
    <cellStyle name="Normal 38 4 17_Margen" xfId="45943" xr:uid="{11D33651-6B1A-4E7E-9D8A-DD93E317CBEC}"/>
    <cellStyle name="Normal 38 4 18" xfId="28327" xr:uid="{9C82B43B-174B-4045-BC81-E6DE356C3F56}"/>
    <cellStyle name="Normal 38 4 18 2" xfId="28328" xr:uid="{9CC56498-163D-4701-BA67-AEBE85A0C9A7}"/>
    <cellStyle name="Normal 38 4 18_Margen" xfId="45944" xr:uid="{CE3BB774-1385-430D-B74A-36DC1892E52B}"/>
    <cellStyle name="Normal 38 4 19" xfId="28329" xr:uid="{EF653312-8CB2-417A-945B-98B442E7388A}"/>
    <cellStyle name="Normal 38 4 2" xfId="28330" xr:uid="{E530F283-5646-4771-950C-62C5F9E7F502}"/>
    <cellStyle name="Normal 38 4 2 2" xfId="28331" xr:uid="{1E8D1C22-8AE7-4ABC-B9D4-25218AC65E4D}"/>
    <cellStyle name="Normal 38 4 2_Margen" xfId="45945" xr:uid="{0C482D97-A122-4195-820F-0C897CD99CB8}"/>
    <cellStyle name="Normal 38 4 3" xfId="28332" xr:uid="{D693666B-2B66-4087-9B62-AD21659A0592}"/>
    <cellStyle name="Normal 38 4 3 2" xfId="28333" xr:uid="{28E907CC-7DE7-42F3-BB11-EB694C0D71A0}"/>
    <cellStyle name="Normal 38 4 3_Margen" xfId="45946" xr:uid="{FD5F918D-6338-4328-9D58-3EDE3D66B943}"/>
    <cellStyle name="Normal 38 4 4" xfId="28334" xr:uid="{B9226FAA-EE9B-413A-B1F1-9C8C6270025C}"/>
    <cellStyle name="Normal 38 4 4 2" xfId="28335" xr:uid="{33901A10-49FB-40FA-8D5B-D5F8F4DD1FC9}"/>
    <cellStyle name="Normal 38 4 4_Margen" xfId="45947" xr:uid="{1A0ADEC0-5D60-4BF6-AB95-9622626605CA}"/>
    <cellStyle name="Normal 38 4 5" xfId="28336" xr:uid="{D47BB5CB-4F1A-4220-B500-B6BDFD5EA045}"/>
    <cellStyle name="Normal 38 4 5 2" xfId="28337" xr:uid="{3CC530AE-7F77-486C-BF75-6F9C46BF8B28}"/>
    <cellStyle name="Normal 38 4 5_Margen" xfId="45948" xr:uid="{343E49B8-63E5-4143-B819-3F626613D35F}"/>
    <cellStyle name="Normal 38 4 6" xfId="28338" xr:uid="{3647A433-811A-45A7-A3AA-B2F4438BED8E}"/>
    <cellStyle name="Normal 38 4 6 2" xfId="28339" xr:uid="{ED844544-7089-4D72-A883-2A525F05175D}"/>
    <cellStyle name="Normal 38 4 6_Margen" xfId="45949" xr:uid="{7B57D823-1EF0-475F-B7C0-696161C3D13E}"/>
    <cellStyle name="Normal 38 4 7" xfId="28340" xr:uid="{C0D612AD-1BA0-4B2A-9CA2-6D4DCDCE4F38}"/>
    <cellStyle name="Normal 38 4 7 2" xfId="28341" xr:uid="{2A8277AF-6FDB-4AD6-8E49-49BBA93C6A08}"/>
    <cellStyle name="Normal 38 4 7_Margen" xfId="45950" xr:uid="{0B4FEF3F-53DC-429C-B902-0160A7ABFF29}"/>
    <cellStyle name="Normal 38 4 8" xfId="28342" xr:uid="{ADAC9177-3D6E-4773-9108-5D5E6862B680}"/>
    <cellStyle name="Normal 38 4 8 2" xfId="28343" xr:uid="{EE373BBC-1732-40AA-9C87-442846DE715A}"/>
    <cellStyle name="Normal 38 4 8_Margen" xfId="45951" xr:uid="{405F301E-39FF-495A-BC39-4ED1247F8E2A}"/>
    <cellStyle name="Normal 38 4 9" xfId="28344" xr:uid="{D8DBC7D1-9F4C-4DF6-9FB9-9F9EA7044DD0}"/>
    <cellStyle name="Normal 38 4 9 2" xfId="28345" xr:uid="{3FB95BD6-F7C0-442C-A1E5-D56D4B0716EA}"/>
    <cellStyle name="Normal 38 4 9_Margen" xfId="45952" xr:uid="{7E60EAA4-7BDF-4191-86B7-018DCA10354C}"/>
    <cellStyle name="Normal 38 4_Margen" xfId="45953" xr:uid="{28F9A204-BFF7-4BF4-B42D-C0C6B14C3F7B}"/>
    <cellStyle name="Normal 38 5" xfId="28346" xr:uid="{6D51B94F-6205-4F60-A957-5E25A4254B35}"/>
    <cellStyle name="Normal 38 5 10" xfId="28347" xr:uid="{23A878FC-583A-466E-B8E0-4DD326A43B37}"/>
    <cellStyle name="Normal 38 5 10 2" xfId="28348" xr:uid="{9EDD840F-AE76-46F8-B1C9-DCB3D62DF0A6}"/>
    <cellStyle name="Normal 38 5 10_Margen" xfId="45954" xr:uid="{583C5D2D-4254-4D11-B163-6E41AD186DB0}"/>
    <cellStyle name="Normal 38 5 11" xfId="28349" xr:uid="{39C2F55A-F5AB-449D-BC86-1C361C020D04}"/>
    <cellStyle name="Normal 38 5 11 2" xfId="28350" xr:uid="{02117EFC-ECE9-43C8-A912-924B320D25F4}"/>
    <cellStyle name="Normal 38 5 11_Margen" xfId="45955" xr:uid="{A709FF35-774A-41AF-A5F3-97DF3CD00645}"/>
    <cellStyle name="Normal 38 5 12" xfId="28351" xr:uid="{D36EB26F-32A4-4D49-A728-EA3F2C130B0D}"/>
    <cellStyle name="Normal 38 5 12 2" xfId="28352" xr:uid="{0C28DB51-C915-40AA-9E9B-F9A81E9EE6DD}"/>
    <cellStyle name="Normal 38 5 12_Margen" xfId="45956" xr:uid="{5714C1F7-E9B7-4304-909F-715F38C94C4E}"/>
    <cellStyle name="Normal 38 5 13" xfId="28353" xr:uid="{D5A92B07-7F9F-4F4D-AD6E-82DAD54718B3}"/>
    <cellStyle name="Normal 38 5 13 2" xfId="28354" xr:uid="{B7A7DE62-97B8-464B-91FF-5313D3A50211}"/>
    <cellStyle name="Normal 38 5 13_Margen" xfId="45957" xr:uid="{225EBE9D-2042-4BEA-832B-CA28D1B3C530}"/>
    <cellStyle name="Normal 38 5 14" xfId="28355" xr:uid="{CFE19121-B9D7-418D-807D-EA3D171E0335}"/>
    <cellStyle name="Normal 38 5 14 2" xfId="28356" xr:uid="{9C8BFD21-1DD6-473B-BB7D-E537CF03EC95}"/>
    <cellStyle name="Normal 38 5 14_Margen" xfId="45958" xr:uid="{0C56BE12-738C-4182-8F56-C2824EB2D559}"/>
    <cellStyle name="Normal 38 5 15" xfId="28357" xr:uid="{B77544A8-843B-47A2-B378-D1297352FB08}"/>
    <cellStyle name="Normal 38 5 15 2" xfId="28358" xr:uid="{B7D47B95-967E-45D2-AE55-80DA90CE67CC}"/>
    <cellStyle name="Normal 38 5 15_Margen" xfId="45959" xr:uid="{630C381A-F750-4FF6-A4D4-33358EDCD2F7}"/>
    <cellStyle name="Normal 38 5 16" xfId="28359" xr:uid="{29754D57-8674-4F94-BC6F-AC824FC10BC9}"/>
    <cellStyle name="Normal 38 5 16 2" xfId="28360" xr:uid="{B41B3502-4749-4643-8AFF-1F644DB4254D}"/>
    <cellStyle name="Normal 38 5 16_Margen" xfId="45960" xr:uid="{2A55D150-4378-40C4-BEBE-97097DBB00AD}"/>
    <cellStyle name="Normal 38 5 17" xfId="28361" xr:uid="{A3AD6BAB-4CD7-4E44-A7B3-602E501BD3EA}"/>
    <cellStyle name="Normal 38 5 17 2" xfId="28362" xr:uid="{818BED5C-B05F-4BAF-A7E3-2B8DB8CAB257}"/>
    <cellStyle name="Normal 38 5 17_Margen" xfId="45961" xr:uid="{058C7E87-9F5B-49EF-9DA2-46FBC6031361}"/>
    <cellStyle name="Normal 38 5 18" xfId="28363" xr:uid="{DB519A9B-57FB-4EC8-84E6-F13A206B48DA}"/>
    <cellStyle name="Normal 38 5 18 2" xfId="28364" xr:uid="{B8CA6AC1-B445-46DA-8C34-5D898A7386D8}"/>
    <cellStyle name="Normal 38 5 18_Margen" xfId="45962" xr:uid="{148F736B-0A06-451D-80EA-638C2F190E4A}"/>
    <cellStyle name="Normal 38 5 19" xfId="28365" xr:uid="{BBDCEFB5-AA63-4883-9E9B-680EF10B7D5B}"/>
    <cellStyle name="Normal 38 5 2" xfId="28366" xr:uid="{43981794-9831-41B7-8732-9580358C16B9}"/>
    <cellStyle name="Normal 38 5 2 2" xfId="28367" xr:uid="{F5B55089-1739-4AD1-AA7A-020A50FCB3A1}"/>
    <cellStyle name="Normal 38 5 2_Margen" xfId="45963" xr:uid="{9ABF3F50-5658-4649-8D50-4DE990AD25F5}"/>
    <cellStyle name="Normal 38 5 3" xfId="28368" xr:uid="{7AFFBD2B-9655-4344-A52A-DE299FAD0739}"/>
    <cellStyle name="Normal 38 5 3 2" xfId="28369" xr:uid="{FB7B9CB9-EA47-4990-BD4A-5317D85C5238}"/>
    <cellStyle name="Normal 38 5 3_Margen" xfId="45964" xr:uid="{6BC42C2C-6187-48CF-911A-8FE858442483}"/>
    <cellStyle name="Normal 38 5 4" xfId="28370" xr:uid="{5CF3ADE0-DCFD-43B9-ABC2-9B1612C735A4}"/>
    <cellStyle name="Normal 38 5 4 2" xfId="28371" xr:uid="{58B0DD0E-6662-40C9-91BC-A88B606809B1}"/>
    <cellStyle name="Normal 38 5 4_Margen" xfId="45965" xr:uid="{293981CE-09DB-4F81-A7DF-585717DB1DE8}"/>
    <cellStyle name="Normal 38 5 5" xfId="28372" xr:uid="{D1F60AE1-8C90-4157-8C59-A3B3D81F6594}"/>
    <cellStyle name="Normal 38 5 5 2" xfId="28373" xr:uid="{ACF3E94D-2830-49DC-A05D-BF5164D24D0F}"/>
    <cellStyle name="Normal 38 5 5_Margen" xfId="45966" xr:uid="{F922E0B2-22C5-4C00-BD13-9499328B4D13}"/>
    <cellStyle name="Normal 38 5 6" xfId="28374" xr:uid="{09A4A568-FC75-44DA-BF13-38343F204858}"/>
    <cellStyle name="Normal 38 5 6 2" xfId="28375" xr:uid="{D5E87C1B-4782-4C3B-98D4-0891FE8FFD64}"/>
    <cellStyle name="Normal 38 5 6_Margen" xfId="45967" xr:uid="{643098FC-E1F2-4EDF-9372-5821783AB650}"/>
    <cellStyle name="Normal 38 5 7" xfId="28376" xr:uid="{0E74E9A4-C296-4C9F-A633-08F0633E66FB}"/>
    <cellStyle name="Normal 38 5 7 2" xfId="28377" xr:uid="{24BF7923-C7B7-4D1F-9457-EDAE843A1A65}"/>
    <cellStyle name="Normal 38 5 7_Margen" xfId="45968" xr:uid="{D05A57A9-52D8-4DDE-B1A4-3A01BC302762}"/>
    <cellStyle name="Normal 38 5 8" xfId="28378" xr:uid="{C51E7BE1-6A98-4B4F-8A9E-FA77C59D1A1A}"/>
    <cellStyle name="Normal 38 5 8 2" xfId="28379" xr:uid="{1819B8A2-ACCA-4D0B-9938-A46BE7079262}"/>
    <cellStyle name="Normal 38 5 8_Margen" xfId="45969" xr:uid="{79F13807-37C8-43E3-A093-DEDD1D0CB38A}"/>
    <cellStyle name="Normal 38 5 9" xfId="28380" xr:uid="{5E080B35-3DA0-43B7-A699-E9F8AA2A4DF0}"/>
    <cellStyle name="Normal 38 5 9 2" xfId="28381" xr:uid="{13EA7CEA-169D-4ACF-AC18-04202F86021C}"/>
    <cellStyle name="Normal 38 5 9_Margen" xfId="45970" xr:uid="{19C81FD3-962F-4838-8835-626C543CB242}"/>
    <cellStyle name="Normal 38 5_Margen" xfId="45971" xr:uid="{B11CF4B5-26CA-4C80-AE10-7A61D20EA39D}"/>
    <cellStyle name="Normal 38 6" xfId="28382" xr:uid="{62A9349E-CBB0-4821-8770-0A5D6259F60B}"/>
    <cellStyle name="Normal 38 6 10" xfId="28383" xr:uid="{4C981679-F076-4AF9-BA4C-1A18E9DF6020}"/>
    <cellStyle name="Normal 38 6 10 2" xfId="28384" xr:uid="{F5AEFE5D-56B3-48E0-BA7C-6E0E584143D4}"/>
    <cellStyle name="Normal 38 6 10_Margen" xfId="45972" xr:uid="{9A96EC0E-1B48-44D4-A2B7-833D41EA3D8F}"/>
    <cellStyle name="Normal 38 6 11" xfId="28385" xr:uid="{6BAEF9E5-0B7B-4613-A9BC-E292CD3F71F5}"/>
    <cellStyle name="Normal 38 6 11 2" xfId="28386" xr:uid="{3CACF4F8-D6ED-4D2D-ADF0-955294217627}"/>
    <cellStyle name="Normal 38 6 11_Margen" xfId="45973" xr:uid="{32749883-787B-49EA-8458-AFD5FCCCE966}"/>
    <cellStyle name="Normal 38 6 12" xfId="28387" xr:uid="{FDF042FD-ADAB-45C6-AA19-782D76610125}"/>
    <cellStyle name="Normal 38 6 12 2" xfId="28388" xr:uid="{931B357D-5822-4F2B-894F-A7F213B3C451}"/>
    <cellStyle name="Normal 38 6 12_Margen" xfId="45974" xr:uid="{124D2C8C-AC7E-4D6A-9142-7F11E5283C05}"/>
    <cellStyle name="Normal 38 6 13" xfId="28389" xr:uid="{E1600AC1-1C8F-4F56-93BB-6033B1A2F758}"/>
    <cellStyle name="Normal 38 6 13 2" xfId="28390" xr:uid="{A136F3ED-D1BB-44C6-9043-25DB329E6C5A}"/>
    <cellStyle name="Normal 38 6 13_Margen" xfId="45975" xr:uid="{93CFDC7A-F613-40DE-9ABE-7A9D865FD365}"/>
    <cellStyle name="Normal 38 6 14" xfId="28391" xr:uid="{70A555BA-3C5C-4BF1-8CC8-9D39425A6EDD}"/>
    <cellStyle name="Normal 38 6 14 2" xfId="28392" xr:uid="{7F07E52C-9ADB-4B4C-BE7D-B1017855183A}"/>
    <cellStyle name="Normal 38 6 14_Margen" xfId="45976" xr:uid="{223D276F-5685-4A72-B74B-5B688D9DE6FF}"/>
    <cellStyle name="Normal 38 6 15" xfId="28393" xr:uid="{A03B4C53-A71F-4C17-B539-9C2549645928}"/>
    <cellStyle name="Normal 38 6 15 2" xfId="28394" xr:uid="{8F46A480-410B-4E61-A8EB-B1624ECB4586}"/>
    <cellStyle name="Normal 38 6 15_Margen" xfId="45977" xr:uid="{45BCE4A6-7B86-41D5-856E-890BC7DDC048}"/>
    <cellStyle name="Normal 38 6 16" xfId="28395" xr:uid="{DCC3C0EA-4FF5-459E-938A-D05F0AFACF06}"/>
    <cellStyle name="Normal 38 6 16 2" xfId="28396" xr:uid="{D13098EF-5DB8-473F-A9FF-81A168C09009}"/>
    <cellStyle name="Normal 38 6 16_Margen" xfId="45978" xr:uid="{A57F464B-113A-429B-933E-8E68C88FD22B}"/>
    <cellStyle name="Normal 38 6 17" xfId="28397" xr:uid="{C28B600A-2273-4C92-B9F3-F65AFC359F81}"/>
    <cellStyle name="Normal 38 6 17 2" xfId="28398" xr:uid="{47C26729-1530-41C4-BF05-6635009809F1}"/>
    <cellStyle name="Normal 38 6 17_Margen" xfId="45979" xr:uid="{1EA8469D-6C42-481F-8DDA-5B740B837806}"/>
    <cellStyle name="Normal 38 6 18" xfId="28399" xr:uid="{2E7E36CF-0F9D-4A16-982C-19BE018242E2}"/>
    <cellStyle name="Normal 38 6 18 2" xfId="28400" xr:uid="{491B6180-FF98-4491-B226-7C57F36C062E}"/>
    <cellStyle name="Normal 38 6 18_Margen" xfId="45980" xr:uid="{13C31586-FFDA-44F7-BE55-04E54678DC4E}"/>
    <cellStyle name="Normal 38 6 19" xfId="28401" xr:uid="{533F4B2B-D7D9-41EC-860D-78F1F6FECEBA}"/>
    <cellStyle name="Normal 38 6 2" xfId="28402" xr:uid="{7D732658-296D-4779-83F7-0CE1F5A6C353}"/>
    <cellStyle name="Normal 38 6 2 2" xfId="28403" xr:uid="{AAE4913E-FEA7-49CC-8F3B-3546C2A60AC9}"/>
    <cellStyle name="Normal 38 6 2_Margen" xfId="45981" xr:uid="{FBECEE92-5100-43EE-A0CD-68679DC515E8}"/>
    <cellStyle name="Normal 38 6 3" xfId="28404" xr:uid="{16776721-C92F-413D-B6E2-C52BD9903658}"/>
    <cellStyle name="Normal 38 6 3 2" xfId="28405" xr:uid="{A23F0165-9A19-4F89-BD9F-1A32DA6703D6}"/>
    <cellStyle name="Normal 38 6 3_Margen" xfId="45982" xr:uid="{23CDAAD2-31D5-4F4F-A8F0-531CC1F0C624}"/>
    <cellStyle name="Normal 38 6 4" xfId="28406" xr:uid="{F4D65A71-F090-42AB-B0E0-7C3E9507DCEE}"/>
    <cellStyle name="Normal 38 6 4 2" xfId="28407" xr:uid="{7E02E265-E7A4-43D7-8377-293781CC9511}"/>
    <cellStyle name="Normal 38 6 4_Margen" xfId="45983" xr:uid="{A6EBC948-8B5C-488A-A5AB-0E031C47C10F}"/>
    <cellStyle name="Normal 38 6 5" xfId="28408" xr:uid="{E6A39479-B23B-43B4-BAE6-A256A8F97F66}"/>
    <cellStyle name="Normal 38 6 5 2" xfId="28409" xr:uid="{E305CB85-707A-4FD3-82E9-3328A148A9C9}"/>
    <cellStyle name="Normal 38 6 5_Margen" xfId="45984" xr:uid="{572D6574-D348-4DA3-92D6-7D2B39C39452}"/>
    <cellStyle name="Normal 38 6 6" xfId="28410" xr:uid="{2D511039-EFB1-4F4F-B81A-66030E173671}"/>
    <cellStyle name="Normal 38 6 6 2" xfId="28411" xr:uid="{9DD5DDC9-1E7A-4116-86AE-6EF914F266BB}"/>
    <cellStyle name="Normal 38 6 6_Margen" xfId="45985" xr:uid="{6EC6D288-503B-4FB7-B279-B58022981141}"/>
    <cellStyle name="Normal 38 6 7" xfId="28412" xr:uid="{47C23ED4-0E78-4867-834A-83D235EFE525}"/>
    <cellStyle name="Normal 38 6 7 2" xfId="28413" xr:uid="{26576EBC-42D0-4902-A8FD-7F1AB7203EF3}"/>
    <cellStyle name="Normal 38 6 7_Margen" xfId="45986" xr:uid="{80525F47-FE3D-47EF-9FD9-915334E5E723}"/>
    <cellStyle name="Normal 38 6 8" xfId="28414" xr:uid="{99B6D16D-4FA8-4FA7-9F70-0887733654DC}"/>
    <cellStyle name="Normal 38 6 8 2" xfId="28415" xr:uid="{68E31C5B-41B5-4B68-B91C-8431F5EF5AD7}"/>
    <cellStyle name="Normal 38 6 8_Margen" xfId="45987" xr:uid="{714C8771-EBC8-4324-B857-FB9889A2EFB4}"/>
    <cellStyle name="Normal 38 6 9" xfId="28416" xr:uid="{ADE789A4-2F64-4A1C-87CD-DE5CFBDA62F2}"/>
    <cellStyle name="Normal 38 6 9 2" xfId="28417" xr:uid="{D421AB70-A6F0-489D-A0F4-15AB7B1AE318}"/>
    <cellStyle name="Normal 38 6 9_Margen" xfId="45988" xr:uid="{529FA7D8-531F-4048-A63A-6FD310642FEA}"/>
    <cellStyle name="Normal 38 6_Margen" xfId="45989" xr:uid="{2F9C6D97-AD05-4842-8F93-0479FF668FF9}"/>
    <cellStyle name="Normal 38 7" xfId="28418" xr:uid="{E01EDB6B-20DB-430E-B05C-7843AA41DB5A}"/>
    <cellStyle name="Normal 38 7 10" xfId="28419" xr:uid="{9028F7F1-9D03-4DF0-9F90-9300E45409AB}"/>
    <cellStyle name="Normal 38 7 10 2" xfId="28420" xr:uid="{7143C706-3C18-49C1-882B-B0335117F5D5}"/>
    <cellStyle name="Normal 38 7 10_Margen" xfId="45990" xr:uid="{9A1B4F37-CE70-4728-8EB5-005443B03692}"/>
    <cellStyle name="Normal 38 7 11" xfId="28421" xr:uid="{EDFD90E1-347F-431E-82D4-181C0A38AE72}"/>
    <cellStyle name="Normal 38 7 11 2" xfId="28422" xr:uid="{A5815EEB-858B-4A4B-8BCB-C497C94F3816}"/>
    <cellStyle name="Normal 38 7 11_Margen" xfId="45991" xr:uid="{716D80F2-31B1-4D15-9732-E3CF751B3BAC}"/>
    <cellStyle name="Normal 38 7 12" xfId="28423" xr:uid="{5B067BE9-9AED-4C02-BF8E-01B4CE1C7D73}"/>
    <cellStyle name="Normal 38 7 12 2" xfId="28424" xr:uid="{879B3B33-E687-4F31-97A6-E7B017851195}"/>
    <cellStyle name="Normal 38 7 12_Margen" xfId="45992" xr:uid="{BC6F8682-D8A7-466A-A35D-5A1522755586}"/>
    <cellStyle name="Normal 38 7 13" xfId="28425" xr:uid="{596E3BF9-6596-46AD-8BAE-95F0A5D14661}"/>
    <cellStyle name="Normal 38 7 13 2" xfId="28426" xr:uid="{EDC607F3-1E64-4F6C-AF11-E0748F129854}"/>
    <cellStyle name="Normal 38 7 13_Margen" xfId="45993" xr:uid="{352598D9-8C51-4535-A40B-584BDBB39B10}"/>
    <cellStyle name="Normal 38 7 14" xfId="28427" xr:uid="{1A162677-8BF4-40C8-B78D-3DEC2E9CC756}"/>
    <cellStyle name="Normal 38 7 14 2" xfId="28428" xr:uid="{F6B0F015-C52A-47E2-9117-80DC536B18C0}"/>
    <cellStyle name="Normal 38 7 14_Margen" xfId="45994" xr:uid="{19489024-7D3C-4B4D-89A1-4C9BAAA6FA5F}"/>
    <cellStyle name="Normal 38 7 15" xfId="28429" xr:uid="{349EA399-839F-48AB-8FFB-3D94BE3C24FE}"/>
    <cellStyle name="Normal 38 7 15 2" xfId="28430" xr:uid="{18DE2114-AA89-45E8-B3A8-DC495410D470}"/>
    <cellStyle name="Normal 38 7 15_Margen" xfId="45995" xr:uid="{4AAF17F1-3BD2-4708-8DF4-0C93B34471D4}"/>
    <cellStyle name="Normal 38 7 16" xfId="28431" xr:uid="{615CD4B6-25B3-4E79-AD5E-BDFEE2F41BF6}"/>
    <cellStyle name="Normal 38 7 16 2" xfId="28432" xr:uid="{2FCDB599-2683-4396-A2AB-1D25C5E67A79}"/>
    <cellStyle name="Normal 38 7 16_Margen" xfId="45996" xr:uid="{5BFF66FE-D58B-435D-9FDB-32F77DCE8F1F}"/>
    <cellStyle name="Normal 38 7 17" xfId="28433" xr:uid="{D1A15378-5AE5-42F8-9DEE-3639A2110FD8}"/>
    <cellStyle name="Normal 38 7 17 2" xfId="28434" xr:uid="{449FC326-5D76-45C2-A79D-96B75EB1EC9E}"/>
    <cellStyle name="Normal 38 7 17_Margen" xfId="45997" xr:uid="{6A4FE311-B566-4B92-B398-A27EC24639B5}"/>
    <cellStyle name="Normal 38 7 18" xfId="28435" xr:uid="{310A52A6-CCCA-4877-8257-996374CF3B23}"/>
    <cellStyle name="Normal 38 7 18 2" xfId="28436" xr:uid="{3D5D06DB-3BE1-44A5-8A08-4EE5CB67E6ED}"/>
    <cellStyle name="Normal 38 7 18_Margen" xfId="45998" xr:uid="{9C0CE26F-6C97-4FC0-941D-F36F18DE386A}"/>
    <cellStyle name="Normal 38 7 19" xfId="28437" xr:uid="{E8606159-F78A-4FC6-97BB-A6E869B09C42}"/>
    <cellStyle name="Normal 38 7 2" xfId="28438" xr:uid="{F103C236-BB4E-407B-A287-EA7BE27BADB3}"/>
    <cellStyle name="Normal 38 7 2 2" xfId="28439" xr:uid="{CE4312B6-7F63-480D-A148-5A3130C75225}"/>
    <cellStyle name="Normal 38 7 2_Margen" xfId="45999" xr:uid="{87E2C0E5-57A2-4E6C-932D-940D7049E92F}"/>
    <cellStyle name="Normal 38 7 3" xfId="28440" xr:uid="{B09CEA83-0927-4467-94C4-AE815F3B991C}"/>
    <cellStyle name="Normal 38 7 3 2" xfId="28441" xr:uid="{4216D43D-09B6-4DBB-8F92-1E32F26FF435}"/>
    <cellStyle name="Normal 38 7 3_Margen" xfId="46000" xr:uid="{C059A5E7-37CB-4079-9909-889CAB562986}"/>
    <cellStyle name="Normal 38 7 4" xfId="28442" xr:uid="{07BCB643-32CD-4B76-A726-7343D8719629}"/>
    <cellStyle name="Normal 38 7 4 2" xfId="28443" xr:uid="{CA2F5106-BE1C-4B22-AD63-FB95CB2E0A50}"/>
    <cellStyle name="Normal 38 7 4_Margen" xfId="46001" xr:uid="{FACA2320-5180-4F5E-B1E2-CC4AEEDBDCF0}"/>
    <cellStyle name="Normal 38 7 5" xfId="28444" xr:uid="{96194076-BCB0-4484-87E4-A3A884A2A67F}"/>
    <cellStyle name="Normal 38 7 5 2" xfId="28445" xr:uid="{B903FE96-D264-4341-AD9A-35A9D8DA8196}"/>
    <cellStyle name="Normal 38 7 5_Margen" xfId="46002" xr:uid="{0D6ABA0F-62FC-4FB0-BDCE-B5511D9BF62B}"/>
    <cellStyle name="Normal 38 7 6" xfId="28446" xr:uid="{990C296D-EA5C-4FB4-A804-A1E782D05809}"/>
    <cellStyle name="Normal 38 7 6 2" xfId="28447" xr:uid="{1A996C06-EACB-4F6A-830F-20F30B1DE1F0}"/>
    <cellStyle name="Normal 38 7 6_Margen" xfId="46003" xr:uid="{A98749B8-8484-4CB8-A4F4-19D17A1851AD}"/>
    <cellStyle name="Normal 38 7 7" xfId="28448" xr:uid="{B0D796CC-EBCB-4532-95B7-BA9853D1E935}"/>
    <cellStyle name="Normal 38 7 7 2" xfId="28449" xr:uid="{384ED1FD-413A-430C-8605-104A4BD25F30}"/>
    <cellStyle name="Normal 38 7 7_Margen" xfId="46004" xr:uid="{DC38F402-FBE7-415A-A932-C052613ED918}"/>
    <cellStyle name="Normal 38 7 8" xfId="28450" xr:uid="{397BF068-F256-4F56-83FC-5441E3DCA85C}"/>
    <cellStyle name="Normal 38 7 8 2" xfId="28451" xr:uid="{3025C45E-682D-4A1F-9877-1CED5CB7E519}"/>
    <cellStyle name="Normal 38 7 8_Margen" xfId="46005" xr:uid="{38A06275-B1C8-4035-9478-C608C8E7A93A}"/>
    <cellStyle name="Normal 38 7 9" xfId="28452" xr:uid="{1B1CB2BE-B42C-4309-9974-413228146E32}"/>
    <cellStyle name="Normal 38 7 9 2" xfId="28453" xr:uid="{8329D8B8-E2B0-410B-A312-4E1DAFD7088B}"/>
    <cellStyle name="Normal 38 7 9_Margen" xfId="46006" xr:uid="{EF076D49-77A1-47DD-9B77-48ADE00CE42E}"/>
    <cellStyle name="Normal 38 7_Margen" xfId="46007" xr:uid="{3EDD1AAD-546F-457C-A4BB-23F8F942A3D5}"/>
    <cellStyle name="Normal 38 8" xfId="28454" xr:uid="{5A75CC88-68EB-4E8E-A385-879F2C476E8D}"/>
    <cellStyle name="Normal 38 8 10" xfId="28455" xr:uid="{26D6FAD2-2C31-457C-ABA5-EEBF23258512}"/>
    <cellStyle name="Normal 38 8 10 2" xfId="28456" xr:uid="{41F76616-0E4C-4663-BC7C-6AED5AA8337E}"/>
    <cellStyle name="Normal 38 8 10_Margen" xfId="46008" xr:uid="{33076C9E-2155-4F8A-B876-8811574C1403}"/>
    <cellStyle name="Normal 38 8 11" xfId="28457" xr:uid="{68B6CFAE-5A59-4222-B436-C4B87BAC1B2F}"/>
    <cellStyle name="Normal 38 8 11 2" xfId="28458" xr:uid="{E66ED6BC-4A55-429F-8D74-DBF3C2DC5641}"/>
    <cellStyle name="Normal 38 8 11_Margen" xfId="46009" xr:uid="{23743D0B-EBC4-436A-BF62-56880176FE39}"/>
    <cellStyle name="Normal 38 8 12" xfId="28459" xr:uid="{2459603A-2761-4C0C-A760-54659540A3D0}"/>
    <cellStyle name="Normal 38 8 12 2" xfId="28460" xr:uid="{7BE6FE87-5C30-4479-AA19-74DC4D841F6D}"/>
    <cellStyle name="Normal 38 8 12_Margen" xfId="46010" xr:uid="{95ECA98E-3A21-469F-B7D3-4F7D071F0D36}"/>
    <cellStyle name="Normal 38 8 13" xfId="28461" xr:uid="{58C7226C-B825-4C4F-B3AC-433CF0649744}"/>
    <cellStyle name="Normal 38 8 13 2" xfId="28462" xr:uid="{E8CBFFC7-2504-4949-AC20-7B1B713D92E9}"/>
    <cellStyle name="Normal 38 8 13_Margen" xfId="46011" xr:uid="{7F246071-D2E3-47EA-B07F-6FF884109369}"/>
    <cellStyle name="Normal 38 8 14" xfId="28463" xr:uid="{3CBCFC69-256D-4505-82A5-BFFF1A2F8C1F}"/>
    <cellStyle name="Normal 38 8 14 2" xfId="28464" xr:uid="{3D0F27D2-9A7C-43B3-8C69-DD9FB43F4677}"/>
    <cellStyle name="Normal 38 8 14_Margen" xfId="46012" xr:uid="{CCFB06B1-9179-4C8A-BA77-EC4F71E7457D}"/>
    <cellStyle name="Normal 38 8 15" xfId="28465" xr:uid="{55729063-FBE1-4D8F-A94C-2CB29BF3F60E}"/>
    <cellStyle name="Normal 38 8 15 2" xfId="28466" xr:uid="{7318B8EC-8BA3-416A-9458-4F467D7DF0C6}"/>
    <cellStyle name="Normal 38 8 15_Margen" xfId="46013" xr:uid="{339B5F51-9470-465F-87DF-3E3EB3C5620D}"/>
    <cellStyle name="Normal 38 8 16" xfId="28467" xr:uid="{7BEBA676-6FDE-4293-9EDE-184BCDC600E0}"/>
    <cellStyle name="Normal 38 8 16 2" xfId="28468" xr:uid="{9C1DC99E-3994-4147-BD87-FFEA4B94F989}"/>
    <cellStyle name="Normal 38 8 16_Margen" xfId="46014" xr:uid="{2B582A3B-A1CB-4DB4-B5BB-B4985C592B3E}"/>
    <cellStyle name="Normal 38 8 17" xfId="28469" xr:uid="{1BB9140E-0249-4213-A623-9A135BB97029}"/>
    <cellStyle name="Normal 38 8 17 2" xfId="28470" xr:uid="{8C9FBA4B-B30C-42E0-88C3-6305C9854709}"/>
    <cellStyle name="Normal 38 8 17_Margen" xfId="46015" xr:uid="{71DAAFE4-445D-498A-A86B-B1EC8D74795E}"/>
    <cellStyle name="Normal 38 8 18" xfId="28471" xr:uid="{1A725187-4277-4EAC-A40E-B568D138A37D}"/>
    <cellStyle name="Normal 38 8 18 2" xfId="28472" xr:uid="{AEFDB994-FBB9-45E8-9EC0-8D967DB5DF88}"/>
    <cellStyle name="Normal 38 8 18_Margen" xfId="46016" xr:uid="{1269E48D-F3F0-4006-BB78-63CC21832D5E}"/>
    <cellStyle name="Normal 38 8 19" xfId="28473" xr:uid="{F26FF6D7-1564-4561-98CB-3C364A502FBE}"/>
    <cellStyle name="Normal 38 8 2" xfId="28474" xr:uid="{2F1ED96B-E10F-4664-A76D-841996EC5F95}"/>
    <cellStyle name="Normal 38 8 2 2" xfId="28475" xr:uid="{AB410672-4403-43F5-A7B1-3F9901E24C2E}"/>
    <cellStyle name="Normal 38 8 2_Margen" xfId="46017" xr:uid="{8B4AA6E5-A648-4AF9-A357-4907ADFC490E}"/>
    <cellStyle name="Normal 38 8 3" xfId="28476" xr:uid="{5E7DFF83-35E8-47EA-A9F8-A921820BE483}"/>
    <cellStyle name="Normal 38 8 3 2" xfId="28477" xr:uid="{90EC09B4-EFCB-4441-84B9-1FC9E5B3653B}"/>
    <cellStyle name="Normal 38 8 3_Margen" xfId="46018" xr:uid="{6E3312A0-526D-4C3C-B2C1-736F240AA4E4}"/>
    <cellStyle name="Normal 38 8 4" xfId="28478" xr:uid="{A9E71127-2CAD-4E84-8F1F-9970C9136026}"/>
    <cellStyle name="Normal 38 8 4 2" xfId="28479" xr:uid="{B8BDAE9F-796A-48AF-9B65-6C07DB1F5FB3}"/>
    <cellStyle name="Normal 38 8 4_Margen" xfId="46019" xr:uid="{E581F6F1-6CA8-4942-A4C3-08343297B28C}"/>
    <cellStyle name="Normal 38 8 5" xfId="28480" xr:uid="{8AB4030B-3785-4B06-8020-3CE3E54C2A8B}"/>
    <cellStyle name="Normal 38 8 5 2" xfId="28481" xr:uid="{7A11A3E7-B5B1-43C9-B109-0D3F4D4ABCC3}"/>
    <cellStyle name="Normal 38 8 5_Margen" xfId="46020" xr:uid="{BBFD98DB-86F5-4BE7-B814-B10656B49843}"/>
    <cellStyle name="Normal 38 8 6" xfId="28482" xr:uid="{26BBE43F-FDC6-4061-9BB0-D6A529A87A09}"/>
    <cellStyle name="Normal 38 8 6 2" xfId="28483" xr:uid="{A877BDA3-C6EE-4397-9F45-ABEF0E24A69A}"/>
    <cellStyle name="Normal 38 8 6_Margen" xfId="46021" xr:uid="{3677B773-6764-4B1A-A548-259D1FDC9F7A}"/>
    <cellStyle name="Normal 38 8 7" xfId="28484" xr:uid="{777575F9-B5D7-454E-8D45-3EFD426ACBF4}"/>
    <cellStyle name="Normal 38 8 7 2" xfId="28485" xr:uid="{14C20D93-BF54-4E77-9B2A-AA1B037F5AEC}"/>
    <cellStyle name="Normal 38 8 7_Margen" xfId="46022" xr:uid="{AF626AB4-6917-4A70-81B7-E3971B1F3F4B}"/>
    <cellStyle name="Normal 38 8 8" xfId="28486" xr:uid="{2EA3F0A0-10CF-4EEB-B6B3-E45D127DAF52}"/>
    <cellStyle name="Normal 38 8 8 2" xfId="28487" xr:uid="{B86BC57E-B80A-49C4-B17F-141D20FFAB73}"/>
    <cellStyle name="Normal 38 8 8_Margen" xfId="46023" xr:uid="{FE0F433D-B2A6-4892-9866-3C91819BB7EE}"/>
    <cellStyle name="Normal 38 8 9" xfId="28488" xr:uid="{796CAA64-661E-4610-ABBF-33DC6DAE203F}"/>
    <cellStyle name="Normal 38 8 9 2" xfId="28489" xr:uid="{51E357B6-2920-4671-A61D-21425AEE27E3}"/>
    <cellStyle name="Normal 38 8 9_Margen" xfId="46024" xr:uid="{508E1938-E147-4AC7-92D4-5C28EC7E782F}"/>
    <cellStyle name="Normal 38 8_Margen" xfId="46025" xr:uid="{2A011999-FE59-49A2-8510-E36B30B61C5A}"/>
    <cellStyle name="Normal 38 9" xfId="28490" xr:uid="{E595F2DA-B294-4B07-BA5D-0311CB650089}"/>
    <cellStyle name="Normal 38 9 10" xfId="28491" xr:uid="{63ACB87A-532B-4686-A844-C417AEE81FF5}"/>
    <cellStyle name="Normal 38 9 10 2" xfId="28492" xr:uid="{AD950F8A-054B-4442-B95F-72DA54469CF4}"/>
    <cellStyle name="Normal 38 9 10_Margen" xfId="46026" xr:uid="{4D06B725-72FD-47D5-82A6-00CAA85F4CE6}"/>
    <cellStyle name="Normal 38 9 11" xfId="28493" xr:uid="{F95521FE-8501-4C16-8F53-C1D68C5DBAD1}"/>
    <cellStyle name="Normal 38 9 11 2" xfId="28494" xr:uid="{BC1A9E38-CBF0-45D6-A4B7-1472843AE752}"/>
    <cellStyle name="Normal 38 9 11_Margen" xfId="46027" xr:uid="{378F39EA-94E0-4EA0-8012-0AC63B62BCF0}"/>
    <cellStyle name="Normal 38 9 12" xfId="28495" xr:uid="{F68B87A1-F38D-49FD-928A-E48215494BF9}"/>
    <cellStyle name="Normal 38 9 12 2" xfId="28496" xr:uid="{A71B9E02-A121-4589-8D02-D51B58EA3172}"/>
    <cellStyle name="Normal 38 9 12_Margen" xfId="46028" xr:uid="{1DD4BB70-2330-4A53-A583-6577A3F17E29}"/>
    <cellStyle name="Normal 38 9 13" xfId="28497" xr:uid="{D7B19804-2769-414C-BEAE-3874BF61F7D6}"/>
    <cellStyle name="Normal 38 9 13 2" xfId="28498" xr:uid="{FB027430-F26C-48E0-9F50-1E7E2921ABD9}"/>
    <cellStyle name="Normal 38 9 13_Margen" xfId="46029" xr:uid="{1E53DD27-959B-4086-B808-79D5B36E850D}"/>
    <cellStyle name="Normal 38 9 14" xfId="28499" xr:uid="{2232F956-4EF7-463A-AB5B-8ECF12647EE1}"/>
    <cellStyle name="Normal 38 9 14 2" xfId="28500" xr:uid="{8A7756B4-3C02-47E6-8241-EAB0124B57C2}"/>
    <cellStyle name="Normal 38 9 14_Margen" xfId="46030" xr:uid="{FE3F45D7-920E-411D-A748-127A616CBB0F}"/>
    <cellStyle name="Normal 38 9 15" xfId="28501" xr:uid="{30D12F61-03C7-40F9-BC5F-040177A8648C}"/>
    <cellStyle name="Normal 38 9 15 2" xfId="28502" xr:uid="{F4E3430B-420F-40EA-AAC3-B790C2316045}"/>
    <cellStyle name="Normal 38 9 15_Margen" xfId="46031" xr:uid="{A85B2E96-14A9-444C-810F-00CB41FC22BE}"/>
    <cellStyle name="Normal 38 9 16" xfId="28503" xr:uid="{D13FFF19-FAAE-4B6A-AEC8-3D237A8E03BC}"/>
    <cellStyle name="Normal 38 9 16 2" xfId="28504" xr:uid="{DCB7E566-8431-4C8B-A0E3-FD5734C63B64}"/>
    <cellStyle name="Normal 38 9 16_Margen" xfId="46032" xr:uid="{CAD6F3CB-A76B-48D2-AFAA-7D14C49A5FFC}"/>
    <cellStyle name="Normal 38 9 17" xfId="28505" xr:uid="{6754A253-C9C8-44CC-8A87-B3DDF3B045A7}"/>
    <cellStyle name="Normal 38 9 17 2" xfId="28506" xr:uid="{7FFE4FB6-21E5-4B5C-8E51-035268BD4BD7}"/>
    <cellStyle name="Normal 38 9 17_Margen" xfId="46033" xr:uid="{1614F408-002A-4203-A8C4-76F70DFF738E}"/>
    <cellStyle name="Normal 38 9 18" xfId="28507" xr:uid="{CA661DCA-F23E-4811-B3A4-BA0B65C91693}"/>
    <cellStyle name="Normal 38 9 18 2" xfId="28508" xr:uid="{DB988685-34F4-4D2C-BECF-0C4835643889}"/>
    <cellStyle name="Normal 38 9 18_Margen" xfId="46034" xr:uid="{AD379AD3-7591-4CAE-A379-4399676D7833}"/>
    <cellStyle name="Normal 38 9 19" xfId="28509" xr:uid="{720AF1AA-1B70-4CD1-8B4C-D1B341DD0E0F}"/>
    <cellStyle name="Normal 38 9 2" xfId="28510" xr:uid="{322AF117-C7CD-416A-AFA1-39FBA83652D8}"/>
    <cellStyle name="Normal 38 9 2 2" xfId="28511" xr:uid="{5CB6AD06-DD00-47CD-9AF6-D046140FAB20}"/>
    <cellStyle name="Normal 38 9 2_Margen" xfId="46035" xr:uid="{8491454F-6A79-448D-8F9A-626B1161E61D}"/>
    <cellStyle name="Normal 38 9 3" xfId="28512" xr:uid="{EF3C99BC-047C-4971-88B5-74A1CCBDDF46}"/>
    <cellStyle name="Normal 38 9 3 2" xfId="28513" xr:uid="{26E24DB0-7F14-4211-96C2-11943118A230}"/>
    <cellStyle name="Normal 38 9 3_Margen" xfId="46036" xr:uid="{04191B2E-1F78-40C1-AB25-B483C7CED5B8}"/>
    <cellStyle name="Normal 38 9 4" xfId="28514" xr:uid="{214F4952-1FE8-4E05-9ABA-1DE831F4F278}"/>
    <cellStyle name="Normal 38 9 4 2" xfId="28515" xr:uid="{B2AD8DD6-36F5-4B12-9A16-30F23097BFF7}"/>
    <cellStyle name="Normal 38 9 4_Margen" xfId="46037" xr:uid="{D51FB8E4-D910-4ADE-8935-662D72FB60C7}"/>
    <cellStyle name="Normal 38 9 5" xfId="28516" xr:uid="{AAE84FA4-4D22-4293-AF9B-F3797788AD33}"/>
    <cellStyle name="Normal 38 9 5 2" xfId="28517" xr:uid="{C159E794-6FD2-4E73-8E69-1BCCCC51F823}"/>
    <cellStyle name="Normal 38 9 5_Margen" xfId="46038" xr:uid="{5C2FFB41-F039-4E15-A046-BB9D5FF12EF9}"/>
    <cellStyle name="Normal 38 9 6" xfId="28518" xr:uid="{ED8940BA-9284-4C39-BB9E-CBC664C83FF8}"/>
    <cellStyle name="Normal 38 9 6 2" xfId="28519" xr:uid="{BD77DD7E-DFAE-47DC-9AE4-20BA1068743F}"/>
    <cellStyle name="Normal 38 9 6_Margen" xfId="46039" xr:uid="{A195F52C-68E5-4BD2-89B8-E9AD4FBD3937}"/>
    <cellStyle name="Normal 38 9 7" xfId="28520" xr:uid="{17B2119A-16BC-42C2-B8A5-92DF5AF4FEC2}"/>
    <cellStyle name="Normal 38 9 7 2" xfId="28521" xr:uid="{32D00181-957C-4D14-9229-2B643D548EC5}"/>
    <cellStyle name="Normal 38 9 7_Margen" xfId="46040" xr:uid="{736B42CE-761D-4DB7-99AE-71623A2EEE33}"/>
    <cellStyle name="Normal 38 9 8" xfId="28522" xr:uid="{43E9761D-C631-4522-B0E8-A7416F054BF4}"/>
    <cellStyle name="Normal 38 9 8 2" xfId="28523" xr:uid="{045AEA40-B4B8-4C84-BF05-5DFB1ED2F83C}"/>
    <cellStyle name="Normal 38 9 8_Margen" xfId="46041" xr:uid="{53C08AAE-DF0D-43CA-B13B-CF8706B12B2E}"/>
    <cellStyle name="Normal 38 9 9" xfId="28524" xr:uid="{2EAF93DF-47B6-449F-855E-E74C9BE6E7D7}"/>
    <cellStyle name="Normal 38 9 9 2" xfId="28525" xr:uid="{77C32722-283E-40AD-9042-B56DAC23470F}"/>
    <cellStyle name="Normal 38 9 9_Margen" xfId="46042" xr:uid="{B4F6909D-CEBE-4C8A-A614-B37E00D33BCE}"/>
    <cellStyle name="Normal 38 9_Margen" xfId="46043" xr:uid="{5F13BB3F-0644-4F07-8E58-99B12F0C0670}"/>
    <cellStyle name="Normal 38_Margen" xfId="46044" xr:uid="{828DEADD-B1CD-413B-B1EE-2D96C983888A}"/>
    <cellStyle name="Normal 380" xfId="28526" xr:uid="{A9C1E474-4314-4120-9E2F-B6E9AD478B36}"/>
    <cellStyle name="Normal 381" xfId="28527" xr:uid="{C0E9D375-4A58-442F-B17A-1777BD332508}"/>
    <cellStyle name="Normal 382" xfId="28528" xr:uid="{18E6D07A-573E-435E-AB2E-A511B68B70FF}"/>
    <cellStyle name="Normal 383" xfId="28529" xr:uid="{E6347DD9-BEB3-473B-B6A5-13B248EF9248}"/>
    <cellStyle name="Normal 384" xfId="28530" xr:uid="{F099C3B0-2C37-4002-9431-E9A5F357BA52}"/>
    <cellStyle name="Normal 385" xfId="28531" xr:uid="{522F9A13-20EC-4BCF-9903-6BFA06D4F2DE}"/>
    <cellStyle name="Normal 386" xfId="28532" xr:uid="{7B73A649-9BA3-4BB6-9899-CC0DA0E149A0}"/>
    <cellStyle name="Normal 387" xfId="28533" xr:uid="{AC12D43F-6526-4D4D-B12F-723B02F2227E}"/>
    <cellStyle name="Normal 388" xfId="28534" xr:uid="{6DE08F10-08D4-4E02-9749-0D2533E4FBE0}"/>
    <cellStyle name="Normal 389" xfId="28535" xr:uid="{C016D1C6-8ECA-402A-9CCB-EC923B06965E}"/>
    <cellStyle name="Normal 39" xfId="28536" xr:uid="{381BB057-FB15-4626-9E2E-EC3F997AA961}"/>
    <cellStyle name="Normal 39 10" xfId="28537" xr:uid="{80528F20-7CD0-45C3-AAF0-FBB2565BE177}"/>
    <cellStyle name="Normal 39 10 10" xfId="28538" xr:uid="{37A9AA32-97F0-4257-AC16-27CC23F38495}"/>
    <cellStyle name="Normal 39 10 10 2" xfId="28539" xr:uid="{BB44B126-B481-4422-A722-55C6C4967E46}"/>
    <cellStyle name="Normal 39 10 10_Margen" xfId="46045" xr:uid="{FA1B41EB-62D6-4699-B7A8-58EADF9D276E}"/>
    <cellStyle name="Normal 39 10 11" xfId="28540" xr:uid="{5D261935-239A-4556-B682-6556A5A486EB}"/>
    <cellStyle name="Normal 39 10 11 2" xfId="28541" xr:uid="{6F90836B-9520-4060-9C14-834D409C7AAB}"/>
    <cellStyle name="Normal 39 10 11_Margen" xfId="46046" xr:uid="{77068E05-C987-42D8-A9F4-EB321557371C}"/>
    <cellStyle name="Normal 39 10 12" xfId="28542" xr:uid="{CA914010-DB20-40AA-BCAA-C3F88E6DD0F4}"/>
    <cellStyle name="Normal 39 10 12 2" xfId="28543" xr:uid="{6CB6A255-6E4D-4486-A28B-ED2FE396A051}"/>
    <cellStyle name="Normal 39 10 12_Margen" xfId="46047" xr:uid="{152DB4DC-67FC-477E-8063-D65DFD6DA0B2}"/>
    <cellStyle name="Normal 39 10 13" xfId="28544" xr:uid="{A796499E-006E-47B4-9703-36C1B28E25F0}"/>
    <cellStyle name="Normal 39 10 13 2" xfId="28545" xr:uid="{DEC828BE-A266-4719-9437-EB43B416851B}"/>
    <cellStyle name="Normal 39 10 13_Margen" xfId="46048" xr:uid="{32082D52-67F3-4BB7-9AF7-35BB1E721BE9}"/>
    <cellStyle name="Normal 39 10 14" xfId="28546" xr:uid="{3C6029C8-26BF-4B32-A2CC-968D7683A2AF}"/>
    <cellStyle name="Normal 39 10 14 2" xfId="28547" xr:uid="{BCAC9AC3-22FE-4001-8FC9-52115B80BE4A}"/>
    <cellStyle name="Normal 39 10 14_Margen" xfId="46049" xr:uid="{F5D6F1A6-C356-4D6C-B20F-F46A7A257B7F}"/>
    <cellStyle name="Normal 39 10 15" xfId="28548" xr:uid="{A98C3D5F-8434-4561-B426-02FFB2750E3F}"/>
    <cellStyle name="Normal 39 10 15 2" xfId="28549" xr:uid="{30B882B2-88E9-44B8-A35E-D25D1E73457A}"/>
    <cellStyle name="Normal 39 10 15_Margen" xfId="46050" xr:uid="{73C2522D-44FE-4BE5-B851-683AC6AFB705}"/>
    <cellStyle name="Normal 39 10 16" xfId="28550" xr:uid="{F13F3CF2-9D14-448C-8040-200D01A6B422}"/>
    <cellStyle name="Normal 39 10 16 2" xfId="28551" xr:uid="{850BBCCA-3A18-4946-A21B-7318309AAF0B}"/>
    <cellStyle name="Normal 39 10 16_Margen" xfId="46051" xr:uid="{69CE1AF3-C661-4206-8F7E-F88FE98FB161}"/>
    <cellStyle name="Normal 39 10 17" xfId="28552" xr:uid="{4DDF573F-9E12-4EDD-A2DF-565192D5FDD2}"/>
    <cellStyle name="Normal 39 10 17 2" xfId="28553" xr:uid="{94C12A6B-D41D-4AB1-8B4D-1E42BBBFA954}"/>
    <cellStyle name="Normal 39 10 17_Margen" xfId="46052" xr:uid="{F0EE359C-7E77-462A-9D08-D4080441B75E}"/>
    <cellStyle name="Normal 39 10 18" xfId="28554" xr:uid="{C92B3B64-A3FA-4601-B718-CDBE28F1CE1D}"/>
    <cellStyle name="Normal 39 10 18 2" xfId="28555" xr:uid="{E12F435B-EAB5-4DD0-A325-B2FA09E44BA3}"/>
    <cellStyle name="Normal 39 10 18_Margen" xfId="46053" xr:uid="{5C851787-3699-4C45-BB91-553B3E9704BD}"/>
    <cellStyle name="Normal 39 10 19" xfId="28556" xr:uid="{B79FA923-20E4-4B4A-9775-E6DD028FE63A}"/>
    <cellStyle name="Normal 39 10 2" xfId="28557" xr:uid="{AF95F43B-BCAB-4DC0-BF47-145558880B18}"/>
    <cellStyle name="Normal 39 10 2 2" xfId="28558" xr:uid="{DF11DE6F-277B-403E-B317-F7411A1C2296}"/>
    <cellStyle name="Normal 39 10 2_Margen" xfId="46054" xr:uid="{03F2BFA0-7FBC-4882-8C8D-C4F4F808BE06}"/>
    <cellStyle name="Normal 39 10 3" xfId="28559" xr:uid="{DF1E5066-BB6E-489E-BC70-2BCAFFA4C7A4}"/>
    <cellStyle name="Normal 39 10 3 2" xfId="28560" xr:uid="{178ADC78-52E6-4431-B51F-8D417224AF01}"/>
    <cellStyle name="Normal 39 10 3_Margen" xfId="46055" xr:uid="{FA3259E8-2927-45BF-92DB-F482CE3A94FC}"/>
    <cellStyle name="Normal 39 10 4" xfId="28561" xr:uid="{03398D3E-97E6-41AB-B399-BE69B3297ECA}"/>
    <cellStyle name="Normal 39 10 4 2" xfId="28562" xr:uid="{9F9AF520-207B-446F-9F2B-A9D66F0D5E3C}"/>
    <cellStyle name="Normal 39 10 4_Margen" xfId="46056" xr:uid="{597A39B5-EDE9-41E9-9823-F883E47ADEE0}"/>
    <cellStyle name="Normal 39 10 5" xfId="28563" xr:uid="{FDF6BEB1-D418-44F5-854F-80B033A59F83}"/>
    <cellStyle name="Normal 39 10 5 2" xfId="28564" xr:uid="{B7DF0EA3-2DC4-4BBF-A943-020BC0B68EB8}"/>
    <cellStyle name="Normal 39 10 5_Margen" xfId="46057" xr:uid="{78356F15-C842-4438-828A-2FAB9D57D6B7}"/>
    <cellStyle name="Normal 39 10 6" xfId="28565" xr:uid="{0BF56DD9-8483-491B-9CD0-D85F1EB06594}"/>
    <cellStyle name="Normal 39 10 6 2" xfId="28566" xr:uid="{57E61A59-1CDA-41F5-824F-6F2AC2E10694}"/>
    <cellStyle name="Normal 39 10 6_Margen" xfId="46058" xr:uid="{8A4859A0-E9C1-4AC9-914D-BFEF7F385129}"/>
    <cellStyle name="Normal 39 10 7" xfId="28567" xr:uid="{9B3FB24E-BE79-4C4B-AE7D-45F9FEC64557}"/>
    <cellStyle name="Normal 39 10 7 2" xfId="28568" xr:uid="{528FEC93-2EAF-4B9D-802A-B83EEA5E2321}"/>
    <cellStyle name="Normal 39 10 7_Margen" xfId="46059" xr:uid="{EB460AE6-9D84-4BF2-8C91-22BC6BF1FB36}"/>
    <cellStyle name="Normal 39 10 8" xfId="28569" xr:uid="{65EE10D3-15F9-4BE3-889D-E74428F9CACF}"/>
    <cellStyle name="Normal 39 10 8 2" xfId="28570" xr:uid="{406170C5-8201-4EA6-8FA0-E5EBA92679CE}"/>
    <cellStyle name="Normal 39 10 8_Margen" xfId="46060" xr:uid="{B63FAC4B-7533-4FF5-907C-3D2EEA508C2E}"/>
    <cellStyle name="Normal 39 10 9" xfId="28571" xr:uid="{18D35CB8-9E8A-4E28-8171-E39FEADAE432}"/>
    <cellStyle name="Normal 39 10 9 2" xfId="28572" xr:uid="{67528A54-407A-4A77-A8DB-0316D48084CD}"/>
    <cellStyle name="Normal 39 10 9_Margen" xfId="46061" xr:uid="{3A868404-20B9-411C-87DF-02F2A7607F73}"/>
    <cellStyle name="Normal 39 10_Margen" xfId="46062" xr:uid="{33B212D9-29AD-473D-B68C-392A284B7501}"/>
    <cellStyle name="Normal 39 11" xfId="28573" xr:uid="{E206016D-73C8-418E-A52F-A7EA4303C838}"/>
    <cellStyle name="Normal 39 11 10" xfId="28574" xr:uid="{817B543B-CEA2-491D-9F2E-8E2E1149C8EE}"/>
    <cellStyle name="Normal 39 11 10 2" xfId="28575" xr:uid="{AFD85206-B5DF-4A44-A221-7C7714D8C436}"/>
    <cellStyle name="Normal 39 11 10_Margen" xfId="46063" xr:uid="{F26521B1-AAC5-4F1F-A653-65006EEF35F7}"/>
    <cellStyle name="Normal 39 11 11" xfId="28576" xr:uid="{E03B3576-52F5-40FC-A6C7-E854DF4CEAE1}"/>
    <cellStyle name="Normal 39 11 11 2" xfId="28577" xr:uid="{1A6F7C90-6C64-4AD6-B2DA-B9BCED9AC2AF}"/>
    <cellStyle name="Normal 39 11 11_Margen" xfId="46064" xr:uid="{5C12A3CE-CCEE-4E1E-B4A6-A74E56A1C422}"/>
    <cellStyle name="Normal 39 11 12" xfId="28578" xr:uid="{037AFE95-83FB-4260-84B7-57083373E42B}"/>
    <cellStyle name="Normal 39 11 12 2" xfId="28579" xr:uid="{6874A4D9-436A-4833-8E62-2E037F6D5C0C}"/>
    <cellStyle name="Normal 39 11 12_Margen" xfId="46065" xr:uid="{1037C645-0EC8-4E4E-8E31-030B646890EE}"/>
    <cellStyle name="Normal 39 11 13" xfId="28580" xr:uid="{24B56941-188E-49DA-9CE4-D95FA67A7D8A}"/>
    <cellStyle name="Normal 39 11 13 2" xfId="28581" xr:uid="{61B8D10E-CF34-498E-B9FF-C3B076D9ADA3}"/>
    <cellStyle name="Normal 39 11 13_Margen" xfId="46066" xr:uid="{D6DCB9E8-AD2E-4EC6-BF13-64112FCCA474}"/>
    <cellStyle name="Normal 39 11 14" xfId="28582" xr:uid="{210BAD68-55DA-4AF0-9D2D-445406AEE0B5}"/>
    <cellStyle name="Normal 39 11 14 2" xfId="28583" xr:uid="{06238DBC-6366-4A54-84D3-AE782EF2874C}"/>
    <cellStyle name="Normal 39 11 14_Margen" xfId="46067" xr:uid="{F9E873E3-4566-4452-877A-731CB179BB9A}"/>
    <cellStyle name="Normal 39 11 15" xfId="28584" xr:uid="{FA5EBAE5-5DC5-4A61-AB75-DE5D648FAE3A}"/>
    <cellStyle name="Normal 39 11 15 2" xfId="28585" xr:uid="{ABDD0240-F884-4B2F-A848-C2284522DB14}"/>
    <cellStyle name="Normal 39 11 15_Margen" xfId="46068" xr:uid="{89A34449-1912-466C-89EC-646ACCC01533}"/>
    <cellStyle name="Normal 39 11 16" xfId="28586" xr:uid="{F06A2F07-727B-4AA7-9C41-D3749226C2B1}"/>
    <cellStyle name="Normal 39 11 16 2" xfId="28587" xr:uid="{CCA4EFB3-8C5B-432D-997E-D7994B7B8642}"/>
    <cellStyle name="Normal 39 11 16_Margen" xfId="46069" xr:uid="{C29E20B6-B1A9-48B2-85A0-DA0F46AD7600}"/>
    <cellStyle name="Normal 39 11 17" xfId="28588" xr:uid="{C5CFED20-77BA-474C-9FF1-4C463A194D68}"/>
    <cellStyle name="Normal 39 11 17 2" xfId="28589" xr:uid="{C78A5499-4F2A-4910-A517-F6201B29E961}"/>
    <cellStyle name="Normal 39 11 17_Margen" xfId="46070" xr:uid="{72885BA0-F56C-4380-84DF-F335AA36D63B}"/>
    <cellStyle name="Normal 39 11 18" xfId="28590" xr:uid="{D4785B9E-7D9E-4E46-AA5A-3709C5BC9ECA}"/>
    <cellStyle name="Normal 39 11 18 2" xfId="28591" xr:uid="{2F0CB5A3-1C86-4A7C-BB47-D677C2F7F2D4}"/>
    <cellStyle name="Normal 39 11 18_Margen" xfId="46071" xr:uid="{BE0A4D10-3688-4846-9519-34177B7BA0AE}"/>
    <cellStyle name="Normal 39 11 19" xfId="28592" xr:uid="{F1FA1E2D-E696-408A-9A7A-6B66BF747717}"/>
    <cellStyle name="Normal 39 11 2" xfId="28593" xr:uid="{D4D69A81-AAC9-4FDF-93B3-AA87BE1F02DF}"/>
    <cellStyle name="Normal 39 11 2 2" xfId="28594" xr:uid="{917D2848-292A-4B18-BEBC-FC0CD427BA9F}"/>
    <cellStyle name="Normal 39 11 2_Margen" xfId="46072" xr:uid="{AEFF92C2-F784-4B77-87DE-38E7D33DB845}"/>
    <cellStyle name="Normal 39 11 3" xfId="28595" xr:uid="{42675B27-02AF-48A9-AEA8-67868C4F5217}"/>
    <cellStyle name="Normal 39 11 3 2" xfId="28596" xr:uid="{DDE1C53C-20E5-49CA-AD7D-EB09F65F9E8F}"/>
    <cellStyle name="Normal 39 11 3_Margen" xfId="46073" xr:uid="{56ADB581-2D21-412B-A780-73E2104A9005}"/>
    <cellStyle name="Normal 39 11 4" xfId="28597" xr:uid="{FAAC7DF4-6E94-44DF-9372-BCB9658C2704}"/>
    <cellStyle name="Normal 39 11 4 2" xfId="28598" xr:uid="{5C468A30-D951-43C3-B773-C531331150BC}"/>
    <cellStyle name="Normal 39 11 4_Margen" xfId="46074" xr:uid="{3D788E85-1720-4C39-A4D2-64AE368FA1C3}"/>
    <cellStyle name="Normal 39 11 5" xfId="28599" xr:uid="{36FE6AB9-A53C-4012-A564-4376AF9E6E20}"/>
    <cellStyle name="Normal 39 11 5 2" xfId="28600" xr:uid="{846A735C-714E-46F6-89C3-11A5EF4332FE}"/>
    <cellStyle name="Normal 39 11 5_Margen" xfId="46075" xr:uid="{10516CEE-15D9-494C-921A-13190AEE5499}"/>
    <cellStyle name="Normal 39 11 6" xfId="28601" xr:uid="{508CB907-238A-4C8D-9DE6-099615F7A6CC}"/>
    <cellStyle name="Normal 39 11 6 2" xfId="28602" xr:uid="{0B6B5D69-0E74-48DA-8E2E-237B8FF04FCF}"/>
    <cellStyle name="Normal 39 11 6_Margen" xfId="46076" xr:uid="{0F9723D1-947A-447E-8FD4-5650DE0F2903}"/>
    <cellStyle name="Normal 39 11 7" xfId="28603" xr:uid="{DCA1BFFC-64CB-49E6-AB45-95C09F65F915}"/>
    <cellStyle name="Normal 39 11 7 2" xfId="28604" xr:uid="{66023952-8D21-4903-9003-EEE15A647B07}"/>
    <cellStyle name="Normal 39 11 7_Margen" xfId="46077" xr:uid="{9BB188B0-D47C-4B94-876D-CD5D2F9B9B22}"/>
    <cellStyle name="Normal 39 11 8" xfId="28605" xr:uid="{36CD496D-D9D9-43F6-8F64-49E36348471F}"/>
    <cellStyle name="Normal 39 11 8 2" xfId="28606" xr:uid="{493F2FF8-8C2B-4216-B46D-5CE14C051A48}"/>
    <cellStyle name="Normal 39 11 8_Margen" xfId="46078" xr:uid="{A7D06CF0-852D-418A-961C-CE5165603D39}"/>
    <cellStyle name="Normal 39 11 9" xfId="28607" xr:uid="{6CD9C3D9-11A4-4E29-91B6-73CF56838DE8}"/>
    <cellStyle name="Normal 39 11 9 2" xfId="28608" xr:uid="{03944DBC-12C1-41F1-8A78-E467D9F01FB7}"/>
    <cellStyle name="Normal 39 11 9_Margen" xfId="46079" xr:uid="{095D7E08-69CF-43F0-BB94-B33B1D326ADB}"/>
    <cellStyle name="Normal 39 11_Margen" xfId="46080" xr:uid="{45702B9F-9514-42F4-ADD9-4785F2D22BD4}"/>
    <cellStyle name="Normal 39 12" xfId="28609" xr:uid="{F93BF961-782B-474F-A603-CCEC1E6DBCC3}"/>
    <cellStyle name="Normal 39 12 2" xfId="28610" xr:uid="{CAC8A7E6-19CE-4F55-A112-02C1C80AFF99}"/>
    <cellStyle name="Normal 39 12_Margen" xfId="46081" xr:uid="{6D4E891E-8876-4044-A14B-92698F277CC1}"/>
    <cellStyle name="Normal 39 13" xfId="28611" xr:uid="{CE436F6D-4F51-4914-A579-27398004E1C8}"/>
    <cellStyle name="Normal 39 13 2" xfId="28612" xr:uid="{A0046097-979A-4384-9EF3-E6705F6D2DFD}"/>
    <cellStyle name="Normal 39 13_Margen" xfId="46082" xr:uid="{D72EC96D-5188-4D71-9C41-DA2755C71CD8}"/>
    <cellStyle name="Normal 39 14" xfId="28613" xr:uid="{D95A106E-077A-4F9B-986E-AB900FD2C373}"/>
    <cellStyle name="Normal 39 14 2" xfId="28614" xr:uid="{D3737FE7-9421-4821-A270-970B7420FB01}"/>
    <cellStyle name="Normal 39 14_Margen" xfId="46083" xr:uid="{7C8474AC-E768-4BBA-A44F-31ABC6B86DFE}"/>
    <cellStyle name="Normal 39 15" xfId="28615" xr:uid="{61A46CBE-F96D-478A-BE08-FBF2A2FA574F}"/>
    <cellStyle name="Normal 39 15 2" xfId="28616" xr:uid="{44BC8C48-17FF-4F7E-B323-E4223B66221B}"/>
    <cellStyle name="Normal 39 15_Margen" xfId="46084" xr:uid="{89521053-8D48-4A8C-873F-D7CF2E6DE4B9}"/>
    <cellStyle name="Normal 39 16" xfId="28617" xr:uid="{11A63C7E-96A0-4149-ABDD-9FBD6A020BEE}"/>
    <cellStyle name="Normal 39 16 2" xfId="28618" xr:uid="{B1226B50-49B4-49CE-9659-EABE628D6875}"/>
    <cellStyle name="Normal 39 16_Margen" xfId="46085" xr:uid="{02410ABF-4D83-4C40-8AFD-59D891E2C072}"/>
    <cellStyle name="Normal 39 17" xfId="28619" xr:uid="{68F4DD0D-C311-4E7C-9552-754EBD01FF6C}"/>
    <cellStyle name="Normal 39 17 2" xfId="28620" xr:uid="{4344D490-C8AE-413A-B59B-35A1CFD8AFDD}"/>
    <cellStyle name="Normal 39 17_Margen" xfId="46086" xr:uid="{A6CEA105-5E53-44FE-9F7C-6397FF50D2B7}"/>
    <cellStyle name="Normal 39 18" xfId="28621" xr:uid="{A45A7187-FA5D-4E87-B3ED-CE0B9D8140F2}"/>
    <cellStyle name="Normal 39 18 2" xfId="28622" xr:uid="{E89C9FB4-6C14-4169-8F23-941DCE9F1AC6}"/>
    <cellStyle name="Normal 39 18_Margen" xfId="46087" xr:uid="{4FE063C7-48AA-419A-ACBF-BD7D48C5216C}"/>
    <cellStyle name="Normal 39 19" xfId="28623" xr:uid="{29C0F237-C420-470D-AD8A-83B1C571B706}"/>
    <cellStyle name="Normal 39 19 2" xfId="28624" xr:uid="{42727702-F0C3-4F0B-AFBC-4C365316ABD3}"/>
    <cellStyle name="Normal 39 19_Margen" xfId="46088" xr:uid="{EB68D74F-FC99-45EB-B389-069450A6C63D}"/>
    <cellStyle name="Normal 39 2" xfId="28625" xr:uid="{5C265E61-9FC5-47DC-B3F4-D0E214326648}"/>
    <cellStyle name="Normal 39 2 10" xfId="28626" xr:uid="{DE8BCFB8-33BD-4997-BA9D-F4253C3306CF}"/>
    <cellStyle name="Normal 39 2 10 2" xfId="28627" xr:uid="{75C776A4-61EF-41CE-B4DA-87A827FE4725}"/>
    <cellStyle name="Normal 39 2 10_Margen" xfId="46089" xr:uid="{5122494F-037C-4BB4-9C6B-32D6CBF5B972}"/>
    <cellStyle name="Normal 39 2 11" xfId="28628" xr:uid="{F27BE115-4CB6-45E0-8098-3B61F4CB4D08}"/>
    <cellStyle name="Normal 39 2 11 2" xfId="28629" xr:uid="{222033FF-7262-4925-8AB5-E981BA5FA68B}"/>
    <cellStyle name="Normal 39 2 11_Margen" xfId="46090" xr:uid="{5C782646-28DC-4D5A-AD3B-B8AA5E3F05AF}"/>
    <cellStyle name="Normal 39 2 12" xfId="28630" xr:uid="{BA463317-3A26-4393-896F-2835248F0BF2}"/>
    <cellStyle name="Normal 39 2 12 2" xfId="28631" xr:uid="{980DB6CF-F1E7-434E-9989-C8A4F94FE875}"/>
    <cellStyle name="Normal 39 2 12_Margen" xfId="46091" xr:uid="{5F08A7B9-BDCD-4357-B3C9-EA5B6DB5B003}"/>
    <cellStyle name="Normal 39 2 13" xfId="28632" xr:uid="{574FA5A5-DEC7-4764-BA4A-6B833E521A6E}"/>
    <cellStyle name="Normal 39 2 13 2" xfId="28633" xr:uid="{B36B9FCC-0F17-4274-9E44-28EEF1F5013B}"/>
    <cellStyle name="Normal 39 2 13_Margen" xfId="46092" xr:uid="{88AE38CE-AA13-4888-8D06-3DBA2F9B5EB0}"/>
    <cellStyle name="Normal 39 2 14" xfId="28634" xr:uid="{215BE9CA-131A-4171-8BA9-EA56467E2D7E}"/>
    <cellStyle name="Normal 39 2 14 2" xfId="28635" xr:uid="{FE11FC21-3F9F-4A4B-AE7D-1B09EE1311C9}"/>
    <cellStyle name="Normal 39 2 14_Margen" xfId="46093" xr:uid="{85A0490E-1FB0-4B4A-8608-CC796497ACA2}"/>
    <cellStyle name="Normal 39 2 15" xfId="28636" xr:uid="{87CBE350-4F57-4BA2-9D54-A3F3C91E6798}"/>
    <cellStyle name="Normal 39 2 15 2" xfId="28637" xr:uid="{B489FC04-CAE6-46B3-9DE8-4C6D350AA303}"/>
    <cellStyle name="Normal 39 2 15_Margen" xfId="46094" xr:uid="{7A5C6DCD-C14E-433C-9521-EF0FE2C7E0B2}"/>
    <cellStyle name="Normal 39 2 16" xfId="28638" xr:uid="{B1FB7D62-DABF-4A5A-BA93-57F1D359C8FC}"/>
    <cellStyle name="Normal 39 2 16 2" xfId="28639" xr:uid="{EE0ED229-30C1-4D01-84B3-4EA977878F2D}"/>
    <cellStyle name="Normal 39 2 16_Margen" xfId="46095" xr:uid="{0A5B2AE6-9279-4E61-B7D4-9493544EE0B8}"/>
    <cellStyle name="Normal 39 2 17" xfId="28640" xr:uid="{8673D2EA-CB50-47AD-A0FC-83C15050D75C}"/>
    <cellStyle name="Normal 39 2 17 2" xfId="28641" xr:uid="{07A878C0-B514-448B-A5C3-C1AB18A2713C}"/>
    <cellStyle name="Normal 39 2 17_Margen" xfId="46096" xr:uid="{9F28986A-D5AB-46D1-A7F2-D22D2FD06495}"/>
    <cellStyle name="Normal 39 2 18" xfId="28642" xr:uid="{C8D0EA65-2D84-413E-A8DF-6AC86C438A34}"/>
    <cellStyle name="Normal 39 2 18 2" xfId="28643" xr:uid="{83EB3B45-7AC2-42F6-A7CF-A6B210B329A9}"/>
    <cellStyle name="Normal 39 2 18_Margen" xfId="46097" xr:uid="{CA879394-508C-42A6-8E85-9F1B5D7C8A89}"/>
    <cellStyle name="Normal 39 2 19" xfId="28644" xr:uid="{F7E633A3-58AC-45A1-A48F-D920098999A1}"/>
    <cellStyle name="Normal 39 2 2" xfId="28645" xr:uid="{50084943-6B74-43CB-8A1E-70068240C42F}"/>
    <cellStyle name="Normal 39 2 2 2" xfId="28646" xr:uid="{541F06E6-89FC-45D3-9083-8AD41E0823EC}"/>
    <cellStyle name="Normal 39 2 2_Margen" xfId="46098" xr:uid="{85C14A99-389A-4ABA-B5FF-55D1D8713DD1}"/>
    <cellStyle name="Normal 39 2 3" xfId="28647" xr:uid="{69EA1202-7C3E-4902-9EA8-34873EC24C2B}"/>
    <cellStyle name="Normal 39 2 3 2" xfId="28648" xr:uid="{73D11032-D2CC-48C5-9619-35EA93DBA565}"/>
    <cellStyle name="Normal 39 2 3_Margen" xfId="46099" xr:uid="{A961B697-74A7-48EF-BB98-D7C9788E1FC5}"/>
    <cellStyle name="Normal 39 2 4" xfId="28649" xr:uid="{A86B2BC2-3119-4C2E-B502-A61F1A23D874}"/>
    <cellStyle name="Normal 39 2 4 2" xfId="28650" xr:uid="{73390E74-09BC-41AB-856D-05206136131E}"/>
    <cellStyle name="Normal 39 2 4_Margen" xfId="46100" xr:uid="{2E95E336-EAF0-4968-8BF8-DF248AD69D45}"/>
    <cellStyle name="Normal 39 2 5" xfId="28651" xr:uid="{159F17DA-092E-40D9-A529-3C6D12B9E96F}"/>
    <cellStyle name="Normal 39 2 5 2" xfId="28652" xr:uid="{A2957D47-BC93-4D5F-87EE-D7B2EADFE499}"/>
    <cellStyle name="Normal 39 2 5_Margen" xfId="46101" xr:uid="{044823A5-9752-4421-9E4F-2E83A825D3A3}"/>
    <cellStyle name="Normal 39 2 6" xfId="28653" xr:uid="{B0B065EB-7A45-4C96-AC4D-D2D2F11B1504}"/>
    <cellStyle name="Normal 39 2 6 2" xfId="28654" xr:uid="{AD6308D3-A596-47FF-9082-CD036870422B}"/>
    <cellStyle name="Normal 39 2 6_Margen" xfId="46102" xr:uid="{9B981B89-34DA-49F4-A900-BC78A1EAB451}"/>
    <cellStyle name="Normal 39 2 7" xfId="28655" xr:uid="{B0AB5C5B-44CE-44A7-AB1F-B863065B03F9}"/>
    <cellStyle name="Normal 39 2 7 2" xfId="28656" xr:uid="{5C384B59-6654-464A-AE95-9F275328E727}"/>
    <cellStyle name="Normal 39 2 7_Margen" xfId="46103" xr:uid="{5369F115-8BA1-436C-92FB-5E0A8752EA1A}"/>
    <cellStyle name="Normal 39 2 8" xfId="28657" xr:uid="{F664F44A-BCBB-4F54-9D4D-71D95AF41773}"/>
    <cellStyle name="Normal 39 2 8 2" xfId="28658" xr:uid="{FDA3BD59-8C2E-45D0-9410-A79B5ED728B5}"/>
    <cellStyle name="Normal 39 2 8_Margen" xfId="46104" xr:uid="{26E1244D-5028-45FF-99DD-CADA53988FB9}"/>
    <cellStyle name="Normal 39 2 9" xfId="28659" xr:uid="{6DB64BCA-CA9D-4B0C-AB95-6A335BE1BE74}"/>
    <cellStyle name="Normal 39 2 9 2" xfId="28660" xr:uid="{62EC4DFE-4D16-496A-8982-02C609990DC1}"/>
    <cellStyle name="Normal 39 2 9_Margen" xfId="46105" xr:uid="{3A1F917D-36F5-4500-8987-EFF4815D0C88}"/>
    <cellStyle name="Normal 39 2_Margen" xfId="46106" xr:uid="{630D0436-2C79-47F7-B3CD-D0C3411E1E50}"/>
    <cellStyle name="Normal 39 20" xfId="28661" xr:uid="{E26B09A0-9E28-4212-8417-A1A16141AA80}"/>
    <cellStyle name="Normal 39 20 2" xfId="28662" xr:uid="{81A68A89-EAE4-467D-AD11-9FE626FDAEB2}"/>
    <cellStyle name="Normal 39 20_Margen" xfId="46107" xr:uid="{D72A5169-3F75-424D-8634-D0B3592DF5A7}"/>
    <cellStyle name="Normal 39 21" xfId="28663" xr:uid="{FCAB6447-D91C-4993-94FF-FF6AFDB288CB}"/>
    <cellStyle name="Normal 39 21 2" xfId="28664" xr:uid="{1829EBE8-1B41-4029-900D-4D9850B445EB}"/>
    <cellStyle name="Normal 39 21_Margen" xfId="46108" xr:uid="{D6C78A4E-AFF7-4F26-ACD7-D7DF5B9EAA27}"/>
    <cellStyle name="Normal 39 22" xfId="28665" xr:uid="{EAAEC9C7-0EDC-4734-8855-419BB9035521}"/>
    <cellStyle name="Normal 39 22 2" xfId="28666" xr:uid="{2D69B252-A135-40ED-A802-716EADAFE175}"/>
    <cellStyle name="Normal 39 22_Margen" xfId="46109" xr:uid="{2347A9D4-51B2-48D9-A714-175BFB8B9D12}"/>
    <cellStyle name="Normal 39 23" xfId="28667" xr:uid="{067921D8-37C6-4D93-B813-1DE1B6A17BAB}"/>
    <cellStyle name="Normal 39 23 2" xfId="28668" xr:uid="{0E9AE22A-78DA-46A3-96C8-31E2661F93AB}"/>
    <cellStyle name="Normal 39 23_Margen" xfId="46110" xr:uid="{6A3F3D47-6B5D-4A06-8E56-4DBE92CCB70D}"/>
    <cellStyle name="Normal 39 24" xfId="28669" xr:uid="{114C4112-9D8A-49B1-B47F-46E2C2082E19}"/>
    <cellStyle name="Normal 39 24 2" xfId="28670" xr:uid="{37B501AE-35A7-47D4-A6A0-70862075F127}"/>
    <cellStyle name="Normal 39 24_Margen" xfId="46111" xr:uid="{F5E5DA01-D627-4574-8164-31616F177AA4}"/>
    <cellStyle name="Normal 39 25" xfId="28671" xr:uid="{1F9C35A5-D44B-4FB1-9229-10F73DCC4A28}"/>
    <cellStyle name="Normal 39 25 2" xfId="28672" xr:uid="{A18D2494-9009-438E-81A6-4E854A17DABB}"/>
    <cellStyle name="Normal 39 25_Margen" xfId="46112" xr:uid="{1F02979C-6F61-4331-87B1-D3A06B010873}"/>
    <cellStyle name="Normal 39 26" xfId="28673" xr:uid="{F9FFD593-EC8E-465B-84CB-7658389398F1}"/>
    <cellStyle name="Normal 39 26 2" xfId="28674" xr:uid="{322F7704-F5E1-485D-9E46-0A3CFF522690}"/>
    <cellStyle name="Normal 39 26_Margen" xfId="46113" xr:uid="{F5C11915-5A33-4607-A775-1F9EAC0BECAC}"/>
    <cellStyle name="Normal 39 27" xfId="28675" xr:uid="{30D3BBB3-A4C2-4808-B744-2CB4270BD4C1}"/>
    <cellStyle name="Normal 39 27 2" xfId="28676" xr:uid="{68D19182-8B87-44B3-AC01-8E693A03B674}"/>
    <cellStyle name="Normal 39 27_Margen" xfId="46114" xr:uid="{DC553CF5-D2AE-4E0C-9924-9961EDDA30E0}"/>
    <cellStyle name="Normal 39 28" xfId="28677" xr:uid="{F63107F6-AFFA-49AA-B64F-86EAE44080C2}"/>
    <cellStyle name="Normal 39 28 2" xfId="28678" xr:uid="{AE998969-CD13-4D6D-88F7-5DFB2ECFA8ED}"/>
    <cellStyle name="Normal 39 28_Margen" xfId="46115" xr:uid="{C0FE07DD-BECE-4B84-959C-5604ABF92CEF}"/>
    <cellStyle name="Normal 39 29" xfId="28679" xr:uid="{FF888A68-68E0-4763-99CF-7A75CB731BE0}"/>
    <cellStyle name="Normal 39 29 2" xfId="28680" xr:uid="{C14CACE5-26BF-4006-8CF1-02F20CC7873C}"/>
    <cellStyle name="Normal 39 29_Margen" xfId="46116" xr:uid="{A3BBB18D-9B44-47A6-A016-5E9BD49C9908}"/>
    <cellStyle name="Normal 39 3" xfId="28681" xr:uid="{42ADFE81-1007-4884-80DC-383950C3C283}"/>
    <cellStyle name="Normal 39 3 10" xfId="28682" xr:uid="{DEA0A916-474A-463B-9A98-FC49E07CEA55}"/>
    <cellStyle name="Normal 39 3 10 2" xfId="28683" xr:uid="{5B5D703C-4A5C-4830-884E-A201D0CB723C}"/>
    <cellStyle name="Normal 39 3 10_Margen" xfId="46117" xr:uid="{E3A07E0E-345C-48C6-84ED-50FAF3B77BD3}"/>
    <cellStyle name="Normal 39 3 11" xfId="28684" xr:uid="{8FA7AB7D-F313-4755-8805-1A5318035BCB}"/>
    <cellStyle name="Normal 39 3 11 2" xfId="28685" xr:uid="{E74E934A-1270-4757-8727-FAEA446E32DD}"/>
    <cellStyle name="Normal 39 3 11_Margen" xfId="46118" xr:uid="{12B3C978-FDF9-4A96-9EC3-98698D4BF51D}"/>
    <cellStyle name="Normal 39 3 12" xfId="28686" xr:uid="{4532F997-57EB-4A9F-BCCD-F650976D89F1}"/>
    <cellStyle name="Normal 39 3 12 2" xfId="28687" xr:uid="{F203A612-DB42-4FED-A91C-14F20F0FAF8F}"/>
    <cellStyle name="Normal 39 3 12_Margen" xfId="46119" xr:uid="{512DBC64-39D7-4028-8EFA-D094D2D2D859}"/>
    <cellStyle name="Normal 39 3 13" xfId="28688" xr:uid="{3C10EE7B-A8BF-4450-8925-1A44D85934DE}"/>
    <cellStyle name="Normal 39 3 13 2" xfId="28689" xr:uid="{3AEA0C42-923D-4173-AA45-428EBA9861FC}"/>
    <cellStyle name="Normal 39 3 13_Margen" xfId="46120" xr:uid="{4A29B350-8B28-4EDB-83FD-88B4F98D20A9}"/>
    <cellStyle name="Normal 39 3 14" xfId="28690" xr:uid="{54F3D3A1-4087-4D8F-B822-1AE01CDA3BC7}"/>
    <cellStyle name="Normal 39 3 14 2" xfId="28691" xr:uid="{3FA4B7B3-29C7-4186-B312-928F7413BAFE}"/>
    <cellStyle name="Normal 39 3 14_Margen" xfId="46121" xr:uid="{6B8298DF-BC4F-47CB-89FD-C7E7F804A7EA}"/>
    <cellStyle name="Normal 39 3 15" xfId="28692" xr:uid="{0E387663-754D-4E6A-AC9F-2F16AD58F728}"/>
    <cellStyle name="Normal 39 3 15 2" xfId="28693" xr:uid="{3E1F8457-7E8E-44B6-B46B-F71611410FC9}"/>
    <cellStyle name="Normal 39 3 15_Margen" xfId="46122" xr:uid="{3D3F8898-2D97-467C-A592-54902DB12EC3}"/>
    <cellStyle name="Normal 39 3 16" xfId="28694" xr:uid="{9C20AC93-44B8-4A3B-B675-FE55626C5EE2}"/>
    <cellStyle name="Normal 39 3 16 2" xfId="28695" xr:uid="{259E7A20-7FD6-42CB-B7DB-B5A0C7E4AE7C}"/>
    <cellStyle name="Normal 39 3 16_Margen" xfId="46123" xr:uid="{95F0E9AA-3EFD-4E8E-8662-D61B709AA585}"/>
    <cellStyle name="Normal 39 3 17" xfId="28696" xr:uid="{439B41ED-00FE-46B9-820D-CD079D52DFA7}"/>
    <cellStyle name="Normal 39 3 17 2" xfId="28697" xr:uid="{DD6B6FFE-CE70-47BA-97EE-1429D634DF88}"/>
    <cellStyle name="Normal 39 3 17_Margen" xfId="46124" xr:uid="{D76EF090-005C-440D-8857-0F2DBAE21542}"/>
    <cellStyle name="Normal 39 3 18" xfId="28698" xr:uid="{1425FF4C-3A37-4F8B-B482-617EF4040D5F}"/>
    <cellStyle name="Normal 39 3 18 2" xfId="28699" xr:uid="{CAB452DB-F7B8-403E-8E98-C26F4663CFB5}"/>
    <cellStyle name="Normal 39 3 18_Margen" xfId="46125" xr:uid="{ADB25521-84F5-45CD-8707-19BB76E2A02E}"/>
    <cellStyle name="Normal 39 3 19" xfId="28700" xr:uid="{D2083499-F9CD-4583-A26B-1B6794D16BA1}"/>
    <cellStyle name="Normal 39 3 2" xfId="28701" xr:uid="{E480B9F6-1141-4D6F-99C9-0CE5C9637613}"/>
    <cellStyle name="Normal 39 3 2 2" xfId="28702" xr:uid="{82410BC2-3DE9-457E-8555-C954426F1DF6}"/>
    <cellStyle name="Normal 39 3 2 2 2" xfId="46126" xr:uid="{93C23AB6-F22F-4715-8013-37D030480D1B}"/>
    <cellStyle name="Normal 39 3 2 3" xfId="46127" xr:uid="{7ADE8E14-2079-452D-BDD3-36E9AF56AE02}"/>
    <cellStyle name="Normal 39 3 2_Margen" xfId="46128" xr:uid="{3DB38D53-311C-4B21-8D8C-B56A3F38F72C}"/>
    <cellStyle name="Normal 39 3 3" xfId="28703" xr:uid="{1AAA9EAF-58CD-49A7-8CDE-F992280733F0}"/>
    <cellStyle name="Normal 39 3 3 2" xfId="28704" xr:uid="{DF43A231-ED9F-4067-9B0B-9570AFF09345}"/>
    <cellStyle name="Normal 39 3 3_Margen" xfId="46129" xr:uid="{187C1B40-0F79-455E-A93D-8AA4E38FD898}"/>
    <cellStyle name="Normal 39 3 4" xfId="28705" xr:uid="{32ACB9AB-241A-4300-B0EC-1E39941CD60A}"/>
    <cellStyle name="Normal 39 3 4 2" xfId="28706" xr:uid="{9BF8A244-BA38-4D6A-A994-6817D5413CD5}"/>
    <cellStyle name="Normal 39 3 4_Margen" xfId="46130" xr:uid="{A4F12D9E-E0CF-45C8-85D7-4816CDFF9CD1}"/>
    <cellStyle name="Normal 39 3 5" xfId="28707" xr:uid="{DFD8F7C1-71BC-4FA8-8D15-B773677B6477}"/>
    <cellStyle name="Normal 39 3 5 2" xfId="28708" xr:uid="{6A337250-6BA0-4785-9BFD-5D10559137D1}"/>
    <cellStyle name="Normal 39 3 5_Margen" xfId="46131" xr:uid="{1437EF2D-3ECB-4665-B554-8AC014AD023B}"/>
    <cellStyle name="Normal 39 3 6" xfId="28709" xr:uid="{7A964FCB-CA50-4053-BFDD-A446500D430A}"/>
    <cellStyle name="Normal 39 3 6 2" xfId="28710" xr:uid="{EBA0B1EA-4B88-4618-B773-EF635DF9F1EE}"/>
    <cellStyle name="Normal 39 3 6_Margen" xfId="46132" xr:uid="{0936B8AF-75C6-4774-BBEA-24F1092F17B4}"/>
    <cellStyle name="Normal 39 3 7" xfId="28711" xr:uid="{E560B956-2558-47C8-9269-D046A507EBF3}"/>
    <cellStyle name="Normal 39 3 7 2" xfId="28712" xr:uid="{20FA6EB6-65DB-4A7D-87CC-70C1EF0D3904}"/>
    <cellStyle name="Normal 39 3 7_Margen" xfId="46133" xr:uid="{11093716-084D-4D4A-A2AC-382C6FB78FF5}"/>
    <cellStyle name="Normal 39 3 8" xfId="28713" xr:uid="{8EC92D82-9704-49DD-B48D-571DBDE36861}"/>
    <cellStyle name="Normal 39 3 8 2" xfId="28714" xr:uid="{68C63BE0-A12D-4F6A-A123-EF39040C51D0}"/>
    <cellStyle name="Normal 39 3 8_Margen" xfId="46134" xr:uid="{F872E484-FA3F-4574-8788-94E85D5949E0}"/>
    <cellStyle name="Normal 39 3 9" xfId="28715" xr:uid="{C55696F8-B8FC-45FF-A2C5-E4B3068F98DD}"/>
    <cellStyle name="Normal 39 3 9 2" xfId="28716" xr:uid="{80E3A14B-8E2C-497F-AA05-41B5396E201E}"/>
    <cellStyle name="Normal 39 3 9_Margen" xfId="46135" xr:uid="{3CA7EC41-7316-409E-AEEF-F8B45E4921CA}"/>
    <cellStyle name="Normal 39 3_Margen" xfId="46136" xr:uid="{6D5036C1-95D2-4BCE-8C0F-38AEBDF019B2}"/>
    <cellStyle name="Normal 39 30" xfId="28717" xr:uid="{F519E00A-56F8-43E5-8765-5C3E6E09AEA9}"/>
    <cellStyle name="Normal 39 31" xfId="50388" xr:uid="{598367AF-BC9F-4DC7-BC8A-7E2B820CA962}"/>
    <cellStyle name="Normal 39 32" xfId="49810" xr:uid="{D171D392-1037-43C5-8F30-4CA5C4AB45F4}"/>
    <cellStyle name="Normal 39 33" xfId="51837" xr:uid="{FB1D1A2B-B450-4123-B9AA-5720BFDB4224}"/>
    <cellStyle name="Normal 39 4" xfId="28718" xr:uid="{9772092B-7D9E-47C4-8EDB-203273792629}"/>
    <cellStyle name="Normal 39 4 10" xfId="28719" xr:uid="{E6D2E144-5A7C-41DD-A71D-A995C19B5F3B}"/>
    <cellStyle name="Normal 39 4 10 2" xfId="28720" xr:uid="{D20B2352-EC22-464F-BAB2-2210019E7DF1}"/>
    <cellStyle name="Normal 39 4 10_Margen" xfId="46137" xr:uid="{4859CBFF-7876-4D4D-9267-5512CFDF92B1}"/>
    <cellStyle name="Normal 39 4 11" xfId="28721" xr:uid="{4278C163-788D-4E22-A0CA-3427ED1EB614}"/>
    <cellStyle name="Normal 39 4 11 2" xfId="28722" xr:uid="{98AD9301-6DF9-4BC3-B618-90AB519F9771}"/>
    <cellStyle name="Normal 39 4 11_Margen" xfId="46138" xr:uid="{D5E63651-56E4-40A4-B5F9-40DE09591891}"/>
    <cellStyle name="Normal 39 4 12" xfId="28723" xr:uid="{4394D9F0-B560-4F6B-859E-4B228177F1EA}"/>
    <cellStyle name="Normal 39 4 12 2" xfId="28724" xr:uid="{384B919A-195F-4141-B683-0A5BA021A002}"/>
    <cellStyle name="Normal 39 4 12_Margen" xfId="46139" xr:uid="{FA0FA728-D7FB-4D19-A5F6-3F5915C8D947}"/>
    <cellStyle name="Normal 39 4 13" xfId="28725" xr:uid="{8F6F9F76-EDB5-4AB9-AFB0-8A02DA1A9164}"/>
    <cellStyle name="Normal 39 4 13 2" xfId="28726" xr:uid="{F0CC9BDD-D985-4893-B952-C6001EBA5247}"/>
    <cellStyle name="Normal 39 4 13_Margen" xfId="46140" xr:uid="{046F248D-D803-4232-BABF-4B2BC0C9A1E7}"/>
    <cellStyle name="Normal 39 4 14" xfId="28727" xr:uid="{8F63C28E-EBC9-46CD-A572-D1EE0126F26E}"/>
    <cellStyle name="Normal 39 4 14 2" xfId="28728" xr:uid="{8DBE34CB-538D-49A2-81E9-8C66E13311CA}"/>
    <cellStyle name="Normal 39 4 14_Margen" xfId="46141" xr:uid="{55407AFC-E300-426B-ADAF-A8F314C53A5F}"/>
    <cellStyle name="Normal 39 4 15" xfId="28729" xr:uid="{437F72AE-C561-406A-BA37-A858F7456237}"/>
    <cellStyle name="Normal 39 4 15 2" xfId="28730" xr:uid="{E928A634-E238-4338-BC9E-2FC78C929D9A}"/>
    <cellStyle name="Normal 39 4 15_Margen" xfId="46142" xr:uid="{AB0F4CF0-ECA7-4A9F-81D0-903CBBB1C6FD}"/>
    <cellStyle name="Normal 39 4 16" xfId="28731" xr:uid="{D35535A7-78A7-4C8E-B63F-617CE6E2C2A4}"/>
    <cellStyle name="Normal 39 4 16 2" xfId="28732" xr:uid="{5FEF4FD0-4417-408C-9996-B9E0D712228E}"/>
    <cellStyle name="Normal 39 4 16_Margen" xfId="46143" xr:uid="{C9C31A80-D0F1-41AA-9ABA-7D892106CC80}"/>
    <cellStyle name="Normal 39 4 17" xfId="28733" xr:uid="{183429D3-ACE4-441A-A698-D284C87ED24D}"/>
    <cellStyle name="Normal 39 4 17 2" xfId="28734" xr:uid="{0335D625-2CDD-4439-812C-961E423CC660}"/>
    <cellStyle name="Normal 39 4 17_Margen" xfId="46144" xr:uid="{81A879C9-CC01-4626-A582-EB122AC110E7}"/>
    <cellStyle name="Normal 39 4 18" xfId="28735" xr:uid="{2D781DC3-9686-4218-870A-89420BC19534}"/>
    <cellStyle name="Normal 39 4 18 2" xfId="28736" xr:uid="{2583A5A7-9A49-4556-835D-39A4D81F27B8}"/>
    <cellStyle name="Normal 39 4 18_Margen" xfId="46145" xr:uid="{3510F8FA-B5B0-475A-A50F-EA889DAC99E9}"/>
    <cellStyle name="Normal 39 4 19" xfId="28737" xr:uid="{31BF50EF-2073-43B2-9E74-4C01C4AFDC0B}"/>
    <cellStyle name="Normal 39 4 2" xfId="28738" xr:uid="{7A6377FA-70A6-419F-8875-379B8603DAD0}"/>
    <cellStyle name="Normal 39 4 2 2" xfId="28739" xr:uid="{CF2DA60B-9778-4782-AB82-6E22B482F822}"/>
    <cellStyle name="Normal 39 4 2_Margen" xfId="46146" xr:uid="{80AAC580-F50F-4141-8D22-FF1BBB8891CC}"/>
    <cellStyle name="Normal 39 4 3" xfId="28740" xr:uid="{FCC1405A-2E44-44B2-BC25-FCB010528C31}"/>
    <cellStyle name="Normal 39 4 3 2" xfId="28741" xr:uid="{FF5CCA22-E693-414A-9790-C657899D0A77}"/>
    <cellStyle name="Normal 39 4 3_Margen" xfId="46147" xr:uid="{7AA08A71-1743-4191-93CE-D542336E4671}"/>
    <cellStyle name="Normal 39 4 4" xfId="28742" xr:uid="{4C088841-0E4B-4CC8-B80F-4C07572FBFC5}"/>
    <cellStyle name="Normal 39 4 4 2" xfId="28743" xr:uid="{9A95E4D3-94F7-4FB1-9A50-F4990C48D3F7}"/>
    <cellStyle name="Normal 39 4 4_Margen" xfId="46148" xr:uid="{18E3A217-4707-4DF2-B598-7180F10DB053}"/>
    <cellStyle name="Normal 39 4 5" xfId="28744" xr:uid="{E8C2D797-56B1-4C60-BD79-FCA50E977F5A}"/>
    <cellStyle name="Normal 39 4 5 2" xfId="28745" xr:uid="{BC0611B4-FEFC-46C3-9549-E88CDF1AD54F}"/>
    <cellStyle name="Normal 39 4 5_Margen" xfId="46149" xr:uid="{21D27089-6066-4170-BEE8-1C982DD6769B}"/>
    <cellStyle name="Normal 39 4 6" xfId="28746" xr:uid="{78CAF438-1B28-4F3F-A224-4CCBA0678A8E}"/>
    <cellStyle name="Normal 39 4 6 2" xfId="28747" xr:uid="{DD79113C-0B03-41E4-BEFF-2B0E8E3D9080}"/>
    <cellStyle name="Normal 39 4 6_Margen" xfId="46150" xr:uid="{D91928D0-0069-4BA5-84C1-E56049F8DA9B}"/>
    <cellStyle name="Normal 39 4 7" xfId="28748" xr:uid="{E7F4036A-54DC-4762-9E85-BBE59490D633}"/>
    <cellStyle name="Normal 39 4 7 2" xfId="28749" xr:uid="{81326704-933C-446A-AE51-BF69625DD4F5}"/>
    <cellStyle name="Normal 39 4 7_Margen" xfId="46151" xr:uid="{51AE9812-3F75-4E09-AA4A-E1DD89EE1F3B}"/>
    <cellStyle name="Normal 39 4 8" xfId="28750" xr:uid="{827D849A-C1ED-462B-AC9D-AA46D14D78C2}"/>
    <cellStyle name="Normal 39 4 8 2" xfId="28751" xr:uid="{17761DEC-AE7B-4AFE-AA93-4C0156FCC2F9}"/>
    <cellStyle name="Normal 39 4 8_Margen" xfId="46152" xr:uid="{7B7B7A8F-07D3-4C40-8E10-51DB731664F4}"/>
    <cellStyle name="Normal 39 4 9" xfId="28752" xr:uid="{04EFF3BE-9722-4262-8A50-073218E9F78F}"/>
    <cellStyle name="Normal 39 4 9 2" xfId="28753" xr:uid="{333D5866-F08B-4424-9493-AC6DDEECF927}"/>
    <cellStyle name="Normal 39 4 9_Margen" xfId="46153" xr:uid="{83516772-EC3B-47CA-B3E3-BC6E426196A1}"/>
    <cellStyle name="Normal 39 4_Margen" xfId="46154" xr:uid="{6CD20BCB-BC51-42B1-8400-8D7510376877}"/>
    <cellStyle name="Normal 39 5" xfId="28754" xr:uid="{C00BC3D8-73C2-4A6A-A07A-B17741EC775D}"/>
    <cellStyle name="Normal 39 5 10" xfId="28755" xr:uid="{99A437BB-5A93-4089-A340-E037D2162535}"/>
    <cellStyle name="Normal 39 5 10 2" xfId="28756" xr:uid="{D5EC8BB0-5713-4948-B5A5-B36FA8E96815}"/>
    <cellStyle name="Normal 39 5 10_Margen" xfId="46155" xr:uid="{23E75DC8-A6D0-447D-8A11-DE77E7DBFBDF}"/>
    <cellStyle name="Normal 39 5 11" xfId="28757" xr:uid="{E40A9964-A9E8-4320-BB36-1FB6B6EEE39D}"/>
    <cellStyle name="Normal 39 5 11 2" xfId="28758" xr:uid="{533ED356-5AB5-4CE8-80B9-519CF7249666}"/>
    <cellStyle name="Normal 39 5 11_Margen" xfId="46156" xr:uid="{2F366D96-A60F-4268-A9B1-F44F06049184}"/>
    <cellStyle name="Normal 39 5 12" xfId="28759" xr:uid="{631256B7-B244-43AB-8D55-07414D35535D}"/>
    <cellStyle name="Normal 39 5 12 2" xfId="28760" xr:uid="{AC458BFF-DECE-458C-A745-D0C9D8704551}"/>
    <cellStyle name="Normal 39 5 12_Margen" xfId="46157" xr:uid="{B5F04139-BFEC-4EE2-B555-D6D0DCB09A36}"/>
    <cellStyle name="Normal 39 5 13" xfId="28761" xr:uid="{4434330C-67B4-453F-9CEA-23573E22F802}"/>
    <cellStyle name="Normal 39 5 13 2" xfId="28762" xr:uid="{B0AD111D-BCFC-4B3F-896A-06CA055BEBBC}"/>
    <cellStyle name="Normal 39 5 13_Margen" xfId="46158" xr:uid="{3DAEF775-89C3-4CCE-B5DA-2A3268F70E9C}"/>
    <cellStyle name="Normal 39 5 14" xfId="28763" xr:uid="{34F02CBF-A4C8-41A5-8BB6-63AF62493638}"/>
    <cellStyle name="Normal 39 5 14 2" xfId="28764" xr:uid="{C80F2810-726D-46C3-B2DC-5E065881C0F1}"/>
    <cellStyle name="Normal 39 5 14_Margen" xfId="46159" xr:uid="{A369405D-A637-44EE-A6A7-1B177144BF8B}"/>
    <cellStyle name="Normal 39 5 15" xfId="28765" xr:uid="{3AA6B522-DD3F-4CE8-957A-33A23A9BAC60}"/>
    <cellStyle name="Normal 39 5 15 2" xfId="28766" xr:uid="{204C892F-4CFF-4A95-BC7A-38990BEEE70B}"/>
    <cellStyle name="Normal 39 5 15_Margen" xfId="46160" xr:uid="{B8DBB7F5-1A4D-4E1F-BB95-90EDD3A17C5C}"/>
    <cellStyle name="Normal 39 5 16" xfId="28767" xr:uid="{D316A89C-3634-426D-97CC-9452171B21A2}"/>
    <cellStyle name="Normal 39 5 16 2" xfId="28768" xr:uid="{27F4C142-A714-458D-98C5-45247FFA5E0F}"/>
    <cellStyle name="Normal 39 5 16_Margen" xfId="46161" xr:uid="{DB2E4C3D-9739-46F3-B343-2030BD9BF9BD}"/>
    <cellStyle name="Normal 39 5 17" xfId="28769" xr:uid="{D1FB7F95-13AE-4E9D-A3AD-B512DD2968ED}"/>
    <cellStyle name="Normal 39 5 17 2" xfId="28770" xr:uid="{3DB6600D-273A-48CE-A96E-3F8CB101C73F}"/>
    <cellStyle name="Normal 39 5 17_Margen" xfId="46162" xr:uid="{EEEAFDBB-05DB-408E-821D-AEA5D32DCC85}"/>
    <cellStyle name="Normal 39 5 18" xfId="28771" xr:uid="{A17F3D41-B949-4B7E-A7A8-E596D8B58BFC}"/>
    <cellStyle name="Normal 39 5 18 2" xfId="28772" xr:uid="{CA630B95-9614-4C57-86C9-A289ACB09BB0}"/>
    <cellStyle name="Normal 39 5 18_Margen" xfId="46163" xr:uid="{98A2A7D0-39BE-4C39-A0B6-6773084F01C1}"/>
    <cellStyle name="Normal 39 5 19" xfId="28773" xr:uid="{BF8A0554-42F0-472C-801C-48DAD35C4434}"/>
    <cellStyle name="Normal 39 5 2" xfId="28774" xr:uid="{E68A1071-DAFB-47FC-9CC5-7DAF8F2AA8F8}"/>
    <cellStyle name="Normal 39 5 2 2" xfId="28775" xr:uid="{73EBA33B-B39D-4F38-B093-8E0FFFE94679}"/>
    <cellStyle name="Normal 39 5 2_Margen" xfId="46164" xr:uid="{A1394008-6E47-43A5-B89E-DF3BB2330C2D}"/>
    <cellStyle name="Normal 39 5 3" xfId="28776" xr:uid="{699DE13B-9BB0-427B-8EEC-59E0B183C85C}"/>
    <cellStyle name="Normal 39 5 3 2" xfId="28777" xr:uid="{3B352999-A4BA-438C-A760-1AADCC70D15C}"/>
    <cellStyle name="Normal 39 5 3_Margen" xfId="46165" xr:uid="{F4EC9174-71E3-4B1B-93FF-E9E761F762EA}"/>
    <cellStyle name="Normal 39 5 4" xfId="28778" xr:uid="{E19F2738-24B2-4BEE-8202-11EFE6E9622A}"/>
    <cellStyle name="Normal 39 5 4 2" xfId="28779" xr:uid="{BBBA18CF-FE1C-47C6-9AAA-C38C700EA849}"/>
    <cellStyle name="Normal 39 5 4_Margen" xfId="46166" xr:uid="{016DB60D-CF57-4D7B-9ECD-0666DA64F2AB}"/>
    <cellStyle name="Normal 39 5 5" xfId="28780" xr:uid="{0DF063B4-AD9A-45E9-B106-41484DD139C7}"/>
    <cellStyle name="Normal 39 5 5 2" xfId="28781" xr:uid="{9BFBDA2A-79D9-412B-BFBA-FFE9AD5850A7}"/>
    <cellStyle name="Normal 39 5 5_Margen" xfId="46167" xr:uid="{E4E81B3A-F30E-4B65-B6CB-1D8FAD453635}"/>
    <cellStyle name="Normal 39 5 6" xfId="28782" xr:uid="{CAD0029A-AFE3-42B8-B1E6-74811913AC25}"/>
    <cellStyle name="Normal 39 5 6 2" xfId="28783" xr:uid="{B4C8CA7C-E19C-4199-B9EF-CDD3C0ACD17C}"/>
    <cellStyle name="Normal 39 5 6_Margen" xfId="46168" xr:uid="{23E5D84D-263F-4C1A-8078-8F82B113BFAF}"/>
    <cellStyle name="Normal 39 5 7" xfId="28784" xr:uid="{BE5901CC-7431-4D4E-A13D-991BED04608F}"/>
    <cellStyle name="Normal 39 5 7 2" xfId="28785" xr:uid="{52C7F4DE-5A33-4CF4-96A5-C8751AD92042}"/>
    <cellStyle name="Normal 39 5 7_Margen" xfId="46169" xr:uid="{4AC9C3FB-9352-4A9B-8685-000040B23BE9}"/>
    <cellStyle name="Normal 39 5 8" xfId="28786" xr:uid="{8A2830AB-06E1-49A9-A1BF-15862C1DA55C}"/>
    <cellStyle name="Normal 39 5 8 2" xfId="28787" xr:uid="{00C7989A-46E8-4815-8191-0EF637159FDC}"/>
    <cellStyle name="Normal 39 5 8_Margen" xfId="46170" xr:uid="{8C9A8BE9-C1E1-4E27-A08C-753F63DE843F}"/>
    <cellStyle name="Normal 39 5 9" xfId="28788" xr:uid="{88FF1A82-4FAD-44CC-B193-A5D6EA56335F}"/>
    <cellStyle name="Normal 39 5 9 2" xfId="28789" xr:uid="{2E5C96B2-ED17-4F38-B446-C56E04AA50BF}"/>
    <cellStyle name="Normal 39 5 9_Margen" xfId="46171" xr:uid="{6E86F82D-8204-424B-A63E-E7FF0E35F460}"/>
    <cellStyle name="Normal 39 5_Margen" xfId="46172" xr:uid="{7BA58BC9-4E55-45CD-ABC8-BBBA39843383}"/>
    <cellStyle name="Normal 39 6" xfId="28790" xr:uid="{4A1F445F-7EBF-4328-AD2B-AB7E24E88DFF}"/>
    <cellStyle name="Normal 39 6 10" xfId="28791" xr:uid="{71F0C78C-7D8F-49DA-9C52-3B983906754D}"/>
    <cellStyle name="Normal 39 6 10 2" xfId="28792" xr:uid="{645A91B2-475B-4799-B0A2-68ABA0BEFEA6}"/>
    <cellStyle name="Normal 39 6 10_Margen" xfId="46173" xr:uid="{B43347C3-52B5-4A16-A5ED-87410CB60EA1}"/>
    <cellStyle name="Normal 39 6 11" xfId="28793" xr:uid="{AE3F7903-C042-4F32-9750-DE93BD05ED61}"/>
    <cellStyle name="Normal 39 6 11 2" xfId="28794" xr:uid="{A46B82F7-1084-4E38-9EC9-64494F78FE6A}"/>
    <cellStyle name="Normal 39 6 11_Margen" xfId="46174" xr:uid="{4A9EA925-6E1D-489F-A865-31DCB8B64BFC}"/>
    <cellStyle name="Normal 39 6 12" xfId="28795" xr:uid="{3364807E-3D30-4224-9EAB-437767A6EC4F}"/>
    <cellStyle name="Normal 39 6 12 2" xfId="28796" xr:uid="{8D1B7E99-7364-467E-A56B-D993F49C245B}"/>
    <cellStyle name="Normal 39 6 12_Margen" xfId="46175" xr:uid="{63FCFAC7-8CAC-4986-AC14-BF85DC3899DC}"/>
    <cellStyle name="Normal 39 6 13" xfId="28797" xr:uid="{93F31061-4817-481A-9E20-3274BE224343}"/>
    <cellStyle name="Normal 39 6 13 2" xfId="28798" xr:uid="{BAE0B063-CDF4-424E-BCB2-F9A45C54BFCE}"/>
    <cellStyle name="Normal 39 6 13_Margen" xfId="46176" xr:uid="{995288CD-49D9-43C2-B40E-5961C0154B90}"/>
    <cellStyle name="Normal 39 6 14" xfId="28799" xr:uid="{C8506763-88F4-40BA-943C-F80AC07A95B5}"/>
    <cellStyle name="Normal 39 6 14 2" xfId="28800" xr:uid="{74438146-4224-4065-A232-1CA81C025753}"/>
    <cellStyle name="Normal 39 6 14_Margen" xfId="46177" xr:uid="{E176DD89-A5D4-49E1-A51F-7FC3DC1D8577}"/>
    <cellStyle name="Normal 39 6 15" xfId="28801" xr:uid="{693082A1-02CE-4938-AD7F-90D79FA52F0E}"/>
    <cellStyle name="Normal 39 6 15 2" xfId="28802" xr:uid="{54B2C9A8-7F85-4351-A473-D9CFDA79A406}"/>
    <cellStyle name="Normal 39 6 15_Margen" xfId="46178" xr:uid="{4E3ED0CC-8AC4-4A2F-B258-02A273DD6D49}"/>
    <cellStyle name="Normal 39 6 16" xfId="28803" xr:uid="{3D472130-BA6B-4779-B09F-628A12361460}"/>
    <cellStyle name="Normal 39 6 16 2" xfId="28804" xr:uid="{64D23749-88CD-4CE5-BF13-99D6418EBF98}"/>
    <cellStyle name="Normal 39 6 16_Margen" xfId="46179" xr:uid="{D3B411F2-4509-4EE8-913F-8A87E6F369A0}"/>
    <cellStyle name="Normal 39 6 17" xfId="28805" xr:uid="{3B22D304-F1B2-47C5-BE08-4D0DBE7835A3}"/>
    <cellStyle name="Normal 39 6 17 2" xfId="28806" xr:uid="{54BF1CA9-4FCE-4FF9-8346-9D8BAAD59573}"/>
    <cellStyle name="Normal 39 6 17_Margen" xfId="46180" xr:uid="{DB16D61C-8C12-49F7-A517-DC6C2C53A3D9}"/>
    <cellStyle name="Normal 39 6 18" xfId="28807" xr:uid="{4B59773D-4ACF-48EC-B5A6-4988F026E6D4}"/>
    <cellStyle name="Normal 39 6 18 2" xfId="28808" xr:uid="{E0207F2F-CAA5-4FDA-8F5B-14B30F086369}"/>
    <cellStyle name="Normal 39 6 18_Margen" xfId="46181" xr:uid="{C2174640-6344-423D-86C8-069761EFD0BB}"/>
    <cellStyle name="Normal 39 6 19" xfId="28809" xr:uid="{A747FEF0-E69C-405F-BC15-D90B1DE6EBD4}"/>
    <cellStyle name="Normal 39 6 2" xfId="28810" xr:uid="{36283B55-874D-48A2-91AD-2FADF04D3523}"/>
    <cellStyle name="Normal 39 6 2 2" xfId="28811" xr:uid="{D3E4AAC4-0C8C-49CC-83FA-45222813E841}"/>
    <cellStyle name="Normal 39 6 2_Margen" xfId="46182" xr:uid="{8255E098-D145-40FE-B72E-708E9FADA4E8}"/>
    <cellStyle name="Normal 39 6 3" xfId="28812" xr:uid="{D4806260-5844-4706-83C3-B69899718D3C}"/>
    <cellStyle name="Normal 39 6 3 2" xfId="28813" xr:uid="{93762E01-FE39-4EFA-A38C-083C15750776}"/>
    <cellStyle name="Normal 39 6 3_Margen" xfId="46183" xr:uid="{226594DC-72E3-4656-B586-09BC51B12328}"/>
    <cellStyle name="Normal 39 6 4" xfId="28814" xr:uid="{8758ED94-1463-46C6-BD57-836D88D031F8}"/>
    <cellStyle name="Normal 39 6 4 2" xfId="28815" xr:uid="{37FCBA10-74EA-4157-96CA-8C4B9FBDD03D}"/>
    <cellStyle name="Normal 39 6 4_Margen" xfId="46184" xr:uid="{9C11A0E7-BB05-4D3C-878E-E9CA5BA66560}"/>
    <cellStyle name="Normal 39 6 5" xfId="28816" xr:uid="{FF8E346F-32BC-4C6F-A972-75C5F1FD58F9}"/>
    <cellStyle name="Normal 39 6 5 2" xfId="28817" xr:uid="{BD87ECC4-0E0B-4960-8880-98FDE544B041}"/>
    <cellStyle name="Normal 39 6 5_Margen" xfId="46185" xr:uid="{97DF17F1-792B-433D-ABC6-BA99094CB51E}"/>
    <cellStyle name="Normal 39 6 6" xfId="28818" xr:uid="{B8308C8C-CAF9-4688-ADAF-4D6A15967204}"/>
    <cellStyle name="Normal 39 6 6 2" xfId="28819" xr:uid="{6580B8E9-A231-4DFB-9E68-B90CA88254BC}"/>
    <cellStyle name="Normal 39 6 6_Margen" xfId="46186" xr:uid="{C23F6279-5AFB-4857-A09E-3DC710F21974}"/>
    <cellStyle name="Normal 39 6 7" xfId="28820" xr:uid="{01EB5771-5CE4-4F57-8C00-367BB99B2213}"/>
    <cellStyle name="Normal 39 6 7 2" xfId="28821" xr:uid="{A3F3C8B8-4DE0-4E8A-8F96-15D55C68354D}"/>
    <cellStyle name="Normal 39 6 7_Margen" xfId="46187" xr:uid="{6DEE4526-48E3-4AC5-9C6D-FC39BC6A70EB}"/>
    <cellStyle name="Normal 39 6 8" xfId="28822" xr:uid="{FDABC099-7671-4001-BB4A-B1388D0BDBE1}"/>
    <cellStyle name="Normal 39 6 8 2" xfId="28823" xr:uid="{97026A3A-B624-4E89-8C2D-9688402AE044}"/>
    <cellStyle name="Normal 39 6 8_Margen" xfId="46188" xr:uid="{4188313B-1117-440D-AE28-3921FBF98689}"/>
    <cellStyle name="Normal 39 6 9" xfId="28824" xr:uid="{9D286A28-DA7A-4EF7-82BF-861212293993}"/>
    <cellStyle name="Normal 39 6 9 2" xfId="28825" xr:uid="{85E152BC-1884-4FD4-A596-45ABB7A03A8D}"/>
    <cellStyle name="Normal 39 6 9_Margen" xfId="46189" xr:uid="{9922AD21-0273-4FEA-B50D-56E3C183F624}"/>
    <cellStyle name="Normal 39 6_Margen" xfId="46190" xr:uid="{439D7C00-FBF4-4D66-A09C-9B375A18BBA4}"/>
    <cellStyle name="Normal 39 7" xfId="28826" xr:uid="{E199893F-EC39-4286-9C13-5D36BD9C1639}"/>
    <cellStyle name="Normal 39 7 10" xfId="28827" xr:uid="{F6D0B0BC-4F7B-431C-8E38-52E8DE9580BC}"/>
    <cellStyle name="Normal 39 7 10 2" xfId="28828" xr:uid="{719F3BB0-5BCE-41C4-ADD3-5DF1B7C628B0}"/>
    <cellStyle name="Normal 39 7 10_Margen" xfId="46191" xr:uid="{8F12EA3F-5A1C-4549-B0C8-3E76FE48F447}"/>
    <cellStyle name="Normal 39 7 11" xfId="28829" xr:uid="{8C288E6A-5DAC-45E3-957A-1BE1799087DC}"/>
    <cellStyle name="Normal 39 7 11 2" xfId="28830" xr:uid="{BB351117-7F64-4656-9DEC-612B0CF37ACD}"/>
    <cellStyle name="Normal 39 7 11_Margen" xfId="46192" xr:uid="{B4510997-1772-433B-8D4C-7277797EFC5A}"/>
    <cellStyle name="Normal 39 7 12" xfId="28831" xr:uid="{68CF3C2C-BA42-44DB-A41B-355BE41DF946}"/>
    <cellStyle name="Normal 39 7 12 2" xfId="28832" xr:uid="{A20A481D-EC67-451E-B91B-90FD787FE30F}"/>
    <cellStyle name="Normal 39 7 12_Margen" xfId="46193" xr:uid="{38A7EBDE-DEED-44D8-9EF7-753187A866D0}"/>
    <cellStyle name="Normal 39 7 13" xfId="28833" xr:uid="{23EFD065-F69F-4B3F-98FB-AA7139D51DB6}"/>
    <cellStyle name="Normal 39 7 13 2" xfId="28834" xr:uid="{649427EE-B9CF-4252-AB5E-2B1575A9596B}"/>
    <cellStyle name="Normal 39 7 13_Margen" xfId="46194" xr:uid="{6E05C376-A0EE-4247-B4BF-5A3E457A98FE}"/>
    <cellStyle name="Normal 39 7 14" xfId="28835" xr:uid="{D940BC70-82BA-4C06-8441-541FA744417A}"/>
    <cellStyle name="Normal 39 7 14 2" xfId="28836" xr:uid="{00CFFB8C-80DD-44F2-BFE2-35BC47EFEB60}"/>
    <cellStyle name="Normal 39 7 14_Margen" xfId="46195" xr:uid="{9B4FE314-7B3C-450F-95B7-585F03C974A5}"/>
    <cellStyle name="Normal 39 7 15" xfId="28837" xr:uid="{19B5764A-0205-4F46-BBE6-19549B2A88DA}"/>
    <cellStyle name="Normal 39 7 15 2" xfId="28838" xr:uid="{B7082B3A-8639-4A32-A544-374425CC0049}"/>
    <cellStyle name="Normal 39 7 15_Margen" xfId="46196" xr:uid="{A715D29A-FBB7-4D0C-A222-F8FEA0DEEDB3}"/>
    <cellStyle name="Normal 39 7 16" xfId="28839" xr:uid="{E40E7B3F-25DD-4F6B-9AAA-4F73710F5B29}"/>
    <cellStyle name="Normal 39 7 16 2" xfId="28840" xr:uid="{A9222A7A-6F18-4EEF-9642-ACE5D72EA52F}"/>
    <cellStyle name="Normal 39 7 16_Margen" xfId="46197" xr:uid="{AE1136C3-D321-4FC3-8F26-4ED4F9A98C2B}"/>
    <cellStyle name="Normal 39 7 17" xfId="28841" xr:uid="{0C4AB628-22E5-43D5-9707-571D006B1486}"/>
    <cellStyle name="Normal 39 7 17 2" xfId="28842" xr:uid="{7BF21177-389E-4E2D-9913-315DCB98F5F9}"/>
    <cellStyle name="Normal 39 7 17_Margen" xfId="46198" xr:uid="{C4E0B0C0-AE96-47F1-8DA9-5F173292A261}"/>
    <cellStyle name="Normal 39 7 18" xfId="28843" xr:uid="{9C88DB52-5A78-4971-ACFB-E411A641580F}"/>
    <cellStyle name="Normal 39 7 18 2" xfId="28844" xr:uid="{A5CB2BEB-8093-4077-AB36-5F27A64D33CA}"/>
    <cellStyle name="Normal 39 7 18_Margen" xfId="46199" xr:uid="{E31734E5-D21E-424D-9CB1-881E421886FB}"/>
    <cellStyle name="Normal 39 7 19" xfId="28845" xr:uid="{AEE3FC44-72B0-42D8-B5F9-2843F17019EC}"/>
    <cellStyle name="Normal 39 7 2" xfId="28846" xr:uid="{ED72C70D-D7CF-41FE-A958-EE639E6DAF50}"/>
    <cellStyle name="Normal 39 7 2 2" xfId="28847" xr:uid="{23859427-CC3D-4628-9005-C5A40A4DA549}"/>
    <cellStyle name="Normal 39 7 2_Margen" xfId="46200" xr:uid="{B7769DED-9F32-4DA2-8E01-ECB9D24E07E7}"/>
    <cellStyle name="Normal 39 7 3" xfId="28848" xr:uid="{54476BD8-1E41-4762-B26C-5D54AC56082A}"/>
    <cellStyle name="Normal 39 7 3 2" xfId="28849" xr:uid="{10B06279-043F-47CA-994B-FC2C0FC5F0D0}"/>
    <cellStyle name="Normal 39 7 3_Margen" xfId="46201" xr:uid="{74E00EDA-FFFE-4C75-9022-687AD19F2EA1}"/>
    <cellStyle name="Normal 39 7 4" xfId="28850" xr:uid="{C55A7B1E-55D4-4F69-8605-209B5FD1CA90}"/>
    <cellStyle name="Normal 39 7 4 2" xfId="28851" xr:uid="{867DB6DF-9A84-4B6F-A32C-E66C7E0400BD}"/>
    <cellStyle name="Normal 39 7 4_Margen" xfId="46202" xr:uid="{F6ACEF7A-92AB-4614-95E2-6DCAFE3E89CA}"/>
    <cellStyle name="Normal 39 7 5" xfId="28852" xr:uid="{420F968A-43B2-4016-8E41-B74162A6FB09}"/>
    <cellStyle name="Normal 39 7 5 2" xfId="28853" xr:uid="{D568B6AD-B6F3-4A36-8919-799916D24622}"/>
    <cellStyle name="Normal 39 7 5_Margen" xfId="46203" xr:uid="{0393B653-A316-4AAE-A3C4-94B388B6682C}"/>
    <cellStyle name="Normal 39 7 6" xfId="28854" xr:uid="{893219F2-D1A2-42E8-A07A-A30D90FAD103}"/>
    <cellStyle name="Normal 39 7 6 2" xfId="28855" xr:uid="{192263E0-C7FB-4CD8-BE51-8BB51887214D}"/>
    <cellStyle name="Normal 39 7 6_Margen" xfId="46204" xr:uid="{96DEA1E2-D2E2-4048-9CD8-077D6BE89BB8}"/>
    <cellStyle name="Normal 39 7 7" xfId="28856" xr:uid="{F4FE8890-AA45-4308-8EA1-283F9E272A9A}"/>
    <cellStyle name="Normal 39 7 7 2" xfId="28857" xr:uid="{29AF18FF-9A8D-4568-B3FD-2F734F440560}"/>
    <cellStyle name="Normal 39 7 7_Margen" xfId="46205" xr:uid="{B45C011A-BE48-49D1-8429-3794D9C1072B}"/>
    <cellStyle name="Normal 39 7 8" xfId="28858" xr:uid="{074BD89C-C150-444B-8E6A-5F66A5741035}"/>
    <cellStyle name="Normal 39 7 8 2" xfId="28859" xr:uid="{36DC0EE3-5350-41C8-98C3-20FFD58E12D9}"/>
    <cellStyle name="Normal 39 7 8_Margen" xfId="46206" xr:uid="{0E898AA2-B1D4-4D07-99A9-EA6981A48D0D}"/>
    <cellStyle name="Normal 39 7 9" xfId="28860" xr:uid="{11D40ED3-22EA-46B1-9A81-8D0B5420AADD}"/>
    <cellStyle name="Normal 39 7 9 2" xfId="28861" xr:uid="{BEC8BF40-34EC-421B-8E96-69A7FB5E58D3}"/>
    <cellStyle name="Normal 39 7 9_Margen" xfId="46207" xr:uid="{EC2E9B16-1ED3-47C6-ABCE-7336F9A91D99}"/>
    <cellStyle name="Normal 39 7_Margen" xfId="46208" xr:uid="{334F2F10-25FB-4697-A927-F8B833E3C616}"/>
    <cellStyle name="Normal 39 8" xfId="28862" xr:uid="{96279607-C3E7-422F-805E-0E87948E05A9}"/>
    <cellStyle name="Normal 39 8 10" xfId="28863" xr:uid="{2E4A50A1-240B-4034-BB5C-8724EC3E68E3}"/>
    <cellStyle name="Normal 39 8 10 2" xfId="28864" xr:uid="{9E39C892-747B-4B0C-A383-07E685EAFA9D}"/>
    <cellStyle name="Normal 39 8 10_Margen" xfId="46209" xr:uid="{88242FC5-133C-41D4-ACF3-29E0AF14E235}"/>
    <cellStyle name="Normal 39 8 11" xfId="28865" xr:uid="{8BF5EB73-73A4-4E2B-A5EF-FDFD44C9A932}"/>
    <cellStyle name="Normal 39 8 11 2" xfId="28866" xr:uid="{9818A84E-2517-4715-BE8A-3E7838A23FE0}"/>
    <cellStyle name="Normal 39 8 11_Margen" xfId="46210" xr:uid="{2A114162-36D3-4907-AE8B-C773C37009EC}"/>
    <cellStyle name="Normal 39 8 12" xfId="28867" xr:uid="{BF3468AC-DC41-436B-9A27-A52C408BAA61}"/>
    <cellStyle name="Normal 39 8 12 2" xfId="28868" xr:uid="{55A7BA32-1CCB-4E44-B2D1-1E58CC5EB473}"/>
    <cellStyle name="Normal 39 8 12_Margen" xfId="46211" xr:uid="{435F0BB8-CC73-4B61-BEB2-ACECDA48ACB2}"/>
    <cellStyle name="Normal 39 8 13" xfId="28869" xr:uid="{DFCEFD21-8E27-4484-87B0-0C32842B34D4}"/>
    <cellStyle name="Normal 39 8 13 2" xfId="28870" xr:uid="{F04FA8F0-511F-4508-8319-1FF5F4F1B06C}"/>
    <cellStyle name="Normal 39 8 13_Margen" xfId="46212" xr:uid="{1E08246B-9CF0-47DD-A847-51F43A26224C}"/>
    <cellStyle name="Normal 39 8 14" xfId="28871" xr:uid="{6278EA63-A63B-43B3-8B54-80E07F0E5739}"/>
    <cellStyle name="Normal 39 8 14 2" xfId="28872" xr:uid="{6330640A-88A4-459C-9C1D-91B63DBFAA32}"/>
    <cellStyle name="Normal 39 8 14_Margen" xfId="46213" xr:uid="{B2F202B1-4302-4CE8-B63E-AB2181037B9E}"/>
    <cellStyle name="Normal 39 8 15" xfId="28873" xr:uid="{DB598C22-44D2-4B6D-8FA5-CB8BBBFF607A}"/>
    <cellStyle name="Normal 39 8 15 2" xfId="28874" xr:uid="{83F21400-DB85-479B-BD99-505AA5DDF19C}"/>
    <cellStyle name="Normal 39 8 15_Margen" xfId="46214" xr:uid="{5C30BB07-2907-4710-ADF2-6B21F73B27DC}"/>
    <cellStyle name="Normal 39 8 16" xfId="28875" xr:uid="{1EC24585-1135-45C6-81CF-FD50550CAF17}"/>
    <cellStyle name="Normal 39 8 16 2" xfId="28876" xr:uid="{FA773980-DC6B-4F3D-9551-E06E7F70B494}"/>
    <cellStyle name="Normal 39 8 16_Margen" xfId="46215" xr:uid="{90AD91F1-6ADB-4384-B8DF-B57466E32A86}"/>
    <cellStyle name="Normal 39 8 17" xfId="28877" xr:uid="{38BAAD4F-8B05-4598-A273-E32329DD7C41}"/>
    <cellStyle name="Normal 39 8 17 2" xfId="28878" xr:uid="{5D46AEE5-8653-4C66-8947-5E583055EF32}"/>
    <cellStyle name="Normal 39 8 17_Margen" xfId="46216" xr:uid="{AE4149CA-D93E-4572-8B8C-19C0F0C2C6E5}"/>
    <cellStyle name="Normal 39 8 18" xfId="28879" xr:uid="{B64D56D4-E7FC-400F-AEC5-9AF2B5179A7A}"/>
    <cellStyle name="Normal 39 8 18 2" xfId="28880" xr:uid="{A39A54DC-3201-4C2A-99F9-B6E0E77C6DEE}"/>
    <cellStyle name="Normal 39 8 18_Margen" xfId="46217" xr:uid="{60D09A11-6A5A-4815-8996-AE731C2B78CB}"/>
    <cellStyle name="Normal 39 8 19" xfId="28881" xr:uid="{77B58305-6D15-49EE-9B74-8820D40E27A9}"/>
    <cellStyle name="Normal 39 8 2" xfId="28882" xr:uid="{566F2A5E-5FE7-47BE-9566-25497E57B66E}"/>
    <cellStyle name="Normal 39 8 2 2" xfId="28883" xr:uid="{152A243A-7976-45E9-BFA8-0F36B407C363}"/>
    <cellStyle name="Normal 39 8 2_Margen" xfId="46218" xr:uid="{9E46A22C-A4E9-4627-B850-B3315D969CC5}"/>
    <cellStyle name="Normal 39 8 3" xfId="28884" xr:uid="{D0008B43-5F9E-40A8-A781-44D4A4D2C5C5}"/>
    <cellStyle name="Normal 39 8 3 2" xfId="28885" xr:uid="{9716F38E-4666-45A8-A7D4-FB85CC358323}"/>
    <cellStyle name="Normal 39 8 3_Margen" xfId="46219" xr:uid="{DD17B5CB-7BFF-407F-A8EC-6DB709B5765C}"/>
    <cellStyle name="Normal 39 8 4" xfId="28886" xr:uid="{853B9908-2CCE-4E0D-96B2-11B4CCF6E7D5}"/>
    <cellStyle name="Normal 39 8 4 2" xfId="28887" xr:uid="{F68BD146-74EC-4273-9ABC-72DF15CCDB5C}"/>
    <cellStyle name="Normal 39 8 4_Margen" xfId="46220" xr:uid="{15EC7C43-1F2D-4940-8AE7-D266AD5125B6}"/>
    <cellStyle name="Normal 39 8 5" xfId="28888" xr:uid="{7B72E337-118E-415E-ABD4-FA0074247A3E}"/>
    <cellStyle name="Normal 39 8 5 2" xfId="28889" xr:uid="{3ECBD66B-FE60-466F-9549-0799D9235F2C}"/>
    <cellStyle name="Normal 39 8 5_Margen" xfId="46221" xr:uid="{6A7D5D4E-A991-468E-AE86-6959814EE3DE}"/>
    <cellStyle name="Normal 39 8 6" xfId="28890" xr:uid="{E5904DD7-964D-49F9-AFA2-CB31E5CD85BB}"/>
    <cellStyle name="Normal 39 8 6 2" xfId="28891" xr:uid="{1952F346-DADE-4EBA-9651-D0D58D269278}"/>
    <cellStyle name="Normal 39 8 6_Margen" xfId="46222" xr:uid="{07C3E362-B643-47D0-AA24-B8CE887A1866}"/>
    <cellStyle name="Normal 39 8 7" xfId="28892" xr:uid="{DC8F5A17-0E39-4C7A-9392-2529F685631D}"/>
    <cellStyle name="Normal 39 8 7 2" xfId="28893" xr:uid="{99834B3B-87B8-49F8-B123-6A46B0B66FCD}"/>
    <cellStyle name="Normal 39 8 7_Margen" xfId="46223" xr:uid="{51AC8116-6C2B-41D4-82D9-84F1CB76CCF8}"/>
    <cellStyle name="Normal 39 8 8" xfId="28894" xr:uid="{B1F96FC6-855C-4B33-BF3E-E59F10D3C7C0}"/>
    <cellStyle name="Normal 39 8 8 2" xfId="28895" xr:uid="{394D0D93-355B-45DC-A34E-316FB8159AB6}"/>
    <cellStyle name="Normal 39 8 8_Margen" xfId="46224" xr:uid="{E0C5D0E4-70CC-4E5C-B3FE-AA982D1C9E40}"/>
    <cellStyle name="Normal 39 8 9" xfId="28896" xr:uid="{CA63FB18-E89A-4385-A71B-3F44E8A732AB}"/>
    <cellStyle name="Normal 39 8 9 2" xfId="28897" xr:uid="{F9EE83E3-B979-4C8F-8820-BB441B77CCA3}"/>
    <cellStyle name="Normal 39 8 9_Margen" xfId="46225" xr:uid="{49E97359-08C6-4F6C-B698-18FE94E329B3}"/>
    <cellStyle name="Normal 39 8_Margen" xfId="46226" xr:uid="{F4AFF5A0-80DE-476A-9231-5AECE9F14317}"/>
    <cellStyle name="Normal 39 9" xfId="28898" xr:uid="{89A065A4-48FB-478A-9773-3811185FD57D}"/>
    <cellStyle name="Normal 39 9 10" xfId="28899" xr:uid="{3ED7F681-818A-4D3B-9DCD-81F10111F58E}"/>
    <cellStyle name="Normal 39 9 10 2" xfId="28900" xr:uid="{275D96A5-0120-4086-B51D-F20BFB871CCE}"/>
    <cellStyle name="Normal 39 9 10_Margen" xfId="46227" xr:uid="{F79790E3-95DE-44EF-982B-49F98F1B6532}"/>
    <cellStyle name="Normal 39 9 11" xfId="28901" xr:uid="{9AF4ACB3-9CD7-47B7-AD20-A7BB6054379A}"/>
    <cellStyle name="Normal 39 9 11 2" xfId="28902" xr:uid="{B5AD4281-42FF-470C-81D5-904DD1433FE8}"/>
    <cellStyle name="Normal 39 9 11_Margen" xfId="46228" xr:uid="{4A8334FE-A02E-4D60-B282-4917A5519785}"/>
    <cellStyle name="Normal 39 9 12" xfId="28903" xr:uid="{205CF89F-5590-4928-8C93-7DBBE641EBA5}"/>
    <cellStyle name="Normal 39 9 12 2" xfId="28904" xr:uid="{0870243C-7885-4B61-A206-9A30CF516C2C}"/>
    <cellStyle name="Normal 39 9 12_Margen" xfId="46229" xr:uid="{55D44B0D-4396-4763-A453-790C65F7E435}"/>
    <cellStyle name="Normal 39 9 13" xfId="28905" xr:uid="{BD169CF8-C40E-473D-A216-BA4AF9B95C3A}"/>
    <cellStyle name="Normal 39 9 13 2" xfId="28906" xr:uid="{DE76E17B-ED34-43C6-814D-E7980BF50342}"/>
    <cellStyle name="Normal 39 9 13_Margen" xfId="46230" xr:uid="{105966D4-C67F-4FAE-8103-67E168084C5F}"/>
    <cellStyle name="Normal 39 9 14" xfId="28907" xr:uid="{65AB36DD-00C8-41ED-8254-CDBCB5EFEA5B}"/>
    <cellStyle name="Normal 39 9 14 2" xfId="28908" xr:uid="{70E64852-BA0B-4251-929D-1D564751FBB0}"/>
    <cellStyle name="Normal 39 9 14_Margen" xfId="46231" xr:uid="{E1ED2A2B-BD06-4F8C-9740-2CDACF1A95CF}"/>
    <cellStyle name="Normal 39 9 15" xfId="28909" xr:uid="{D97BE401-4AC4-4930-AC70-A23343662A19}"/>
    <cellStyle name="Normal 39 9 15 2" xfId="28910" xr:uid="{7559CC6E-5179-4808-BD83-38E813F038CB}"/>
    <cellStyle name="Normal 39 9 15_Margen" xfId="46232" xr:uid="{211BA896-256E-4228-8BF7-57A9E841F50B}"/>
    <cellStyle name="Normal 39 9 16" xfId="28911" xr:uid="{789F11FE-0314-40C6-A5C6-93D7F0FF65D4}"/>
    <cellStyle name="Normal 39 9 16 2" xfId="28912" xr:uid="{066D98AE-4715-48E5-AB9B-979553D46E54}"/>
    <cellStyle name="Normal 39 9 16_Margen" xfId="46233" xr:uid="{84C64261-2C1B-4745-9B9C-37F00F3AC877}"/>
    <cellStyle name="Normal 39 9 17" xfId="28913" xr:uid="{520AD01D-5C3F-44E7-994F-AE0BF4B407EE}"/>
    <cellStyle name="Normal 39 9 17 2" xfId="28914" xr:uid="{A7FCBEE7-FD98-4542-89B7-0EDE90776014}"/>
    <cellStyle name="Normal 39 9 17_Margen" xfId="46234" xr:uid="{12800660-9186-4EE6-95B1-1D8C773BB716}"/>
    <cellStyle name="Normal 39 9 18" xfId="28915" xr:uid="{BE6C5A58-CC24-4C26-8508-2D58237B7027}"/>
    <cellStyle name="Normal 39 9 18 2" xfId="28916" xr:uid="{4949B332-DCE6-4943-9DEB-562A9BCAE454}"/>
    <cellStyle name="Normal 39 9 18_Margen" xfId="46235" xr:uid="{18C2D011-701E-433A-B18E-C13C3DA5B6B2}"/>
    <cellStyle name="Normal 39 9 19" xfId="28917" xr:uid="{3273B5F4-5F59-49F2-AFF1-C63C27981775}"/>
    <cellStyle name="Normal 39 9 2" xfId="28918" xr:uid="{47D1354F-1E2B-4518-B76F-E5CAEEA56563}"/>
    <cellStyle name="Normal 39 9 2 2" xfId="28919" xr:uid="{3510AB11-63A3-4A8E-9935-E2E196A3258E}"/>
    <cellStyle name="Normal 39 9 2_Margen" xfId="46236" xr:uid="{73BBA61B-22FE-4129-8BF7-D2A8F017793E}"/>
    <cellStyle name="Normal 39 9 3" xfId="28920" xr:uid="{994D22B9-14EC-44B6-8E5C-E6C24503994B}"/>
    <cellStyle name="Normal 39 9 3 2" xfId="28921" xr:uid="{66F1132C-5EFC-4B2E-8856-71DC25BE7B1A}"/>
    <cellStyle name="Normal 39 9 3_Margen" xfId="46237" xr:uid="{B9018847-0FAC-4FF0-88A6-AD6D4F9823E5}"/>
    <cellStyle name="Normal 39 9 4" xfId="28922" xr:uid="{7A844172-4196-451E-AD2C-56007F9FD3FE}"/>
    <cellStyle name="Normal 39 9 4 2" xfId="28923" xr:uid="{42B8126B-0AEA-4726-B97D-1F2D01A6A60C}"/>
    <cellStyle name="Normal 39 9 4_Margen" xfId="46238" xr:uid="{DCACF447-A5D3-4E5F-AABE-BBD947198954}"/>
    <cellStyle name="Normal 39 9 5" xfId="28924" xr:uid="{FCD24A7F-0F45-4D5D-99BF-7DEFA2F1A878}"/>
    <cellStyle name="Normal 39 9 5 2" xfId="28925" xr:uid="{740922BB-023D-4322-B10B-A3D6A93EDCB6}"/>
    <cellStyle name="Normal 39 9 5_Margen" xfId="46239" xr:uid="{DBC22F01-45EA-44BE-9B8A-E8CB487B17D9}"/>
    <cellStyle name="Normal 39 9 6" xfId="28926" xr:uid="{BAAF2B0C-51B5-426B-8C56-3EF51901E90A}"/>
    <cellStyle name="Normal 39 9 6 2" xfId="28927" xr:uid="{459A4D6A-2DF7-4CC4-964D-DA36EB55489D}"/>
    <cellStyle name="Normal 39 9 6_Margen" xfId="46240" xr:uid="{34DF7E1C-19FC-4145-B618-6E49CC330362}"/>
    <cellStyle name="Normal 39 9 7" xfId="28928" xr:uid="{C67B81F5-B9F2-4057-BD6B-6B3A2470D185}"/>
    <cellStyle name="Normal 39 9 7 2" xfId="28929" xr:uid="{40CFB4CD-48AC-49CF-9544-8300C328F4D0}"/>
    <cellStyle name="Normal 39 9 7_Margen" xfId="46241" xr:uid="{94BAE073-E515-4752-BFFD-7B7BEB413FE3}"/>
    <cellStyle name="Normal 39 9 8" xfId="28930" xr:uid="{E5A1E3E9-5DD3-4213-AC8F-6682A241152E}"/>
    <cellStyle name="Normal 39 9 8 2" xfId="28931" xr:uid="{53DE5EEB-39C2-48F0-ACA9-D1EF7E2FD8DA}"/>
    <cellStyle name="Normal 39 9 8_Margen" xfId="46242" xr:uid="{A8038963-40AB-42D1-9CB1-2CAF0E05C5CF}"/>
    <cellStyle name="Normal 39 9 9" xfId="28932" xr:uid="{E8958AF4-4CD7-4334-AE51-3E2454FA4E88}"/>
    <cellStyle name="Normal 39 9 9 2" xfId="28933" xr:uid="{BC4AD816-361B-45DE-8E0B-BE7BECF577D0}"/>
    <cellStyle name="Normal 39 9 9_Margen" xfId="46243" xr:uid="{B06EB270-0EAA-4B27-BAC4-A09A953DD958}"/>
    <cellStyle name="Normal 39 9_Margen" xfId="46244" xr:uid="{EA2E70ED-717B-4D47-8728-F5BD2B5AE2A8}"/>
    <cellStyle name="Normal 39_Margen" xfId="46245" xr:uid="{99323CE9-2B28-47BA-BE94-C1E2836BE4A5}"/>
    <cellStyle name="Normal 390" xfId="28934" xr:uid="{0580E74B-2A0B-4279-944A-58A5D7E0B1A4}"/>
    <cellStyle name="Normal 391" xfId="28935" xr:uid="{38D2175B-CF0A-48A9-BE5B-384311FE91DC}"/>
    <cellStyle name="Normal 392" xfId="28936" xr:uid="{2335A654-757B-4D49-A538-5813A5C94EDC}"/>
    <cellStyle name="Normal 393" xfId="28937" xr:uid="{887576DD-86E5-4E20-9534-3932BB13937C}"/>
    <cellStyle name="Normal 394" xfId="28938" xr:uid="{14753750-0152-4CE5-89DA-AFCDC47B5C91}"/>
    <cellStyle name="Normal 395" xfId="28939" xr:uid="{6D435136-886E-4BA7-96C1-AE2026D369CA}"/>
    <cellStyle name="Normal 396" xfId="28940" xr:uid="{FE3B43AD-1C96-4649-AE23-3B8111C9817D}"/>
    <cellStyle name="Normal 397" xfId="28941" xr:uid="{36A14F61-A518-4B59-8F59-19AF99C24FF5}"/>
    <cellStyle name="Normal 398" xfId="28942" xr:uid="{626AFDB1-EFE6-4EE5-818B-82F1EE5B9BAE}"/>
    <cellStyle name="Normal 399" xfId="28943" xr:uid="{558B5B09-51B8-4A35-B0E3-ADCBFFC8E55D}"/>
    <cellStyle name="Normal 4" xfId="28944" xr:uid="{58632EDF-7FEB-4BE4-A88E-2A2CB7E05BF9}"/>
    <cellStyle name="Normal 4 10" xfId="28945" xr:uid="{1CC3E701-5DD1-47A1-84CA-4023A74E6E96}"/>
    <cellStyle name="Normal 4 10 10" xfId="28946" xr:uid="{6C38D35A-ABFF-4480-8588-38F73999FF49}"/>
    <cellStyle name="Normal 4 10 11" xfId="28947" xr:uid="{0784B600-2AED-49A2-AE07-785010A6E039}"/>
    <cellStyle name="Normal 4 10 12" xfId="28948" xr:uid="{31EC8B91-46B4-4B8A-A9A4-324200C332FC}"/>
    <cellStyle name="Normal 4 10 2" xfId="28949" xr:uid="{D609804C-B542-414C-8B54-C4B4E83BC02E}"/>
    <cellStyle name="Normal 4 10 2 2" xfId="28950" xr:uid="{BE9786FB-EE2D-4DB2-A1BF-91DA8398123F}"/>
    <cellStyle name="Normal 4 10 2 2 2" xfId="46246" xr:uid="{21120DDB-9EDA-4911-A5C3-55C5C71D48A0}"/>
    <cellStyle name="Normal 4 10 2 2 2 2" xfId="46247" xr:uid="{9A3E7460-D1CA-4D5F-A63E-628E13791BA3}"/>
    <cellStyle name="Normal 4 10 2 2 3" xfId="46248" xr:uid="{C22306C6-8DDB-4512-A8CE-6D34A01084B0}"/>
    <cellStyle name="Normal 4 10 2 3" xfId="46249" xr:uid="{90AEDD78-6845-470A-BAC6-BB155D6C8D40}"/>
    <cellStyle name="Normal 4 10 2 3 2" xfId="46250" xr:uid="{8CD6BDBC-C5B9-47E1-A654-05F12F4CAF73}"/>
    <cellStyle name="Normal 4 10 2 4" xfId="46251" xr:uid="{76CCCEE0-AD4D-4D59-A17D-0F949ED1D4A0}"/>
    <cellStyle name="Normal 4 10 2_Margen" xfId="46252" xr:uid="{9320712E-9B79-4FFE-BA12-1B23267B3C45}"/>
    <cellStyle name="Normal 4 10 3" xfId="28951" xr:uid="{3BF3D66F-C469-4A3D-B925-F1BB643705F2}"/>
    <cellStyle name="Normal 4 10 3 2" xfId="46253" xr:uid="{7F30224F-92BA-460B-8AFC-08E565F1A016}"/>
    <cellStyle name="Normal 4 10 3 2 2" xfId="46254" xr:uid="{C769747F-E4E7-45D6-A539-F67383A2BAFD}"/>
    <cellStyle name="Normal 4 10 3 3" xfId="46255" xr:uid="{19C02B4F-AF05-44AC-B39C-0D0C2FF45305}"/>
    <cellStyle name="Normal 4 10 4" xfId="28952" xr:uid="{CF45DE13-9EF5-4C13-96D7-5F63A5C979D6}"/>
    <cellStyle name="Normal 4 10 4 2" xfId="46256" xr:uid="{40222022-D889-49F4-94D4-31A592444846}"/>
    <cellStyle name="Normal 4 10 5" xfId="28953" xr:uid="{A4CAD02E-5D05-49D7-A547-09B972B9E397}"/>
    <cellStyle name="Normal 4 10 6" xfId="28954" xr:uid="{0D0307C6-0077-457A-A625-371A5428249F}"/>
    <cellStyle name="Normal 4 10 7" xfId="28955" xr:uid="{3D86D5D6-6C07-47B7-A22D-1811BE026C9C}"/>
    <cellStyle name="Normal 4 10 8" xfId="28956" xr:uid="{37C740F1-321A-4499-BCD9-7EC9713C235C}"/>
    <cellStyle name="Normal 4 10 9" xfId="28957" xr:uid="{5A711E86-AB80-43E7-A90F-ECEC9BE9CBBF}"/>
    <cellStyle name="Normal 4 10_Margen" xfId="46257" xr:uid="{0AC38D54-DB5B-4A3B-B6C2-1087D0781F4D}"/>
    <cellStyle name="Normal 4 11" xfId="28958" xr:uid="{119D4BBA-C60A-4829-9FA1-BCB4451E01E7}"/>
    <cellStyle name="Normal 4 11 10" xfId="28959" xr:uid="{CEE0EE44-0169-483A-B38A-F0894858AE5A}"/>
    <cellStyle name="Normal 4 11 11" xfId="28960" xr:uid="{7DBC700A-E960-4A5A-8C6E-3C5422FAB7B7}"/>
    <cellStyle name="Normal 4 11 12" xfId="28961" xr:uid="{3F7BFDC1-C667-402B-90EC-EA414149C0DF}"/>
    <cellStyle name="Normal 4 11 2" xfId="28962" xr:uid="{68C1688F-46A4-423A-A341-5AF780138065}"/>
    <cellStyle name="Normal 4 11 2 2" xfId="28963" xr:uid="{D71B563D-630C-4ADF-974A-1F2A49C06C19}"/>
    <cellStyle name="Normal 4 11 2 2 2" xfId="46258" xr:uid="{DD6931E9-2EB5-40F2-AE6B-2C128B3CF34F}"/>
    <cellStyle name="Normal 4 11 2 2 2 2" xfId="46259" xr:uid="{596D3BA5-5F4C-4C8F-8481-53E6300F64FC}"/>
    <cellStyle name="Normal 4 11 2 2 3" xfId="46260" xr:uid="{EEE0D617-809C-4B83-BAA4-3D914E4CB6D4}"/>
    <cellStyle name="Normal 4 11 2 3" xfId="46261" xr:uid="{14275E68-655B-4FB4-9CFD-80DDD0E500C7}"/>
    <cellStyle name="Normal 4 11 2 3 2" xfId="46262" xr:uid="{0A22987B-1CAC-4EAF-BC26-4D5077791A6B}"/>
    <cellStyle name="Normal 4 11 2 4" xfId="46263" xr:uid="{DFC412AD-2164-4F96-AB0F-A2AB6E1E9C5D}"/>
    <cellStyle name="Normal 4 11 2_Margen" xfId="46264" xr:uid="{0673E70C-5148-4B5F-BA39-BDE8BD6D9B1C}"/>
    <cellStyle name="Normal 4 11 3" xfId="28964" xr:uid="{87716557-32FC-444B-BFD2-E8B2ADA436B1}"/>
    <cellStyle name="Normal 4 11 3 2" xfId="46265" xr:uid="{7616CD39-E8A1-4DE4-8431-C5C84F14D3F7}"/>
    <cellStyle name="Normal 4 11 3 2 2" xfId="46266" xr:uid="{A4AF1498-F94C-4DB0-B530-B10344666D78}"/>
    <cellStyle name="Normal 4 11 3 3" xfId="46267" xr:uid="{9FCC02C6-FFEB-4EEE-AF3C-EF6FF0AC3F63}"/>
    <cellStyle name="Normal 4 11 4" xfId="28965" xr:uid="{8106E1A2-0255-4D08-AD9F-D8969AD7E9DE}"/>
    <cellStyle name="Normal 4 11 4 2" xfId="46268" xr:uid="{90CEC0B7-1DF8-4BC1-AD9A-DD29422AA187}"/>
    <cellStyle name="Normal 4 11 5" xfId="28966" xr:uid="{8F238374-274F-481D-8B51-BCE422170FF5}"/>
    <cellStyle name="Normal 4 11 6" xfId="28967" xr:uid="{147E71DA-8E23-4DB8-8689-B7B9CC7B1431}"/>
    <cellStyle name="Normal 4 11 7" xfId="28968" xr:uid="{262F9C5A-CBDD-4855-A363-961037586DC1}"/>
    <cellStyle name="Normal 4 11 8" xfId="28969" xr:uid="{316DFBF6-4BB8-4331-84AB-AB7E50B141D7}"/>
    <cellStyle name="Normal 4 11 9" xfId="28970" xr:uid="{5E1E69AC-15B6-4643-A809-B33CFBF90228}"/>
    <cellStyle name="Normal 4 11_Margen" xfId="46269" xr:uid="{369BF0A4-A407-4586-92FB-6DCD03DC40DD}"/>
    <cellStyle name="Normal 4 12" xfId="28971" xr:uid="{DE5385D5-99C2-4CC7-9EA3-DA410D370145}"/>
    <cellStyle name="Normal 4 12 10" xfId="28972" xr:uid="{969F1310-AFC2-4B38-BD23-AE785DA30E6A}"/>
    <cellStyle name="Normal 4 12 11" xfId="28973" xr:uid="{1CFB9827-8614-4B3E-B3B9-AB73BCF2D850}"/>
    <cellStyle name="Normal 4 12 12" xfId="28974" xr:uid="{66BB4D59-325A-4925-A723-B50A9E305B07}"/>
    <cellStyle name="Normal 4 12 13" xfId="28975" xr:uid="{E0D86C4A-7234-4990-BF12-1014EB22BD53}"/>
    <cellStyle name="Normal 4 12 2" xfId="28976" xr:uid="{50DDB145-E307-49F1-8EE4-2D038335DE84}"/>
    <cellStyle name="Normal 4 12 2 2" xfId="46270" xr:uid="{428DA06A-3EB8-4AD4-BCEE-48D679637D65}"/>
    <cellStyle name="Normal 4 12 2 2 2" xfId="46271" xr:uid="{B8CCED90-B2EA-4966-B595-3EF4DA5033D1}"/>
    <cellStyle name="Normal 4 12 2 2 2 2" xfId="46272" xr:uid="{DEDD2BE0-B05C-4F58-954D-EC8DCDAF89D8}"/>
    <cellStyle name="Normal 4 12 2 2 3" xfId="46273" xr:uid="{4673F67A-A9B6-4F5E-B503-B68A1E6812AB}"/>
    <cellStyle name="Normal 4 12 2 3" xfId="46274" xr:uid="{22CC6A53-548F-4178-9D67-922997886148}"/>
    <cellStyle name="Normal 4 12 2 3 2" xfId="46275" xr:uid="{BF621150-FCA3-4C59-8A28-2CD4F9038F2A}"/>
    <cellStyle name="Normal 4 12 2 4" xfId="46276" xr:uid="{4B450DEC-1AAC-4EB6-B532-1398AEF9BAB0}"/>
    <cellStyle name="Normal 4 12 3" xfId="28977" xr:uid="{E93D0DBF-C946-4EBD-A7E0-69CEB32F1EEB}"/>
    <cellStyle name="Normal 4 12 3 2" xfId="28978" xr:uid="{EE1355A6-01FB-46D6-A90A-4F1A8759EBE4}"/>
    <cellStyle name="Normal 4 12 3 2 2" xfId="46277" xr:uid="{4077F56D-13B0-4E38-898C-A06434B59BC0}"/>
    <cellStyle name="Normal 4 12 3 3" xfId="46278" xr:uid="{00FCDF21-A0E9-4435-98FC-842C6E44CF50}"/>
    <cellStyle name="Normal 4 12 3_Margen" xfId="46279" xr:uid="{6EE1DD92-3C66-45E7-8C40-92665586A2E9}"/>
    <cellStyle name="Normal 4 12 4" xfId="28979" xr:uid="{A91F127E-D7E2-415F-A308-A13BDE979A3E}"/>
    <cellStyle name="Normal 4 12 4 2" xfId="46280" xr:uid="{7940616E-BA63-4181-B3F3-AF7BD7DB2FD0}"/>
    <cellStyle name="Normal 4 12 5" xfId="28980" xr:uid="{E882CACD-1D9E-4F02-B87B-CAB5C432D504}"/>
    <cellStyle name="Normal 4 12 6" xfId="28981" xr:uid="{F7B7FC32-62AD-4BEB-B280-4F5C2457DC2E}"/>
    <cellStyle name="Normal 4 12 7" xfId="28982" xr:uid="{21B0FAEC-2285-427F-94D9-2D26F1EC0C34}"/>
    <cellStyle name="Normal 4 12 8" xfId="28983" xr:uid="{01D51CBE-1FF5-4599-A8BF-6380F9283B7D}"/>
    <cellStyle name="Normal 4 12 9" xfId="28984" xr:uid="{D7664C20-D1A0-4E18-A72F-853DF63D3B12}"/>
    <cellStyle name="Normal 4 12_Margen" xfId="46281" xr:uid="{888D7133-A970-4F01-87B6-3CC30C771B01}"/>
    <cellStyle name="Normal 4 13" xfId="28985" xr:uid="{82625475-1DF5-4000-81FD-B714FE184029}"/>
    <cellStyle name="Normal 4 13 10" xfId="28986" xr:uid="{C642999E-A162-4A77-A5C3-BF3F40459E71}"/>
    <cellStyle name="Normal 4 13 11" xfId="28987" xr:uid="{69CC6CB8-85F8-47FB-9E3A-A7138B4A076A}"/>
    <cellStyle name="Normal 4 13 12" xfId="28988" xr:uid="{704F5C4F-9D8C-4F12-9C48-BF73375EB06A}"/>
    <cellStyle name="Normal 4 13 2" xfId="28989" xr:uid="{1BD39113-460D-4252-BB2C-00000B9AD6BA}"/>
    <cellStyle name="Normal 4 13 2 2" xfId="28990" xr:uid="{7C106C29-5BFD-4A0C-89E2-49D9E4740B01}"/>
    <cellStyle name="Normal 4 13 2 2 2" xfId="46282" xr:uid="{847420E8-C8A1-4664-960C-0090744F8365}"/>
    <cellStyle name="Normal 4 13 2 2 2 2" xfId="46283" xr:uid="{BD0587E5-FF24-4670-A27D-F6CE3B77531E}"/>
    <cellStyle name="Normal 4 13 2 2 3" xfId="46284" xr:uid="{2C2BE94F-4509-4F50-B864-8F7B3EFB980C}"/>
    <cellStyle name="Normal 4 13 2 3" xfId="46285" xr:uid="{7CDE5094-5555-466D-89D2-B2D31C2ACBD3}"/>
    <cellStyle name="Normal 4 13 2 3 2" xfId="46286" xr:uid="{005F8CF8-374B-4273-8045-0C0219B18702}"/>
    <cellStyle name="Normal 4 13 2 4" xfId="46287" xr:uid="{75A38098-FD5B-431D-BD37-4E67AADE106F}"/>
    <cellStyle name="Normal 4 13 2_Margen" xfId="46288" xr:uid="{333F9C08-B73A-4CCD-B5A9-F2606B48B7F8}"/>
    <cellStyle name="Normal 4 13 3" xfId="28991" xr:uid="{DE6992BE-49AC-49B9-9250-591FE72D2057}"/>
    <cellStyle name="Normal 4 13 3 2" xfId="46289" xr:uid="{5BDD73CC-99AA-4D79-A95D-EB2014E258B8}"/>
    <cellStyle name="Normal 4 13 3 2 2" xfId="46290" xr:uid="{B9777725-3102-4C71-B67A-B5A2656E9742}"/>
    <cellStyle name="Normal 4 13 3 3" xfId="46291" xr:uid="{1EFDB1F0-1E4F-4993-AE64-4F1F54B4549B}"/>
    <cellStyle name="Normal 4 13 4" xfId="28992" xr:uid="{23011C7B-47AA-47D2-A0A7-E15E29902055}"/>
    <cellStyle name="Normal 4 13 4 2" xfId="46292" xr:uid="{0AC0CF8F-C0DB-4BDB-A43C-C1479FB2F50D}"/>
    <cellStyle name="Normal 4 13 5" xfId="28993" xr:uid="{A465BB52-6181-4BB5-8635-73BCA36EECEB}"/>
    <cellStyle name="Normal 4 13 6" xfId="28994" xr:uid="{19EECA53-2F34-4A2C-A182-967C09708E48}"/>
    <cellStyle name="Normal 4 13 7" xfId="28995" xr:uid="{AB132121-B52A-4731-8472-24776A024114}"/>
    <cellStyle name="Normal 4 13 8" xfId="28996" xr:uid="{3FC6B80F-2E9C-41BB-A4D8-7B7372E9B7BD}"/>
    <cellStyle name="Normal 4 13 9" xfId="28997" xr:uid="{F663C5B2-01A1-4782-9BCC-95761C1D45BE}"/>
    <cellStyle name="Normal 4 13_Margen" xfId="46293" xr:uid="{E02422DB-9365-47DE-8C86-DF029AA4B1D7}"/>
    <cellStyle name="Normal 4 14" xfId="28998" xr:uid="{EEC367B0-B9B8-4674-AC99-0E569547F63B}"/>
    <cellStyle name="Normal 4 14 2" xfId="46294" xr:uid="{8D64B640-E650-45B2-B4FC-FDA2A6CA4F2B}"/>
    <cellStyle name="Normal 4 14 2 2" xfId="46295" xr:uid="{ED66DB33-3351-4B00-B00E-988C42504F46}"/>
    <cellStyle name="Normal 4 14 2 2 2" xfId="46296" xr:uid="{5EECA9D6-EB76-434D-BACC-6A2BFCD04539}"/>
    <cellStyle name="Normal 4 14 2 2 2 2" xfId="46297" xr:uid="{9F607F95-5FF0-4676-A906-368CD5727EAC}"/>
    <cellStyle name="Normal 4 14 2 2 3" xfId="46298" xr:uid="{1A61E5EE-0CD0-46CD-BDDA-1A0BC986A80C}"/>
    <cellStyle name="Normal 4 14 2 3" xfId="46299" xr:uid="{8BD8609C-A304-4CCB-BF69-EF730A1B0231}"/>
    <cellStyle name="Normal 4 14 2 3 2" xfId="46300" xr:uid="{C42C687F-8657-44BA-B336-D47042321302}"/>
    <cellStyle name="Normal 4 14 2 4" xfId="46301" xr:uid="{D36B003D-8703-4293-B9A7-43DB11D04189}"/>
    <cellStyle name="Normal 4 14 3" xfId="46302" xr:uid="{0C77D002-31D4-439D-B8F1-1069B14C43A3}"/>
    <cellStyle name="Normal 4 14 3 2" xfId="46303" xr:uid="{F5AEAB31-A5AA-4D0B-A12E-F77597CF8298}"/>
    <cellStyle name="Normal 4 14 3 2 2" xfId="46304" xr:uid="{1ABDBB96-18B9-416F-8CBF-1BE24A73380B}"/>
    <cellStyle name="Normal 4 14 3 3" xfId="46305" xr:uid="{EB2DE87D-9A39-4539-847D-CBFDFC0CB41C}"/>
    <cellStyle name="Normal 4 14 4" xfId="46306" xr:uid="{C6A6077D-E3D4-4FE1-846C-F6869478812E}"/>
    <cellStyle name="Normal 4 14 4 2" xfId="46307" xr:uid="{F2669240-B22E-4452-9D1F-4E2E58BBF4B9}"/>
    <cellStyle name="Normal 4 14 5" xfId="46308" xr:uid="{C55C585E-AADA-4FB9-BA77-AD7F84820994}"/>
    <cellStyle name="Normal 4 15" xfId="28999" xr:uid="{3E2AE835-EA2E-4FA8-92B0-679CC30ABD32}"/>
    <cellStyle name="Normal 4 15 2" xfId="46309" xr:uid="{8F6203D4-6022-4F75-A16C-1CFC62D44BB6}"/>
    <cellStyle name="Normal 4 15 2 2" xfId="46310" xr:uid="{67BA26D7-432C-4F17-AA96-05445AE7B431}"/>
    <cellStyle name="Normal 4 15 2 2 2" xfId="46311" xr:uid="{D892B2C7-01C2-4A8B-888A-F37A26650E88}"/>
    <cellStyle name="Normal 4 15 2 2 2 2" xfId="46312" xr:uid="{B6235D86-134B-4181-9E76-29A0E0AFB699}"/>
    <cellStyle name="Normal 4 15 2 2 3" xfId="46313" xr:uid="{02BC2A76-CB8D-4A8D-9CB2-70D93B19FF2B}"/>
    <cellStyle name="Normal 4 15 2 3" xfId="46314" xr:uid="{0C114D08-29A8-4D09-9048-1FDC34C9079A}"/>
    <cellStyle name="Normal 4 15 2 3 2" xfId="46315" xr:uid="{4B2C4E23-1359-4EA9-9058-EA6BCDF75F5B}"/>
    <cellStyle name="Normal 4 15 2 4" xfId="46316" xr:uid="{391D6A2E-182A-478F-818F-09E68894AB8C}"/>
    <cellStyle name="Normal 4 15 3" xfId="46317" xr:uid="{DF313666-FD7E-45A6-8DB1-03A819966548}"/>
    <cellStyle name="Normal 4 15 3 2" xfId="46318" xr:uid="{6976520A-0664-4221-8DFE-F36494B88BC7}"/>
    <cellStyle name="Normal 4 15 3 2 2" xfId="46319" xr:uid="{21AD6356-3EA5-4F95-9190-962C6BBE467A}"/>
    <cellStyle name="Normal 4 15 3 3" xfId="46320" xr:uid="{BB7953B4-D47A-4470-849E-2A9E646AAA12}"/>
    <cellStyle name="Normal 4 15 4" xfId="46321" xr:uid="{284DD553-FCDE-476D-8804-F31C2AC5890D}"/>
    <cellStyle name="Normal 4 15 4 2" xfId="46322" xr:uid="{D6BF42D6-7C38-4D7A-817D-67FA1AF579DE}"/>
    <cellStyle name="Normal 4 15 5" xfId="46323" xr:uid="{EEF64741-6AA3-43A7-A75A-9717949D6B28}"/>
    <cellStyle name="Normal 4 16" xfId="29000" xr:uid="{EE6F8DF0-61A0-4482-9E44-0AA5C6D2AA0C}"/>
    <cellStyle name="Normal 4 16 2" xfId="46324" xr:uid="{27198781-96CE-4D49-A598-21F794DB4936}"/>
    <cellStyle name="Normal 4 16 2 2" xfId="46325" xr:uid="{C2BE1411-4D23-40FD-98D1-DBB06D8F0A4F}"/>
    <cellStyle name="Normal 4 16 2 2 2" xfId="46326" xr:uid="{43803B53-8AE3-490C-A238-3516192734CE}"/>
    <cellStyle name="Normal 4 16 2 2 2 2" xfId="46327" xr:uid="{B6C97B90-3D67-41BA-A7CC-17F0CEC33803}"/>
    <cellStyle name="Normal 4 16 2 2 3" xfId="46328" xr:uid="{818E7886-88DD-4E47-B4C7-3BCCB0334F08}"/>
    <cellStyle name="Normal 4 16 2 3" xfId="46329" xr:uid="{16883C47-DFAA-480E-A6D0-929D47CF987D}"/>
    <cellStyle name="Normal 4 16 2 3 2" xfId="46330" xr:uid="{C456E5EB-EF62-4780-98D5-10CB9575CEF2}"/>
    <cellStyle name="Normal 4 16 2 4" xfId="46331" xr:uid="{A6F4A3B8-4D81-45CE-B193-3FE1A8300278}"/>
    <cellStyle name="Normal 4 16 3" xfId="46332" xr:uid="{F0C3DE43-220D-4BBB-8D61-220AB7884633}"/>
    <cellStyle name="Normal 4 16 3 2" xfId="46333" xr:uid="{36CAE19B-7B0A-4ADF-A72D-4CF7382D9279}"/>
    <cellStyle name="Normal 4 16 3 2 2" xfId="46334" xr:uid="{BC17DDFE-D976-4316-AD4B-FAF368BA8018}"/>
    <cellStyle name="Normal 4 16 3 3" xfId="46335" xr:uid="{04F3C279-9B81-4D3F-A19D-6A914D9CD7B5}"/>
    <cellStyle name="Normal 4 16 4" xfId="46336" xr:uid="{93CA5209-2345-4EE1-B4A1-8A8AF6E88F84}"/>
    <cellStyle name="Normal 4 16 4 2" xfId="46337" xr:uid="{1AFC2029-19EA-4871-818B-841077EB66FD}"/>
    <cellStyle name="Normal 4 16 5" xfId="46338" xr:uid="{B375B857-C222-4DF3-9CAB-427C68F2B885}"/>
    <cellStyle name="Normal 4 17" xfId="29001" xr:uid="{968C42FF-FE1B-4499-99BE-76CDE425C764}"/>
    <cellStyle name="Normal 4 17 2" xfId="46339" xr:uid="{BD6C2897-ED8B-4ABF-BC8F-A5482EA62936}"/>
    <cellStyle name="Normal 4 17 2 2" xfId="46340" xr:uid="{8AEDA4F3-2585-4BC2-9AD8-7FD19253D1E2}"/>
    <cellStyle name="Normal 4 17 2 2 2" xfId="46341" xr:uid="{266C64C3-606F-40E9-AB70-DB56FE24EB59}"/>
    <cellStyle name="Normal 4 17 2 2 2 2" xfId="46342" xr:uid="{2B26DF70-A8CC-411F-AEC3-1F5BA0A96370}"/>
    <cellStyle name="Normal 4 17 2 2 3" xfId="46343" xr:uid="{807C4734-0E96-47B1-AD89-00B5638A6A85}"/>
    <cellStyle name="Normal 4 17 2 3" xfId="46344" xr:uid="{36A9949A-F753-42D0-A3AE-C0FCB6FD3319}"/>
    <cellStyle name="Normal 4 17 2 3 2" xfId="46345" xr:uid="{6180D742-022A-4FE6-B5C2-AE354BFC904D}"/>
    <cellStyle name="Normal 4 17 2 4" xfId="46346" xr:uid="{F8EF9275-6EFA-418D-B794-979C94033279}"/>
    <cellStyle name="Normal 4 17 3" xfId="46347" xr:uid="{09AE54B6-AFD7-43AC-87DD-42A6DFE65D00}"/>
    <cellStyle name="Normal 4 17 3 2" xfId="46348" xr:uid="{D085B7D2-165B-4806-B04D-3A73E970297B}"/>
    <cellStyle name="Normal 4 17 3 2 2" xfId="46349" xr:uid="{97D75BB7-6002-4EC0-88C1-B8B76F430561}"/>
    <cellStyle name="Normal 4 17 3 3" xfId="46350" xr:uid="{2E019535-DD7C-47C1-B688-A645A4DA9BD8}"/>
    <cellStyle name="Normal 4 17 4" xfId="46351" xr:uid="{07FFD726-0DB1-463E-A9F6-D5F31588331F}"/>
    <cellStyle name="Normal 4 17 4 2" xfId="46352" xr:uid="{0958E23D-8F8B-44E9-A2A2-DD15B44989A2}"/>
    <cellStyle name="Normal 4 17 5" xfId="46353" xr:uid="{D8179530-A4F7-41FF-A763-8AF42B855EEE}"/>
    <cellStyle name="Normal 4 18" xfId="29002" xr:uid="{9D5F15F3-468B-4914-9025-A2500DB66588}"/>
    <cellStyle name="Normal 4 18 2" xfId="46354" xr:uid="{0E0EB640-E595-421B-A249-1A5321390AA2}"/>
    <cellStyle name="Normal 4 18 2 2" xfId="46355" xr:uid="{ED2DEE87-4681-4071-B1B7-334F22A791FC}"/>
    <cellStyle name="Normal 4 18 2 2 2" xfId="46356" xr:uid="{141CF995-048B-484B-AC07-07A853C6486B}"/>
    <cellStyle name="Normal 4 18 2 2 2 2" xfId="46357" xr:uid="{13438CFC-B7ED-45D4-BCAC-9AE4ABBA3918}"/>
    <cellStyle name="Normal 4 18 2 2 3" xfId="46358" xr:uid="{E4D2E409-B018-43B6-B4DD-39869368ED01}"/>
    <cellStyle name="Normal 4 18 2 3" xfId="46359" xr:uid="{BDBD28C3-991A-48B5-9A0A-13C6E7D12B3A}"/>
    <cellStyle name="Normal 4 18 2 3 2" xfId="46360" xr:uid="{A8F022A6-871B-4114-A033-2A51D658FB0E}"/>
    <cellStyle name="Normal 4 18 2 4" xfId="46361" xr:uid="{2294BD6C-B9A3-465A-8B7E-00928481A65C}"/>
    <cellStyle name="Normal 4 18 3" xfId="46362" xr:uid="{064E3A4A-02AF-4515-B8A6-04DB874F1E15}"/>
    <cellStyle name="Normal 4 18 3 2" xfId="46363" xr:uid="{8E3165AC-EED5-4356-9AF5-0DDC186742B5}"/>
    <cellStyle name="Normal 4 18 3 2 2" xfId="46364" xr:uid="{545256C0-0199-4EBC-A7E1-A5F11CFD115D}"/>
    <cellStyle name="Normal 4 18 3 3" xfId="46365" xr:uid="{A4E8A544-075E-43CF-8F8D-32AA2D7D8123}"/>
    <cellStyle name="Normal 4 18 4" xfId="46366" xr:uid="{C34BE5AD-B7B2-40B7-A3C4-AAB7C8712157}"/>
    <cellStyle name="Normal 4 18 4 2" xfId="46367" xr:uid="{AEB7CDF1-4DF1-451D-B437-A64B2633B9DE}"/>
    <cellStyle name="Normal 4 18 5" xfId="46368" xr:uid="{DBC54B10-87C1-4C29-9317-E9803F21C06A}"/>
    <cellStyle name="Normal 4 19" xfId="29003" xr:uid="{FB024C6F-3264-49A7-A4B4-56510F749656}"/>
    <cellStyle name="Normal 4 19 2" xfId="46369" xr:uid="{54D235E2-B0CC-4B3C-8C8D-90505F5E71F6}"/>
    <cellStyle name="Normal 4 19 2 2" xfId="46370" xr:uid="{C478792E-B196-4869-B5C7-32600CD08687}"/>
    <cellStyle name="Normal 4 19 2 2 2" xfId="46371" xr:uid="{8392E622-D067-4DBD-A4CC-D631E369921D}"/>
    <cellStyle name="Normal 4 19 2 2 2 2" xfId="46372" xr:uid="{DBB016B6-B390-4E37-9706-860B47D75E95}"/>
    <cellStyle name="Normal 4 19 2 2 3" xfId="46373" xr:uid="{6F40F25F-45E1-423D-A2A7-C08684B65FBD}"/>
    <cellStyle name="Normal 4 19 2 3" xfId="46374" xr:uid="{BB283658-6891-45D8-8503-5C62884DCCBE}"/>
    <cellStyle name="Normal 4 19 2 3 2" xfId="46375" xr:uid="{DD52DDEF-A2A9-40A5-938F-C0640ED7C7FE}"/>
    <cellStyle name="Normal 4 19 2 4" xfId="46376" xr:uid="{20E05CAE-0287-41EB-8661-6D83A3FC68E5}"/>
    <cellStyle name="Normal 4 19 3" xfId="46377" xr:uid="{14B08727-D8A4-4F07-B37C-407A54CBF2DC}"/>
    <cellStyle name="Normal 4 19 3 2" xfId="46378" xr:uid="{1F375A73-9407-416F-A0D3-186237C85611}"/>
    <cellStyle name="Normal 4 19 3 2 2" xfId="46379" xr:uid="{124E31A7-271A-4057-841A-49E84C41D748}"/>
    <cellStyle name="Normal 4 19 3 3" xfId="46380" xr:uid="{EBBE8B87-244C-404C-8BC0-963FF13C3B8C}"/>
    <cellStyle name="Normal 4 19 4" xfId="46381" xr:uid="{E429C3E2-9B0D-4C86-B99F-B7C2CFD1C2FC}"/>
    <cellStyle name="Normal 4 19 4 2" xfId="46382" xr:uid="{23EA01A6-CC83-44F1-8E68-9D93ADF3365C}"/>
    <cellStyle name="Normal 4 19 5" xfId="46383" xr:uid="{49BBADDE-3F13-4E38-9E4D-12EB32734955}"/>
    <cellStyle name="Normal 4 2" xfId="29004" xr:uid="{336B973B-5417-4EE5-9B36-618AF0133DDE}"/>
    <cellStyle name="Normal 4 2 10" xfId="29005" xr:uid="{0B6089E6-8673-4CED-8506-47CF66CD33B1}"/>
    <cellStyle name="Normal 4 2 10 2" xfId="46384" xr:uid="{4C5ED305-633C-4D71-B58A-123D2EF561BB}"/>
    <cellStyle name="Normal 4 2 10 2 2" xfId="46385" xr:uid="{ECDECC5C-67D2-483E-B445-4BE38CD4D878}"/>
    <cellStyle name="Normal 4 2 10 2 2 2" xfId="46386" xr:uid="{6438B1F6-8B3A-44A4-8A22-C229279125D8}"/>
    <cellStyle name="Normal 4 2 10 2 3" xfId="46387" xr:uid="{584E16F6-6503-4D8A-BCFB-93FD1D49ABE3}"/>
    <cellStyle name="Normal 4 2 10 3" xfId="46388" xr:uid="{0A0412EA-2A31-4140-AA45-5AB716205C4E}"/>
    <cellStyle name="Normal 4 2 10 3 2" xfId="46389" xr:uid="{C69E21E2-F23F-4E9C-BADA-8596F38517C9}"/>
    <cellStyle name="Normal 4 2 10 4" xfId="46390" xr:uid="{058632EA-18FE-4AF5-8801-42559985B9CB}"/>
    <cellStyle name="Normal 4 2 11" xfId="29006" xr:uid="{8F0424BF-938A-408B-84AD-7059B541D9B2}"/>
    <cellStyle name="Normal 4 2 11 2" xfId="46391" xr:uid="{24943AA7-4A41-451A-80AC-D7D7FE4EC1E6}"/>
    <cellStyle name="Normal 4 2 11 2 2" xfId="46392" xr:uid="{5F7F16C1-E7AD-4C3F-83BE-9857C3CB5622}"/>
    <cellStyle name="Normal 4 2 11 3" xfId="46393" xr:uid="{3FD6F5EA-3BAE-4CD4-A484-95F66414BF95}"/>
    <cellStyle name="Normal 4 2 12" xfId="29007" xr:uid="{B7D8F4D4-3555-4329-BAF7-5F0FF4399E5E}"/>
    <cellStyle name="Normal 4 2 12 2" xfId="46394" xr:uid="{AFBB20AA-EF40-454B-9D4B-C8042C8E0A9E}"/>
    <cellStyle name="Normal 4 2 13" xfId="29008" xr:uid="{A46118BE-8DFE-4323-9E7D-35AF8990C108}"/>
    <cellStyle name="Normal 4 2 14" xfId="29009" xr:uid="{B1402574-0A17-4BE0-BEA8-EFE9549A882C}"/>
    <cellStyle name="Normal 4 2 15" xfId="29010" xr:uid="{C3B5FCEE-92F5-40A9-A648-9A748CAD58C6}"/>
    <cellStyle name="Normal 4 2 16" xfId="29011" xr:uid="{0D9E36DB-E70F-47FC-AAD6-E0C1F26CA7CA}"/>
    <cellStyle name="Normal 4 2 17" xfId="29012" xr:uid="{7EF1B79B-B157-43EC-AA98-E36EF87270AB}"/>
    <cellStyle name="Normal 4 2 18" xfId="29013" xr:uid="{0E46927E-FBD0-4E41-8ADF-290F893BDE1F}"/>
    <cellStyle name="Normal 4 2 19" xfId="29014" xr:uid="{79787FDC-2709-4A79-980B-85428A559440}"/>
    <cellStyle name="Normal 4 2 2" xfId="29015" xr:uid="{4FA8AE6D-274A-469E-BCA6-841B8339FCC5}"/>
    <cellStyle name="Normal 4 2 2 10" xfId="29016" xr:uid="{24A62F2C-BD3C-4A59-B312-9692D593FB03}"/>
    <cellStyle name="Normal 4 2 2 11" xfId="29017" xr:uid="{792EDEED-8E11-4644-9975-6365DB798493}"/>
    <cellStyle name="Normal 4 2 2 12" xfId="29018" xr:uid="{59116921-686D-4B6A-9756-84E29CE91614}"/>
    <cellStyle name="Normal 4 2 2 13" xfId="29019" xr:uid="{FF0494B4-1D34-48E6-9FF4-4108E79EF49D}"/>
    <cellStyle name="Normal 4 2 2 14" xfId="29020" xr:uid="{387E511E-8704-4174-83E6-25ECE332D66F}"/>
    <cellStyle name="Normal 4 2 2 15" xfId="29021" xr:uid="{518B68D0-031A-4762-B8EC-8F4E60C496FD}"/>
    <cellStyle name="Normal 4 2 2 16" xfId="29022" xr:uid="{D2B7DB61-71B3-4DB4-8C6B-F5C2293E34CB}"/>
    <cellStyle name="Normal 4 2 2 17" xfId="50390" xr:uid="{58E28A20-DA6F-4EAC-BFDA-5DC7BA52E325}"/>
    <cellStyle name="Normal 4 2 2 2" xfId="29023" xr:uid="{59289D43-0760-4B03-A8F6-9E8ED59C41E3}"/>
    <cellStyle name="Normal 4 2 2 2 2" xfId="29024" xr:uid="{248C2D45-FA9B-4BF3-BB29-EB552064AB9E}"/>
    <cellStyle name="Normal 4 2 2 2 2 2" xfId="46395" xr:uid="{F7314EFF-7AC8-41DA-867B-F64B9E494276}"/>
    <cellStyle name="Normal 4 2 2 2 2 2 2" xfId="46396" xr:uid="{FE6DF936-137E-4812-BA49-387C2F510953}"/>
    <cellStyle name="Normal 4 2 2 2 2 3" xfId="46397" xr:uid="{46DAD027-4D79-4EC7-81EE-1C8940F4F595}"/>
    <cellStyle name="Normal 4 2 2 2 3" xfId="46398" xr:uid="{2D756BEF-06EE-497C-AF50-2D592859F234}"/>
    <cellStyle name="Normal 4 2 2 2 3 2" xfId="46399" xr:uid="{EA7BB03F-CC1B-4074-A0BE-8C82E24BBE06}"/>
    <cellStyle name="Normal 4 2 2 2 4" xfId="46400" xr:uid="{CA313887-597D-40F4-849D-F51FE429B350}"/>
    <cellStyle name="Normal 4 2 2 2 5" xfId="50391" xr:uid="{1F550DCD-40F2-4775-82D9-2759233469C1}"/>
    <cellStyle name="Normal 4 2 2 2_Margen" xfId="46401" xr:uid="{77CAAD88-FDBC-4FFA-976C-9EB73A49BC8A}"/>
    <cellStyle name="Normal 4 2 2 3" xfId="29025" xr:uid="{285F8A62-0DFF-4142-98DF-E6390B1E92D6}"/>
    <cellStyle name="Normal 4 2 2 3 2" xfId="29026" xr:uid="{8069F573-EE22-420C-A67D-2AF348D95470}"/>
    <cellStyle name="Normal 4 2 2 3 2 2" xfId="46402" xr:uid="{4B650B62-6BB8-4DA3-B94A-08911D7E8D47}"/>
    <cellStyle name="Normal 4 2 2 3 2 2 2" xfId="46403" xr:uid="{49933B07-0ACB-4550-9EB4-4F23E1AB3317}"/>
    <cellStyle name="Normal 4 2 2 3 2 3" xfId="46404" xr:uid="{325EDCDC-CD33-47A5-A7B5-509DF9D6C20E}"/>
    <cellStyle name="Normal 4 2 2 3 3" xfId="46405" xr:uid="{5697E4FD-8867-4C27-9EFC-03B3770DDC30}"/>
    <cellStyle name="Normal 4 2 2 3 3 2" xfId="46406" xr:uid="{77EBE861-5BF5-42E1-8990-874EEB4BB2FC}"/>
    <cellStyle name="Normal 4 2 2 3 4" xfId="46407" xr:uid="{D6E5C1FC-E0B7-42EB-8643-DD466BF0553B}"/>
    <cellStyle name="Normal 4 2 2 3_Margen" xfId="46408" xr:uid="{52BEA0C8-B3DB-4C2B-8734-469061705417}"/>
    <cellStyle name="Normal 4 2 2 4" xfId="29027" xr:uid="{20BE372C-8E38-4C2E-B8FB-983F0CB42D7B}"/>
    <cellStyle name="Normal 4 2 2 4 2" xfId="46409" xr:uid="{D379C0F2-18BD-408C-944C-FA9A88DAA257}"/>
    <cellStyle name="Normal 4 2 2 4 2 2" xfId="46410" xr:uid="{C601A3F2-ACB3-4E3E-8657-4813652BEA7D}"/>
    <cellStyle name="Normal 4 2 2 4 2 2 2" xfId="46411" xr:uid="{C85B6673-931E-4881-92AB-9EC035A36E02}"/>
    <cellStyle name="Normal 4 2 2 4 2 3" xfId="46412" xr:uid="{1E3633DC-6219-4F69-A1D0-904FD9EFCDF6}"/>
    <cellStyle name="Normal 4 2 2 4 3" xfId="46413" xr:uid="{6C14F7D5-6663-458C-A74D-AF15A0DCC426}"/>
    <cellStyle name="Normal 4 2 2 4 3 2" xfId="46414" xr:uid="{25DFC638-8F83-4E2D-9E70-CDAA751E3D49}"/>
    <cellStyle name="Normal 4 2 2 4 4" xfId="46415" xr:uid="{A2907343-9B7F-4EE0-826A-FE2A76AC25E7}"/>
    <cellStyle name="Normal 4 2 2 5" xfId="29028" xr:uid="{5B50DB1D-2CE1-433F-8FD7-311FB773A3A6}"/>
    <cellStyle name="Normal 4 2 2 5 2" xfId="46416" xr:uid="{D7E578D8-512B-4796-AA8B-A92541F79C3A}"/>
    <cellStyle name="Normal 4 2 2 5 2 2" xfId="46417" xr:uid="{A96B9A46-882D-4638-BA52-8081E5CDE140}"/>
    <cellStyle name="Normal 4 2 2 5 2 2 2" xfId="46418" xr:uid="{FCE1AD33-9BC0-4CF5-8C9C-E80E3B120629}"/>
    <cellStyle name="Normal 4 2 2 5 2 3" xfId="46419" xr:uid="{C6FF57FC-B152-4242-8D07-60B475D0CDFA}"/>
    <cellStyle name="Normal 4 2 2 5 3" xfId="46420" xr:uid="{7A95685F-238B-487C-A822-F890C27FB026}"/>
    <cellStyle name="Normal 4 2 2 5 3 2" xfId="46421" xr:uid="{7471B509-F592-4DCB-8AC1-6ED3E4225CA0}"/>
    <cellStyle name="Normal 4 2 2 5 4" xfId="46422" xr:uid="{A652D5D0-AF6D-49B7-9A5A-AD2EDFE4F7FF}"/>
    <cellStyle name="Normal 4 2 2 6" xfId="29029" xr:uid="{0E874AA8-F44D-4413-9963-B9B10F1A11C0}"/>
    <cellStyle name="Normal 4 2 2 6 2" xfId="46423" xr:uid="{8F42360B-DA34-496C-A646-D352F65CFA8F}"/>
    <cellStyle name="Normal 4 2 2 6 2 2" xfId="46424" xr:uid="{60F3CBFE-E627-4624-9336-7ABA5CB4C637}"/>
    <cellStyle name="Normal 4 2 2 6 3" xfId="46425" xr:uid="{F01C4F68-A6BF-4025-8B68-091EDD214D7B}"/>
    <cellStyle name="Normal 4 2 2 7" xfId="29030" xr:uid="{7D841A9C-E219-43B6-A8A2-BCF0CB974243}"/>
    <cellStyle name="Normal 4 2 2 7 2" xfId="46426" xr:uid="{F3C66F8D-F21B-466B-B975-511E92E3B837}"/>
    <cellStyle name="Normal 4 2 2 8" xfId="29031" xr:uid="{28B539CE-3E96-4A4D-A002-53B39A529431}"/>
    <cellStyle name="Normal 4 2 2 9" xfId="29032" xr:uid="{FF354DE6-7919-4DF3-8923-979252FE2CC7}"/>
    <cellStyle name="Normal 4 2 2_Margen" xfId="46427" xr:uid="{10B75B13-F3F0-4CA1-AF0B-DEF70D81347C}"/>
    <cellStyle name="Normal 4 2 20" xfId="29033" xr:uid="{08FFB350-C4E6-46D2-8B13-BA6DCB27F379}"/>
    <cellStyle name="Normal 4 2 21" xfId="29034" xr:uid="{FBCE40E7-5059-4CE8-B10B-4E6DC7D39B29}"/>
    <cellStyle name="Normal 4 2 22" xfId="29035" xr:uid="{B83EA412-1253-4411-830E-2436150FDD22}"/>
    <cellStyle name="Normal 4 2 23" xfId="50389" xr:uid="{27853A6E-4E9F-4DAF-B659-BE0E158C9D7B}"/>
    <cellStyle name="Normal 4 2 3" xfId="29036" xr:uid="{ECCD0AB0-3C14-4A7B-8A68-92EE1D547345}"/>
    <cellStyle name="Normal 4 2 3 10" xfId="29037" xr:uid="{7AA5E25D-65AC-4C8A-874E-81619590721C}"/>
    <cellStyle name="Normal 4 2 3 11" xfId="29038" xr:uid="{5126609C-A9C5-4EC1-BA8B-A8D1DEA6FC80}"/>
    <cellStyle name="Normal 4 2 3 12" xfId="29039" xr:uid="{3414A73A-685D-4371-A265-7A369531EDC7}"/>
    <cellStyle name="Normal 4 2 3 13" xfId="29040" xr:uid="{0A74270D-3FA2-447F-AF22-FD25F49895E2}"/>
    <cellStyle name="Normal 4 2 3 14" xfId="29041" xr:uid="{AF241BC6-4B35-4AD6-99CC-FE0D833F3D67}"/>
    <cellStyle name="Normal 4 2 3 15" xfId="29042" xr:uid="{C786A77B-478A-4488-8632-0494097FC52B}"/>
    <cellStyle name="Normal 4 2 3 16" xfId="50392" xr:uid="{A06BA8EA-097F-42E6-A343-6716E9BF1DB2}"/>
    <cellStyle name="Normal 4 2 3 2" xfId="29043" xr:uid="{74C8F23C-A14C-42E3-BA1D-8F7ADBBA4312}"/>
    <cellStyle name="Normal 4 2 3 2 2" xfId="29044" xr:uid="{F14AC99B-6DA6-4865-AFB1-ABBD8171664B}"/>
    <cellStyle name="Normal 4 2 3 2 2 2" xfId="46428" xr:uid="{6E07B2D6-BC6A-4027-AC99-1009A9D6031D}"/>
    <cellStyle name="Normal 4 2 3 2 2 2 2" xfId="46429" xr:uid="{27DF43CA-4CF1-4C28-BB9F-2E76CEA6B8CA}"/>
    <cellStyle name="Normal 4 2 3 2 2 3" xfId="46430" xr:uid="{7C87E6B1-2EB3-4904-AEE3-47331FFB407A}"/>
    <cellStyle name="Normal 4 2 3 2 3" xfId="46431" xr:uid="{BAFADC00-1C54-4A7F-93EC-F97E82AEC226}"/>
    <cellStyle name="Normal 4 2 3 2 3 2" xfId="46432" xr:uid="{64F67257-BD20-4BC8-B013-D22449521A5C}"/>
    <cellStyle name="Normal 4 2 3 2 4" xfId="46433" xr:uid="{2055216F-1783-46A3-BB94-ED3B3575BCD4}"/>
    <cellStyle name="Normal 4 2 3 2_Margen" xfId="46434" xr:uid="{C90AF27F-9012-4EBC-A2A7-8043031213DC}"/>
    <cellStyle name="Normal 4 2 3 3" xfId="29045" xr:uid="{4C2850B2-947A-45F2-9F21-FFDEED73879F}"/>
    <cellStyle name="Normal 4 2 3 3 2" xfId="46435" xr:uid="{4A7B2E26-0E8F-4D0A-AD24-145186656F04}"/>
    <cellStyle name="Normal 4 2 3 3 2 2" xfId="46436" xr:uid="{864472FF-1E79-4C73-8761-92EA74FA999B}"/>
    <cellStyle name="Normal 4 2 3 3 2 2 2" xfId="46437" xr:uid="{D627EC27-596D-4328-B1CE-A2E7FD3C2FA8}"/>
    <cellStyle name="Normal 4 2 3 3 2 3" xfId="46438" xr:uid="{A5BD4E03-8420-4262-A1E0-0EF8657AA137}"/>
    <cellStyle name="Normal 4 2 3 3 3" xfId="46439" xr:uid="{42DFD98F-9121-4146-97D3-B564B7D062F8}"/>
    <cellStyle name="Normal 4 2 3 3 3 2" xfId="46440" xr:uid="{5BA4B265-BAF7-4A42-AD43-7F84B3706891}"/>
    <cellStyle name="Normal 4 2 3 3 4" xfId="46441" xr:uid="{A5EF2394-989B-45DD-9C12-504AE28637AD}"/>
    <cellStyle name="Normal 4 2 3 4" xfId="29046" xr:uid="{80170582-0247-49A1-B03D-7E5D5D8D6DC5}"/>
    <cellStyle name="Normal 4 2 3 4 2" xfId="46442" xr:uid="{A2A2F377-6CB6-43D7-916E-6AB63E47035C}"/>
    <cellStyle name="Normal 4 2 3 4 2 2" xfId="46443" xr:uid="{83B8893C-3D1A-45D1-89FD-16217431EB8E}"/>
    <cellStyle name="Normal 4 2 3 4 2 2 2" xfId="46444" xr:uid="{02B1A797-8DE4-4EC1-A5E1-EF26A42BB4A6}"/>
    <cellStyle name="Normal 4 2 3 4 2 3" xfId="46445" xr:uid="{CA8C23AC-ECEA-4334-938E-6CE27D7E7E5E}"/>
    <cellStyle name="Normal 4 2 3 4 3" xfId="46446" xr:uid="{8F642586-67E8-4D8E-A10B-279D0B3E67DE}"/>
    <cellStyle name="Normal 4 2 3 4 3 2" xfId="46447" xr:uid="{7C84EC48-DF4B-4745-97F7-73A639115A61}"/>
    <cellStyle name="Normal 4 2 3 4 4" xfId="46448" xr:uid="{51922ECD-85DD-4E31-BB54-11778C93B4B0}"/>
    <cellStyle name="Normal 4 2 3 5" xfId="29047" xr:uid="{2F9BE9AE-AC0C-4CA2-BFD3-DFCA00BE98C9}"/>
    <cellStyle name="Normal 4 2 3 5 2" xfId="46449" xr:uid="{A7FB9622-1C6D-4B5A-AD8E-B00E1875CB3B}"/>
    <cellStyle name="Normal 4 2 3 5 2 2" xfId="46450" xr:uid="{0D0A105A-C147-40DE-A3E5-D915E57E0C56}"/>
    <cellStyle name="Normal 4 2 3 5 3" xfId="46451" xr:uid="{6675B603-05B6-40D7-A21E-FD9E4DEA6C37}"/>
    <cellStyle name="Normal 4 2 3 6" xfId="29048" xr:uid="{F1D49A86-8F78-4AC4-8D2C-3C498937C59B}"/>
    <cellStyle name="Normal 4 2 3 6 2" xfId="46452" xr:uid="{09C34D18-52D8-4D0F-961E-6959E5CDFADC}"/>
    <cellStyle name="Normal 4 2 3 7" xfId="29049" xr:uid="{5F24E7B8-EC04-4646-A7FB-3C66C2B01E64}"/>
    <cellStyle name="Normal 4 2 3 8" xfId="29050" xr:uid="{E3B1F883-6A74-44A8-A96D-18C1E86F70BB}"/>
    <cellStyle name="Normal 4 2 3 9" xfId="29051" xr:uid="{0E0A069B-4F8F-49F3-ABFA-A46647EE3476}"/>
    <cellStyle name="Normal 4 2 3_Margen" xfId="46453" xr:uid="{7593C0E3-B9D1-4E67-BB57-572A75A75B38}"/>
    <cellStyle name="Normal 4 2 4" xfId="29052" xr:uid="{80A65483-95DD-4D52-9935-C48712F5DF0D}"/>
    <cellStyle name="Normal 4 2 4 10" xfId="29053" xr:uid="{C82010F0-F72A-4574-B2B8-2428AFAE8DF4}"/>
    <cellStyle name="Normal 4 2 4 11" xfId="29054" xr:uid="{5324A2F3-F75E-4380-B5B4-FCC545ECD158}"/>
    <cellStyle name="Normal 4 2 4 12" xfId="29055" xr:uid="{F7A90401-826E-449C-B42A-A00EED8BDEEE}"/>
    <cellStyle name="Normal 4 2 4 13" xfId="29056" xr:uid="{BC914DCD-7960-45ED-9F78-27732F2B1470}"/>
    <cellStyle name="Normal 4 2 4 14" xfId="29057" xr:uid="{2BC85DDB-64DB-452F-8793-750C7DC851AE}"/>
    <cellStyle name="Normal 4 2 4 15" xfId="29058" xr:uid="{240FB5C5-6E56-4A9E-9069-850722B05BF4}"/>
    <cellStyle name="Normal 4 2 4 16" xfId="51878" xr:uid="{47B4C2E0-D4F0-4ECC-8CA3-DB986786E6DC}"/>
    <cellStyle name="Normal 4 2 4 2" xfId="29059" xr:uid="{2D99E17B-367E-4892-8F9C-CC8BDBA64A3C}"/>
    <cellStyle name="Normal 4 2 4 2 2" xfId="46454" xr:uid="{BD508C6A-B014-431C-848E-33439A7FE1EF}"/>
    <cellStyle name="Normal 4 2 4 2 2 2" xfId="46455" xr:uid="{C0B11B7C-8D5B-45BB-9727-AC3D3F8A2E81}"/>
    <cellStyle name="Normal 4 2 4 2 2 2 2" xfId="46456" xr:uid="{B7EF78B2-EF41-4FD8-A487-3AB3746DB2F9}"/>
    <cellStyle name="Normal 4 2 4 2 2 3" xfId="46457" xr:uid="{9EE28A85-4D5B-4672-9266-C0A3C0958905}"/>
    <cellStyle name="Normal 4 2 4 2 3" xfId="46458" xr:uid="{681DC40E-D24E-4469-97CE-3C8DDDDBD733}"/>
    <cellStyle name="Normal 4 2 4 2 3 2" xfId="46459" xr:uid="{4F7FF58F-5C27-41E4-B66B-DA205A16C121}"/>
    <cellStyle name="Normal 4 2 4 2 4" xfId="46460" xr:uid="{5E9C6E78-7B73-409B-AD74-3AB898421E20}"/>
    <cellStyle name="Normal 4 2 4 3" xfId="29060" xr:uid="{1D126A8F-5431-4017-BC80-6ADA9BC0FBEC}"/>
    <cellStyle name="Normal 4 2 4 3 2" xfId="46461" xr:uid="{EEEA31E8-F768-4E7D-BB28-D9A6E782AB0B}"/>
    <cellStyle name="Normal 4 2 4 3 2 2" xfId="46462" xr:uid="{D8CC54C9-DFFB-46BD-9181-D8B1D443C948}"/>
    <cellStyle name="Normal 4 2 4 3 2 2 2" xfId="46463" xr:uid="{59B6E314-39EC-4383-BDE6-55A4CC3FEEB8}"/>
    <cellStyle name="Normal 4 2 4 3 2 3" xfId="46464" xr:uid="{0143C845-A883-44A3-8688-7688236A46AF}"/>
    <cellStyle name="Normal 4 2 4 3 3" xfId="46465" xr:uid="{38A67F62-AB80-4D61-A7E6-CAE295115385}"/>
    <cellStyle name="Normal 4 2 4 3 3 2" xfId="46466" xr:uid="{4E4B776F-0D88-41AA-B17F-667A75EBBF43}"/>
    <cellStyle name="Normal 4 2 4 3 4" xfId="46467" xr:uid="{E28082C6-7F5F-4DB9-960E-7F5B54ACDD97}"/>
    <cellStyle name="Normal 4 2 4 4" xfId="29061" xr:uid="{103BF916-9E15-49BB-B4FA-CBCF68F52666}"/>
    <cellStyle name="Normal 4 2 4 4 2" xfId="46468" xr:uid="{A59DDDD3-AC43-4110-8024-E152A6D14F47}"/>
    <cellStyle name="Normal 4 2 4 4 2 2" xfId="46469" xr:uid="{1BDD0028-D90E-4591-8438-971821D6A3B6}"/>
    <cellStyle name="Normal 4 2 4 4 2 2 2" xfId="46470" xr:uid="{6B085219-AE11-455F-A330-3F675E7B3FDC}"/>
    <cellStyle name="Normal 4 2 4 4 2 3" xfId="46471" xr:uid="{2D0CF3E9-5E0B-4B6F-BE1D-0B2EEB632496}"/>
    <cellStyle name="Normal 4 2 4 4 3" xfId="46472" xr:uid="{4B09042E-9C47-44EA-A3D4-8B00CF2C5524}"/>
    <cellStyle name="Normal 4 2 4 4 3 2" xfId="46473" xr:uid="{86DBD2AB-6877-49A8-8E46-851E5F1D2E07}"/>
    <cellStyle name="Normal 4 2 4 4 4" xfId="46474" xr:uid="{984178EC-C592-47FA-B80B-05D40B0CCC22}"/>
    <cellStyle name="Normal 4 2 4 5" xfId="29062" xr:uid="{230B368D-46A0-44FC-A77C-673B4382692B}"/>
    <cellStyle name="Normal 4 2 4 5 2" xfId="46475" xr:uid="{2660C4D5-4BFB-491C-9100-4FC51C6F4AC9}"/>
    <cellStyle name="Normal 4 2 4 5 2 2" xfId="46476" xr:uid="{F05B12F2-CB2D-46E7-A967-79CC213906BB}"/>
    <cellStyle name="Normal 4 2 4 5 3" xfId="46477" xr:uid="{F66B4AEC-EB9F-4A0E-B482-820655BD012E}"/>
    <cellStyle name="Normal 4 2 4 6" xfId="29063" xr:uid="{6033005C-E8BC-4230-B236-8C19C92F4214}"/>
    <cellStyle name="Normal 4 2 4 6 2" xfId="46478" xr:uid="{6D276EAB-C3A8-4AEC-BDE1-CEDB41ABC10B}"/>
    <cellStyle name="Normal 4 2 4 7" xfId="29064" xr:uid="{A7B8737C-7A48-49E6-92F4-A4C697E247BE}"/>
    <cellStyle name="Normal 4 2 4 8" xfId="29065" xr:uid="{C63DE878-E79D-4BCE-8C23-338140182649}"/>
    <cellStyle name="Normal 4 2 4 9" xfId="29066" xr:uid="{E3E164E0-C107-4E82-87DC-B5D843CC8C4A}"/>
    <cellStyle name="Normal 4 2 4_Margen" xfId="46479" xr:uid="{C7402897-6E25-449C-A0CE-777F06CEE845}"/>
    <cellStyle name="Normal 4 2 5" xfId="29067" xr:uid="{0D3BD01C-12F7-4178-96C1-DE0D9C34F866}"/>
    <cellStyle name="Normal 4 2 5 2" xfId="46480" xr:uid="{0000B3E4-FE47-4CDB-867E-C8E7617D1E43}"/>
    <cellStyle name="Normal 4 2 5 2 2" xfId="46481" xr:uid="{97657943-0ECD-4D09-99AD-D53EDF429BF2}"/>
    <cellStyle name="Normal 4 2 5 2 2 2" xfId="46482" xr:uid="{6D94A95D-21E2-496C-A8E6-E75BFE4F8BF9}"/>
    <cellStyle name="Normal 4 2 5 2 2 2 2" xfId="46483" xr:uid="{F2786357-CC73-4841-A730-EBA20B29E9BA}"/>
    <cellStyle name="Normal 4 2 5 2 2 3" xfId="46484" xr:uid="{A1B8042F-FBA6-4F6C-96EB-993389B3354A}"/>
    <cellStyle name="Normal 4 2 5 2 3" xfId="46485" xr:uid="{6F6E52FD-1AB1-444E-BA75-4F83FC8C9E7E}"/>
    <cellStyle name="Normal 4 2 5 2 3 2" xfId="46486" xr:uid="{F0A50E67-B816-45E5-9641-0BE48259CB1E}"/>
    <cellStyle name="Normal 4 2 5 2 4" xfId="46487" xr:uid="{B87FB68A-8FCB-4C68-AAE0-1D4697580646}"/>
    <cellStyle name="Normal 4 2 5 3" xfId="46488" xr:uid="{39CAA619-A9B4-47C9-BCCB-0BAE6F0B4ABE}"/>
    <cellStyle name="Normal 4 2 5 3 2" xfId="46489" xr:uid="{B03E6D88-364E-4012-A2EF-4EB6F1E4A793}"/>
    <cellStyle name="Normal 4 2 5 3 2 2" xfId="46490" xr:uid="{452327CF-24CB-4572-856C-6341CF9316F8}"/>
    <cellStyle name="Normal 4 2 5 3 2 2 2" xfId="46491" xr:uid="{D02F66D4-2FB9-440E-9E77-CFDBE43369E0}"/>
    <cellStyle name="Normal 4 2 5 3 2 3" xfId="46492" xr:uid="{2FB32A95-E6E1-4685-A0FA-03B77F8AD61E}"/>
    <cellStyle name="Normal 4 2 5 3 3" xfId="46493" xr:uid="{718619A7-ACCB-456C-8FCD-4019D4650F69}"/>
    <cellStyle name="Normal 4 2 5 3 3 2" xfId="46494" xr:uid="{D89F8771-805E-4507-9214-5AC9DBEB6C45}"/>
    <cellStyle name="Normal 4 2 5 3 4" xfId="46495" xr:uid="{B7652882-7697-4224-8277-CB17E75C3BC6}"/>
    <cellStyle name="Normal 4 2 5 4" xfId="46496" xr:uid="{DED586CA-0AA0-4ACA-8964-A26431291B65}"/>
    <cellStyle name="Normal 4 2 5 4 2" xfId="46497" xr:uid="{29BC0EA6-072F-4ACE-9A2C-B737B58AAB68}"/>
    <cellStyle name="Normal 4 2 5 4 2 2" xfId="46498" xr:uid="{CE2A416A-D342-4A1E-A478-F5D8C73583ED}"/>
    <cellStyle name="Normal 4 2 5 4 2 2 2" xfId="46499" xr:uid="{C2C56385-BBB0-452D-8CB4-5897BCEF579C}"/>
    <cellStyle name="Normal 4 2 5 4 2 3" xfId="46500" xr:uid="{3E247A41-C174-4CDE-90C9-C670EE4AC720}"/>
    <cellStyle name="Normal 4 2 5 4 3" xfId="46501" xr:uid="{10738641-9E58-4DEC-881B-B470E0046AE0}"/>
    <cellStyle name="Normal 4 2 5 4 3 2" xfId="46502" xr:uid="{CAEC1A01-071F-4E20-A60E-4DA9724D056E}"/>
    <cellStyle name="Normal 4 2 5 4 4" xfId="46503" xr:uid="{9037B344-3694-491B-81A6-97C470D6D735}"/>
    <cellStyle name="Normal 4 2 5 5" xfId="46504" xr:uid="{07B9CACB-F1AA-4002-8859-C2F39D4CFD7E}"/>
    <cellStyle name="Normal 4 2 5 5 2" xfId="46505" xr:uid="{25FF48A1-533E-4262-9996-50CE2AAE77C9}"/>
    <cellStyle name="Normal 4 2 5 5 2 2" xfId="46506" xr:uid="{05904AF6-9ACD-4C45-A523-D7EFA60E5130}"/>
    <cellStyle name="Normal 4 2 5 5 3" xfId="46507" xr:uid="{7BED1FFC-B840-44DB-95B5-709FA69090D7}"/>
    <cellStyle name="Normal 4 2 5 6" xfId="46508" xr:uid="{7D6F0543-BFC7-41B5-A427-5899F3C7A935}"/>
    <cellStyle name="Normal 4 2 5 6 2" xfId="46509" xr:uid="{1AC385BC-59D6-4186-9F15-1254D9A87294}"/>
    <cellStyle name="Normal 4 2 5 7" xfId="46510" xr:uid="{3F0FF7B5-6CA6-4BBD-9C75-B7C8037A975D}"/>
    <cellStyle name="Normal 4 2 6" xfId="29068" xr:uid="{B4192B99-8DDD-405A-875F-DD738C65FA25}"/>
    <cellStyle name="Normal 4 2 6 2" xfId="46511" xr:uid="{B524BC38-4E5B-42F1-89C5-7A754419DD59}"/>
    <cellStyle name="Normal 4 2 6 2 2" xfId="46512" xr:uid="{D1C3F814-B80C-4C56-90D5-AEC4474EC696}"/>
    <cellStyle name="Normal 4 2 6 2 2 2" xfId="46513" xr:uid="{D2C217C1-15B8-43A2-A4DC-9BB1945080DF}"/>
    <cellStyle name="Normal 4 2 6 2 3" xfId="46514" xr:uid="{0E75F568-9F1A-4F18-A63A-1C1023C9580D}"/>
    <cellStyle name="Normal 4 2 6 3" xfId="46515" xr:uid="{83D9BDD6-4B2C-450D-B729-60122D16CB28}"/>
    <cellStyle name="Normal 4 2 6 3 2" xfId="46516" xr:uid="{2CD65722-4C30-4563-A5DB-38C1587CFAE3}"/>
    <cellStyle name="Normal 4 2 6 4" xfId="46517" xr:uid="{5645B6DE-7224-4B59-A15D-38AAD9920603}"/>
    <cellStyle name="Normal 4 2 7" xfId="29069" xr:uid="{506C7D7D-DFCF-46EA-B9EB-8331E6DE81ED}"/>
    <cellStyle name="Normal 4 2 7 2" xfId="46518" xr:uid="{A94CDA96-EDD9-48DC-9BBE-8D9658BBF15A}"/>
    <cellStyle name="Normal 4 2 7 2 2" xfId="46519" xr:uid="{60FCC96F-3098-4913-9461-7A1ECD25686C}"/>
    <cellStyle name="Normal 4 2 7 2 2 2" xfId="46520" xr:uid="{DFDF282E-199B-4D9A-AD27-C4C590B6B940}"/>
    <cellStyle name="Normal 4 2 7 2 3" xfId="46521" xr:uid="{BA19E27E-161C-4451-8A82-E0BB1AF3431D}"/>
    <cellStyle name="Normal 4 2 7 3" xfId="46522" xr:uid="{261DAD46-E91B-46B0-9B3D-2A485DCADBFA}"/>
    <cellStyle name="Normal 4 2 7 3 2" xfId="46523" xr:uid="{A8B067B8-FE23-4C9B-BC50-4DF2CFA0B96D}"/>
    <cellStyle name="Normal 4 2 7 4" xfId="46524" xr:uid="{88AAB152-766C-4588-BD32-700F766C4F47}"/>
    <cellStyle name="Normal 4 2 8" xfId="29070" xr:uid="{C9F9D289-6B30-43FA-823F-1F379BDBD308}"/>
    <cellStyle name="Normal 4 2 9" xfId="29071" xr:uid="{6F0E9566-33A8-418D-8207-AADCE07E800B}"/>
    <cellStyle name="Normal 4 2 9 2" xfId="46525" xr:uid="{13AB7AB8-0B58-4357-90E1-095C62AA28F9}"/>
    <cellStyle name="Normal 4 2 9 2 2" xfId="46526" xr:uid="{CA5AAB09-6699-4029-8886-9EFC86B16D2A}"/>
    <cellStyle name="Normal 4 2 9 2 2 2" xfId="46527" xr:uid="{66BB1073-1821-41E1-9446-DE4B23894DB9}"/>
    <cellStyle name="Normal 4 2 9 2 3" xfId="46528" xr:uid="{CF3BEA70-6FE1-40E3-AD93-D34E93A63A42}"/>
    <cellStyle name="Normal 4 2 9 3" xfId="46529" xr:uid="{9F14AF5E-C1E6-4581-9384-934A1535EBDF}"/>
    <cellStyle name="Normal 4 2 9 3 2" xfId="46530" xr:uid="{507F7D67-EC5A-4C3A-87CB-0214DF03F0E2}"/>
    <cellStyle name="Normal 4 2 9 4" xfId="46531" xr:uid="{4B289B35-6C22-40FC-9B11-24DE49CF1B7A}"/>
    <cellStyle name="Normal 4 2_Margen" xfId="46532" xr:uid="{0D1D9679-9373-40E6-877D-C70902BE16FA}"/>
    <cellStyle name="Normal 4 20" xfId="29072" xr:uid="{98B3F443-414C-4C0A-A68B-37E60FAFFBEB}"/>
    <cellStyle name="Normal 4 20 2" xfId="46533" xr:uid="{563236D8-CA80-4F6D-BF45-4F1C30229957}"/>
    <cellStyle name="Normal 4 20 2 2" xfId="46534" xr:uid="{3A52B7D4-DE45-45B6-8A87-6F5230303E52}"/>
    <cellStyle name="Normal 4 20 2 2 2" xfId="46535" xr:uid="{74250B01-564D-4C1A-AA6E-F2022A3E06C6}"/>
    <cellStyle name="Normal 4 20 2 2 2 2" xfId="46536" xr:uid="{AF9882B7-B12D-4441-842F-CC47CA1FBACB}"/>
    <cellStyle name="Normal 4 20 2 2 3" xfId="46537" xr:uid="{37CBBA9A-2ABD-4D34-A855-C5B3F8472A8F}"/>
    <cellStyle name="Normal 4 20 2 3" xfId="46538" xr:uid="{1FBBF303-CB60-4FDF-9F2A-90A8C0B16D93}"/>
    <cellStyle name="Normal 4 20 2 3 2" xfId="46539" xr:uid="{EC0727B8-61C4-45A0-86AC-E96F9F8020AD}"/>
    <cellStyle name="Normal 4 20 2 4" xfId="46540" xr:uid="{D8B59355-6029-444C-A3D4-83125E0DC3B8}"/>
    <cellStyle name="Normal 4 20 3" xfId="46541" xr:uid="{2D4EB511-5DBF-4F13-9CC1-EB018E216D51}"/>
    <cellStyle name="Normal 4 20 3 2" xfId="46542" xr:uid="{8CC90121-C2AB-4D7D-AACA-B9D0C948DDFD}"/>
    <cellStyle name="Normal 4 20 3 2 2" xfId="46543" xr:uid="{B53171F0-07B6-44F6-A840-2F5396C9FCF6}"/>
    <cellStyle name="Normal 4 20 3 3" xfId="46544" xr:uid="{18F6A759-FA4C-4021-8818-B73D87EB9A56}"/>
    <cellStyle name="Normal 4 20 4" xfId="46545" xr:uid="{CF81F082-956F-432B-907C-A14FD9D34C09}"/>
    <cellStyle name="Normal 4 20 4 2" xfId="46546" xr:uid="{6FE7C52D-3546-4A7F-9081-08D122C2AE3F}"/>
    <cellStyle name="Normal 4 20 5" xfId="46547" xr:uid="{86B80582-4D72-4FB2-B7E3-F6D470872277}"/>
    <cellStyle name="Normal 4 21" xfId="29073" xr:uid="{A534F822-91D3-408B-A306-A0F4B221B74D}"/>
    <cellStyle name="Normal 4 21 2" xfId="46548" xr:uid="{942C0AAA-6506-4D18-91A1-E4CA73ADEDB9}"/>
    <cellStyle name="Normal 4 21 2 2" xfId="46549" xr:uid="{16BF8407-49F9-4E80-879B-F48634A70FE7}"/>
    <cellStyle name="Normal 4 21 2 2 2" xfId="46550" xr:uid="{D05DF7CB-8FA5-4804-A8F6-1807940ADC7E}"/>
    <cellStyle name="Normal 4 21 2 2 2 2" xfId="46551" xr:uid="{F3F6008B-D35D-4847-9A14-E96D87E6D91C}"/>
    <cellStyle name="Normal 4 21 2 2 3" xfId="46552" xr:uid="{A04C5CA1-A2BC-4DD4-AE9B-A9C18796D418}"/>
    <cellStyle name="Normal 4 21 2 3" xfId="46553" xr:uid="{6694F127-F0DC-44D0-A241-D49762B090AC}"/>
    <cellStyle name="Normal 4 21 2 3 2" xfId="46554" xr:uid="{599110EA-4CA8-4A23-9004-686B98F479F8}"/>
    <cellStyle name="Normal 4 21 2 4" xfId="46555" xr:uid="{FB037C93-9975-4D0C-92AB-C3265D4C2223}"/>
    <cellStyle name="Normal 4 21 3" xfId="46556" xr:uid="{49BFB2AB-3E0A-4400-B5D7-6B65D6749992}"/>
    <cellStyle name="Normal 4 21 3 2" xfId="46557" xr:uid="{B7A2D5E0-A1F2-4788-BBAE-A58A108E6C14}"/>
    <cellStyle name="Normal 4 21 3 2 2" xfId="46558" xr:uid="{3D3BDEB6-269C-41CD-BA6E-5590FFEE6164}"/>
    <cellStyle name="Normal 4 21 3 3" xfId="46559" xr:uid="{6B911ED8-888B-467A-87D0-DCB236E979ED}"/>
    <cellStyle name="Normal 4 21 4" xfId="46560" xr:uid="{756A9770-1EC1-4B27-9644-372C2FAAEBCD}"/>
    <cellStyle name="Normal 4 21 4 2" xfId="46561" xr:uid="{F6008FA6-B72B-48BC-AFCE-16C9D761432F}"/>
    <cellStyle name="Normal 4 21 5" xfId="46562" xr:uid="{71CEF10F-316D-466B-A03A-41AAE823D41C}"/>
    <cellStyle name="Normal 4 22" xfId="29074" xr:uid="{7900BAE3-C246-47EA-B910-C389545E1392}"/>
    <cellStyle name="Normal 4 22 2" xfId="46563" xr:uid="{C6B68C9F-EC5C-45A9-A9D3-FA3A9453EAD2}"/>
    <cellStyle name="Normal 4 22 2 2" xfId="46564" xr:uid="{BB26A7C5-401B-484F-A858-DD2506698128}"/>
    <cellStyle name="Normal 4 22 2 2 2" xfId="46565" xr:uid="{AE72BA17-D636-4548-9946-58A78F62DF65}"/>
    <cellStyle name="Normal 4 22 2 2 2 2" xfId="46566" xr:uid="{B62BCCC0-4871-4BAC-A83B-3C3FC7B433FD}"/>
    <cellStyle name="Normal 4 22 2 2 3" xfId="46567" xr:uid="{B1196F16-BDE5-43AA-8FAC-37433D1DB43D}"/>
    <cellStyle name="Normal 4 22 2 3" xfId="46568" xr:uid="{A69EA14A-18D8-4634-8D6D-60A67329DBCF}"/>
    <cellStyle name="Normal 4 22 2 3 2" xfId="46569" xr:uid="{FB80CC31-AFDA-4DB0-9820-66205D920050}"/>
    <cellStyle name="Normal 4 22 2 4" xfId="46570" xr:uid="{823260E3-F28B-49B3-8E55-97A3231C87A2}"/>
    <cellStyle name="Normal 4 22 3" xfId="46571" xr:uid="{2C5A6E45-9EB0-4247-9D0B-E7B170918C18}"/>
    <cellStyle name="Normal 4 22 3 2" xfId="46572" xr:uid="{65FBE6FB-C4AC-41F5-84C3-B6A98E6A0A14}"/>
    <cellStyle name="Normal 4 22 3 2 2" xfId="46573" xr:uid="{729F7194-FF50-4128-A507-F2050F5D1DD2}"/>
    <cellStyle name="Normal 4 22 3 3" xfId="46574" xr:uid="{E46DC8F5-80F6-4BDB-99D5-0BA1BD15A416}"/>
    <cellStyle name="Normal 4 22 4" xfId="46575" xr:uid="{A27AF0FC-505C-44D7-8E51-1AEB8D79B26A}"/>
    <cellStyle name="Normal 4 22 4 2" xfId="46576" xr:uid="{E1518AFC-7E9D-48BD-9DB8-C13003F447A8}"/>
    <cellStyle name="Normal 4 22 5" xfId="46577" xr:uid="{1BE329AE-05FD-46AF-8592-847D8DBE6DA8}"/>
    <cellStyle name="Normal 4 23" xfId="29075" xr:uid="{370E6DEA-3A14-43A7-A5E4-AE7AD20C44DC}"/>
    <cellStyle name="Normal 4 23 2" xfId="29076" xr:uid="{9D489EAB-F0A1-43DD-8EB0-FBC17B71E508}"/>
    <cellStyle name="Normal 4 23 2 2" xfId="46578" xr:uid="{6EBF3ED9-E730-4AD5-80BE-10F9E6160075}"/>
    <cellStyle name="Normal 4 23 2 2 2" xfId="46579" xr:uid="{217FC6FE-5EC0-4967-9180-EDD39B5443D4}"/>
    <cellStyle name="Normal 4 23 2 2 2 2" xfId="46580" xr:uid="{F79F7262-8E0F-4A82-8D12-06EF5E2E144E}"/>
    <cellStyle name="Normal 4 23 2 2 3" xfId="46581" xr:uid="{A1E68C1D-8655-4DB4-8292-BDFC6AAE01C7}"/>
    <cellStyle name="Normal 4 23 2 3" xfId="46582" xr:uid="{AD69CF9B-EB01-43C0-A3A1-37B5AAEC7612}"/>
    <cellStyle name="Normal 4 23 2 3 2" xfId="46583" xr:uid="{AE9489A7-F1A0-4C34-9D43-140DCD55B285}"/>
    <cellStyle name="Normal 4 23 2 4" xfId="46584" xr:uid="{7673D323-4ACE-4D88-AECB-B437DD1328C5}"/>
    <cellStyle name="Normal 4 23 3" xfId="46585" xr:uid="{1CFA0828-DF9E-4014-926F-0910489D41EC}"/>
    <cellStyle name="Normal 4 23 3 2" xfId="46586" xr:uid="{A76EC9D1-B995-4BD3-ACA5-54C7C3AA2C20}"/>
    <cellStyle name="Normal 4 23 3 2 2" xfId="46587" xr:uid="{2B7A1E34-C983-46D1-A9B1-62B2F05470AF}"/>
    <cellStyle name="Normal 4 23 3 3" xfId="46588" xr:uid="{96CCA774-2457-4B0D-925D-91BB4C5B4B32}"/>
    <cellStyle name="Normal 4 23 4" xfId="46589" xr:uid="{EEFC6A95-2CC9-43FB-BF82-55AD2D356D9C}"/>
    <cellStyle name="Normal 4 23 4 2" xfId="46590" xr:uid="{8E562EBF-88B3-4B75-AB23-A3CEA2CC596F}"/>
    <cellStyle name="Normal 4 23 5" xfId="46591" xr:uid="{9B89C1E9-1016-4660-966B-511DB1A7CB86}"/>
    <cellStyle name="Normal 4 24" xfId="29077" xr:uid="{B84F83D6-A71A-44D4-8080-F32DA3C0B7C2}"/>
    <cellStyle name="Normal 4 24 2" xfId="46592" xr:uid="{8B30B1D2-6ACD-4397-A8F7-4C895FF28305}"/>
    <cellStyle name="Normal 4 24 2 2" xfId="46593" xr:uid="{BE59E3DC-949F-4251-8A05-23C506ACBB80}"/>
    <cellStyle name="Normal 4 24 2 2 2" xfId="46594" xr:uid="{A123DDB6-ACEB-4874-AC50-A5A67488B601}"/>
    <cellStyle name="Normal 4 24 2 2 2 2" xfId="46595" xr:uid="{FE8B3914-617C-4D41-B285-61619540DD42}"/>
    <cellStyle name="Normal 4 24 2 2 3" xfId="46596" xr:uid="{FD3E187B-7781-4D18-9C79-BA3BD082F1E0}"/>
    <cellStyle name="Normal 4 24 2 3" xfId="46597" xr:uid="{AD973074-7F5F-42F5-B58C-B0D589DD5F12}"/>
    <cellStyle name="Normal 4 24 2 3 2" xfId="46598" xr:uid="{FE296928-9EF4-4015-82E8-5062C200FA6C}"/>
    <cellStyle name="Normal 4 24 2 4" xfId="46599" xr:uid="{12B1B64C-8684-441C-B5C0-E4B0B9176423}"/>
    <cellStyle name="Normal 4 24 3" xfId="46600" xr:uid="{6B7099CC-0F21-4E2A-ACF7-6EEF80EF9E92}"/>
    <cellStyle name="Normal 4 24 3 2" xfId="46601" xr:uid="{D623676D-7978-446A-BEF2-4165595E9090}"/>
    <cellStyle name="Normal 4 24 3 2 2" xfId="46602" xr:uid="{2B9E63EC-5707-46D5-8646-A436288EB93A}"/>
    <cellStyle name="Normal 4 24 3 3" xfId="46603" xr:uid="{B7C8F12E-EE9E-4293-9B6B-97365F280644}"/>
    <cellStyle name="Normal 4 24 4" xfId="46604" xr:uid="{89B807C2-9231-4FFA-8279-D212F0E11DD9}"/>
    <cellStyle name="Normal 4 24 4 2" xfId="46605" xr:uid="{09D5E063-8231-4A8F-95E3-84E79BAF1713}"/>
    <cellStyle name="Normal 4 24 5" xfId="46606" xr:uid="{D748D39E-0532-444D-B268-2BB680D98325}"/>
    <cellStyle name="Normal 4 25" xfId="46607" xr:uid="{74E189DD-752F-4A1D-ADA1-CFA061ABAD54}"/>
    <cellStyle name="Normal 4 25 2" xfId="46608" xr:uid="{5030201D-6519-465D-812F-297BFBC263F0}"/>
    <cellStyle name="Normal 4 25 2 2" xfId="46609" xr:uid="{E30991BF-B731-4CBA-B1C2-A5CF1037BB07}"/>
    <cellStyle name="Normal 4 25 2 2 2" xfId="46610" xr:uid="{FE683E91-7ED7-4BA6-90B6-586EF244D25A}"/>
    <cellStyle name="Normal 4 25 2 2 2 2" xfId="46611" xr:uid="{5E6FF732-9BB4-4229-9DF4-11E959E30C73}"/>
    <cellStyle name="Normal 4 25 2 2 3" xfId="46612" xr:uid="{81F55EC1-FDFE-49A9-B5E5-C39B5A415308}"/>
    <cellStyle name="Normal 4 25 2 3" xfId="46613" xr:uid="{CCEC2D47-9EE4-419B-B01D-10CBCF5A6DA1}"/>
    <cellStyle name="Normal 4 25 2 3 2" xfId="46614" xr:uid="{DD22A406-6A66-4526-B6B6-7F75123F746D}"/>
    <cellStyle name="Normal 4 25 2 4" xfId="46615" xr:uid="{92765C52-9282-4BEB-A5E6-1BE391D3F95A}"/>
    <cellStyle name="Normal 4 25 3" xfId="46616" xr:uid="{3A8A4EAC-FB6C-482E-9466-596E574A7552}"/>
    <cellStyle name="Normal 4 25 3 2" xfId="46617" xr:uid="{754C126C-33A8-4999-935B-AEB73027E79D}"/>
    <cellStyle name="Normal 4 25 3 2 2" xfId="46618" xr:uid="{E72EEB98-65A9-4F93-8D22-1CFA695B29C6}"/>
    <cellStyle name="Normal 4 25 3 3" xfId="46619" xr:uid="{FB7E01B0-150A-47F0-8A40-469597797EA8}"/>
    <cellStyle name="Normal 4 25 4" xfId="46620" xr:uid="{C810508A-D672-4E44-8CA5-E618E5CF6EC1}"/>
    <cellStyle name="Normal 4 25 4 2" xfId="46621" xr:uid="{97DE7EF6-5B5F-4C41-8E13-BF2EC475E73F}"/>
    <cellStyle name="Normal 4 25 5" xfId="46622" xr:uid="{E73319CA-3913-4A02-AA83-B1B012DF2BFF}"/>
    <cellStyle name="Normal 4 26" xfId="46623" xr:uid="{6E9000AB-EFAB-488D-8D4A-C9EB612A0F0E}"/>
    <cellStyle name="Normal 4 26 2" xfId="46624" xr:uid="{93D3C450-DAD9-47DC-8A98-BB4B26E2B1DE}"/>
    <cellStyle name="Normal 4 26 2 2" xfId="46625" xr:uid="{91432ACB-1EA7-40D4-BB7B-01BCA0EE1755}"/>
    <cellStyle name="Normal 4 26 2 2 2" xfId="46626" xr:uid="{59EF5A19-0524-4342-A506-15BC55CA1AC7}"/>
    <cellStyle name="Normal 4 26 2 2 2 2" xfId="46627" xr:uid="{75117F6C-23C2-4CAA-91D7-5956B8C82810}"/>
    <cellStyle name="Normal 4 26 2 2 3" xfId="46628" xr:uid="{1335A362-2FA6-4DDE-91D0-CEF8BC3B1E60}"/>
    <cellStyle name="Normal 4 26 2 3" xfId="46629" xr:uid="{643E26AD-8630-4579-818E-8864D8264D5B}"/>
    <cellStyle name="Normal 4 26 2 3 2" xfId="46630" xr:uid="{0B8C646E-0B37-4CD0-BB6D-2E75EAC1AC51}"/>
    <cellStyle name="Normal 4 26 2 4" xfId="46631" xr:uid="{0EA8E8D9-C10F-4F6C-897A-4F734EDD2A64}"/>
    <cellStyle name="Normal 4 26 3" xfId="46632" xr:uid="{6C317380-5C1A-4D55-A0ED-33653DFF8D23}"/>
    <cellStyle name="Normal 4 26 3 2" xfId="46633" xr:uid="{BC40856C-523E-4367-A930-20444745005D}"/>
    <cellStyle name="Normal 4 26 3 2 2" xfId="46634" xr:uid="{9D4A9048-212E-420D-A308-0C376407793D}"/>
    <cellStyle name="Normal 4 26 3 3" xfId="46635" xr:uid="{BD24B99A-15AB-4BB0-8D70-B86F4E83BA55}"/>
    <cellStyle name="Normal 4 26 4" xfId="46636" xr:uid="{1CEB6BBA-EB9E-415F-9837-2E37D62C911C}"/>
    <cellStyle name="Normal 4 26 4 2" xfId="46637" xr:uid="{BF605EA6-52BE-4265-92FE-6BD346A5D6AE}"/>
    <cellStyle name="Normal 4 26 5" xfId="46638" xr:uid="{235B8445-E74E-4AB7-B06C-4277AF335D69}"/>
    <cellStyle name="Normal 4 27" xfId="46639" xr:uid="{1232571D-AB9F-4017-B585-C22BD81606DB}"/>
    <cellStyle name="Normal 4 27 2" xfId="46640" xr:uid="{49714292-0E8E-4B67-885F-45E86C4B2F19}"/>
    <cellStyle name="Normal 4 27 2 2" xfId="46641" xr:uid="{F8E07006-D72A-420F-8870-68566ACB4776}"/>
    <cellStyle name="Normal 4 27 2 2 2" xfId="46642" xr:uid="{6A940191-A056-4A80-A6C1-2071D78B5E67}"/>
    <cellStyle name="Normal 4 27 2 2 2 2" xfId="46643" xr:uid="{D451E141-1D18-45A3-BEF1-34C62DFF688C}"/>
    <cellStyle name="Normal 4 27 2 2 3" xfId="46644" xr:uid="{9B6C16F2-1B07-413C-9139-7BAFE1DE7BF3}"/>
    <cellStyle name="Normal 4 27 2 3" xfId="46645" xr:uid="{018BF1ED-786C-427A-B7B4-06631FD33A34}"/>
    <cellStyle name="Normal 4 27 2 3 2" xfId="46646" xr:uid="{31B7C6C6-8E81-4D38-8DC3-3EB41D3C6C61}"/>
    <cellStyle name="Normal 4 27 2 4" xfId="46647" xr:uid="{88F1452D-D594-4497-9D5A-1555C14EFF06}"/>
    <cellStyle name="Normal 4 27 3" xfId="46648" xr:uid="{3E151473-E24A-49AA-AB2E-3626322D104E}"/>
    <cellStyle name="Normal 4 27 3 2" xfId="46649" xr:uid="{BF30C41D-72F2-46CC-8950-9A9590FAB81A}"/>
    <cellStyle name="Normal 4 27 3 2 2" xfId="46650" xr:uid="{90999209-DE15-4068-9344-1CC2ADE5F7AA}"/>
    <cellStyle name="Normal 4 27 3 3" xfId="46651" xr:uid="{FA1693AD-EE36-4CEA-8238-096FC5751BE7}"/>
    <cellStyle name="Normal 4 27 4" xfId="46652" xr:uid="{BB8AEFDD-7FE8-47E5-A542-8C8B98D60733}"/>
    <cellStyle name="Normal 4 27 4 2" xfId="46653" xr:uid="{F8AD78EF-62AC-4207-9A36-EAFFD8BAF484}"/>
    <cellStyle name="Normal 4 27 5" xfId="46654" xr:uid="{8F9F520C-9EFE-4233-8768-B0D88CFCF833}"/>
    <cellStyle name="Normal 4 28" xfId="46655" xr:uid="{3E94ECE8-9E2F-4D0F-B3C3-786228A7F9A8}"/>
    <cellStyle name="Normal 4 28 2" xfId="46656" xr:uid="{0CA9658B-7262-4ABD-AA80-1F87F5129941}"/>
    <cellStyle name="Normal 4 28 2 2" xfId="46657" xr:uid="{073C9345-F82F-402F-B244-08224F7DD346}"/>
    <cellStyle name="Normal 4 28 2 2 2" xfId="46658" xr:uid="{827E84A0-6A59-4B1D-A446-9FAFE1EDFB03}"/>
    <cellStyle name="Normal 4 28 2 2 2 2" xfId="46659" xr:uid="{596156AD-E159-488F-90C3-116F990AF9FE}"/>
    <cellStyle name="Normal 4 28 2 2 3" xfId="46660" xr:uid="{6184710C-1488-4A37-9AA9-60C47046FE34}"/>
    <cellStyle name="Normal 4 28 2 3" xfId="46661" xr:uid="{EFE7B27C-E90C-4FE6-B8FC-4EB8BB7BF439}"/>
    <cellStyle name="Normal 4 28 2 3 2" xfId="46662" xr:uid="{90750705-23FF-4A05-A98F-3F1A1A94C6C0}"/>
    <cellStyle name="Normal 4 28 2 4" xfId="46663" xr:uid="{7A2E1FD4-BE91-4A21-A600-BC7385C7201D}"/>
    <cellStyle name="Normal 4 28 3" xfId="46664" xr:uid="{02EF4357-8B5D-469A-B8D4-8C38A84D579D}"/>
    <cellStyle name="Normal 4 28 3 2" xfId="46665" xr:uid="{45C1298B-0A95-4727-B063-0F25BD64A784}"/>
    <cellStyle name="Normal 4 28 3 2 2" xfId="46666" xr:uid="{7C64684B-4D6B-4B63-A269-4CE55DF38D41}"/>
    <cellStyle name="Normal 4 28 3 3" xfId="46667" xr:uid="{C64A5594-B2DD-4385-95A8-248248504A63}"/>
    <cellStyle name="Normal 4 28 4" xfId="46668" xr:uid="{443ADCED-8C47-493F-A27D-2831FB4F7BE0}"/>
    <cellStyle name="Normal 4 28 4 2" xfId="46669" xr:uid="{D884EBD8-B8B3-4E8E-B0CC-86B0701F91C0}"/>
    <cellStyle name="Normal 4 28 5" xfId="46670" xr:uid="{11A7C1CE-9A92-4A43-86C1-BC1CBAE4D1AA}"/>
    <cellStyle name="Normal 4 29" xfId="46671" xr:uid="{CD7D0B70-F26F-47DE-BCA5-A62BC92A270A}"/>
    <cellStyle name="Normal 4 29 2" xfId="46672" xr:uid="{F9BDD11D-65C7-42BB-BA6C-18248D49FCFD}"/>
    <cellStyle name="Normal 4 29 2 2" xfId="46673" xr:uid="{92A0A43B-4F1E-4CF7-8D0C-5463AA650DFC}"/>
    <cellStyle name="Normal 4 29 2 2 2" xfId="46674" xr:uid="{073307C9-6F50-4A07-9E04-62EFDA6973BF}"/>
    <cellStyle name="Normal 4 29 2 2 2 2" xfId="46675" xr:uid="{698F802D-4AA4-4E2B-BB3B-B183FEB0F103}"/>
    <cellStyle name="Normal 4 29 2 2 3" xfId="46676" xr:uid="{3A1A9B69-4DC1-4669-9D57-5B9288DA7AAF}"/>
    <cellStyle name="Normal 4 29 2 3" xfId="46677" xr:uid="{3317F9CC-DC67-4BF9-9C83-903858DDBAE8}"/>
    <cellStyle name="Normal 4 29 2 3 2" xfId="46678" xr:uid="{504041A8-4028-4972-93C7-E9AC07011892}"/>
    <cellStyle name="Normal 4 29 2 4" xfId="46679" xr:uid="{F6211983-F7CF-4C39-80AB-B6EBF5833B47}"/>
    <cellStyle name="Normal 4 29 3" xfId="46680" xr:uid="{7753104B-56AF-4DA7-9370-D4119E545DAB}"/>
    <cellStyle name="Normal 4 29 3 2" xfId="46681" xr:uid="{537F3550-6CA2-43B4-9DF5-01A35AF34FAB}"/>
    <cellStyle name="Normal 4 29 3 2 2" xfId="46682" xr:uid="{107F38B9-1E62-4051-884C-E77BF77F1CCD}"/>
    <cellStyle name="Normal 4 29 3 3" xfId="46683" xr:uid="{58A09A90-E270-4B23-A3E1-24B1DA876BA6}"/>
    <cellStyle name="Normal 4 29 4" xfId="46684" xr:uid="{E27A0B18-40BC-4511-B289-8748E53FA27E}"/>
    <cellStyle name="Normal 4 29 4 2" xfId="46685" xr:uid="{83A3E741-A76A-44F5-90AB-FDEAF3D14E12}"/>
    <cellStyle name="Normal 4 29 5" xfId="46686" xr:uid="{45E32188-5F70-4F63-A661-D5305B25F163}"/>
    <cellStyle name="Normal 4 3" xfId="29078" xr:uid="{CB13E359-8E69-4828-ADBA-98EB2D32D4EF}"/>
    <cellStyle name="Normal 4 3 10" xfId="29079" xr:uid="{68F8F266-21A3-432A-81AC-21ADECD2073B}"/>
    <cellStyle name="Normal 4 3 10 2" xfId="46687" xr:uid="{8A914EF4-B233-4E61-9002-164E4E54C45E}"/>
    <cellStyle name="Normal 4 3 10 2 2" xfId="46688" xr:uid="{FF7737B6-E4CD-44ED-84D5-9309B97A04D9}"/>
    <cellStyle name="Normal 4 3 10 2 2 2" xfId="46689" xr:uid="{6150BBA9-B9EF-4AA8-A29F-14D15EB28A1F}"/>
    <cellStyle name="Normal 4 3 10 2 3" xfId="46690" xr:uid="{F575A7BA-9CC5-40D6-AFDA-BBD85E806E0B}"/>
    <cellStyle name="Normal 4 3 10 3" xfId="46691" xr:uid="{3D9CEA6D-72A1-4A2B-8225-4C42AB426E74}"/>
    <cellStyle name="Normal 4 3 10 3 2" xfId="46692" xr:uid="{F2AE254C-DF26-4873-A33B-D94004891F09}"/>
    <cellStyle name="Normal 4 3 10 4" xfId="46693" xr:uid="{C164ED88-D4A1-4268-81F2-9CBE60FBBCF8}"/>
    <cellStyle name="Normal 4 3 11" xfId="29080" xr:uid="{5B077B9D-DE92-4A58-B518-95F3689A7977}"/>
    <cellStyle name="Normal 4 3 11 2" xfId="46694" xr:uid="{BCEB2FB5-9DBC-48D8-B3FD-4BF579E9A7A9}"/>
    <cellStyle name="Normal 4 3 11 2 2" xfId="46695" xr:uid="{1658FD24-743D-4B02-AFB5-6ABBCFDE8262}"/>
    <cellStyle name="Normal 4 3 11 3" xfId="46696" xr:uid="{54E3FDB2-A034-41EE-916F-91A0FB201933}"/>
    <cellStyle name="Normal 4 3 12" xfId="29081" xr:uid="{65FF5CB5-1578-4516-BE24-2609DA116F60}"/>
    <cellStyle name="Normal 4 3 12 2" xfId="46697" xr:uid="{5B0A50F7-C6E9-48F6-BCE3-007BD747FF2F}"/>
    <cellStyle name="Normal 4 3 13" xfId="29082" xr:uid="{73DB782F-9029-44A6-8C35-4D63F09FFC8E}"/>
    <cellStyle name="Normal 4 3 14" xfId="29083" xr:uid="{5E244D5E-F139-4BF8-B542-6CA5885E395C}"/>
    <cellStyle name="Normal 4 3 15" xfId="29084" xr:uid="{A6309DF6-2463-40FF-AA45-EC8864CC8581}"/>
    <cellStyle name="Normal 4 3 16" xfId="29085" xr:uid="{1E640C4C-BB46-42BA-BF93-BB3A54724567}"/>
    <cellStyle name="Normal 4 3 17" xfId="29086" xr:uid="{C3E9A55F-2256-4F5D-A170-A892241C1D95}"/>
    <cellStyle name="Normal 4 3 18" xfId="50393" xr:uid="{AE458A76-1C99-4DE6-8A07-0AD1ABEED88C}"/>
    <cellStyle name="Normal 4 3 2" xfId="29087" xr:uid="{149BB66E-5C4E-4F02-BA3F-ABD35D9D88DC}"/>
    <cellStyle name="Normal 4 3 2 10" xfId="50394" xr:uid="{722A8186-3AED-4DE1-820F-80C8E4630404}"/>
    <cellStyle name="Normal 4 3 2 2" xfId="29088" xr:uid="{D577E036-DFDA-43F5-8D1B-B24A5BCC7158}"/>
    <cellStyle name="Normal 4 3 2 2 2" xfId="46698" xr:uid="{3E1CCD7A-7906-43A3-8ACB-6E4A01BEF4F0}"/>
    <cellStyle name="Normal 4 3 2 2 2 2" xfId="46699" xr:uid="{C25B6D5E-FF3E-49FC-8A35-904FA27091C1}"/>
    <cellStyle name="Normal 4 3 2 2 2 2 2" xfId="46700" xr:uid="{6D3EE588-873B-4BB4-9588-90EDA3BFE83A}"/>
    <cellStyle name="Normal 4 3 2 2 2 3" xfId="46701" xr:uid="{098CFE65-0D6A-46A5-9303-D4DE38BCDCF5}"/>
    <cellStyle name="Normal 4 3 2 2 3" xfId="46702" xr:uid="{185C8B89-ECC7-496B-B61B-DD6209870E57}"/>
    <cellStyle name="Normal 4 3 2 2 3 2" xfId="46703" xr:uid="{62577183-2F84-4CD9-9D62-704475AD109B}"/>
    <cellStyle name="Normal 4 3 2 2 4" xfId="46704" xr:uid="{7A7928B2-717C-410C-A9CC-B039D3413900}"/>
    <cellStyle name="Normal 4 3 2 3" xfId="46705" xr:uid="{99B3F0D6-F80B-456D-AA47-B0059ACBDFD8}"/>
    <cellStyle name="Normal 4 3 2 3 2" xfId="46706" xr:uid="{7AFA444D-E977-4AB0-8BD1-83C9B93BD33F}"/>
    <cellStyle name="Normal 4 3 2 3 2 2" xfId="46707" xr:uid="{294EA752-00EC-4856-A765-2BE6C3AFE241}"/>
    <cellStyle name="Normal 4 3 2 3 2 2 2" xfId="46708" xr:uid="{E3A25B69-993F-4FE2-B6F2-5BBA1E7C74DC}"/>
    <cellStyle name="Normal 4 3 2 3 2 3" xfId="46709" xr:uid="{F796CFDA-A42A-4A9F-83FC-78B5D24E4426}"/>
    <cellStyle name="Normal 4 3 2 3 3" xfId="46710" xr:uid="{4143EC29-F537-46B8-8EF0-A3CD50D08D70}"/>
    <cellStyle name="Normal 4 3 2 3 3 2" xfId="46711" xr:uid="{B122FD4F-2FA2-4753-A5C7-8FAA157ED2A2}"/>
    <cellStyle name="Normal 4 3 2 3 4" xfId="46712" xr:uid="{B9D7FC33-B930-48FF-8FC6-1A6B5E688EB3}"/>
    <cellStyle name="Normal 4 3 2 4" xfId="46713" xr:uid="{4C308CD4-AED5-40C5-9161-49084632ED4C}"/>
    <cellStyle name="Normal 4 3 2 4 2" xfId="46714" xr:uid="{DF295460-13E5-40D0-959F-65B730FE4977}"/>
    <cellStyle name="Normal 4 3 2 4 2 2" xfId="46715" xr:uid="{9388B8B6-C386-4AB6-98F1-76770FC1CE7D}"/>
    <cellStyle name="Normal 4 3 2 4 2 2 2" xfId="46716" xr:uid="{B7098C99-7963-4520-A059-B3D82DC7CDA9}"/>
    <cellStyle name="Normal 4 3 2 4 2 3" xfId="46717" xr:uid="{BE1937E2-AE5B-4E7E-8B89-386A71404292}"/>
    <cellStyle name="Normal 4 3 2 4 3" xfId="46718" xr:uid="{04648AE1-837D-4805-A2FF-E7A75C5D5E4F}"/>
    <cellStyle name="Normal 4 3 2 4 3 2" xfId="46719" xr:uid="{30080CA0-C9AA-4B2B-9C25-513DF947F2F4}"/>
    <cellStyle name="Normal 4 3 2 4 4" xfId="46720" xr:uid="{2644896A-8AD6-4922-A25C-56F708761CDF}"/>
    <cellStyle name="Normal 4 3 2 5" xfId="46721" xr:uid="{D5948DF4-C9C6-42A6-88C4-E58F86FE8686}"/>
    <cellStyle name="Normal 4 3 2 5 2" xfId="46722" xr:uid="{ED70666D-C2B1-49F7-88F3-B43EE0BB3F7D}"/>
    <cellStyle name="Normal 4 3 2 5 2 2" xfId="46723" xr:uid="{1DD5F87C-8921-4A39-BAD1-ABE0EE2BEA7E}"/>
    <cellStyle name="Normal 4 3 2 5 2 2 2" xfId="46724" xr:uid="{88AAED28-90D6-4AC4-B729-3E09409CA455}"/>
    <cellStyle name="Normal 4 3 2 5 2 3" xfId="46725" xr:uid="{D68A4B63-A150-4BBD-BA47-52D94336263F}"/>
    <cellStyle name="Normal 4 3 2 5 3" xfId="46726" xr:uid="{4B332870-61FA-4ED1-B2F0-1B725A66178C}"/>
    <cellStyle name="Normal 4 3 2 5 3 2" xfId="46727" xr:uid="{CDA6B785-8119-4E0B-AF6F-6C33F321C188}"/>
    <cellStyle name="Normal 4 3 2 5 4" xfId="46728" xr:uid="{0E386D4A-C95B-4A74-AB0E-908475240474}"/>
    <cellStyle name="Normal 4 3 2 6" xfId="46729" xr:uid="{84BF8F06-7CCB-4324-A3B0-1C9B588B6096}"/>
    <cellStyle name="Normal 4 3 2 6 2" xfId="46730" xr:uid="{24DE13D9-79E0-498F-8CB7-37C169ECE874}"/>
    <cellStyle name="Normal 4 3 2 6 2 2" xfId="46731" xr:uid="{BA1E6CDB-CBC1-4D2A-80E3-3FBF0C706E58}"/>
    <cellStyle name="Normal 4 3 2 6 2 2 2" xfId="46732" xr:uid="{20981951-2790-41EB-A396-AE3F3D9477F0}"/>
    <cellStyle name="Normal 4 3 2 6 2 3" xfId="46733" xr:uid="{7B30712B-C253-49F2-8E2D-0E5EFE36F228}"/>
    <cellStyle name="Normal 4 3 2 6 3" xfId="46734" xr:uid="{4EB10F9B-B85F-4E07-AC77-380A8F0B900C}"/>
    <cellStyle name="Normal 4 3 2 6 3 2" xfId="46735" xr:uid="{6E050777-7C0E-4AA8-B7CE-09D3DCB69146}"/>
    <cellStyle name="Normal 4 3 2 6 4" xfId="46736" xr:uid="{E77CEA69-E5F2-4DCE-9F10-454E6B7BAD93}"/>
    <cellStyle name="Normal 4 3 2 7" xfId="46737" xr:uid="{B5564B6B-4019-4CC9-A40E-F2AD1325DDF5}"/>
    <cellStyle name="Normal 4 3 2 7 2" xfId="46738" xr:uid="{93097E99-32B8-42F3-9B68-B84474887F67}"/>
    <cellStyle name="Normal 4 3 2 7 2 2" xfId="46739" xr:uid="{118A7F91-D91D-4179-ADD0-CEEAD550CFB9}"/>
    <cellStyle name="Normal 4 3 2 7 3" xfId="46740" xr:uid="{0975B241-EF61-4414-BE01-30FD4F40D4DF}"/>
    <cellStyle name="Normal 4 3 2 8" xfId="46741" xr:uid="{CD82F48A-A8F8-4F79-92C0-59BCEE56AF19}"/>
    <cellStyle name="Normal 4 3 2 8 2" xfId="46742" xr:uid="{6BD45708-A2CC-4014-BB87-6E056AFE49AF}"/>
    <cellStyle name="Normal 4 3 2 9" xfId="46743" xr:uid="{01A072F2-AA8D-430E-8654-B55EC9FC6422}"/>
    <cellStyle name="Normal 4 3 2_Margen" xfId="46744" xr:uid="{72881089-D38F-4087-9FAF-C62F26C94511}"/>
    <cellStyle name="Normal 4 3 3" xfId="29089" xr:uid="{0166CAC2-7BBE-4352-B078-469AB2060109}"/>
    <cellStyle name="Normal 4 3 3 2" xfId="46745" xr:uid="{FCED8569-2CF0-4650-9514-CA15C1CDE207}"/>
    <cellStyle name="Normal 4 3 3 2 2" xfId="46746" xr:uid="{F718C87C-123E-4928-B28B-64507D245C81}"/>
    <cellStyle name="Normal 4 3 3 2 2 2" xfId="46747" xr:uid="{918FCDEE-8AEF-44EF-9021-1D6A385081C7}"/>
    <cellStyle name="Normal 4 3 3 2 2 2 2" xfId="46748" xr:uid="{317826DC-77C6-4B06-B557-8F0CA00B3BED}"/>
    <cellStyle name="Normal 4 3 3 2 2 3" xfId="46749" xr:uid="{3E51056C-0A37-4C7C-A1F7-C13FE3AC226A}"/>
    <cellStyle name="Normal 4 3 3 2 3" xfId="46750" xr:uid="{47E64EDE-CE1C-4A72-B793-01D7C5DBE236}"/>
    <cellStyle name="Normal 4 3 3 2 3 2" xfId="46751" xr:uid="{51E0A432-2BF4-42E1-ADC2-E50E2A325E37}"/>
    <cellStyle name="Normal 4 3 3 2 4" xfId="46752" xr:uid="{470B60B5-C599-474F-8EBE-08571C70BDBC}"/>
    <cellStyle name="Normal 4 3 3 3" xfId="46753" xr:uid="{3ED90F05-BE2F-48FF-AFE5-A3B5418E809D}"/>
    <cellStyle name="Normal 4 3 3 3 2" xfId="46754" xr:uid="{B6DDF39E-025F-4369-8CAB-86940F413E20}"/>
    <cellStyle name="Normal 4 3 3 3 2 2" xfId="46755" xr:uid="{0400ECD2-8A42-4AF8-AC02-ED42B7C93644}"/>
    <cellStyle name="Normal 4 3 3 3 2 2 2" xfId="46756" xr:uid="{839733B7-053C-483B-9989-8EEE429CD32D}"/>
    <cellStyle name="Normal 4 3 3 3 2 3" xfId="46757" xr:uid="{F0DC8533-42D0-43DD-9A2C-6F248509F506}"/>
    <cellStyle name="Normal 4 3 3 3 3" xfId="46758" xr:uid="{766FCD7F-93C6-4A85-8E68-EB47CD60CEAF}"/>
    <cellStyle name="Normal 4 3 3 3 3 2" xfId="46759" xr:uid="{CDE3587C-BFA2-470C-92EA-8CA28D3B6321}"/>
    <cellStyle name="Normal 4 3 3 3 4" xfId="46760" xr:uid="{44BE8F11-6385-4504-8EA1-D97A24A2E963}"/>
    <cellStyle name="Normal 4 3 3 4" xfId="46761" xr:uid="{6948C0FE-CE74-45EE-8E8D-7ABDC648282A}"/>
    <cellStyle name="Normal 4 3 3 4 2" xfId="46762" xr:uid="{CE2FD2EA-9DD6-4318-805B-40E0E8BE6A41}"/>
    <cellStyle name="Normal 4 3 3 4 2 2" xfId="46763" xr:uid="{0C98E85F-6863-4BCC-AC91-B49C1CF61992}"/>
    <cellStyle name="Normal 4 3 3 4 2 2 2" xfId="46764" xr:uid="{9C8C1201-1967-4E0B-8B20-B51E76172C3E}"/>
    <cellStyle name="Normal 4 3 3 4 2 3" xfId="46765" xr:uid="{2AA2B449-04E6-45C6-90B0-F739F3A0AD7D}"/>
    <cellStyle name="Normal 4 3 3 4 3" xfId="46766" xr:uid="{E8B67CDD-7058-4016-8EE6-75E4F1921753}"/>
    <cellStyle name="Normal 4 3 3 4 3 2" xfId="46767" xr:uid="{22858DEE-D00F-46F8-A45A-EA66D9921E3C}"/>
    <cellStyle name="Normal 4 3 3 4 4" xfId="46768" xr:uid="{B7981B94-5F82-4169-95C6-D4648607A729}"/>
    <cellStyle name="Normal 4 3 3 5" xfId="46769" xr:uid="{1C2549DE-4806-45FC-BD49-13116BA54EFD}"/>
    <cellStyle name="Normal 4 3 3 5 2" xfId="46770" xr:uid="{1184EB77-04E7-4DDF-8498-50ABAE580F0D}"/>
    <cellStyle name="Normal 4 3 3 5 2 2" xfId="46771" xr:uid="{5D41CE4C-BF16-4543-9118-530344F65C7C}"/>
    <cellStyle name="Normal 4 3 3 5 3" xfId="46772" xr:uid="{95345D56-4B6C-4B20-92C9-77735E3074DE}"/>
    <cellStyle name="Normal 4 3 3 6" xfId="46773" xr:uid="{CC184C04-6650-4CFA-88AC-BD72F512890D}"/>
    <cellStyle name="Normal 4 3 3 6 2" xfId="46774" xr:uid="{544AAC49-EE1D-4AAB-8672-83D635393384}"/>
    <cellStyle name="Normal 4 3 3 7" xfId="46775" xr:uid="{40EEF99C-8202-4541-BD3F-70A5E9C02AE4}"/>
    <cellStyle name="Normal 4 3 4" xfId="29090" xr:uid="{585B900D-6745-4480-9820-A16131467906}"/>
    <cellStyle name="Normal 4 3 4 2" xfId="46776" xr:uid="{BE1BF467-ABAA-4C88-B53E-6F80C410295B}"/>
    <cellStyle name="Normal 4 3 4 2 2" xfId="46777" xr:uid="{9FA37003-5CA7-49EA-9137-01690B2836FD}"/>
    <cellStyle name="Normal 4 3 4 2 2 2" xfId="46778" xr:uid="{9A42A1F5-9322-478A-8729-A03DE2A4525E}"/>
    <cellStyle name="Normal 4 3 4 2 2 2 2" xfId="46779" xr:uid="{466AA184-EF65-4C7A-854E-D72C9E18C52F}"/>
    <cellStyle name="Normal 4 3 4 2 2 3" xfId="46780" xr:uid="{C46A0029-4581-46AD-936E-95AB8BF25809}"/>
    <cellStyle name="Normal 4 3 4 2 3" xfId="46781" xr:uid="{07453DA2-1EAA-4B32-91FC-4805F3339AAD}"/>
    <cellStyle name="Normal 4 3 4 2 3 2" xfId="46782" xr:uid="{392B2DC8-C616-46F0-9831-AADC55FD39F6}"/>
    <cellStyle name="Normal 4 3 4 2 4" xfId="46783" xr:uid="{CF33C51E-7C51-47B7-9E57-792507024387}"/>
    <cellStyle name="Normal 4 3 4 3" xfId="46784" xr:uid="{7812599B-8618-49F2-A610-BB4C6E77D7AC}"/>
    <cellStyle name="Normal 4 3 4 3 2" xfId="46785" xr:uid="{FDEF2750-4875-4DF0-B6AE-021978EDA92C}"/>
    <cellStyle name="Normal 4 3 4 3 2 2" xfId="46786" xr:uid="{3A10BB0A-2CE4-485B-A937-3C58C1DEB24B}"/>
    <cellStyle name="Normal 4 3 4 3 2 2 2" xfId="46787" xr:uid="{351F5273-2A9A-4F9E-A5C7-65BD09EA5683}"/>
    <cellStyle name="Normal 4 3 4 3 2 3" xfId="46788" xr:uid="{DB6B6366-567C-4AE8-AB9E-E084A4425E46}"/>
    <cellStyle name="Normal 4 3 4 3 3" xfId="46789" xr:uid="{1DEC3006-243A-4ED6-BF6D-1561DCFE72BB}"/>
    <cellStyle name="Normal 4 3 4 3 3 2" xfId="46790" xr:uid="{0EE094E4-8EB2-48D5-8F60-F510424396FB}"/>
    <cellStyle name="Normal 4 3 4 3 4" xfId="46791" xr:uid="{ABC2BEED-3CA4-43CD-B332-B81D67695D6C}"/>
    <cellStyle name="Normal 4 3 4 4" xfId="46792" xr:uid="{78A905EE-DA5E-4417-ABBA-FBAEFF1DE451}"/>
    <cellStyle name="Normal 4 3 4 4 2" xfId="46793" xr:uid="{51908FE3-5FBC-4022-AF29-8C966CF7AE1F}"/>
    <cellStyle name="Normal 4 3 4 4 2 2" xfId="46794" xr:uid="{04736176-4F18-4510-AA04-A59C45733D19}"/>
    <cellStyle name="Normal 4 3 4 4 2 2 2" xfId="46795" xr:uid="{D9DBB842-C2C0-41EC-9F85-F0F66CA79753}"/>
    <cellStyle name="Normal 4 3 4 4 2 3" xfId="46796" xr:uid="{4F46AC00-73CF-4104-8929-7FD77F63074B}"/>
    <cellStyle name="Normal 4 3 4 4 3" xfId="46797" xr:uid="{31C86695-ADA3-4B1C-8A20-E09BD6C4DBF1}"/>
    <cellStyle name="Normal 4 3 4 4 3 2" xfId="46798" xr:uid="{757F9872-2FE8-4BF8-8497-D32E07BAE62E}"/>
    <cellStyle name="Normal 4 3 4 4 4" xfId="46799" xr:uid="{8D03088E-142E-45D3-9CEC-2F4B2ADDFDF7}"/>
    <cellStyle name="Normal 4 3 4 5" xfId="46800" xr:uid="{37DFE2DE-41D0-4995-A079-F20434129FF6}"/>
    <cellStyle name="Normal 4 3 4 5 2" xfId="46801" xr:uid="{718EFA9B-2D78-4636-925B-6761F5611D72}"/>
    <cellStyle name="Normal 4 3 4 5 2 2" xfId="46802" xr:uid="{1A639C89-1D68-407A-B89A-44ADBC539506}"/>
    <cellStyle name="Normal 4 3 4 5 3" xfId="46803" xr:uid="{461EEC1A-E51E-42FC-8B00-3087A68A7153}"/>
    <cellStyle name="Normal 4 3 4 6" xfId="46804" xr:uid="{2743B149-170B-46C8-9F60-06266DE3E787}"/>
    <cellStyle name="Normal 4 3 4 6 2" xfId="46805" xr:uid="{2D8C7C31-F9BA-443D-BAD2-58556EB9B56F}"/>
    <cellStyle name="Normal 4 3 4 7" xfId="46806" xr:uid="{BC19CC91-306E-464F-8D0B-4F1E8B8139B9}"/>
    <cellStyle name="Normal 4 3 5" xfId="29091" xr:uid="{AB70EA27-81B8-4D06-BB1F-68F926BE4BB8}"/>
    <cellStyle name="Normal 4 3 5 2" xfId="46807" xr:uid="{AA9AFE21-8E02-45C8-BC00-8DA3AF0CE467}"/>
    <cellStyle name="Normal 4 3 5 2 2" xfId="46808" xr:uid="{17D2E066-ED3B-4B4A-8240-A1CBD783B0CC}"/>
    <cellStyle name="Normal 4 3 5 2 2 2" xfId="46809" xr:uid="{3682A6E3-6D1F-4F12-A5A6-BE59B94F503C}"/>
    <cellStyle name="Normal 4 3 5 2 2 2 2" xfId="46810" xr:uid="{ACDEACA4-B498-4DA1-BE68-9B462E4A9E47}"/>
    <cellStyle name="Normal 4 3 5 2 2 3" xfId="46811" xr:uid="{9DFA0D2E-8CE9-4A99-A2B1-C2C447A12566}"/>
    <cellStyle name="Normal 4 3 5 2 3" xfId="46812" xr:uid="{2BF915F5-EEB4-40EC-AB2C-D06F719442D5}"/>
    <cellStyle name="Normal 4 3 5 2 3 2" xfId="46813" xr:uid="{6CB1FA61-B6BA-4E51-B500-258F10982A3E}"/>
    <cellStyle name="Normal 4 3 5 2 4" xfId="46814" xr:uid="{E356B9A5-67EE-4A51-929A-48DE7ECCEA33}"/>
    <cellStyle name="Normal 4 3 5 3" xfId="46815" xr:uid="{395E37A3-D3E3-4C88-8B4C-BDE4FABBBDF1}"/>
    <cellStyle name="Normal 4 3 5 3 2" xfId="46816" xr:uid="{6F80E3AD-8A4B-4957-9CF0-DF9771E1753C}"/>
    <cellStyle name="Normal 4 3 5 3 2 2" xfId="46817" xr:uid="{E0FE9DEC-C069-4F45-8972-87145D43EDF3}"/>
    <cellStyle name="Normal 4 3 5 3 2 2 2" xfId="46818" xr:uid="{FF2868ED-2273-4179-861C-DFDD337EA494}"/>
    <cellStyle name="Normal 4 3 5 3 2 3" xfId="46819" xr:uid="{D79FD0FE-1D00-4B4D-A7C0-BCDEE0868735}"/>
    <cellStyle name="Normal 4 3 5 3 3" xfId="46820" xr:uid="{87800EF3-591C-4572-A248-6ADC51968DD7}"/>
    <cellStyle name="Normal 4 3 5 3 3 2" xfId="46821" xr:uid="{34393182-B9F6-4A8C-9B9A-D0438DB49F08}"/>
    <cellStyle name="Normal 4 3 5 3 4" xfId="46822" xr:uid="{024B917C-2EC5-48EF-A78A-4856158A0623}"/>
    <cellStyle name="Normal 4 3 5 4" xfId="46823" xr:uid="{038E29D8-886A-442B-940C-031211FE1F5F}"/>
    <cellStyle name="Normal 4 3 5 4 2" xfId="46824" xr:uid="{6F965CC8-793C-48E1-AE48-3068E2F582FB}"/>
    <cellStyle name="Normal 4 3 5 4 2 2" xfId="46825" xr:uid="{E17C70CE-3390-4223-AF8A-6B3A4C45F008}"/>
    <cellStyle name="Normal 4 3 5 4 2 2 2" xfId="46826" xr:uid="{192E7AF5-BAC7-4F1A-A58D-2F01B54EE23E}"/>
    <cellStyle name="Normal 4 3 5 4 2 3" xfId="46827" xr:uid="{E325E0B7-857C-4EFB-AA05-10C9A7F00B64}"/>
    <cellStyle name="Normal 4 3 5 4 3" xfId="46828" xr:uid="{5741BFCA-0971-4C35-99E5-77D148C54354}"/>
    <cellStyle name="Normal 4 3 5 4 3 2" xfId="46829" xr:uid="{AF9A3A04-8D47-4AA8-81E4-063B96D81609}"/>
    <cellStyle name="Normal 4 3 5 4 4" xfId="46830" xr:uid="{B63BB2E6-28C4-4761-AD4E-F0494CAB48E7}"/>
    <cellStyle name="Normal 4 3 5 5" xfId="46831" xr:uid="{54FA18B6-8566-4971-9F9F-7774070F4075}"/>
    <cellStyle name="Normal 4 3 5 5 2" xfId="46832" xr:uid="{64E64E0B-8790-4FA5-9670-EB9BC16CFF41}"/>
    <cellStyle name="Normal 4 3 5 5 2 2" xfId="46833" xr:uid="{329818B3-2027-438D-A085-88B246ACDD06}"/>
    <cellStyle name="Normal 4 3 5 5 3" xfId="46834" xr:uid="{44718B7C-873E-4B6A-8A8D-2AC891B828C1}"/>
    <cellStyle name="Normal 4 3 5 6" xfId="46835" xr:uid="{9225824E-7530-4BA9-BA0B-AEF7AADE3FA5}"/>
    <cellStyle name="Normal 4 3 5 6 2" xfId="46836" xr:uid="{73684475-7C51-444A-8DED-F52F30C5B4E8}"/>
    <cellStyle name="Normal 4 3 5 7" xfId="46837" xr:uid="{82856F24-E920-4279-AB44-D29789946E95}"/>
    <cellStyle name="Normal 4 3 6" xfId="29092" xr:uid="{357C13AB-DDA1-490B-B935-723B9D65FE35}"/>
    <cellStyle name="Normal 4 3 6 2" xfId="46838" xr:uid="{8643554A-B342-4919-ACC7-5B177ADD4FA2}"/>
    <cellStyle name="Normal 4 3 6 2 2" xfId="46839" xr:uid="{2D8C0E51-9110-49DD-B7D5-87F965580BEB}"/>
    <cellStyle name="Normal 4 3 6 2 2 2" xfId="46840" xr:uid="{47639817-E5F0-4710-A674-13CD80C7D298}"/>
    <cellStyle name="Normal 4 3 6 2 3" xfId="46841" xr:uid="{8EA27D07-B13A-49A3-8E7A-E20A9EA71CBC}"/>
    <cellStyle name="Normal 4 3 6 3" xfId="46842" xr:uid="{EA54F9C2-4E62-4EA1-906A-236BFC0B6C23}"/>
    <cellStyle name="Normal 4 3 6 3 2" xfId="46843" xr:uid="{CCDAAB5B-20E0-46CE-8986-464CF67DA3E7}"/>
    <cellStyle name="Normal 4 3 6 4" xfId="46844" xr:uid="{C0F68F84-99AE-4375-A114-E6039BA9243F}"/>
    <cellStyle name="Normal 4 3 7" xfId="29093" xr:uid="{8834206F-B7BE-467C-8925-3A71A4F2CDA6}"/>
    <cellStyle name="Normal 4 3 7 2" xfId="46845" xr:uid="{967241B3-4380-42B5-94C0-A1594B580CE1}"/>
    <cellStyle name="Normal 4 3 7 2 2" xfId="46846" xr:uid="{97536C08-DEC4-480B-AFD0-2B9EDB996BCE}"/>
    <cellStyle name="Normal 4 3 7 2 2 2" xfId="46847" xr:uid="{E4A0FF0D-3829-43CA-BF6E-42E5181ACB59}"/>
    <cellStyle name="Normal 4 3 7 2 3" xfId="46848" xr:uid="{BA43C128-D66B-45B3-8BD6-F888ED4BC443}"/>
    <cellStyle name="Normal 4 3 7 3" xfId="46849" xr:uid="{78533E60-5E66-4DDC-84FA-5EF7CF924B70}"/>
    <cellStyle name="Normal 4 3 7 3 2" xfId="46850" xr:uid="{5BCDE6EC-A193-470D-8E6A-ED558C244F4E}"/>
    <cellStyle name="Normal 4 3 7 4" xfId="46851" xr:uid="{06B954BB-3C09-4DE5-B40D-A62A72D2089B}"/>
    <cellStyle name="Normal 4 3 8" xfId="29094" xr:uid="{CA29C9B6-0DF3-45CF-9ECB-0A020630132D}"/>
    <cellStyle name="Normal 4 3 9" xfId="29095" xr:uid="{05BFB3BE-BCAA-4839-B2BD-734E345A835D}"/>
    <cellStyle name="Normal 4 3 9 2" xfId="46852" xr:uid="{92050C02-365F-48B6-9107-D9FEE843193D}"/>
    <cellStyle name="Normal 4 3 9 2 2" xfId="46853" xr:uid="{FE9FE275-1B52-43A1-8E92-5EFCFD651E88}"/>
    <cellStyle name="Normal 4 3 9 2 2 2" xfId="46854" xr:uid="{D0E77D71-EAF7-4A93-ABD4-FEB73B257A59}"/>
    <cellStyle name="Normal 4 3 9 2 3" xfId="46855" xr:uid="{3571151E-C7C3-4752-820B-6FAD42674A16}"/>
    <cellStyle name="Normal 4 3 9 3" xfId="46856" xr:uid="{0BE4AA3C-DC13-4229-9244-33A91C9E6D2C}"/>
    <cellStyle name="Normal 4 3 9 3 2" xfId="46857" xr:uid="{0E3CBE93-CEBC-4DCB-84EF-75CC9DB55902}"/>
    <cellStyle name="Normal 4 3 9 4" xfId="46858" xr:uid="{FC4A2A4B-1292-4A0F-8E5C-7B2931F68E58}"/>
    <cellStyle name="Normal 4 3_Margen" xfId="46859" xr:uid="{83E42502-F448-4526-A7F3-943E0BAA4B60}"/>
    <cellStyle name="Normal 4 30" xfId="46860" xr:uid="{37139556-202E-4A44-B016-2C401464F45A}"/>
    <cellStyle name="Normal 4 30 2" xfId="46861" xr:uid="{90291444-AC4D-4B74-A590-0EC80041836C}"/>
    <cellStyle name="Normal 4 30 2 2" xfId="46862" xr:uid="{2A802606-0540-46EB-A120-674FBA7984F8}"/>
    <cellStyle name="Normal 4 30 2 2 2" xfId="46863" xr:uid="{A9EFF596-A5BE-417F-B142-6DBBC60E0D5F}"/>
    <cellStyle name="Normal 4 30 2 2 2 2" xfId="46864" xr:uid="{32AFAEB8-4A12-4E90-863F-886507567E91}"/>
    <cellStyle name="Normal 4 30 2 2 3" xfId="46865" xr:uid="{36CFFC29-56D4-4190-9342-625D595C17FC}"/>
    <cellStyle name="Normal 4 30 2 3" xfId="46866" xr:uid="{0D703D6A-3F97-4646-9043-548310751E6F}"/>
    <cellStyle name="Normal 4 30 2 3 2" xfId="46867" xr:uid="{1DC75E48-7EA1-4E1C-BC2F-53F5C4A0286C}"/>
    <cellStyle name="Normal 4 30 2 4" xfId="46868" xr:uid="{465CCE5A-9BD6-4DB0-BA7A-1A45367BF8CD}"/>
    <cellStyle name="Normal 4 30 3" xfId="46869" xr:uid="{1E16D867-9EEF-412D-9049-515A802A4C80}"/>
    <cellStyle name="Normal 4 30 3 2" xfId="46870" xr:uid="{5FD92541-39DA-443B-ABA4-76142FCBBFC6}"/>
    <cellStyle name="Normal 4 30 3 2 2" xfId="46871" xr:uid="{8C101A12-F375-4592-9F36-B56AADC5F481}"/>
    <cellStyle name="Normal 4 30 3 3" xfId="46872" xr:uid="{F79994A3-45A6-4108-86CF-B963BEB0DB34}"/>
    <cellStyle name="Normal 4 30 4" xfId="46873" xr:uid="{DDC8FF38-3670-44C3-A7F4-B92B9AF3811F}"/>
    <cellStyle name="Normal 4 30 4 2" xfId="46874" xr:uid="{8F22750E-3723-4665-86D5-3CF7B0C69E95}"/>
    <cellStyle name="Normal 4 30 5" xfId="46875" xr:uid="{F19BCD6D-2565-409A-A302-E4B09525477B}"/>
    <cellStyle name="Normal 4 31" xfId="46876" xr:uid="{3BE703E0-0637-454C-B474-7C2197603DB2}"/>
    <cellStyle name="Normal 4 31 2" xfId="46877" xr:uid="{8E8880D0-D2D9-4C11-8CA6-9EC0D30E8B1B}"/>
    <cellStyle name="Normal 4 31 2 2" xfId="46878" xr:uid="{09E282F6-A637-41C6-835A-0D5A158D3179}"/>
    <cellStyle name="Normal 4 31 2 2 2" xfId="46879" xr:uid="{2B5DF059-58A9-433A-8EBC-92AA99AD1A95}"/>
    <cellStyle name="Normal 4 31 2 2 2 2" xfId="46880" xr:uid="{7EFAD456-E402-4A0E-9A96-2DB838F45292}"/>
    <cellStyle name="Normal 4 31 2 2 3" xfId="46881" xr:uid="{5CD2E17C-9756-4C76-BA88-AC2D5604D3D9}"/>
    <cellStyle name="Normal 4 31 2 3" xfId="46882" xr:uid="{D27DC1E1-E0BF-402F-887F-11940DA3F0F9}"/>
    <cellStyle name="Normal 4 31 2 3 2" xfId="46883" xr:uid="{2EF31499-CA77-42AA-A858-A0936432A76D}"/>
    <cellStyle name="Normal 4 31 2 4" xfId="46884" xr:uid="{6C4E0273-C82C-4308-948D-F1AA706F3A30}"/>
    <cellStyle name="Normal 4 31 3" xfId="46885" xr:uid="{8A9B0655-DDB0-4838-A365-C1FA91F927A0}"/>
    <cellStyle name="Normal 4 31 3 2" xfId="46886" xr:uid="{A0395F07-A537-447D-9E7E-3357835223E0}"/>
    <cellStyle name="Normal 4 31 3 2 2" xfId="46887" xr:uid="{6AF13AB4-B726-42CA-A5D4-58FF698808E1}"/>
    <cellStyle name="Normal 4 31 3 3" xfId="46888" xr:uid="{159ED957-0016-4425-A550-FF7143F8B38F}"/>
    <cellStyle name="Normal 4 31 4" xfId="46889" xr:uid="{391402D4-3E14-4B59-922F-852D20CDCB6D}"/>
    <cellStyle name="Normal 4 31 4 2" xfId="46890" xr:uid="{A81A1174-2F4F-4CDC-A390-AEB3EADEE367}"/>
    <cellStyle name="Normal 4 31 5" xfId="46891" xr:uid="{7EF7F8BA-FDD5-4CD0-946E-7A7640AC6960}"/>
    <cellStyle name="Normal 4 32" xfId="46892" xr:uid="{A6F25F47-867D-4CDE-9CC3-89940EC7DB07}"/>
    <cellStyle name="Normal 4 32 2" xfId="46893" xr:uid="{EE786444-51A8-4040-9A57-CE3B81DDE7FD}"/>
    <cellStyle name="Normal 4 32 2 2" xfId="46894" xr:uid="{B70A52B2-9FC8-4586-8963-8E48B61E7D87}"/>
    <cellStyle name="Normal 4 32 2 2 2" xfId="46895" xr:uid="{C1ED0705-58E1-46A7-820A-F33CC8326492}"/>
    <cellStyle name="Normal 4 32 2 2 2 2" xfId="46896" xr:uid="{6373747E-538B-47C5-9721-69EB8373091C}"/>
    <cellStyle name="Normal 4 32 2 2 3" xfId="46897" xr:uid="{A9B95264-BAEA-4A32-8818-971D0959F9E5}"/>
    <cellStyle name="Normal 4 32 2 3" xfId="46898" xr:uid="{645F4856-5F97-4E32-AD0E-E78F18FE9187}"/>
    <cellStyle name="Normal 4 32 2 3 2" xfId="46899" xr:uid="{C1609B48-AFB9-4277-86A9-D4D477CD445E}"/>
    <cellStyle name="Normal 4 32 2 4" xfId="46900" xr:uid="{33CF7EFA-158B-4E5D-9FE1-6AFB8E6F44B1}"/>
    <cellStyle name="Normal 4 32 3" xfId="46901" xr:uid="{EE1B33AD-E89C-4FA4-B0A2-266613B71C16}"/>
    <cellStyle name="Normal 4 32 3 2" xfId="46902" xr:uid="{1A62A4EC-33C8-4EA7-A3C4-11D69B181D4E}"/>
    <cellStyle name="Normal 4 32 3 2 2" xfId="46903" xr:uid="{EE5892CC-E4C8-4841-82D9-82B77C893478}"/>
    <cellStyle name="Normal 4 32 3 3" xfId="46904" xr:uid="{116590C9-8B96-425C-B3AF-E1DABA0784F8}"/>
    <cellStyle name="Normal 4 32 4" xfId="46905" xr:uid="{5601BF6C-4162-4696-9DE7-9E17D56EBB31}"/>
    <cellStyle name="Normal 4 32 4 2" xfId="46906" xr:uid="{02F3A3F7-E1C1-47D1-81FD-745CF6F42F58}"/>
    <cellStyle name="Normal 4 32 5" xfId="46907" xr:uid="{2866FCEC-9ECF-40AE-B4EF-1D02D5BC06F7}"/>
    <cellStyle name="Normal 4 33" xfId="46908" xr:uid="{C3F9FBAE-91F0-4A22-9D54-81DB73EDADCC}"/>
    <cellStyle name="Normal 4 33 2" xfId="46909" xr:uid="{1C508DC5-FAD9-40F9-B7A8-AA52B3DE65F5}"/>
    <cellStyle name="Normal 4 33 2 2" xfId="46910" xr:uid="{3E4F1A00-E564-406A-8A06-03EDAFD5A526}"/>
    <cellStyle name="Normal 4 33 2 2 2" xfId="46911" xr:uid="{E4941B3D-1421-49A4-92E5-B373C5E1C5BF}"/>
    <cellStyle name="Normal 4 33 2 2 2 2" xfId="46912" xr:uid="{8AE0B4D9-64B0-4D82-A917-DA5086D533CC}"/>
    <cellStyle name="Normal 4 33 2 2 3" xfId="46913" xr:uid="{86A3FBF6-3AD8-4952-AF40-FE8C58C50EC5}"/>
    <cellStyle name="Normal 4 33 2 3" xfId="46914" xr:uid="{E2373066-3321-4A2A-B446-976A0327453C}"/>
    <cellStyle name="Normal 4 33 2 3 2" xfId="46915" xr:uid="{82AA84E8-B3A4-451E-B4CB-884EE30635BB}"/>
    <cellStyle name="Normal 4 33 2 4" xfId="46916" xr:uid="{C6D3B7FC-2485-4EBC-868B-58C43690C2D3}"/>
    <cellStyle name="Normal 4 33 3" xfId="46917" xr:uid="{B0DEEFFE-2721-478C-9C55-653A317CC6FD}"/>
    <cellStyle name="Normal 4 33 3 2" xfId="46918" xr:uid="{DFF5E0AD-C03A-4A7C-B4D2-B84E0CC03D7C}"/>
    <cellStyle name="Normal 4 33 3 2 2" xfId="46919" xr:uid="{DD824D2A-182B-420A-B750-9FE97803CC45}"/>
    <cellStyle name="Normal 4 33 3 3" xfId="46920" xr:uid="{16FDEBFE-03B1-4B1E-9972-0B1DB854DEAD}"/>
    <cellStyle name="Normal 4 33 4" xfId="46921" xr:uid="{8A0A72E1-7B85-49F3-8050-1C62C7FB94BB}"/>
    <cellStyle name="Normal 4 33 4 2" xfId="46922" xr:uid="{A6F582F3-D361-4E88-A879-1BC4FFA081C7}"/>
    <cellStyle name="Normal 4 33 5" xfId="46923" xr:uid="{6F72EB84-E1A0-4DCD-A80B-5A99571F2C95}"/>
    <cellStyle name="Normal 4 34" xfId="46924" xr:uid="{CBB11E89-2EBA-4653-92CD-37A3191C7F59}"/>
    <cellStyle name="Normal 4 34 2" xfId="46925" xr:uid="{640A7139-0E95-4F6F-ADF0-B40ADDB68FD7}"/>
    <cellStyle name="Normal 4 34 2 2" xfId="46926" xr:uid="{F150BD80-34E2-4237-94E8-BDF25889B93F}"/>
    <cellStyle name="Normal 4 34 2 2 2" xfId="46927" xr:uid="{9E83C55D-C56D-4A34-B10B-06A256BE41F6}"/>
    <cellStyle name="Normal 4 34 2 2 2 2" xfId="46928" xr:uid="{050F6110-31DB-4F24-B004-DA39F54EE531}"/>
    <cellStyle name="Normal 4 34 2 2 3" xfId="46929" xr:uid="{83075279-DE79-42D9-AD6F-E27A6A604503}"/>
    <cellStyle name="Normal 4 34 2 3" xfId="46930" xr:uid="{99A4E307-773B-4AEA-B5FA-5CA3B421CB40}"/>
    <cellStyle name="Normal 4 34 2 3 2" xfId="46931" xr:uid="{20AFAA86-B6DB-472B-817D-C64E4B8C4A7A}"/>
    <cellStyle name="Normal 4 34 2 4" xfId="46932" xr:uid="{16E85D3F-4DB1-484A-8A01-C39E43F5B9C2}"/>
    <cellStyle name="Normal 4 34 3" xfId="46933" xr:uid="{79B113EF-D377-49E3-A018-A0395266F72D}"/>
    <cellStyle name="Normal 4 34 3 2" xfId="46934" xr:uid="{7364D518-38F4-41D1-9463-6A5711396757}"/>
    <cellStyle name="Normal 4 34 3 2 2" xfId="46935" xr:uid="{7AACA401-71AF-4B1B-9E5F-8199764337F7}"/>
    <cellStyle name="Normal 4 34 3 3" xfId="46936" xr:uid="{82B3C466-A8C8-442C-9AAF-08D4BD877FC3}"/>
    <cellStyle name="Normal 4 34 4" xfId="46937" xr:uid="{D1F86775-103B-460C-9429-2A939C79DDC8}"/>
    <cellStyle name="Normal 4 34 4 2" xfId="46938" xr:uid="{F8625F30-BE93-4D7E-A3EB-6576EB71355B}"/>
    <cellStyle name="Normal 4 34 5" xfId="46939" xr:uid="{A3FF6548-1B78-4DA1-8551-9FC33926CD34}"/>
    <cellStyle name="Normal 4 35" xfId="46940" xr:uid="{689F05B8-0E01-432B-84EC-1AA244F61045}"/>
    <cellStyle name="Normal 4 35 2" xfId="46941" xr:uid="{616D3213-E6E8-4D2B-82D4-66B8547DF5F3}"/>
    <cellStyle name="Normal 4 35 2 2" xfId="46942" xr:uid="{CF0CDE7D-D82D-4BCA-AC00-36D65CE0916F}"/>
    <cellStyle name="Normal 4 35 2 2 2" xfId="46943" xr:uid="{2B42E569-09AB-419B-936C-1EFF536D541D}"/>
    <cellStyle name="Normal 4 35 2 2 2 2" xfId="46944" xr:uid="{DABE657F-ABE8-4AD4-BF60-294818763A71}"/>
    <cellStyle name="Normal 4 35 2 2 3" xfId="46945" xr:uid="{A42C7FA2-2C43-4C22-9203-21CFCF4FFE91}"/>
    <cellStyle name="Normal 4 35 2 3" xfId="46946" xr:uid="{99198C51-975A-487A-A0BC-6F460CE1E930}"/>
    <cellStyle name="Normal 4 35 2 3 2" xfId="46947" xr:uid="{18EA2E3F-185E-40B2-9B91-5EEA09ACAB55}"/>
    <cellStyle name="Normal 4 35 2 4" xfId="46948" xr:uid="{A2528A71-9C2F-4B5F-9DFD-307D374CC565}"/>
    <cellStyle name="Normal 4 35 3" xfId="46949" xr:uid="{88F06FD7-0FE9-4D37-AF58-73E45E6ECE02}"/>
    <cellStyle name="Normal 4 35 3 2" xfId="46950" xr:uid="{ABD66233-CE62-40E5-B796-68ADAF784EFE}"/>
    <cellStyle name="Normal 4 35 3 2 2" xfId="46951" xr:uid="{74A1B787-CBB5-41BF-B4CF-275CEFAC9A85}"/>
    <cellStyle name="Normal 4 35 3 3" xfId="46952" xr:uid="{367F814B-B088-4D29-ACC3-E43D1083D42B}"/>
    <cellStyle name="Normal 4 35 4" xfId="46953" xr:uid="{6B580564-84BC-4887-960D-41E2048D9553}"/>
    <cellStyle name="Normal 4 35 4 2" xfId="46954" xr:uid="{4904ADA2-E903-4BC4-933D-874FEEDBDCD7}"/>
    <cellStyle name="Normal 4 35 5" xfId="46955" xr:uid="{7FC79FD2-0D5F-45B9-BDED-9DAFF96DD998}"/>
    <cellStyle name="Normal 4 36" xfId="46956" xr:uid="{375E1376-B2E3-4519-A66C-990CB477159D}"/>
    <cellStyle name="Normal 4 36 2" xfId="46957" xr:uid="{AD74BCB1-2B99-4F84-BCA5-7FB4C0C68DE9}"/>
    <cellStyle name="Normal 4 36 2 2" xfId="46958" xr:uid="{07BA144D-693F-4191-B264-39DEA0994C38}"/>
    <cellStyle name="Normal 4 36 2 2 2" xfId="46959" xr:uid="{32239CEA-936E-4FE9-9225-68679C51F7BE}"/>
    <cellStyle name="Normal 4 36 2 2 2 2" xfId="46960" xr:uid="{00336DDE-1077-4949-8623-0EB610321545}"/>
    <cellStyle name="Normal 4 36 2 2 3" xfId="46961" xr:uid="{C88A2CD0-3D10-4DBC-9FE0-796935E9F313}"/>
    <cellStyle name="Normal 4 36 2 3" xfId="46962" xr:uid="{38566218-2614-4A40-BF95-4195AC002FE2}"/>
    <cellStyle name="Normal 4 36 2 3 2" xfId="46963" xr:uid="{4CC239DD-74FF-4B97-9197-BDEF10360497}"/>
    <cellStyle name="Normal 4 36 2 4" xfId="46964" xr:uid="{6D2AB76E-5CCC-4F52-BF70-FFC4F7E0C3A5}"/>
    <cellStyle name="Normal 4 36 3" xfId="46965" xr:uid="{30A9CA15-8D4B-4E48-8D68-4D04512BD03E}"/>
    <cellStyle name="Normal 4 36 3 2" xfId="46966" xr:uid="{109DAAE6-11C9-4D9B-BF27-14524247D797}"/>
    <cellStyle name="Normal 4 36 3 2 2" xfId="46967" xr:uid="{33D86EF7-87DE-447A-98FC-B79CB2FD9053}"/>
    <cellStyle name="Normal 4 36 3 3" xfId="46968" xr:uid="{3B096AE1-E309-46B9-88C5-04C00BC88CCA}"/>
    <cellStyle name="Normal 4 36 4" xfId="46969" xr:uid="{FEC73F43-E376-48A8-B099-A3EEEE4A7CA0}"/>
    <cellStyle name="Normal 4 36 4 2" xfId="46970" xr:uid="{D51F9A11-005B-4646-89D5-20F71AD8F80B}"/>
    <cellStyle name="Normal 4 36 5" xfId="46971" xr:uid="{555071EB-973C-4E2A-804F-0D8261ACADB6}"/>
    <cellStyle name="Normal 4 37" xfId="46972" xr:uid="{E77C597B-92D9-43AC-AB67-606CF0351CF4}"/>
    <cellStyle name="Normal 4 37 2" xfId="46973" xr:uid="{AE0AA54A-65FD-4CFD-93BF-B1C69E1A5E3A}"/>
    <cellStyle name="Normal 4 37 2 2" xfId="46974" xr:uid="{2E4B9437-FAFC-4829-BDCA-A12A1463D013}"/>
    <cellStyle name="Normal 4 37 2 2 2" xfId="46975" xr:uid="{B6F94EBA-0629-400F-94B9-2F1006F5CF8E}"/>
    <cellStyle name="Normal 4 37 2 2 2 2" xfId="46976" xr:uid="{574A1BF1-E727-4229-8BEE-C164E65A58D5}"/>
    <cellStyle name="Normal 4 37 2 2 3" xfId="46977" xr:uid="{BA7E2CB0-DBD7-4E0E-8C85-C3F62976FED1}"/>
    <cellStyle name="Normal 4 37 2 3" xfId="46978" xr:uid="{20B8BF8D-55C7-454A-B0F3-A7C6242FDA5A}"/>
    <cellStyle name="Normal 4 37 2 3 2" xfId="46979" xr:uid="{8C723478-D3FD-44AE-9388-0B2FEF23A763}"/>
    <cellStyle name="Normal 4 37 2 4" xfId="46980" xr:uid="{35037AFA-0DAC-40CA-85D0-3474FB9C9377}"/>
    <cellStyle name="Normal 4 37 3" xfId="46981" xr:uid="{19152AC1-3EC5-4094-B3E7-69D978C360BD}"/>
    <cellStyle name="Normal 4 37 3 2" xfId="46982" xr:uid="{B11BC109-3CB5-4F3E-877B-BE79211617F3}"/>
    <cellStyle name="Normal 4 37 3 2 2" xfId="46983" xr:uid="{6FAEF4DC-BBC8-493A-934D-27794D89962B}"/>
    <cellStyle name="Normal 4 37 3 3" xfId="46984" xr:uid="{16C2D59B-E982-4F3C-9CD4-60983E540BAE}"/>
    <cellStyle name="Normal 4 37 4" xfId="46985" xr:uid="{8D28DC69-9BB1-487C-8B04-6F00A01495B1}"/>
    <cellStyle name="Normal 4 37 4 2" xfId="46986" xr:uid="{049B7488-B173-4EE1-8018-ED40F5BDD3DD}"/>
    <cellStyle name="Normal 4 37 5" xfId="46987" xr:uid="{07CE5E39-C658-4BFE-A7FD-00C32A20537A}"/>
    <cellStyle name="Normal 4 38" xfId="46988" xr:uid="{B2721876-4C9A-4CE3-9DFA-BFD30C21E0D4}"/>
    <cellStyle name="Normal 4 38 2" xfId="46989" xr:uid="{4D9F36DD-E721-44DA-A63A-FE91858C8A8B}"/>
    <cellStyle name="Normal 4 38 2 2" xfId="46990" xr:uid="{72324CD7-0ECC-414C-86C0-198B95472D23}"/>
    <cellStyle name="Normal 4 38 2 2 2" xfId="46991" xr:uid="{83EC3842-890A-45EB-9950-03AE1D20747D}"/>
    <cellStyle name="Normal 4 38 2 2 2 2" xfId="46992" xr:uid="{77B4A84F-A406-4343-86D4-E4FDD060D201}"/>
    <cellStyle name="Normal 4 38 2 2 3" xfId="46993" xr:uid="{9BD29B73-5F57-4ED0-A603-F815C1B8A77A}"/>
    <cellStyle name="Normal 4 38 2 3" xfId="46994" xr:uid="{AD7D1DEB-8EAA-4216-A9A6-9D5DDBB30DD6}"/>
    <cellStyle name="Normal 4 38 2 3 2" xfId="46995" xr:uid="{180235BE-FD6E-43E1-BB91-371FF963A6BC}"/>
    <cellStyle name="Normal 4 38 2 4" xfId="46996" xr:uid="{59A2622C-0CD4-416D-B54D-9E09252973FF}"/>
    <cellStyle name="Normal 4 38 3" xfId="46997" xr:uid="{B2E32E3E-3660-484F-B4D1-30149B0700F5}"/>
    <cellStyle name="Normal 4 38 3 2" xfId="46998" xr:uid="{42089E43-CD81-418F-9C97-64D9CEDC6BDC}"/>
    <cellStyle name="Normal 4 38 3 2 2" xfId="46999" xr:uid="{46738D65-CC69-4074-B7EA-F4526336C58C}"/>
    <cellStyle name="Normal 4 38 3 3" xfId="47000" xr:uid="{A45FBA74-EF0A-4309-B326-F1AE6C6C6ADB}"/>
    <cellStyle name="Normal 4 38 4" xfId="47001" xr:uid="{A9B55F51-39D0-4055-B1D3-885FAD9477CA}"/>
    <cellStyle name="Normal 4 38 4 2" xfId="47002" xr:uid="{FBAD4D27-6C4A-4004-9DDC-8774545E3AD1}"/>
    <cellStyle name="Normal 4 38 5" xfId="47003" xr:uid="{F86ED1C0-1052-48E4-BEFF-11DC248CCFE3}"/>
    <cellStyle name="Normal 4 39" xfId="47004" xr:uid="{C0BC199A-CFF9-4E28-ABC5-3C370280432B}"/>
    <cellStyle name="Normal 4 39 2" xfId="47005" xr:uid="{AD6E40A7-21F9-45B4-84E5-4F8483B3FAD9}"/>
    <cellStyle name="Normal 4 39 2 2" xfId="47006" xr:uid="{FC598E9A-53C2-4179-B12F-AB949E1536C7}"/>
    <cellStyle name="Normal 4 39 2 2 2" xfId="47007" xr:uid="{32084446-9FF9-49D8-A8F5-0560D450810A}"/>
    <cellStyle name="Normal 4 39 2 2 2 2" xfId="47008" xr:uid="{B5FF2ADA-0810-4909-883E-C80BF27EBD56}"/>
    <cellStyle name="Normal 4 39 2 2 3" xfId="47009" xr:uid="{BC92064B-2E04-482F-AB60-327190321109}"/>
    <cellStyle name="Normal 4 39 2 3" xfId="47010" xr:uid="{B8B2C65C-4F24-4F3D-BC10-7A5857EFE6D7}"/>
    <cellStyle name="Normal 4 39 2 3 2" xfId="47011" xr:uid="{6E9D964C-7B21-4EAB-AAB4-72F7F3B78E06}"/>
    <cellStyle name="Normal 4 39 2 4" xfId="47012" xr:uid="{9178FBB1-4E6C-4B4A-8971-E05673091E76}"/>
    <cellStyle name="Normal 4 39 3" xfId="47013" xr:uid="{C62B7EFC-403F-4087-8A60-CFBD007DD586}"/>
    <cellStyle name="Normal 4 39 3 2" xfId="47014" xr:uid="{E8479039-5461-4103-A717-0086C6550BBE}"/>
    <cellStyle name="Normal 4 39 3 2 2" xfId="47015" xr:uid="{382B4EB9-78ED-4EC5-A95A-F8460357E2FF}"/>
    <cellStyle name="Normal 4 39 3 3" xfId="47016" xr:uid="{556F98E6-4AE1-4268-9EF7-7E9518B91552}"/>
    <cellStyle name="Normal 4 39 4" xfId="47017" xr:uid="{9895010D-7656-442B-97D7-FC0E46374FBB}"/>
    <cellStyle name="Normal 4 39 4 2" xfId="47018" xr:uid="{9CCA50F5-3BCC-4B00-B24D-5D4EC4335F53}"/>
    <cellStyle name="Normal 4 39 5" xfId="47019" xr:uid="{81E4FA60-45CE-4C45-820E-D6DD22FC6042}"/>
    <cellStyle name="Normal 4 4" xfId="29096" xr:uid="{CFB94A40-D2C5-4613-8836-406EA01678BF}"/>
    <cellStyle name="Normal 4 4 10" xfId="29097" xr:uid="{26E3B0D1-CC6C-4B92-8727-5B89DE6980AA}"/>
    <cellStyle name="Normal 4 4 10 2" xfId="47020" xr:uid="{9CE77331-C4FE-4C9C-B5BD-38BAFBAA64FB}"/>
    <cellStyle name="Normal 4 4 10 2 2" xfId="47021" xr:uid="{6A4441DE-CCF3-4B02-9995-40BAE6ABA96B}"/>
    <cellStyle name="Normal 4 4 10 3" xfId="47022" xr:uid="{E87D6EE6-BB31-46B9-B674-4B290834E2D0}"/>
    <cellStyle name="Normal 4 4 11" xfId="29098" xr:uid="{1E4014E3-F2BD-4876-9F27-73DEC309601D}"/>
    <cellStyle name="Normal 4 4 11 2" xfId="47023" xr:uid="{485BBBFD-F4D3-479A-91BA-623FCA851D72}"/>
    <cellStyle name="Normal 4 4 12" xfId="29099" xr:uid="{AD5897CC-F279-4A55-AB57-2315C8350A44}"/>
    <cellStyle name="Normal 4 4 13" xfId="29100" xr:uid="{EBB2A35B-533A-4C34-8E08-DB06BD32C9A6}"/>
    <cellStyle name="Normal 4 4 14" xfId="29101" xr:uid="{5D4A8BE9-0C06-4378-9E96-E355E8C40262}"/>
    <cellStyle name="Normal 4 4 15" xfId="29102" xr:uid="{439A49A9-967B-4C58-B1BD-2A1526AE9DDD}"/>
    <cellStyle name="Normal 4 4 16" xfId="29103" xr:uid="{70A22DA5-471D-42DD-B040-CFA78C86C6F0}"/>
    <cellStyle name="Normal 4 4 17" xfId="29104" xr:uid="{F5619F44-31A5-40D6-AED7-2C4A84FF828B}"/>
    <cellStyle name="Normal 4 4 18" xfId="50395" xr:uid="{0BA21D9D-1191-4854-BA58-14F60DE77B35}"/>
    <cellStyle name="Normal 4 4 2" xfId="29105" xr:uid="{7B30240D-6D00-426F-B4AD-56189531353B}"/>
    <cellStyle name="Normal 4 4 2 2" xfId="29106" xr:uid="{4B8BE78B-2A28-45E9-80F1-8CCCEFBA47E5}"/>
    <cellStyle name="Normal 4 4 2 2 2" xfId="47024" xr:uid="{134712B0-D800-4835-B683-ADF3F15E8E65}"/>
    <cellStyle name="Normal 4 4 2 2 2 2" xfId="47025" xr:uid="{C59998EF-1FF0-48D7-AFA6-292FB95C08CC}"/>
    <cellStyle name="Normal 4 4 2 2 2 2 2" xfId="47026" xr:uid="{4CFFD061-F157-4C64-800A-2D212B9F97E7}"/>
    <cellStyle name="Normal 4 4 2 2 2 3" xfId="47027" xr:uid="{69AE218D-8514-4444-8021-0DE520278EAD}"/>
    <cellStyle name="Normal 4 4 2 2 3" xfId="47028" xr:uid="{F3A02BA5-DD2D-41CC-BB85-4F73F22E6D8B}"/>
    <cellStyle name="Normal 4 4 2 2 3 2" xfId="47029" xr:uid="{8979E3A8-FDAA-41AF-B8DE-2BFE147CBF0B}"/>
    <cellStyle name="Normal 4 4 2 2 4" xfId="47030" xr:uid="{3DDE7B3E-8D3D-4CDB-B266-7A17D958FF0C}"/>
    <cellStyle name="Normal 4 4 2 3" xfId="47031" xr:uid="{B3EA386C-7339-4D04-AD67-3CB603CA97B9}"/>
    <cellStyle name="Normal 4 4 2 3 2" xfId="47032" xr:uid="{254F6F89-B704-4D76-BAD3-33F764139053}"/>
    <cellStyle name="Normal 4 4 2 3 2 2" xfId="47033" xr:uid="{55B4C9A6-11AE-4488-B27B-99A427E6A1C9}"/>
    <cellStyle name="Normal 4 4 2 3 2 2 2" xfId="47034" xr:uid="{8436F561-E947-497A-BF4D-D4BD0B97903A}"/>
    <cellStyle name="Normal 4 4 2 3 2 3" xfId="47035" xr:uid="{013C2081-2A20-487A-84CE-CFC2E9B16497}"/>
    <cellStyle name="Normal 4 4 2 3 3" xfId="47036" xr:uid="{CA5CEFA8-6201-4BF8-AC31-F0A41EA35F98}"/>
    <cellStyle name="Normal 4 4 2 3 3 2" xfId="47037" xr:uid="{A51F537F-2756-427E-A3E2-FBD7A5D70871}"/>
    <cellStyle name="Normal 4 4 2 3 4" xfId="47038" xr:uid="{A2DA88E6-5ACA-4F4E-83C0-A4EAE49ADEBE}"/>
    <cellStyle name="Normal 4 4 2 4" xfId="47039" xr:uid="{CC042895-0C8E-40D0-A455-D21005FFC48E}"/>
    <cellStyle name="Normal 4 4 2 4 2" xfId="47040" xr:uid="{9A3F35D8-5A66-4744-88D9-B2309C3EC3DD}"/>
    <cellStyle name="Normal 4 4 2 4 2 2" xfId="47041" xr:uid="{56097A3C-9FD2-4631-B448-3C0DBD9CADCE}"/>
    <cellStyle name="Normal 4 4 2 4 2 2 2" xfId="47042" xr:uid="{FA2ED3F0-79D3-4988-BB72-6DCD52C20014}"/>
    <cellStyle name="Normal 4 4 2 4 2 3" xfId="47043" xr:uid="{31435A62-3BB4-4106-B0A4-62FD0B48B740}"/>
    <cellStyle name="Normal 4 4 2 4 3" xfId="47044" xr:uid="{0F5A607C-E562-4455-9192-C3A38D018399}"/>
    <cellStyle name="Normal 4 4 2 4 3 2" xfId="47045" xr:uid="{3BA409F6-CA70-454E-82B3-7F0FD3986F54}"/>
    <cellStyle name="Normal 4 4 2 4 4" xfId="47046" xr:uid="{A6E6EACB-40AF-4E4D-BD8B-27DE045ABE64}"/>
    <cellStyle name="Normal 4 4 2 5" xfId="47047" xr:uid="{62D241CD-1D28-4546-8C42-C20E895B1727}"/>
    <cellStyle name="Normal 4 4 2 5 2" xfId="47048" xr:uid="{4F33EEF1-9595-4A1B-BBFC-40AD139203F8}"/>
    <cellStyle name="Normal 4 4 2 5 2 2" xfId="47049" xr:uid="{C18B22C4-4B34-454B-A45D-38AA00325E12}"/>
    <cellStyle name="Normal 4 4 2 5 2 2 2" xfId="47050" xr:uid="{497B7E34-FE64-49B7-86BD-60F754B3F636}"/>
    <cellStyle name="Normal 4 4 2 5 2 3" xfId="47051" xr:uid="{B4C16CCA-2C34-49B3-8AA0-E9D57DDBE5C5}"/>
    <cellStyle name="Normal 4 4 2 5 3" xfId="47052" xr:uid="{3E307CD1-F49F-41C2-B871-41E29C403F1A}"/>
    <cellStyle name="Normal 4 4 2 5 3 2" xfId="47053" xr:uid="{736537D7-3E48-4B24-BD72-41453D0F7633}"/>
    <cellStyle name="Normal 4 4 2 5 4" xfId="47054" xr:uid="{F0A5F798-A965-4541-BDC1-848513C3E824}"/>
    <cellStyle name="Normal 4 4 2 6" xfId="47055" xr:uid="{FEABD43F-734F-4AF7-BEA9-C8A50D784412}"/>
    <cellStyle name="Normal 4 4 2 6 2" xfId="47056" xr:uid="{FB523B53-CA38-43DD-971A-E8F7496B132B}"/>
    <cellStyle name="Normal 4 4 2 6 2 2" xfId="47057" xr:uid="{B5508C3C-4B52-43D8-A095-27837AFE489E}"/>
    <cellStyle name="Normal 4 4 2 6 3" xfId="47058" xr:uid="{BE6CEC39-AE47-4AE4-B7E0-69DBE79C3B08}"/>
    <cellStyle name="Normal 4 4 2 7" xfId="47059" xr:uid="{56FBA01E-8259-41B0-8311-8E19E6436CA0}"/>
    <cellStyle name="Normal 4 4 2 7 2" xfId="47060" xr:uid="{C393F4AA-4694-4828-8C4F-67108263E4D5}"/>
    <cellStyle name="Normal 4 4 2 8" xfId="47061" xr:uid="{7D488512-A774-4EA4-B47B-6B298BAE0917}"/>
    <cellStyle name="Normal 4 4 2_Margen" xfId="47062" xr:uid="{A4C13DBA-6265-4089-BE7F-F4F62CA096F5}"/>
    <cellStyle name="Normal 4 4 3" xfId="29107" xr:uid="{CC935809-E2D8-4515-A348-C011638F3B09}"/>
    <cellStyle name="Normal 4 4 3 2" xfId="47063" xr:uid="{721389EE-4812-4718-9123-C8708038B679}"/>
    <cellStyle name="Normal 4 4 3 2 2" xfId="47064" xr:uid="{D3D682DA-7AC4-4B4B-B8B2-10144E4CBE79}"/>
    <cellStyle name="Normal 4 4 3 2 2 2" xfId="47065" xr:uid="{1E52CA3E-EEF6-4283-975B-D8DB3DE80932}"/>
    <cellStyle name="Normal 4 4 3 2 2 2 2" xfId="47066" xr:uid="{747D9247-6796-4534-950F-EE42139B57CB}"/>
    <cellStyle name="Normal 4 4 3 2 2 3" xfId="47067" xr:uid="{AC292FAF-C669-4C2C-B96F-5402B1381139}"/>
    <cellStyle name="Normal 4 4 3 2 3" xfId="47068" xr:uid="{8EEF06E6-3B79-4CC7-BA42-10AB5B8C0CFB}"/>
    <cellStyle name="Normal 4 4 3 2 3 2" xfId="47069" xr:uid="{8F1B11A7-CB00-4DA9-B2EA-636C78237EDC}"/>
    <cellStyle name="Normal 4 4 3 2 4" xfId="47070" xr:uid="{F5077715-CB2A-44D5-9389-25E43056AB83}"/>
    <cellStyle name="Normal 4 4 3 3" xfId="47071" xr:uid="{CC5CBBFB-B05A-471D-AEA5-388FD95EF0C4}"/>
    <cellStyle name="Normal 4 4 3 3 2" xfId="47072" xr:uid="{C47E283D-049E-442F-AB53-EE46994C2B50}"/>
    <cellStyle name="Normal 4 4 3 3 2 2" xfId="47073" xr:uid="{1968F512-C4E4-4431-9E80-70267A8B79B2}"/>
    <cellStyle name="Normal 4 4 3 3 2 2 2" xfId="47074" xr:uid="{8A200CC9-8824-4C00-8F46-11FC73C528ED}"/>
    <cellStyle name="Normal 4 4 3 3 2 3" xfId="47075" xr:uid="{11D4FF9A-5BB6-4078-9710-0990FC09E029}"/>
    <cellStyle name="Normal 4 4 3 3 3" xfId="47076" xr:uid="{30C98C21-F673-4E78-B69D-082FAB0EB950}"/>
    <cellStyle name="Normal 4 4 3 3 3 2" xfId="47077" xr:uid="{449E4A41-6F03-4D4B-873F-2D7F2795BA8E}"/>
    <cellStyle name="Normal 4 4 3 3 4" xfId="47078" xr:uid="{CB7C784C-CAC0-4CAA-ACAE-CABE9A80AF8B}"/>
    <cellStyle name="Normal 4 4 3 4" xfId="47079" xr:uid="{F42C1EAF-C2FE-4F65-AE4E-BCBB453C9255}"/>
    <cellStyle name="Normal 4 4 3 4 2" xfId="47080" xr:uid="{2B9C9CD9-0162-43F1-9844-E042FD0788C8}"/>
    <cellStyle name="Normal 4 4 3 4 2 2" xfId="47081" xr:uid="{497F3531-4740-413B-B31F-403D82D29B27}"/>
    <cellStyle name="Normal 4 4 3 4 2 2 2" xfId="47082" xr:uid="{39B5416D-E7A4-4129-90AF-FA2198D109F5}"/>
    <cellStyle name="Normal 4 4 3 4 2 3" xfId="47083" xr:uid="{B1A9BF83-A6C3-40FC-8550-9BF4435CE617}"/>
    <cellStyle name="Normal 4 4 3 4 3" xfId="47084" xr:uid="{CBD3114E-B3AB-4582-939A-33C43C8781C5}"/>
    <cellStyle name="Normal 4 4 3 4 3 2" xfId="47085" xr:uid="{2E3791ED-D611-42E4-AB67-40B7DF303593}"/>
    <cellStyle name="Normal 4 4 3 4 4" xfId="47086" xr:uid="{A948D295-6348-41ED-9FCC-D971D5032256}"/>
    <cellStyle name="Normal 4 4 3 5" xfId="47087" xr:uid="{CBE2191C-188E-49CB-8771-AEB9325DCA8C}"/>
    <cellStyle name="Normal 4 4 3 5 2" xfId="47088" xr:uid="{43DDBA39-4677-494B-AFD3-38AFF641D5AE}"/>
    <cellStyle name="Normal 4 4 3 5 2 2" xfId="47089" xr:uid="{9AAFE679-ED68-4905-AF79-79C47D80F52F}"/>
    <cellStyle name="Normal 4 4 3 5 3" xfId="47090" xr:uid="{B02E7964-2D54-4881-8EDE-0B2CBB5CDAF4}"/>
    <cellStyle name="Normal 4 4 3 6" xfId="47091" xr:uid="{8E139BEA-FE0E-4F58-B021-D56B5E2EB95E}"/>
    <cellStyle name="Normal 4 4 3 6 2" xfId="47092" xr:uid="{2A35239B-5FA4-49C3-9F38-617821909C73}"/>
    <cellStyle name="Normal 4 4 3 7" xfId="47093" xr:uid="{541D68AF-A84C-450E-86A8-219A43F97316}"/>
    <cellStyle name="Normal 4 4 4" xfId="29108" xr:uid="{54B4B383-1661-407E-8354-63ED0787F3DB}"/>
    <cellStyle name="Normal 4 4 4 2" xfId="47094" xr:uid="{B7C0DEB7-496B-4296-A932-1AF884C17B38}"/>
    <cellStyle name="Normal 4 4 4 2 2" xfId="47095" xr:uid="{7DFA13DA-8CE1-4884-9225-DE7A8E35939B}"/>
    <cellStyle name="Normal 4 4 4 2 2 2" xfId="47096" xr:uid="{FE25AC77-DEAE-4FAA-8382-69AEDD0A0DCF}"/>
    <cellStyle name="Normal 4 4 4 2 2 2 2" xfId="47097" xr:uid="{63E32E99-7D04-48FB-842C-A33F65B057FC}"/>
    <cellStyle name="Normal 4 4 4 2 2 3" xfId="47098" xr:uid="{A906F37C-16B5-40E9-BD09-2620A09A8BEB}"/>
    <cellStyle name="Normal 4 4 4 2 3" xfId="47099" xr:uid="{F0F83129-2BCF-48FE-9348-574EFF7C2EC0}"/>
    <cellStyle name="Normal 4 4 4 2 3 2" xfId="47100" xr:uid="{49E3C571-05B9-4447-B9CF-6CC8CA617ED0}"/>
    <cellStyle name="Normal 4 4 4 2 4" xfId="47101" xr:uid="{BAB2F0E1-5993-4326-A5A3-DAAAAD158F7C}"/>
    <cellStyle name="Normal 4 4 4 3" xfId="47102" xr:uid="{63044BB8-E9D2-4C8B-BC23-CCF12319A437}"/>
    <cellStyle name="Normal 4 4 4 3 2" xfId="47103" xr:uid="{64F044C0-7188-4B03-91AD-FE9C99E3F138}"/>
    <cellStyle name="Normal 4 4 4 3 2 2" xfId="47104" xr:uid="{4C029677-B6CD-4811-B175-E344DE209955}"/>
    <cellStyle name="Normal 4 4 4 3 2 2 2" xfId="47105" xr:uid="{62279FD4-C1FB-430D-A953-D37EBC8B5D87}"/>
    <cellStyle name="Normal 4 4 4 3 2 3" xfId="47106" xr:uid="{708B88E8-C845-492E-9F82-811DAF2EF57D}"/>
    <cellStyle name="Normal 4 4 4 3 3" xfId="47107" xr:uid="{EBCC0679-95F4-408C-B34C-F4993F2B6DF3}"/>
    <cellStyle name="Normal 4 4 4 3 3 2" xfId="47108" xr:uid="{D679BDA5-5CF5-4154-A4DB-DC0ACD4884D3}"/>
    <cellStyle name="Normal 4 4 4 3 4" xfId="47109" xr:uid="{3F03196E-2B33-4463-9777-0F02E6326719}"/>
    <cellStyle name="Normal 4 4 4 4" xfId="47110" xr:uid="{25526808-66B4-4CE0-BAEB-A6824143F75D}"/>
    <cellStyle name="Normal 4 4 4 4 2" xfId="47111" xr:uid="{EDF8F715-07E9-41A5-A7DD-A84568B218B3}"/>
    <cellStyle name="Normal 4 4 4 4 2 2" xfId="47112" xr:uid="{12B9FB01-ED0D-4465-9EFD-5A2D40E440F6}"/>
    <cellStyle name="Normal 4 4 4 4 2 2 2" xfId="47113" xr:uid="{2E1CBC4C-0A9B-431F-8D98-1A55DC845009}"/>
    <cellStyle name="Normal 4 4 4 4 2 3" xfId="47114" xr:uid="{2D070C18-C8C8-44ED-A439-628614DDC5AC}"/>
    <cellStyle name="Normal 4 4 4 4 3" xfId="47115" xr:uid="{C9CE3CA6-CB4A-4299-966F-68255CA0F4E3}"/>
    <cellStyle name="Normal 4 4 4 4 3 2" xfId="47116" xr:uid="{CE83F906-CC85-4A82-B7F6-F85083B77669}"/>
    <cellStyle name="Normal 4 4 4 4 4" xfId="47117" xr:uid="{F79105F1-4432-43CF-BE43-D679E2211C9B}"/>
    <cellStyle name="Normal 4 4 4 5" xfId="47118" xr:uid="{66E69ADE-B4B8-4CCC-8D5C-A400D46C7B3B}"/>
    <cellStyle name="Normal 4 4 4 5 2" xfId="47119" xr:uid="{7EFF26D0-32B2-4BFD-919D-A95CFFDEA636}"/>
    <cellStyle name="Normal 4 4 4 5 2 2" xfId="47120" xr:uid="{73FF0CA1-1D36-479E-B449-4CDB01B1A51D}"/>
    <cellStyle name="Normal 4 4 4 5 3" xfId="47121" xr:uid="{96184614-2CAE-465A-8E87-A2EA8BA549D3}"/>
    <cellStyle name="Normal 4 4 4 6" xfId="47122" xr:uid="{B25424CC-0DB7-4C83-8BA6-68DC063A7CEA}"/>
    <cellStyle name="Normal 4 4 4 6 2" xfId="47123" xr:uid="{700DBB06-CA85-47F2-B788-7417DD1B08D1}"/>
    <cellStyle name="Normal 4 4 4 7" xfId="47124" xr:uid="{DDFF95F4-96C8-4954-B999-B656E2E64EA1}"/>
    <cellStyle name="Normal 4 4 5" xfId="29109" xr:uid="{F9833BD1-C4CB-4CD9-88B5-37D0EFEBF89C}"/>
    <cellStyle name="Normal 4 4 5 2" xfId="47125" xr:uid="{8F2C6080-81EE-480C-AAB9-3B2467DBEAF3}"/>
    <cellStyle name="Normal 4 4 5 2 2" xfId="47126" xr:uid="{50A7C938-F7AC-4C3F-9AE3-086615438555}"/>
    <cellStyle name="Normal 4 4 5 2 2 2" xfId="47127" xr:uid="{657822DE-31CA-4CDD-8578-0FD4E1E0AE0A}"/>
    <cellStyle name="Normal 4 4 5 2 2 2 2" xfId="47128" xr:uid="{C8D28BE7-D7F0-48E8-8727-714C90FF969B}"/>
    <cellStyle name="Normal 4 4 5 2 2 3" xfId="47129" xr:uid="{085519FA-525C-4037-A319-429A18C95AAD}"/>
    <cellStyle name="Normal 4 4 5 2 3" xfId="47130" xr:uid="{DF1C2648-C811-4FCD-B4E0-C01D46FB8802}"/>
    <cellStyle name="Normal 4 4 5 2 3 2" xfId="47131" xr:uid="{8BF27755-9674-4805-AB70-7EC22D126D13}"/>
    <cellStyle name="Normal 4 4 5 2 4" xfId="47132" xr:uid="{C457122E-985F-4B13-9221-2D0D4A09BBCA}"/>
    <cellStyle name="Normal 4 4 5 3" xfId="47133" xr:uid="{09F064A9-E208-467E-9C4E-61618D563708}"/>
    <cellStyle name="Normal 4 4 5 3 2" xfId="47134" xr:uid="{A33088FC-F1B3-485B-96B6-4127D3110D5F}"/>
    <cellStyle name="Normal 4 4 5 3 2 2" xfId="47135" xr:uid="{11843009-ECB5-4ED5-A782-D580AE433205}"/>
    <cellStyle name="Normal 4 4 5 3 2 2 2" xfId="47136" xr:uid="{653034B6-AD67-41C7-8690-BFA002C79EAC}"/>
    <cellStyle name="Normal 4 4 5 3 2 3" xfId="47137" xr:uid="{7BD70D7E-DCF8-4434-84A4-5A25EF5440C1}"/>
    <cellStyle name="Normal 4 4 5 3 3" xfId="47138" xr:uid="{335BFCE7-BDC7-4B81-8E58-A1C86CBA3853}"/>
    <cellStyle name="Normal 4 4 5 3 3 2" xfId="47139" xr:uid="{C65AFD02-DE7C-45E9-9B76-42613A49D37D}"/>
    <cellStyle name="Normal 4 4 5 3 4" xfId="47140" xr:uid="{F357FE05-A7C9-4BAF-83A3-F7675B632CBF}"/>
    <cellStyle name="Normal 4 4 5 4" xfId="47141" xr:uid="{40906C1E-1C3B-4F2D-8167-821F32B870C1}"/>
    <cellStyle name="Normal 4 4 5 4 2" xfId="47142" xr:uid="{37FC5E42-8009-49EC-B7DA-2504F6C05198}"/>
    <cellStyle name="Normal 4 4 5 4 2 2" xfId="47143" xr:uid="{B4D71CFE-09BB-4CB3-819A-227E5E360B45}"/>
    <cellStyle name="Normal 4 4 5 4 2 2 2" xfId="47144" xr:uid="{2458736B-ECC1-4F22-B8D2-C8184AE70752}"/>
    <cellStyle name="Normal 4 4 5 4 2 3" xfId="47145" xr:uid="{47D10EA5-C299-46E1-AECD-BD3D3A34B5EC}"/>
    <cellStyle name="Normal 4 4 5 4 3" xfId="47146" xr:uid="{5470F07D-0140-48EC-82E2-BF89B30104C4}"/>
    <cellStyle name="Normal 4 4 5 4 3 2" xfId="47147" xr:uid="{38BFC3F7-0439-40F5-8DFA-ABB9DA92FF4F}"/>
    <cellStyle name="Normal 4 4 5 4 4" xfId="47148" xr:uid="{C72218CA-B7C4-49A0-84BC-A2E60735B098}"/>
    <cellStyle name="Normal 4 4 5 5" xfId="47149" xr:uid="{DF7B5C1A-1394-424A-99AB-DDDF175D3CCB}"/>
    <cellStyle name="Normal 4 4 5 5 2" xfId="47150" xr:uid="{F6380EF7-6F5A-4D30-964E-5A6E5D50F8D6}"/>
    <cellStyle name="Normal 4 4 5 5 2 2" xfId="47151" xr:uid="{C8A816D1-5498-42E9-AA44-9955787F338C}"/>
    <cellStyle name="Normal 4 4 5 5 3" xfId="47152" xr:uid="{46D0BACD-B63C-4995-BF11-DB6844421A9E}"/>
    <cellStyle name="Normal 4 4 5 6" xfId="47153" xr:uid="{19C0F5EE-3335-4EE3-95D4-3173ED1BFA80}"/>
    <cellStyle name="Normal 4 4 5 6 2" xfId="47154" xr:uid="{E1607F28-7269-4AE3-A039-F008CF045171}"/>
    <cellStyle name="Normal 4 4 5 7" xfId="47155" xr:uid="{6947EB3F-B1B2-42E7-81B2-CAE73A55C5A2}"/>
    <cellStyle name="Normal 4 4 6" xfId="29110" xr:uid="{A17B4D13-7292-4D85-A6F2-FEBCFD37BBD9}"/>
    <cellStyle name="Normal 4 4 6 2" xfId="47156" xr:uid="{622A75CC-6987-4BC1-8A5A-D186338B323F}"/>
    <cellStyle name="Normal 4 4 6 2 2" xfId="47157" xr:uid="{1D269108-3F78-4B66-A1BE-E33B3E1E44B6}"/>
    <cellStyle name="Normal 4 4 6 2 2 2" xfId="47158" xr:uid="{BA40D34D-FCD0-433F-A2F5-DB515E063544}"/>
    <cellStyle name="Normal 4 4 6 2 3" xfId="47159" xr:uid="{8C9ACE50-2BDB-4386-93DF-555B1D7AA98A}"/>
    <cellStyle name="Normal 4 4 6 3" xfId="47160" xr:uid="{56BF5B8D-7A1D-4B6A-8FF2-D0E5CE451475}"/>
    <cellStyle name="Normal 4 4 6 3 2" xfId="47161" xr:uid="{36095934-4842-412B-9D19-087B7BAB5F8F}"/>
    <cellStyle name="Normal 4 4 6 4" xfId="47162" xr:uid="{AADF8052-5B8D-46A6-A14C-76EACA6F9085}"/>
    <cellStyle name="Normal 4 4 7" xfId="29111" xr:uid="{1CCCD8CE-08F7-4870-8BF8-72052011F163}"/>
    <cellStyle name="Normal 4 4 7 2" xfId="47163" xr:uid="{C34774A9-A8E5-4176-BE29-51F1EA600189}"/>
    <cellStyle name="Normal 4 4 7 2 2" xfId="47164" xr:uid="{7CF74786-88CE-4197-AF95-409513F0B193}"/>
    <cellStyle name="Normal 4 4 7 2 2 2" xfId="47165" xr:uid="{1FC58418-5130-408A-BC61-89D29C092B16}"/>
    <cellStyle name="Normal 4 4 7 2 3" xfId="47166" xr:uid="{2B1ADC26-662B-4DBD-97BF-179E09A9F6FE}"/>
    <cellStyle name="Normal 4 4 7 3" xfId="47167" xr:uid="{75A4B67B-F069-4D0B-B60A-A2479F2CB2E3}"/>
    <cellStyle name="Normal 4 4 7 3 2" xfId="47168" xr:uid="{C823FA28-E16C-4CC4-9571-5E95372FCC44}"/>
    <cellStyle name="Normal 4 4 7 4" xfId="47169" xr:uid="{4C88D5FF-CB0F-49E5-BA9D-29B166EC9608}"/>
    <cellStyle name="Normal 4 4 8" xfId="29112" xr:uid="{C1F615D9-53D9-4A83-8E08-8FD02E39A2ED}"/>
    <cellStyle name="Normal 4 4 8 2" xfId="47170" xr:uid="{F8E113E7-ADDD-44EB-A0DB-06336CA92A9E}"/>
    <cellStyle name="Normal 4 4 8 2 2" xfId="47171" xr:uid="{98D178C4-BA99-44F4-B9C9-E4F4A749AD01}"/>
    <cellStyle name="Normal 4 4 8 2 2 2" xfId="47172" xr:uid="{18424F69-9187-4AD2-BE26-AAA5FA6EBF46}"/>
    <cellStyle name="Normal 4 4 8 2 3" xfId="47173" xr:uid="{2FEB5ECC-3F46-4F09-A206-181CCCC43DC2}"/>
    <cellStyle name="Normal 4 4 8 3" xfId="47174" xr:uid="{901DC79E-B87F-4264-A2A8-BAED854B4D95}"/>
    <cellStyle name="Normal 4 4 8 3 2" xfId="47175" xr:uid="{D6AE315F-0AFE-493D-80D1-CEF7EABC072B}"/>
    <cellStyle name="Normal 4 4 8 4" xfId="47176" xr:uid="{8E78019E-504D-4911-8D7E-CC5F65F13FD0}"/>
    <cellStyle name="Normal 4 4 9" xfId="29113" xr:uid="{95BE8541-71A9-4CDD-9434-69E1DDBC99C6}"/>
    <cellStyle name="Normal 4 4 9 2" xfId="47177" xr:uid="{127C8B04-AD1A-4570-ADFE-7B3B3331D241}"/>
    <cellStyle name="Normal 4 4 9 2 2" xfId="47178" xr:uid="{2F9AA3BE-97D6-45B4-9A76-56F670F02CCD}"/>
    <cellStyle name="Normal 4 4 9 2 2 2" xfId="47179" xr:uid="{C0EB6051-00E7-423B-8A3C-476D22301E68}"/>
    <cellStyle name="Normal 4 4 9 2 3" xfId="47180" xr:uid="{BB8872E0-5D04-4178-94B8-C7C4F5574C2C}"/>
    <cellStyle name="Normal 4 4 9 3" xfId="47181" xr:uid="{8EA8B69D-DD9C-4163-9554-F7B7CC43CADD}"/>
    <cellStyle name="Normal 4 4 9 3 2" xfId="47182" xr:uid="{3CD2F1AF-BA3E-4749-B5D6-FC29435738C6}"/>
    <cellStyle name="Normal 4 4 9 4" xfId="47183" xr:uid="{8FF6A214-8E4C-4C00-B116-7AF9EE297D1D}"/>
    <cellStyle name="Normal 4 4_Margen" xfId="47184" xr:uid="{D593C7D8-C579-47A8-8EAA-EF79C44D93E7}"/>
    <cellStyle name="Normal 4 40" xfId="47185" xr:uid="{A9E00F6C-DAEA-4B16-A231-CD0C6C6E0528}"/>
    <cellStyle name="Normal 4 40 2" xfId="47186" xr:uid="{DC983E89-4EDC-4ABD-9DDA-F160FA7404C3}"/>
    <cellStyle name="Normal 4 40 2 2" xfId="47187" xr:uid="{610B8A39-F5BC-4FE7-A715-EBB1F33911AE}"/>
    <cellStyle name="Normal 4 40 2 2 2" xfId="47188" xr:uid="{0D361500-89C6-4D4F-9739-C0C96B4FC3A4}"/>
    <cellStyle name="Normal 4 40 2 2 2 2" xfId="47189" xr:uid="{912C22C5-FBEB-47F6-96BE-3E7DF70FF6CB}"/>
    <cellStyle name="Normal 4 40 2 2 3" xfId="47190" xr:uid="{10C67884-CA21-4F55-8DFF-64B7179CC245}"/>
    <cellStyle name="Normal 4 40 2 3" xfId="47191" xr:uid="{E0CAA91A-CDCB-4A67-A7CD-3D652E416AC2}"/>
    <cellStyle name="Normal 4 40 2 3 2" xfId="47192" xr:uid="{A1B736AA-5983-4287-85D0-A2E1AA4F20E5}"/>
    <cellStyle name="Normal 4 40 2 4" xfId="47193" xr:uid="{3CDA5561-1C8F-447F-95A4-3FE70CECE2B2}"/>
    <cellStyle name="Normal 4 40 3" xfId="47194" xr:uid="{91291285-E077-420A-A795-E17C6590D941}"/>
    <cellStyle name="Normal 4 40 3 2" xfId="47195" xr:uid="{7187B11D-7D0B-4592-97BA-B04107909E1F}"/>
    <cellStyle name="Normal 4 40 3 2 2" xfId="47196" xr:uid="{F43CCFF5-D4E2-4E47-B946-221AC2DD1FDE}"/>
    <cellStyle name="Normal 4 40 3 3" xfId="47197" xr:uid="{E01F9297-FD72-4D6B-8041-02ADD06B14BA}"/>
    <cellStyle name="Normal 4 40 4" xfId="47198" xr:uid="{D2435E10-CD95-44A7-A296-A8BB530B5103}"/>
    <cellStyle name="Normal 4 40 4 2" xfId="47199" xr:uid="{4BA171C4-559E-4E83-8A2F-515D73B3EA9E}"/>
    <cellStyle name="Normal 4 40 5" xfId="47200" xr:uid="{CE5AFE79-0698-4F81-B104-55AB98FCB096}"/>
    <cellStyle name="Normal 4 41" xfId="47201" xr:uid="{A378F624-0174-414B-B082-B73E52D911DF}"/>
    <cellStyle name="Normal 4 41 2" xfId="47202" xr:uid="{38B4CE96-5FA2-4456-B09D-353175806C55}"/>
    <cellStyle name="Normal 4 41 2 2" xfId="47203" xr:uid="{86CE2314-976F-4A02-9E9B-607B3E7BF12E}"/>
    <cellStyle name="Normal 4 41 2 2 2" xfId="47204" xr:uid="{C7577598-39B6-4A79-9F30-047E20DF480E}"/>
    <cellStyle name="Normal 4 41 2 2 2 2" xfId="47205" xr:uid="{D08C705E-4F13-4588-B584-145AA7F32F98}"/>
    <cellStyle name="Normal 4 41 2 2 3" xfId="47206" xr:uid="{1F10C675-5349-477B-8D4F-A006037A365E}"/>
    <cellStyle name="Normal 4 41 2 3" xfId="47207" xr:uid="{3D417993-D9AC-448D-A924-10DD8285111F}"/>
    <cellStyle name="Normal 4 41 2 3 2" xfId="47208" xr:uid="{A5BA4DEA-7C6D-44FA-882A-C8A37632FFDA}"/>
    <cellStyle name="Normal 4 41 2 4" xfId="47209" xr:uid="{E8CD3501-D99F-4127-9BE2-F82AE01F2930}"/>
    <cellStyle name="Normal 4 41 3" xfId="47210" xr:uid="{B84BDAA3-6170-451F-AD34-0E082F6A4B28}"/>
    <cellStyle name="Normal 4 41 3 2" xfId="47211" xr:uid="{8957BB94-0133-4D19-8929-BEE7EEB388E7}"/>
    <cellStyle name="Normal 4 41 3 2 2" xfId="47212" xr:uid="{B268C315-4EDE-4E4A-88EA-C737B17050B9}"/>
    <cellStyle name="Normal 4 41 3 3" xfId="47213" xr:uid="{C8F106FD-4F45-4E26-A8E8-B660F3B611E6}"/>
    <cellStyle name="Normal 4 41 4" xfId="47214" xr:uid="{6AADDC61-F20E-4C6F-84B5-0D039CA6626D}"/>
    <cellStyle name="Normal 4 41 4 2" xfId="47215" xr:uid="{EB4137CB-F8BF-4D63-8913-C011A98E0928}"/>
    <cellStyle name="Normal 4 41 5" xfId="47216" xr:uid="{19E2CD4B-94EF-4817-B93A-EBD10B52B2C7}"/>
    <cellStyle name="Normal 4 42" xfId="47217" xr:uid="{7C83867D-85A7-4426-AB76-594D8492097F}"/>
    <cellStyle name="Normal 4 42 2" xfId="47218" xr:uid="{D7C7CF9C-B287-4D91-84D7-6EA613B62EF6}"/>
    <cellStyle name="Normal 4 42 2 2" xfId="47219" xr:uid="{1ECC0750-B764-4E6D-9035-956756871E50}"/>
    <cellStyle name="Normal 4 42 2 2 2" xfId="47220" xr:uid="{9099A037-E2F0-4680-8087-5B3E8B6CFD5B}"/>
    <cellStyle name="Normal 4 42 2 2 2 2" xfId="47221" xr:uid="{9D4BF42F-10DB-4257-BAEF-3A19004050C3}"/>
    <cellStyle name="Normal 4 42 2 2 3" xfId="47222" xr:uid="{53C9253D-A3C6-48D9-9586-01344D671CA5}"/>
    <cellStyle name="Normal 4 42 2 3" xfId="47223" xr:uid="{9CD34519-8224-496A-A016-5E9C022B4C07}"/>
    <cellStyle name="Normal 4 42 2 3 2" xfId="47224" xr:uid="{3A7FD1BB-915C-4328-AD37-EDB71CBE815A}"/>
    <cellStyle name="Normal 4 42 2 4" xfId="47225" xr:uid="{AEC5CBC5-DB89-4E30-9D21-F253DDBBFD96}"/>
    <cellStyle name="Normal 4 42 3" xfId="47226" xr:uid="{25EAD047-FE42-493D-AC5F-CE156485C949}"/>
    <cellStyle name="Normal 4 42 3 2" xfId="47227" xr:uid="{8381D3CC-830B-46BE-8D4D-FABBEC21AD83}"/>
    <cellStyle name="Normal 4 42 3 2 2" xfId="47228" xr:uid="{7C008DA0-04D9-4FF8-AD2F-5712BA81C4AA}"/>
    <cellStyle name="Normal 4 42 3 3" xfId="47229" xr:uid="{69E5B714-B013-4E71-AC7C-EA20610EB72D}"/>
    <cellStyle name="Normal 4 42 4" xfId="47230" xr:uid="{2FA36351-B12E-4BED-9B08-117C1DEE6E5F}"/>
    <cellStyle name="Normal 4 42 4 2" xfId="47231" xr:uid="{55E33AC9-5DC6-4878-BB22-B9E5782F3AB8}"/>
    <cellStyle name="Normal 4 42 5" xfId="47232" xr:uid="{40A93D40-4760-4551-80C5-5201545504DF}"/>
    <cellStyle name="Normal 4 43" xfId="47233" xr:uid="{6C7F8719-F3B0-40F0-8CD4-9BC9A9ECD1AF}"/>
    <cellStyle name="Normal 4 44" xfId="47234" xr:uid="{4754F4CE-99DC-4B6A-9A9E-53CA1291B008}"/>
    <cellStyle name="Normal 4 44 2" xfId="47235" xr:uid="{3C6516B9-8405-4EC5-90C6-8C32432705B9}"/>
    <cellStyle name="Normal 4 44 2 2" xfId="47236" xr:uid="{73E6C879-067B-467B-9C4C-A017B12B5947}"/>
    <cellStyle name="Normal 4 44 2 2 2" xfId="47237" xr:uid="{38F63977-D2E4-4F66-82A6-9731CEADA8A2}"/>
    <cellStyle name="Normal 4 44 2 2 2 2" xfId="47238" xr:uid="{6396DA15-D423-47E7-8A11-248B25C609ED}"/>
    <cellStyle name="Normal 4 44 2 2 3" xfId="47239" xr:uid="{E88BC451-78AE-4B83-A9D7-DC84379675C2}"/>
    <cellStyle name="Normal 4 44 2 3" xfId="47240" xr:uid="{F0CDD04C-EDDE-434E-815E-C44322475962}"/>
    <cellStyle name="Normal 4 44 2 3 2" xfId="47241" xr:uid="{3DE2B960-3FDD-491B-BB0B-1EF44916E398}"/>
    <cellStyle name="Normal 4 44 2 4" xfId="47242" xr:uid="{F91B0F3C-FFE1-4952-B5C9-1CA412178169}"/>
    <cellStyle name="Normal 4 44 3" xfId="47243" xr:uid="{64851C05-DF92-4B01-9BC9-5DE6C3043872}"/>
    <cellStyle name="Normal 4 44 3 2" xfId="47244" xr:uid="{DFFDA0A4-5D19-411C-B254-07ED7EB161D6}"/>
    <cellStyle name="Normal 4 44 3 2 2" xfId="47245" xr:uid="{7E2508D7-64E9-4550-A03C-7067693ACFB9}"/>
    <cellStyle name="Normal 4 44 3 3" xfId="47246" xr:uid="{7076FDA0-11AF-4C72-80FC-3F6D25B1A302}"/>
    <cellStyle name="Normal 4 44 4" xfId="47247" xr:uid="{99B1CC2C-EC35-4C78-9764-D45481653A6B}"/>
    <cellStyle name="Normal 4 44 4 2" xfId="47248" xr:uid="{E920BEDF-40F9-475F-93F0-49CA59C98E4D}"/>
    <cellStyle name="Normal 4 44 5" xfId="47249" xr:uid="{8C773BDF-C4C5-4FC5-B86F-6C500FA9A383}"/>
    <cellStyle name="Normal 4 45" xfId="47250" xr:uid="{C1E5834E-19AF-46DA-9668-BC7866AA46A6}"/>
    <cellStyle name="Normal 4 45 2" xfId="47251" xr:uid="{73ABB0CF-A60B-4F4E-B502-DFD48DA9C505}"/>
    <cellStyle name="Normal 4 45 2 2" xfId="47252" xr:uid="{763C3E74-1D6C-4B2C-AF5C-8293DD5FD7AB}"/>
    <cellStyle name="Normal 4 45 2 2 2" xfId="47253" xr:uid="{7BC34A02-DB25-4C92-B980-D3D90DF03F87}"/>
    <cellStyle name="Normal 4 45 2 3" xfId="47254" xr:uid="{FBF6ECE3-2DC0-4C4D-991F-9DD9F0C20A3A}"/>
    <cellStyle name="Normal 4 45 3" xfId="47255" xr:uid="{99176EE8-715D-4D0D-8EBB-1FC8173CC37E}"/>
    <cellStyle name="Normal 4 45 3 2" xfId="47256" xr:uid="{6C40D954-1F46-4106-B00A-A490AF5730BC}"/>
    <cellStyle name="Normal 4 45 4" xfId="47257" xr:uid="{085C5B53-5802-442E-B8A2-7C4BBACB000C}"/>
    <cellStyle name="Normal 4 46" xfId="47258" xr:uid="{7CD425E7-B152-4054-A6E4-8843FA8F2FF6}"/>
    <cellStyle name="Normal 4 46 2" xfId="47259" xr:uid="{EF7FA47B-BB4D-49E9-BB82-8BF8D62DB707}"/>
    <cellStyle name="Normal 4 46 2 2" xfId="47260" xr:uid="{3E89B8E9-BFC2-44C5-B5EE-EA639199BCDB}"/>
    <cellStyle name="Normal 4 46 2 2 2" xfId="47261" xr:uid="{9A77D2BB-7B53-4EC9-A346-57630A3E0213}"/>
    <cellStyle name="Normal 4 46 2 3" xfId="47262" xr:uid="{AE5AA6C5-124A-42EF-8EC0-389B59F321B9}"/>
    <cellStyle name="Normal 4 46 3" xfId="47263" xr:uid="{522DD4E5-65B6-4990-975A-25FFDD93B777}"/>
    <cellStyle name="Normal 4 46 3 2" xfId="47264" xr:uid="{F37E64C2-D641-40F3-8BA2-E9774CA291FD}"/>
    <cellStyle name="Normal 4 46 4" xfId="47265" xr:uid="{C81A9FD8-BD6E-41C8-99BC-27AD37739E6D}"/>
    <cellStyle name="Normal 4 47" xfId="47266" xr:uid="{997F30F1-ACD7-4D3B-9347-FDD7B1A10C61}"/>
    <cellStyle name="Normal 4 47 2" xfId="47267" xr:uid="{DFECF87D-6025-40FD-9014-D0ED25B58E3F}"/>
    <cellStyle name="Normal 4 47 2 2" xfId="47268" xr:uid="{B2723C60-A5ED-4744-8834-1A232F69F4BA}"/>
    <cellStyle name="Normal 4 47 2 2 2" xfId="47269" xr:uid="{0DE783C7-7984-4F3C-A858-92E5DC75605D}"/>
    <cellStyle name="Normal 4 47 2 3" xfId="47270" xr:uid="{9FBBA6B0-F458-40F2-A2B6-C1397B760AB2}"/>
    <cellStyle name="Normal 4 47 3" xfId="47271" xr:uid="{A9E2CCAC-96BE-4FF1-A87C-4B9DE5C8A65E}"/>
    <cellStyle name="Normal 4 47 3 2" xfId="47272" xr:uid="{A62DC76A-DC1B-4CB5-9284-312D95927482}"/>
    <cellStyle name="Normal 4 47 4" xfId="47273" xr:uid="{A351946A-752F-484C-85B1-038DB1B0B2FD}"/>
    <cellStyle name="Normal 4 48" xfId="47274" xr:uid="{A0D413CB-EB3B-475A-AD67-170F3F6BF3B3}"/>
    <cellStyle name="Normal 4 49" xfId="47275" xr:uid="{9F26F1F6-C153-488D-8208-14272F49B0E8}"/>
    <cellStyle name="Normal 4 49 2" xfId="47276" xr:uid="{AF66D9DC-A570-4791-95B4-C2B56FE8319D}"/>
    <cellStyle name="Normal 4 49 2 2" xfId="47277" xr:uid="{0A4E9EED-8D8B-43D0-A2A9-7AC42EDCE592}"/>
    <cellStyle name="Normal 4 49 2 2 2" xfId="47278" xr:uid="{FC03F4DB-F7DE-4DAD-B825-8742719F4AC0}"/>
    <cellStyle name="Normal 4 49 2 3" xfId="47279" xr:uid="{D7DFF581-7425-49D9-B9AD-0CFF858B7B1E}"/>
    <cellStyle name="Normal 4 49 3" xfId="47280" xr:uid="{E39DFF68-12DB-4D3F-A2C5-4FBC74993261}"/>
    <cellStyle name="Normal 4 49 3 2" xfId="47281" xr:uid="{EA5E002A-6688-46FB-B38A-9B91CC78A89B}"/>
    <cellStyle name="Normal 4 49 4" xfId="47282" xr:uid="{41EEDCAF-EFAF-414A-BEC4-7E4484C24AF2}"/>
    <cellStyle name="Normal 4 5" xfId="29114" xr:uid="{022BA180-6FD1-4762-84EC-875C464582EF}"/>
    <cellStyle name="Normal 4 5 10" xfId="29115" xr:uid="{FBBCD11F-8F5A-4DC7-9E77-5C96522844EE}"/>
    <cellStyle name="Normal 4 5 10 2" xfId="47283" xr:uid="{DC56510B-5B8A-4648-A2F8-DFE0F56FEC53}"/>
    <cellStyle name="Normal 4 5 10 2 2" xfId="47284" xr:uid="{EE3EBF45-FD84-4FAD-8D7E-27EBEDED2304}"/>
    <cellStyle name="Normal 4 5 10 3" xfId="47285" xr:uid="{F93EC26A-0408-42B4-AD5C-DBD27A02C09C}"/>
    <cellStyle name="Normal 4 5 11" xfId="29116" xr:uid="{28C72C75-8B97-4915-B182-4F32832358A7}"/>
    <cellStyle name="Normal 4 5 11 2" xfId="47286" xr:uid="{16964FC0-2930-4741-B95C-9AA660EE7D64}"/>
    <cellStyle name="Normal 4 5 12" xfId="29117" xr:uid="{9178DAFA-BBD5-425A-8EEB-E4721028D5EE}"/>
    <cellStyle name="Normal 4 5 13" xfId="29118" xr:uid="{6CA728BF-5995-4257-99FF-7151AE7973CA}"/>
    <cellStyle name="Normal 4 5 14" xfId="29119" xr:uid="{57FA3D35-0D6E-49F8-A2DF-C91BCCC0C93A}"/>
    <cellStyle name="Normal 4 5 15" xfId="29120" xr:uid="{547C912C-4283-4F53-8DD8-AFE47DDD1580}"/>
    <cellStyle name="Normal 4 5 16" xfId="29121" xr:uid="{2A8B8DFC-CFA4-4371-8DD4-BD56026DF665}"/>
    <cellStyle name="Normal 4 5 17" xfId="29122" xr:uid="{099F490A-9AC6-4105-A4A2-DD1FE3BEEE62}"/>
    <cellStyle name="Normal 4 5 2" xfId="29123" xr:uid="{6956512F-8460-4C5D-9533-47CFC2BD3F7D}"/>
    <cellStyle name="Normal 4 5 2 2" xfId="29124" xr:uid="{96F916A8-81D5-4E04-987B-30FB43C44C92}"/>
    <cellStyle name="Normal 4 5 2 2 2" xfId="47287" xr:uid="{CD8F6490-E935-4CC6-B6E1-341E5F35702E}"/>
    <cellStyle name="Normal 4 5 2 2 2 2" xfId="47288" xr:uid="{0E2EB1FE-05BF-4CAD-A055-44FDA2E22D6A}"/>
    <cellStyle name="Normal 4 5 2 2 2 2 2" xfId="47289" xr:uid="{A9162A19-127C-4219-BF95-2ECAA581D5A6}"/>
    <cellStyle name="Normal 4 5 2 2 2 3" xfId="47290" xr:uid="{F265C309-A99F-4718-AE53-D05524FAAF29}"/>
    <cellStyle name="Normal 4 5 2 2 3" xfId="47291" xr:uid="{628DB129-9CEB-450A-A686-32F363D62D88}"/>
    <cellStyle name="Normal 4 5 2 2 3 2" xfId="47292" xr:uid="{3F5EAA63-0CDB-4437-B837-F79D5F0F28B2}"/>
    <cellStyle name="Normal 4 5 2 2 4" xfId="47293" xr:uid="{E7A6FE17-C5A9-4383-B101-AFD24CAB0346}"/>
    <cellStyle name="Normal 4 5 2 3" xfId="47294" xr:uid="{BDD35809-D444-40F8-9C0D-F1A9D10016AC}"/>
    <cellStyle name="Normal 4 5 2 3 2" xfId="47295" xr:uid="{E90B784F-107B-4854-9A3B-66BE203D81E1}"/>
    <cellStyle name="Normal 4 5 2 3 2 2" xfId="47296" xr:uid="{38E6BA2F-623B-4282-811B-D56ABE34B253}"/>
    <cellStyle name="Normal 4 5 2 3 2 2 2" xfId="47297" xr:uid="{095D1E98-34E4-4381-9078-E201E3A8D3E2}"/>
    <cellStyle name="Normal 4 5 2 3 2 3" xfId="47298" xr:uid="{A7D9D662-E88A-45FC-B899-16E5053E3441}"/>
    <cellStyle name="Normal 4 5 2 3 3" xfId="47299" xr:uid="{92D583ED-4C52-423A-A466-A1D09D3D7049}"/>
    <cellStyle name="Normal 4 5 2 3 3 2" xfId="47300" xr:uid="{41DD8FB5-7BDD-4BEE-9206-03BEF4D4B3EE}"/>
    <cellStyle name="Normal 4 5 2 3 4" xfId="47301" xr:uid="{124A38BB-FF85-41E2-9388-18AC8FD8EC99}"/>
    <cellStyle name="Normal 4 5 2 4" xfId="47302" xr:uid="{060F88EA-B82C-4254-8A62-4B4AD714237B}"/>
    <cellStyle name="Normal 4 5 2 4 2" xfId="47303" xr:uid="{54FFC0B9-A128-442A-903D-1284A49FC2E4}"/>
    <cellStyle name="Normal 4 5 2 4 2 2" xfId="47304" xr:uid="{05551CF3-FCE4-46A5-B7DC-7813F7099EA5}"/>
    <cellStyle name="Normal 4 5 2 4 2 2 2" xfId="47305" xr:uid="{C8EB459F-B46E-499A-96D9-C9C7ABA85E28}"/>
    <cellStyle name="Normal 4 5 2 4 2 3" xfId="47306" xr:uid="{8ACADF20-FC78-404E-9B2F-6580D958B253}"/>
    <cellStyle name="Normal 4 5 2 4 3" xfId="47307" xr:uid="{10346E68-7E7C-424C-B408-F888BB3EB693}"/>
    <cellStyle name="Normal 4 5 2 4 3 2" xfId="47308" xr:uid="{68617E9A-3B12-4B64-B558-A2A8ACFA8647}"/>
    <cellStyle name="Normal 4 5 2 4 4" xfId="47309" xr:uid="{572347DB-3BEF-4CCF-9FFF-90F40180DF0A}"/>
    <cellStyle name="Normal 4 5 2 5" xfId="47310" xr:uid="{FC234BDF-38E3-4C35-B4A0-0A31502220CC}"/>
    <cellStyle name="Normal 4 5 2 5 2" xfId="47311" xr:uid="{57C85BB3-BDC6-48A1-8F1D-54E1B06560E7}"/>
    <cellStyle name="Normal 4 5 2 5 2 2" xfId="47312" xr:uid="{68307352-658D-4671-B4D8-A1254EC732B4}"/>
    <cellStyle name="Normal 4 5 2 5 2 2 2" xfId="47313" xr:uid="{5B60E418-807F-47B9-9FEE-6D81DEBCD03C}"/>
    <cellStyle name="Normal 4 5 2 5 2 3" xfId="47314" xr:uid="{082A4194-53A7-4B89-8C4F-592CFD054F15}"/>
    <cellStyle name="Normal 4 5 2 5 3" xfId="47315" xr:uid="{520DF298-1A98-43A2-8D6B-9FF896BD95D8}"/>
    <cellStyle name="Normal 4 5 2 5 3 2" xfId="47316" xr:uid="{4AFCFBC6-CF43-4BB2-AC27-C3A9D7505580}"/>
    <cellStyle name="Normal 4 5 2 5 4" xfId="47317" xr:uid="{82B24233-0613-4C25-9DE1-7AABE2F92FD6}"/>
    <cellStyle name="Normal 4 5 2 6" xfId="47318" xr:uid="{C1E9DF55-9870-48C4-B7FE-23C7E5F0FCBE}"/>
    <cellStyle name="Normal 4 5 2 6 2" xfId="47319" xr:uid="{E4E51548-2CDA-466D-BCCB-0A118D31F765}"/>
    <cellStyle name="Normal 4 5 2 6 2 2" xfId="47320" xr:uid="{63CF7F70-D342-4649-8C93-B8AF2E4F3CAC}"/>
    <cellStyle name="Normal 4 5 2 6 3" xfId="47321" xr:uid="{84DB2AC1-0450-4612-A358-5FF992140A0F}"/>
    <cellStyle name="Normal 4 5 2 7" xfId="47322" xr:uid="{0E69AC4C-C196-4DC3-8CEC-39A43CC6C6DF}"/>
    <cellStyle name="Normal 4 5 2 7 2" xfId="47323" xr:uid="{8E03F7DA-083D-4351-B8B9-62CF875710B7}"/>
    <cellStyle name="Normal 4 5 2 8" xfId="47324" xr:uid="{088E536D-E560-4BB6-91C4-4BFBA2E0405A}"/>
    <cellStyle name="Normal 4 5 2_Margen" xfId="47325" xr:uid="{634D4F7D-8C48-417B-B7D8-3B190D182E49}"/>
    <cellStyle name="Normal 4 5 3" xfId="29125" xr:uid="{57606D56-F6CF-478F-A497-3BDFC5C4D545}"/>
    <cellStyle name="Normal 4 5 3 2" xfId="47326" xr:uid="{DB8CE5DA-A7EA-4CB9-8B33-C06226E3B1E0}"/>
    <cellStyle name="Normal 4 5 3 2 2" xfId="47327" xr:uid="{30F768FA-C458-4FBD-B936-464FCDC5CEF1}"/>
    <cellStyle name="Normal 4 5 3 2 2 2" xfId="47328" xr:uid="{B1B2D420-CE30-49D0-BC28-32084B929089}"/>
    <cellStyle name="Normal 4 5 3 2 2 2 2" xfId="47329" xr:uid="{39E244C9-00B5-4736-8AD3-B8863BBA7827}"/>
    <cellStyle name="Normal 4 5 3 2 2 3" xfId="47330" xr:uid="{41708DAE-2AA7-479C-B4C6-B407386622AB}"/>
    <cellStyle name="Normal 4 5 3 2 3" xfId="47331" xr:uid="{28E4E040-A7F4-47E2-80D3-2AB8690B74EC}"/>
    <cellStyle name="Normal 4 5 3 2 3 2" xfId="47332" xr:uid="{94F5C469-6285-414A-9863-3D875C65900A}"/>
    <cellStyle name="Normal 4 5 3 2 4" xfId="47333" xr:uid="{09671B20-E731-47F8-BDF4-4878530A1381}"/>
    <cellStyle name="Normal 4 5 3 3" xfId="47334" xr:uid="{F11FCD86-3EBE-486E-B16C-BB97E00CD0C9}"/>
    <cellStyle name="Normal 4 5 3 3 2" xfId="47335" xr:uid="{4D31524F-47B9-4BC1-8457-D259310DA74F}"/>
    <cellStyle name="Normal 4 5 3 3 2 2" xfId="47336" xr:uid="{A4BEC5E6-E6C0-4140-AA2A-6633C001B1F5}"/>
    <cellStyle name="Normal 4 5 3 3 2 2 2" xfId="47337" xr:uid="{44A05CFB-AC9D-44A4-BE83-1E67BF5D7F97}"/>
    <cellStyle name="Normal 4 5 3 3 2 3" xfId="47338" xr:uid="{A4AE15CB-D68F-4882-BA00-1405F635AD25}"/>
    <cellStyle name="Normal 4 5 3 3 3" xfId="47339" xr:uid="{638324B2-E0B8-48DC-9A3B-8424A3726A81}"/>
    <cellStyle name="Normal 4 5 3 3 3 2" xfId="47340" xr:uid="{D5759140-056F-4800-BC7A-AD0B7E43A894}"/>
    <cellStyle name="Normal 4 5 3 3 4" xfId="47341" xr:uid="{C26C1956-D9CD-4A7E-A6DA-C576ADA30AD5}"/>
    <cellStyle name="Normal 4 5 3 4" xfId="47342" xr:uid="{D4B68715-9B40-4E52-917A-753C6991E0F2}"/>
    <cellStyle name="Normal 4 5 3 4 2" xfId="47343" xr:uid="{7D88BC9D-F856-4EB7-BD6D-B84FD249C786}"/>
    <cellStyle name="Normal 4 5 3 4 2 2" xfId="47344" xr:uid="{8D872187-882D-46FC-BBEB-6A4439758682}"/>
    <cellStyle name="Normal 4 5 3 4 2 2 2" xfId="47345" xr:uid="{926AE35B-8445-478A-AA66-96541ACAC4A2}"/>
    <cellStyle name="Normal 4 5 3 4 2 3" xfId="47346" xr:uid="{FF486762-D7F9-4485-BAC6-49AD0A10B465}"/>
    <cellStyle name="Normal 4 5 3 4 3" xfId="47347" xr:uid="{AD7A2EB3-BDD4-4DCE-B1C8-FF840628AAC4}"/>
    <cellStyle name="Normal 4 5 3 4 3 2" xfId="47348" xr:uid="{38B2F412-1897-4BE6-A1A8-BF22CDDC57C3}"/>
    <cellStyle name="Normal 4 5 3 4 4" xfId="47349" xr:uid="{C21D42F3-7541-4D7C-8977-6ABDC14A8C16}"/>
    <cellStyle name="Normal 4 5 3 5" xfId="47350" xr:uid="{5C3FA7DC-B68A-4746-85E8-5F20E3923925}"/>
    <cellStyle name="Normal 4 5 3 5 2" xfId="47351" xr:uid="{F66655BF-F906-47B4-B742-BB2820EECEEC}"/>
    <cellStyle name="Normal 4 5 3 5 2 2" xfId="47352" xr:uid="{B5541640-5A85-4FE3-9328-276FDAC3F1D3}"/>
    <cellStyle name="Normal 4 5 3 5 3" xfId="47353" xr:uid="{E692A397-E89F-4FA6-AC10-7EBEE3BA4D67}"/>
    <cellStyle name="Normal 4 5 3 6" xfId="47354" xr:uid="{36DDA058-F7E4-4BFD-B460-D0807E90C810}"/>
    <cellStyle name="Normal 4 5 3 6 2" xfId="47355" xr:uid="{5A5839F3-749A-4320-933E-F8E2471FCDDA}"/>
    <cellStyle name="Normal 4 5 3 7" xfId="47356" xr:uid="{5C94D0F0-A8EB-466E-A086-C04485AA756C}"/>
    <cellStyle name="Normal 4 5 4" xfId="29126" xr:uid="{6AF873AC-D35E-4E5C-92A4-5819B3F71FB7}"/>
    <cellStyle name="Normal 4 5 4 2" xfId="47357" xr:uid="{4D727F96-E9C3-4706-A876-7E2935EB5D5E}"/>
    <cellStyle name="Normal 4 5 4 2 2" xfId="47358" xr:uid="{39EBD74D-F454-4CE1-96DA-BF9896D01057}"/>
    <cellStyle name="Normal 4 5 4 2 2 2" xfId="47359" xr:uid="{066D283D-9DB5-42D7-A671-C78D5C0CB3E7}"/>
    <cellStyle name="Normal 4 5 4 2 2 2 2" xfId="47360" xr:uid="{B4AD7187-F761-4C62-9B5A-935253817269}"/>
    <cellStyle name="Normal 4 5 4 2 2 3" xfId="47361" xr:uid="{2EF3101C-6DEB-4C55-BF5D-6018281DDEBA}"/>
    <cellStyle name="Normal 4 5 4 2 3" xfId="47362" xr:uid="{E67D94E5-3ECF-4615-8FB9-BC867BCC983A}"/>
    <cellStyle name="Normal 4 5 4 2 3 2" xfId="47363" xr:uid="{C2E4B1DA-9D34-45E0-8258-82CA7F79BDB1}"/>
    <cellStyle name="Normal 4 5 4 2 4" xfId="47364" xr:uid="{CA84EBC4-4AF8-4354-90B4-CFC81C390C4E}"/>
    <cellStyle name="Normal 4 5 4 3" xfId="47365" xr:uid="{A4B15027-445D-48D3-8D82-5894A7929249}"/>
    <cellStyle name="Normal 4 5 4 3 2" xfId="47366" xr:uid="{76C49A1C-FC93-4695-805D-DEBD00BD59ED}"/>
    <cellStyle name="Normal 4 5 4 3 2 2" xfId="47367" xr:uid="{16769E1C-4AD1-4E25-927C-893170969582}"/>
    <cellStyle name="Normal 4 5 4 3 2 2 2" xfId="47368" xr:uid="{83434517-5992-4E8A-A7FD-E6AD0D476580}"/>
    <cellStyle name="Normal 4 5 4 3 2 3" xfId="47369" xr:uid="{2F5C98BE-0189-4C8E-8C88-3AFED2E03111}"/>
    <cellStyle name="Normal 4 5 4 3 3" xfId="47370" xr:uid="{B85782BA-D4A2-4AFF-9834-DFA222229D13}"/>
    <cellStyle name="Normal 4 5 4 3 3 2" xfId="47371" xr:uid="{3CE34B80-0653-4993-A6B6-043C1B5BA1ED}"/>
    <cellStyle name="Normal 4 5 4 3 4" xfId="47372" xr:uid="{753E1FE8-A9DE-4E4A-A191-CB414A200A49}"/>
    <cellStyle name="Normal 4 5 4 4" xfId="47373" xr:uid="{B8AFD162-D33F-49B7-9065-83BF4A89E49B}"/>
    <cellStyle name="Normal 4 5 4 4 2" xfId="47374" xr:uid="{96A651BC-5935-488E-8E7A-0BB4DAC746A1}"/>
    <cellStyle name="Normal 4 5 4 4 2 2" xfId="47375" xr:uid="{9DC23905-CBD6-4ECB-981C-AADFB4153203}"/>
    <cellStyle name="Normal 4 5 4 4 2 2 2" xfId="47376" xr:uid="{07014227-FDAF-4501-9E0E-E1434ADB9381}"/>
    <cellStyle name="Normal 4 5 4 4 2 3" xfId="47377" xr:uid="{43D78C13-CE1A-4F42-A393-40C427DB1723}"/>
    <cellStyle name="Normal 4 5 4 4 3" xfId="47378" xr:uid="{4E90821D-A364-4963-9016-D029C29BA4D0}"/>
    <cellStyle name="Normal 4 5 4 4 3 2" xfId="47379" xr:uid="{7AB90179-1425-4D29-AE1A-18CA069E3D0E}"/>
    <cellStyle name="Normal 4 5 4 4 4" xfId="47380" xr:uid="{6EB90BE6-BD1A-4683-9924-340EC250CCD9}"/>
    <cellStyle name="Normal 4 5 4 5" xfId="47381" xr:uid="{A123DF4A-6D44-48B1-9CE8-E82DC9D70F10}"/>
    <cellStyle name="Normal 4 5 4 5 2" xfId="47382" xr:uid="{0BD52F1F-1E93-4A78-8247-3EA4E5362632}"/>
    <cellStyle name="Normal 4 5 4 5 2 2" xfId="47383" xr:uid="{FBFB20F5-F60A-436A-B321-70BD9EFECD4B}"/>
    <cellStyle name="Normal 4 5 4 5 3" xfId="47384" xr:uid="{F3044CF0-0ED0-49F4-BD48-735C79EA8338}"/>
    <cellStyle name="Normal 4 5 4 6" xfId="47385" xr:uid="{67BB39AC-EBD2-456B-974D-6BB036749741}"/>
    <cellStyle name="Normal 4 5 4 6 2" xfId="47386" xr:uid="{E111D12F-E245-48F7-914F-4FA76C6A5E6D}"/>
    <cellStyle name="Normal 4 5 4 7" xfId="47387" xr:uid="{8A48603D-A99F-46C7-B20C-94840CFA5F73}"/>
    <cellStyle name="Normal 4 5 5" xfId="29127" xr:uid="{6A186AF7-A6D5-4523-9CE2-50420E1DE4AB}"/>
    <cellStyle name="Normal 4 5 5 2" xfId="47388" xr:uid="{CDCF349A-0549-40E2-A3DE-069B9DB2DF61}"/>
    <cellStyle name="Normal 4 5 5 2 2" xfId="47389" xr:uid="{AA521883-6F49-4D14-8A47-95B7ACAD31CC}"/>
    <cellStyle name="Normal 4 5 5 2 2 2" xfId="47390" xr:uid="{F77EDDD8-C3FA-4F9E-A157-8D5C6EC8EFB9}"/>
    <cellStyle name="Normal 4 5 5 2 2 2 2" xfId="47391" xr:uid="{B063D534-0D9A-4FFB-B424-21E9C555EB91}"/>
    <cellStyle name="Normal 4 5 5 2 2 3" xfId="47392" xr:uid="{BC787324-00AC-429B-B44C-AF87C60C327F}"/>
    <cellStyle name="Normal 4 5 5 2 3" xfId="47393" xr:uid="{06ECAD86-AB4F-4FDA-8A13-FF5906CB33FF}"/>
    <cellStyle name="Normal 4 5 5 2 3 2" xfId="47394" xr:uid="{FDB35091-2F31-469C-9F80-F709CAF344EF}"/>
    <cellStyle name="Normal 4 5 5 2 4" xfId="47395" xr:uid="{A2D5D9A9-8252-4C29-A0D4-7997FA65765F}"/>
    <cellStyle name="Normal 4 5 5 3" xfId="47396" xr:uid="{051DF425-642C-432C-B5C8-6608CE156F33}"/>
    <cellStyle name="Normal 4 5 5 3 2" xfId="47397" xr:uid="{DCBA2154-0B87-4B83-BC80-D3CEBD9D45A3}"/>
    <cellStyle name="Normal 4 5 5 3 2 2" xfId="47398" xr:uid="{BE8C1376-E731-498D-930E-79B716D770A3}"/>
    <cellStyle name="Normal 4 5 5 3 2 2 2" xfId="47399" xr:uid="{BCD79149-38FA-4B68-8F4B-AE3B2FB5F460}"/>
    <cellStyle name="Normal 4 5 5 3 2 3" xfId="47400" xr:uid="{B7C37E93-69FF-473F-A189-70537EA6AB58}"/>
    <cellStyle name="Normal 4 5 5 3 3" xfId="47401" xr:uid="{0659784B-F233-4F60-9F90-FC979B07CA71}"/>
    <cellStyle name="Normal 4 5 5 3 3 2" xfId="47402" xr:uid="{EFA70A1A-290A-4559-9634-A65010D33B64}"/>
    <cellStyle name="Normal 4 5 5 3 4" xfId="47403" xr:uid="{2B6BAC30-A96F-40AE-B94B-9BBA564F2B16}"/>
    <cellStyle name="Normal 4 5 5 4" xfId="47404" xr:uid="{DA84BED0-2B81-43FC-8072-9ECE3BA8BB4B}"/>
    <cellStyle name="Normal 4 5 5 4 2" xfId="47405" xr:uid="{59902545-816C-4A96-9845-3A2D805D5671}"/>
    <cellStyle name="Normal 4 5 5 4 2 2" xfId="47406" xr:uid="{799675A6-900A-4403-8BA6-D3B2251E6670}"/>
    <cellStyle name="Normal 4 5 5 4 2 2 2" xfId="47407" xr:uid="{780C248F-536F-4EAF-9843-02F4636840C4}"/>
    <cellStyle name="Normal 4 5 5 4 2 3" xfId="47408" xr:uid="{2F16F782-2C1A-4524-AF2F-978ABB86D6DB}"/>
    <cellStyle name="Normal 4 5 5 4 3" xfId="47409" xr:uid="{4BE5704C-8DA7-428B-9E04-F4D012B24E72}"/>
    <cellStyle name="Normal 4 5 5 4 3 2" xfId="47410" xr:uid="{7B978376-92B9-4164-BEB6-1387A2FE4136}"/>
    <cellStyle name="Normal 4 5 5 4 4" xfId="47411" xr:uid="{8A4E4878-5DF0-473B-9114-312C33EB8385}"/>
    <cellStyle name="Normal 4 5 5 5" xfId="47412" xr:uid="{D6B41D8B-1303-411F-9D18-7AB60570CC35}"/>
    <cellStyle name="Normal 4 5 5 5 2" xfId="47413" xr:uid="{B29C822B-BE6F-4745-BE82-BF67AF2BD65F}"/>
    <cellStyle name="Normal 4 5 5 5 2 2" xfId="47414" xr:uid="{DD5B26C9-CAC1-4B13-891D-F8CFE2EFD904}"/>
    <cellStyle name="Normal 4 5 5 5 3" xfId="47415" xr:uid="{3782B38C-6AC3-4995-8EEE-221D0F5EC5C0}"/>
    <cellStyle name="Normal 4 5 5 6" xfId="47416" xr:uid="{C096E0F1-D74B-4E7D-99E7-EB3A2029F939}"/>
    <cellStyle name="Normal 4 5 5 6 2" xfId="47417" xr:uid="{8CA33709-14EF-4DAB-A441-1C4DFED62470}"/>
    <cellStyle name="Normal 4 5 5 7" xfId="47418" xr:uid="{91D268BD-6132-4657-82DB-011DF08351D8}"/>
    <cellStyle name="Normal 4 5 6" xfId="29128" xr:uid="{AE41C6DC-ED5C-4BD7-BDD5-4A0582A34409}"/>
    <cellStyle name="Normal 4 5 6 2" xfId="47419" xr:uid="{FAAEFD69-3EAC-4868-9B96-591757FF818E}"/>
    <cellStyle name="Normal 4 5 6 2 2" xfId="47420" xr:uid="{F381F015-A51A-4CAA-BA36-7F5BC583C8EF}"/>
    <cellStyle name="Normal 4 5 6 2 2 2" xfId="47421" xr:uid="{1E4FA702-036A-44A4-8E8D-F48D6B602496}"/>
    <cellStyle name="Normal 4 5 6 2 3" xfId="47422" xr:uid="{E380BFC8-3069-430E-9CCE-6C9E71FFD4C4}"/>
    <cellStyle name="Normal 4 5 6 3" xfId="47423" xr:uid="{C3CA3E8D-08C9-49E4-9509-B11F9CB1DD3E}"/>
    <cellStyle name="Normal 4 5 6 3 2" xfId="47424" xr:uid="{AA5CE89C-9221-4B9F-B5DA-D3DA7C8094F1}"/>
    <cellStyle name="Normal 4 5 6 4" xfId="47425" xr:uid="{4A0ED247-8B4D-4AA0-AE16-347FAB43A479}"/>
    <cellStyle name="Normal 4 5 7" xfId="29129" xr:uid="{6A4B7BFC-A925-47D1-98D7-500278028A90}"/>
    <cellStyle name="Normal 4 5 7 2" xfId="47426" xr:uid="{A5247510-7896-4815-B1FF-CA8C891B5BA4}"/>
    <cellStyle name="Normal 4 5 7 2 2" xfId="47427" xr:uid="{D29CA808-BF89-45FA-BCAE-B02430E52371}"/>
    <cellStyle name="Normal 4 5 7 2 2 2" xfId="47428" xr:uid="{884D497F-6F3F-4348-A762-715D7FEEB693}"/>
    <cellStyle name="Normal 4 5 7 2 3" xfId="47429" xr:uid="{2255079D-4607-46A7-AF0C-412B0370C821}"/>
    <cellStyle name="Normal 4 5 7 3" xfId="47430" xr:uid="{DD193A96-677A-4291-8D7D-B47E3D287BFB}"/>
    <cellStyle name="Normal 4 5 7 3 2" xfId="47431" xr:uid="{89209D06-9BC0-4CE8-B9CA-26CC5B0757D8}"/>
    <cellStyle name="Normal 4 5 7 4" xfId="47432" xr:uid="{AEE6A62C-2504-46C3-B280-C351D9BB456C}"/>
    <cellStyle name="Normal 4 5 8" xfId="29130" xr:uid="{A3BD69DF-4CAB-4D42-8443-81BEE6B8A3CB}"/>
    <cellStyle name="Normal 4 5 8 2" xfId="47433" xr:uid="{77F01247-57B1-4D85-9606-C940A5E6F2B3}"/>
    <cellStyle name="Normal 4 5 8 2 2" xfId="47434" xr:uid="{4A852AB7-2306-47AC-9660-61838ECACBFA}"/>
    <cellStyle name="Normal 4 5 8 2 2 2" xfId="47435" xr:uid="{3A40052F-3D96-43F5-9922-1DC31117724F}"/>
    <cellStyle name="Normal 4 5 8 2 3" xfId="47436" xr:uid="{A704D330-8525-404C-98E0-87C53F0B91ED}"/>
    <cellStyle name="Normal 4 5 8 3" xfId="47437" xr:uid="{46BBC026-42ED-4BE7-A402-1D26F33817F0}"/>
    <cellStyle name="Normal 4 5 8 3 2" xfId="47438" xr:uid="{911594AE-E623-4465-BC31-A8FC1B98F9EB}"/>
    <cellStyle name="Normal 4 5 8 4" xfId="47439" xr:uid="{0F90D115-2635-486A-9E4E-8C1A6B8F68A0}"/>
    <cellStyle name="Normal 4 5 9" xfId="29131" xr:uid="{389536C1-2964-4381-BDF5-4F5E4BE33A89}"/>
    <cellStyle name="Normal 4 5 9 2" xfId="47440" xr:uid="{A7AB2A3D-0B97-4695-B813-45E7AD2AB906}"/>
    <cellStyle name="Normal 4 5 9 2 2" xfId="47441" xr:uid="{C906268A-6E09-4C7F-9BA5-28BB991C6D39}"/>
    <cellStyle name="Normal 4 5 9 2 2 2" xfId="47442" xr:uid="{FFF09A6C-B2D1-40B0-BE85-27C359BFCA79}"/>
    <cellStyle name="Normal 4 5 9 2 3" xfId="47443" xr:uid="{84AFE6C9-E630-49F0-B376-81A1F3B36DAF}"/>
    <cellStyle name="Normal 4 5 9 3" xfId="47444" xr:uid="{9780D4A3-E814-45C9-A438-5580F2942F0B}"/>
    <cellStyle name="Normal 4 5 9 3 2" xfId="47445" xr:uid="{2C03F9FC-9D44-4E11-89F8-47D8A4698ABD}"/>
    <cellStyle name="Normal 4 5 9 4" xfId="47446" xr:uid="{185C2287-5E30-434D-8D6D-702A1CCB4ED5}"/>
    <cellStyle name="Normal 4 5_Margen" xfId="47447" xr:uid="{B6486B6A-7643-4579-A93C-A291919BFAFC}"/>
    <cellStyle name="Normal 4 50" xfId="47448" xr:uid="{1A0A3C75-B720-4DDB-BFD3-46A0129A66FA}"/>
    <cellStyle name="Normal 4 50 2" xfId="47449" xr:uid="{A7580533-CC3E-477B-B52A-7ECA901668B0}"/>
    <cellStyle name="Normal 4 50 2 2" xfId="47450" xr:uid="{DC74E7CD-7F3C-4C56-95B1-858111651D66}"/>
    <cellStyle name="Normal 4 50 2 2 2" xfId="47451" xr:uid="{E70B87A1-75ED-484E-9811-7802ACB54CFD}"/>
    <cellStyle name="Normal 4 50 2 3" xfId="47452" xr:uid="{4A7B5254-5953-4AF7-8D4E-59711105B5EA}"/>
    <cellStyle name="Normal 4 50 3" xfId="47453" xr:uid="{D5D1703C-3168-4C45-A87D-6B60E085EBBA}"/>
    <cellStyle name="Normal 4 50 3 2" xfId="47454" xr:uid="{6D58EBE0-9CE0-4107-9ED4-D9DB055CE4E1}"/>
    <cellStyle name="Normal 4 50 4" xfId="47455" xr:uid="{8DF270EE-BA3A-4B92-8CC8-8E1305F462A5}"/>
    <cellStyle name="Normal 4 51" xfId="47456" xr:uid="{21C51AE7-A588-4DC6-BB48-FE147CDC3C18}"/>
    <cellStyle name="Normal 4 51 2" xfId="47457" xr:uid="{D2E705E6-3EE3-472D-A7BE-8641432D8315}"/>
    <cellStyle name="Normal 4 51 2 2" xfId="47458" xr:uid="{9C5D9F0D-842A-46BB-B4DE-BD2BC6764944}"/>
    <cellStyle name="Normal 4 51 3" xfId="47459" xr:uid="{1D90F53A-2853-4E1C-8B92-E032E7F41063}"/>
    <cellStyle name="Normal 4 52" xfId="47460" xr:uid="{B9C8D500-CE75-4F06-8AA8-D5EFE866048C}"/>
    <cellStyle name="Normal 4 52 2" xfId="47461" xr:uid="{6F899560-D52F-4F90-A6BA-D71D3DB976AD}"/>
    <cellStyle name="Normal 4 53" xfId="47462" xr:uid="{8BD70D82-0590-4A4F-A37A-C38666A5562D}"/>
    <cellStyle name="Normal 4 54" xfId="47463" xr:uid="{D94FCE95-0CFE-425C-9E5E-80EB5CE1FA49}"/>
    <cellStyle name="Normal 4 55" xfId="49608" xr:uid="{408E16BD-B105-44CA-A417-8B5823EEE1CA}"/>
    <cellStyle name="Normal 4 56" xfId="50654" xr:uid="{16853F99-85C3-4DFD-BB1B-A61BB96BC689}"/>
    <cellStyle name="Normal 4 57" xfId="51635" xr:uid="{F65EF8C4-9D8B-45FA-9E99-33FFFF119FFD}"/>
    <cellStyle name="Normal 4 6" xfId="29132" xr:uid="{FCCC1A4F-5FE0-4A7D-B882-DF340215F99B}"/>
    <cellStyle name="Normal 4 6 10" xfId="29133" xr:uid="{4AD93BA7-12A5-4619-A2E5-34724A608AD1}"/>
    <cellStyle name="Normal 4 6 10 2" xfId="47464" xr:uid="{85CF6AB4-B607-43DF-80F7-297961EBA7F6}"/>
    <cellStyle name="Normal 4 6 10 2 2" xfId="47465" xr:uid="{32D776FB-957F-40FA-A688-CBD0EA0E8CCE}"/>
    <cellStyle name="Normal 4 6 10 3" xfId="47466" xr:uid="{A48C214B-A8CB-4843-8B28-DAB56C630FD3}"/>
    <cellStyle name="Normal 4 6 11" xfId="29134" xr:uid="{B7777CB3-C197-482A-8F7F-461A2F04B890}"/>
    <cellStyle name="Normal 4 6 11 2" xfId="47467" xr:uid="{93F43343-ADBE-49EF-BE75-CD8872D678CD}"/>
    <cellStyle name="Normal 4 6 12" xfId="29135" xr:uid="{A84D185F-83E8-4D72-B25E-D74A82D23D81}"/>
    <cellStyle name="Normal 4 6 13" xfId="29136" xr:uid="{2B6EB2E5-3B12-47E0-8B8D-20A3C2A16151}"/>
    <cellStyle name="Normal 4 6 14" xfId="29137" xr:uid="{B93E8221-2006-485C-BB86-4051E40C55A9}"/>
    <cellStyle name="Normal 4 6 15" xfId="29138" xr:uid="{CF55C600-069D-444E-A616-B4D5009EB20F}"/>
    <cellStyle name="Normal 4 6 16" xfId="29139" xr:uid="{293677F8-963E-4468-96A6-0CC605493B76}"/>
    <cellStyle name="Normal 4 6 17" xfId="29140" xr:uid="{1DD715C7-C52E-4B54-A06E-1A0C68CB3A03}"/>
    <cellStyle name="Normal 4 6 2" xfId="29141" xr:uid="{B5B43DCC-26F4-42B2-9B70-0803E08E5DD5}"/>
    <cellStyle name="Normal 4 6 2 2" xfId="29142" xr:uid="{7EDD439A-C197-4C04-B543-5B6718E7ED6D}"/>
    <cellStyle name="Normal 4 6 2 2 2" xfId="47468" xr:uid="{0A646718-EBF4-4D5A-B679-8584E8358273}"/>
    <cellStyle name="Normal 4 6 2 2 2 2" xfId="47469" xr:uid="{DA62E6A9-E138-4C36-8483-1C708AFCFBBC}"/>
    <cellStyle name="Normal 4 6 2 2 2 2 2" xfId="47470" xr:uid="{2EAAA646-1F7D-4D53-970B-875885BE3AAE}"/>
    <cellStyle name="Normal 4 6 2 2 2 3" xfId="47471" xr:uid="{E49D022A-2A50-407D-A466-F6F58560D0F0}"/>
    <cellStyle name="Normal 4 6 2 2 3" xfId="47472" xr:uid="{4197590B-1F08-4806-9011-65B27CF73864}"/>
    <cellStyle name="Normal 4 6 2 2 3 2" xfId="47473" xr:uid="{18D1A539-E6B6-4932-9954-47FB74F437D9}"/>
    <cellStyle name="Normal 4 6 2 2 4" xfId="47474" xr:uid="{348523F8-DE48-4FDE-BE24-F64E7D4AC414}"/>
    <cellStyle name="Normal 4 6 2 3" xfId="47475" xr:uid="{A089E446-BBDA-4B52-B068-A48723F808C7}"/>
    <cellStyle name="Normal 4 6 2 3 2" xfId="47476" xr:uid="{E17A444D-EB0E-4D9F-9DF0-9B95D6B6DBD2}"/>
    <cellStyle name="Normal 4 6 2 3 2 2" xfId="47477" xr:uid="{6E88B096-BC97-4BA3-BE9A-70A02FC3B012}"/>
    <cellStyle name="Normal 4 6 2 3 2 2 2" xfId="47478" xr:uid="{4C95F545-D062-4BBE-9ED9-F8C13915DF1F}"/>
    <cellStyle name="Normal 4 6 2 3 2 3" xfId="47479" xr:uid="{985E291B-DB1D-4AE0-9DB7-95687C553154}"/>
    <cellStyle name="Normal 4 6 2 3 3" xfId="47480" xr:uid="{AEDA3B7A-F129-4E81-B9D4-A9356F62B78C}"/>
    <cellStyle name="Normal 4 6 2 3 3 2" xfId="47481" xr:uid="{E970D25D-EF60-44D5-9880-41B0120E19C5}"/>
    <cellStyle name="Normal 4 6 2 3 4" xfId="47482" xr:uid="{5B7976AB-81EE-4F32-A46F-A7CCFC12322A}"/>
    <cellStyle name="Normal 4 6 2 4" xfId="47483" xr:uid="{0456C8A1-C22B-4455-A71C-324D89DF96B5}"/>
    <cellStyle name="Normal 4 6 2 4 2" xfId="47484" xr:uid="{B368F6AE-0396-4CF2-8346-792F120DF45B}"/>
    <cellStyle name="Normal 4 6 2 4 2 2" xfId="47485" xr:uid="{8CFBB71B-1137-457D-943D-BFFC3F4E259D}"/>
    <cellStyle name="Normal 4 6 2 4 2 2 2" xfId="47486" xr:uid="{9C758129-5391-452B-B748-FD8FAF0B8AC6}"/>
    <cellStyle name="Normal 4 6 2 4 2 3" xfId="47487" xr:uid="{4BBA392F-87FB-4E49-A6F4-496DCAC2490D}"/>
    <cellStyle name="Normal 4 6 2 4 3" xfId="47488" xr:uid="{24F59505-64BD-483C-BB73-927704B4B98D}"/>
    <cellStyle name="Normal 4 6 2 4 3 2" xfId="47489" xr:uid="{D9BCD9BC-B10E-4F28-AA87-E3E22679AEC7}"/>
    <cellStyle name="Normal 4 6 2 4 4" xfId="47490" xr:uid="{FDD2661F-82FE-4ED3-95B8-3DCD28A5B9C7}"/>
    <cellStyle name="Normal 4 6 2 5" xfId="47491" xr:uid="{E7C07FBE-9CC3-4437-995A-AE7FFE25E915}"/>
    <cellStyle name="Normal 4 6 2 5 2" xfId="47492" xr:uid="{053CC7BF-91F7-45B4-AFFC-38B14B37349A}"/>
    <cellStyle name="Normal 4 6 2 5 2 2" xfId="47493" xr:uid="{44D51071-D5B5-41DB-A4C5-BFA1979C01FA}"/>
    <cellStyle name="Normal 4 6 2 5 2 2 2" xfId="47494" xr:uid="{F10CFA19-6483-4D63-B4A8-44EA887CE6F7}"/>
    <cellStyle name="Normal 4 6 2 5 2 3" xfId="47495" xr:uid="{C1DB7C2E-36FB-48F0-BA56-4E1523F70453}"/>
    <cellStyle name="Normal 4 6 2 5 3" xfId="47496" xr:uid="{14101AB2-2C18-4C20-8709-67BB4B88BCF9}"/>
    <cellStyle name="Normal 4 6 2 5 3 2" xfId="47497" xr:uid="{0DF9A942-6A0C-4C86-9F3C-7CB3CB26EFE9}"/>
    <cellStyle name="Normal 4 6 2 5 4" xfId="47498" xr:uid="{B4F9F4FB-322D-45AA-8EB2-46006145D82E}"/>
    <cellStyle name="Normal 4 6 2 6" xfId="47499" xr:uid="{C94938DA-05E9-49A6-9F3C-F80FA304D891}"/>
    <cellStyle name="Normal 4 6 2 6 2" xfId="47500" xr:uid="{BC68A515-6FAA-42E4-B618-2FC7F32A5881}"/>
    <cellStyle name="Normal 4 6 2 6 2 2" xfId="47501" xr:uid="{713F936A-451F-421D-97D0-53AB02E72382}"/>
    <cellStyle name="Normal 4 6 2 6 3" xfId="47502" xr:uid="{DD61FF1A-DEEA-4D7D-B292-65B7A93BD32B}"/>
    <cellStyle name="Normal 4 6 2 7" xfId="47503" xr:uid="{1399AE57-54E9-4CD5-9A66-5D79806CE744}"/>
    <cellStyle name="Normal 4 6 2 7 2" xfId="47504" xr:uid="{03E69438-2516-4B0B-972E-889DF5EC1265}"/>
    <cellStyle name="Normal 4 6 2 8" xfId="47505" xr:uid="{2134276F-D04E-46B3-9260-4FDB826CE206}"/>
    <cellStyle name="Normal 4 6 2_Margen" xfId="47506" xr:uid="{A307DBF9-B9B3-41E8-8BED-1FA10A6E8F3E}"/>
    <cellStyle name="Normal 4 6 3" xfId="29143" xr:uid="{B2029333-F3E6-49C4-BE33-71046F275C05}"/>
    <cellStyle name="Normal 4 6 3 2" xfId="47507" xr:uid="{2A2C07D3-53E5-4871-BAF0-81D5BB5CC1A3}"/>
    <cellStyle name="Normal 4 6 3 2 2" xfId="47508" xr:uid="{0379400E-8949-438A-B369-722844AD7872}"/>
    <cellStyle name="Normal 4 6 3 2 2 2" xfId="47509" xr:uid="{B9E3DD4A-F6FB-4901-986F-B3AFE36D39BC}"/>
    <cellStyle name="Normal 4 6 3 2 2 2 2" xfId="47510" xr:uid="{A43BE6A0-C544-42AC-8BC9-1EEC54306BB0}"/>
    <cellStyle name="Normal 4 6 3 2 2 3" xfId="47511" xr:uid="{9B5E1B6B-38DA-4D10-997E-9A3D911A3DD1}"/>
    <cellStyle name="Normal 4 6 3 2 3" xfId="47512" xr:uid="{1CA90885-494A-4C8C-B2AA-651DDCDB3DCF}"/>
    <cellStyle name="Normal 4 6 3 2 3 2" xfId="47513" xr:uid="{EA83083C-9DE6-4CFC-AF55-073E7FBB36B9}"/>
    <cellStyle name="Normal 4 6 3 2 4" xfId="47514" xr:uid="{CB03FEE3-6FFB-495B-BD44-8FC5C42A6A48}"/>
    <cellStyle name="Normal 4 6 3 3" xfId="47515" xr:uid="{29EE1A7D-E916-496F-9F62-1990E0DA9392}"/>
    <cellStyle name="Normal 4 6 3 3 2" xfId="47516" xr:uid="{D1845A02-7FB1-4120-B458-5CBA8CAF309F}"/>
    <cellStyle name="Normal 4 6 3 3 2 2" xfId="47517" xr:uid="{D1BBFE2E-F68C-46D2-AE81-9F0021A8D08C}"/>
    <cellStyle name="Normal 4 6 3 3 2 2 2" xfId="47518" xr:uid="{51C610C0-3546-45D9-9606-0A2EB7882D2A}"/>
    <cellStyle name="Normal 4 6 3 3 2 3" xfId="47519" xr:uid="{7E758D4D-0E99-4D38-8A8F-035DAA2F1425}"/>
    <cellStyle name="Normal 4 6 3 3 3" xfId="47520" xr:uid="{07DFD2B4-D7CC-4B47-BD03-8399459C4723}"/>
    <cellStyle name="Normal 4 6 3 3 3 2" xfId="47521" xr:uid="{58711909-023B-47E9-BAB5-5A8B007BB4B8}"/>
    <cellStyle name="Normal 4 6 3 3 4" xfId="47522" xr:uid="{AE4B4AEB-D03F-463B-88C4-D431065ECB89}"/>
    <cellStyle name="Normal 4 6 3 4" xfId="47523" xr:uid="{47C48C5E-AE06-4D64-91F4-9E168883EBC1}"/>
    <cellStyle name="Normal 4 6 3 4 2" xfId="47524" xr:uid="{EC7D717B-4DA1-4C68-8077-986554DEB28D}"/>
    <cellStyle name="Normal 4 6 3 4 2 2" xfId="47525" xr:uid="{F01B36AE-9635-4715-B6FD-83D3DCE119A1}"/>
    <cellStyle name="Normal 4 6 3 4 2 2 2" xfId="47526" xr:uid="{A226D0A1-9180-4A3E-96BF-BBB1EBA3AD62}"/>
    <cellStyle name="Normal 4 6 3 4 2 3" xfId="47527" xr:uid="{C0D28659-269A-42EF-A273-D5821BD2175A}"/>
    <cellStyle name="Normal 4 6 3 4 3" xfId="47528" xr:uid="{BEE45DF9-6C2E-4DF6-B326-1DF48DD5DD0E}"/>
    <cellStyle name="Normal 4 6 3 4 3 2" xfId="47529" xr:uid="{1B9302FF-F433-4CDF-9C7B-F616D90CD010}"/>
    <cellStyle name="Normal 4 6 3 4 4" xfId="47530" xr:uid="{AED4E4E2-55E6-45E0-B226-59AB6A40C67C}"/>
    <cellStyle name="Normal 4 6 3 5" xfId="47531" xr:uid="{D9968951-A277-49F6-ACDA-F235CA775023}"/>
    <cellStyle name="Normal 4 6 3 5 2" xfId="47532" xr:uid="{473C9EBC-FE83-44DE-B2F3-2D7B2D848773}"/>
    <cellStyle name="Normal 4 6 3 5 2 2" xfId="47533" xr:uid="{98915241-928C-45DF-AD8A-680564C9DC43}"/>
    <cellStyle name="Normal 4 6 3 5 3" xfId="47534" xr:uid="{A9001AAA-755E-4403-8C29-AC9DF48143DA}"/>
    <cellStyle name="Normal 4 6 3 6" xfId="47535" xr:uid="{DB83A6AD-9FBE-4DB8-AE68-D51A880E0CB9}"/>
    <cellStyle name="Normal 4 6 3 6 2" xfId="47536" xr:uid="{06DA3C14-FBC4-4C17-93A1-9057AE67D07C}"/>
    <cellStyle name="Normal 4 6 3 7" xfId="47537" xr:uid="{906EF128-F69B-4B88-9CCD-4415697407CF}"/>
    <cellStyle name="Normal 4 6 4" xfId="29144" xr:uid="{89E9BECA-F612-4A57-AF93-7DAEBEED6797}"/>
    <cellStyle name="Normal 4 6 4 2" xfId="47538" xr:uid="{CAB175C8-3630-44BA-AA46-C2A47F2BB3F8}"/>
    <cellStyle name="Normal 4 6 4 2 2" xfId="47539" xr:uid="{CF5E19B8-96E5-4ABA-9D69-13F21A6864AE}"/>
    <cellStyle name="Normal 4 6 4 2 2 2" xfId="47540" xr:uid="{4376CBF9-CCC2-46B5-84AD-FD40CCC08D9B}"/>
    <cellStyle name="Normal 4 6 4 2 2 2 2" xfId="47541" xr:uid="{A04ACEF3-3725-472B-8D19-FC12413E8281}"/>
    <cellStyle name="Normal 4 6 4 2 2 3" xfId="47542" xr:uid="{E8781244-39FC-4F9A-A2B1-6E80E00F810E}"/>
    <cellStyle name="Normal 4 6 4 2 3" xfId="47543" xr:uid="{EDB8BC40-5D18-4939-B9C6-40DA90741E3D}"/>
    <cellStyle name="Normal 4 6 4 2 3 2" xfId="47544" xr:uid="{7AF7C6C2-1B51-4D22-A754-FB75CC9F60A5}"/>
    <cellStyle name="Normal 4 6 4 2 4" xfId="47545" xr:uid="{C94359D6-8F43-43B5-AAA3-10A44A6B06E1}"/>
    <cellStyle name="Normal 4 6 4 3" xfId="47546" xr:uid="{070A59C8-F2EE-4853-A203-8967FF75C7CA}"/>
    <cellStyle name="Normal 4 6 4 3 2" xfId="47547" xr:uid="{CF253ECE-F023-437E-A2DC-86E28187C578}"/>
    <cellStyle name="Normal 4 6 4 3 2 2" xfId="47548" xr:uid="{3B1EADCE-1B78-4730-8071-C96E270F2CC2}"/>
    <cellStyle name="Normal 4 6 4 3 2 2 2" xfId="47549" xr:uid="{150F902D-1F37-4DD4-81DD-5102F117FF49}"/>
    <cellStyle name="Normal 4 6 4 3 2 3" xfId="47550" xr:uid="{0CA23456-91C2-4F4C-B458-F1F96BC13598}"/>
    <cellStyle name="Normal 4 6 4 3 3" xfId="47551" xr:uid="{7B0550EB-302A-4100-A494-5A5CC9DB14E1}"/>
    <cellStyle name="Normal 4 6 4 3 3 2" xfId="47552" xr:uid="{CBF161E4-0866-4D3C-8F34-82F4730D0B0A}"/>
    <cellStyle name="Normal 4 6 4 3 4" xfId="47553" xr:uid="{1083B4CD-ADF8-4D67-A908-16775770D7A2}"/>
    <cellStyle name="Normal 4 6 4 4" xfId="47554" xr:uid="{5811550C-2558-4DAC-AF5C-3BA417939B22}"/>
    <cellStyle name="Normal 4 6 4 4 2" xfId="47555" xr:uid="{137627A9-A5FE-4E9D-AD51-6C71762600AB}"/>
    <cellStyle name="Normal 4 6 4 4 2 2" xfId="47556" xr:uid="{DA242DDF-2C16-48B9-B207-43E2849FB225}"/>
    <cellStyle name="Normal 4 6 4 4 2 2 2" xfId="47557" xr:uid="{224A88E2-8FC0-4EAE-A0CF-4939A85D7AF7}"/>
    <cellStyle name="Normal 4 6 4 4 2 3" xfId="47558" xr:uid="{D08660AB-7E06-4924-99FF-69ADFB7F7AAF}"/>
    <cellStyle name="Normal 4 6 4 4 3" xfId="47559" xr:uid="{E7AF4E5B-3CCD-4A58-891D-336F741970E3}"/>
    <cellStyle name="Normal 4 6 4 4 3 2" xfId="47560" xr:uid="{17A0A30D-DEAC-4593-AC18-C4B30FF89DB3}"/>
    <cellStyle name="Normal 4 6 4 4 4" xfId="47561" xr:uid="{A21A6A1B-FB2D-4BFF-8F98-A645FF3C5044}"/>
    <cellStyle name="Normal 4 6 4 5" xfId="47562" xr:uid="{83B1DD4D-C2E7-4B90-BC42-70E6005DD0E4}"/>
    <cellStyle name="Normal 4 6 4 5 2" xfId="47563" xr:uid="{64AE74BE-8446-4E9E-8923-17A7538341C4}"/>
    <cellStyle name="Normal 4 6 4 5 2 2" xfId="47564" xr:uid="{9E5FB9CC-A61C-4F09-964B-1AC799EBE3E9}"/>
    <cellStyle name="Normal 4 6 4 5 3" xfId="47565" xr:uid="{CC8E1596-C084-405E-9F7A-2D2EE88D5207}"/>
    <cellStyle name="Normal 4 6 4 6" xfId="47566" xr:uid="{3953B8DE-5C13-4E26-B25B-9492B58B47A0}"/>
    <cellStyle name="Normal 4 6 4 6 2" xfId="47567" xr:uid="{9FA1F083-0DDE-48B0-9390-02DDC200A85A}"/>
    <cellStyle name="Normal 4 6 4 7" xfId="47568" xr:uid="{0CD7489C-E8DE-446E-B3D7-3F737CA67FBB}"/>
    <cellStyle name="Normal 4 6 5" xfId="29145" xr:uid="{ECD3070E-7421-48EA-BD3F-600B79987279}"/>
    <cellStyle name="Normal 4 6 5 2" xfId="47569" xr:uid="{8D13CD1D-F697-4AE7-BD6A-D7F615041C35}"/>
    <cellStyle name="Normal 4 6 5 2 2" xfId="47570" xr:uid="{96A52D47-6867-4AF3-B0AA-6DB6FA0B5224}"/>
    <cellStyle name="Normal 4 6 5 2 2 2" xfId="47571" xr:uid="{4653E3C9-0F23-4F5E-B1AE-FAAD408373CD}"/>
    <cellStyle name="Normal 4 6 5 2 2 2 2" xfId="47572" xr:uid="{170ACF71-796A-4678-9E3D-376E2FC72842}"/>
    <cellStyle name="Normal 4 6 5 2 2 3" xfId="47573" xr:uid="{C74C3C34-AA2F-48DC-8117-2B5F28FCAA25}"/>
    <cellStyle name="Normal 4 6 5 2 3" xfId="47574" xr:uid="{84CD25E2-D8F9-4792-A559-01748DD4B747}"/>
    <cellStyle name="Normal 4 6 5 2 3 2" xfId="47575" xr:uid="{726545B0-1B62-4DE5-8BD2-F713BB9B549E}"/>
    <cellStyle name="Normal 4 6 5 2 4" xfId="47576" xr:uid="{E78AD926-4FC6-48DF-AA32-2DF4E944A634}"/>
    <cellStyle name="Normal 4 6 5 3" xfId="47577" xr:uid="{1499C6AD-7303-4566-A58A-5C1E789C872E}"/>
    <cellStyle name="Normal 4 6 5 3 2" xfId="47578" xr:uid="{7AD4C258-9685-4882-9F45-A78585CA6057}"/>
    <cellStyle name="Normal 4 6 5 3 2 2" xfId="47579" xr:uid="{F796541B-9E8B-454A-9A1E-8BFEE9253313}"/>
    <cellStyle name="Normal 4 6 5 3 2 2 2" xfId="47580" xr:uid="{A015D6C6-26A8-446D-8760-963AA60E332F}"/>
    <cellStyle name="Normal 4 6 5 3 2 3" xfId="47581" xr:uid="{68D26208-EFAF-4D6C-8663-D6D6F262FFDF}"/>
    <cellStyle name="Normal 4 6 5 3 3" xfId="47582" xr:uid="{2DDBEBF7-69A2-47EB-84F6-8D85661B7623}"/>
    <cellStyle name="Normal 4 6 5 3 3 2" xfId="47583" xr:uid="{CDA83EED-40A4-4D52-A296-2806187F5182}"/>
    <cellStyle name="Normal 4 6 5 3 4" xfId="47584" xr:uid="{2C47C7C6-CBD9-49F6-BFE3-26A51C252185}"/>
    <cellStyle name="Normal 4 6 5 4" xfId="47585" xr:uid="{120FBCE5-CEA2-441A-A91E-3A71FA740E43}"/>
    <cellStyle name="Normal 4 6 5 4 2" xfId="47586" xr:uid="{FE73EB9F-ACEE-4866-AB72-11CF0FFA80A4}"/>
    <cellStyle name="Normal 4 6 5 4 2 2" xfId="47587" xr:uid="{F7D633BA-6AE3-4DED-84FD-5D54358FBBC8}"/>
    <cellStyle name="Normal 4 6 5 4 2 2 2" xfId="47588" xr:uid="{A1CB3921-2E4A-406E-AF6A-33CEAB2B142A}"/>
    <cellStyle name="Normal 4 6 5 4 2 3" xfId="47589" xr:uid="{78B5D96B-00D3-4D2F-B92D-64D017F99B91}"/>
    <cellStyle name="Normal 4 6 5 4 3" xfId="47590" xr:uid="{2D99B7DB-9527-4BC7-B825-B180A02BF58F}"/>
    <cellStyle name="Normal 4 6 5 4 3 2" xfId="47591" xr:uid="{F4D6618E-7347-4ADE-8B5C-8B6A96DFAC4A}"/>
    <cellStyle name="Normal 4 6 5 4 4" xfId="47592" xr:uid="{95369A3B-D953-4BD0-9821-608C1EE9849D}"/>
    <cellStyle name="Normal 4 6 5 5" xfId="47593" xr:uid="{002724A0-5BD2-4E11-B80E-CD984EDF96F1}"/>
    <cellStyle name="Normal 4 6 5 5 2" xfId="47594" xr:uid="{EFD4D702-817D-4CCD-9D1F-A7EC085D0590}"/>
    <cellStyle name="Normal 4 6 5 5 2 2" xfId="47595" xr:uid="{9B81E14F-F22B-449B-9C6D-8AD1B380DA9A}"/>
    <cellStyle name="Normal 4 6 5 5 3" xfId="47596" xr:uid="{9B8733C8-BFA6-4CA7-8BA3-1C38403593D4}"/>
    <cellStyle name="Normal 4 6 5 6" xfId="47597" xr:uid="{842A219A-6E76-49E2-A8F1-27E0FD2DE503}"/>
    <cellStyle name="Normal 4 6 5 6 2" xfId="47598" xr:uid="{8573E167-3230-4012-847B-B4EE984C343B}"/>
    <cellStyle name="Normal 4 6 5 7" xfId="47599" xr:uid="{6C4BFC91-A7DC-4357-A0E0-8754AA41302B}"/>
    <cellStyle name="Normal 4 6 6" xfId="29146" xr:uid="{0DC294D9-EC40-4B48-9505-B5C307D2E795}"/>
    <cellStyle name="Normal 4 6 6 2" xfId="47600" xr:uid="{98A7BA7D-10F2-4F58-8A64-52D5675B9A41}"/>
    <cellStyle name="Normal 4 6 6 2 2" xfId="47601" xr:uid="{D5590A2D-18E0-41F2-B16F-7E07976D4EA2}"/>
    <cellStyle name="Normal 4 6 6 2 2 2" xfId="47602" xr:uid="{13668659-9B5D-49C7-A25E-35543B004A2E}"/>
    <cellStyle name="Normal 4 6 6 2 3" xfId="47603" xr:uid="{C42DB93F-ABBB-408A-BA97-53804A2271D2}"/>
    <cellStyle name="Normal 4 6 6 3" xfId="47604" xr:uid="{D1C40102-589A-4F21-8087-F14E1E6566DF}"/>
    <cellStyle name="Normal 4 6 6 3 2" xfId="47605" xr:uid="{D01B47DA-E5B7-4B76-848A-7F0C278189B6}"/>
    <cellStyle name="Normal 4 6 6 4" xfId="47606" xr:uid="{D2353471-8C12-4A34-A929-AF4518993C50}"/>
    <cellStyle name="Normal 4 6 7" xfId="29147" xr:uid="{524B8550-E190-4E61-BC64-A60C879620B2}"/>
    <cellStyle name="Normal 4 6 7 2" xfId="47607" xr:uid="{E1F93902-3EF4-4E95-9A43-9340B0EA273F}"/>
    <cellStyle name="Normal 4 6 7 2 2" xfId="47608" xr:uid="{75506CF8-C3FA-42BF-A789-4738A71E6405}"/>
    <cellStyle name="Normal 4 6 7 2 2 2" xfId="47609" xr:uid="{AFA5DED3-5712-4093-A52C-D046BA57CA16}"/>
    <cellStyle name="Normal 4 6 7 2 3" xfId="47610" xr:uid="{37EDDCA4-E7AF-494E-B837-C6F92C09A3E9}"/>
    <cellStyle name="Normal 4 6 7 3" xfId="47611" xr:uid="{78B330C4-E4A9-4AD6-B89D-D4A52709F312}"/>
    <cellStyle name="Normal 4 6 7 3 2" xfId="47612" xr:uid="{5A417707-A989-4ABC-9EF5-71C1BC4EC5B5}"/>
    <cellStyle name="Normal 4 6 7 4" xfId="47613" xr:uid="{9FCFAC61-DF21-40B4-B6D1-6230301334E0}"/>
    <cellStyle name="Normal 4 6 8" xfId="29148" xr:uid="{E70A0002-50A0-4C66-A32C-9E4D63CA45DD}"/>
    <cellStyle name="Normal 4 6 8 2" xfId="47614" xr:uid="{6FEE0D16-719E-4602-AC2F-BC5FC8F94E28}"/>
    <cellStyle name="Normal 4 6 8 2 2" xfId="47615" xr:uid="{3724308E-6869-4E98-BE21-A472D1518C19}"/>
    <cellStyle name="Normal 4 6 8 2 2 2" xfId="47616" xr:uid="{CC7261A0-864B-4EDF-895F-AFCE64DDBB21}"/>
    <cellStyle name="Normal 4 6 8 2 3" xfId="47617" xr:uid="{19860288-9F70-4DA0-A249-732D876485C4}"/>
    <cellStyle name="Normal 4 6 8 3" xfId="47618" xr:uid="{32C548B6-1670-4DF6-9ECD-21DDF61BBE48}"/>
    <cellStyle name="Normal 4 6 8 3 2" xfId="47619" xr:uid="{346592ED-352C-43AC-B544-22E36AFF9C2A}"/>
    <cellStyle name="Normal 4 6 8 4" xfId="47620" xr:uid="{5A466202-A91F-4CED-8356-1EE5ABAFB54A}"/>
    <cellStyle name="Normal 4 6 9" xfId="29149" xr:uid="{FEEFE573-11C5-4DD5-A68C-3819C17AC525}"/>
    <cellStyle name="Normal 4 6 9 2" xfId="47621" xr:uid="{FAA86FE1-16EC-40EF-882D-74A49E08C9EE}"/>
    <cellStyle name="Normal 4 6 9 2 2" xfId="47622" xr:uid="{73713117-DC1F-429E-8F3D-A454F73C6266}"/>
    <cellStyle name="Normal 4 6 9 2 2 2" xfId="47623" xr:uid="{95059A90-BD7F-45B3-B5B3-7737FBF435D0}"/>
    <cellStyle name="Normal 4 6 9 2 3" xfId="47624" xr:uid="{5B9F2336-0EB2-4ADE-8725-C36DB3B14FE3}"/>
    <cellStyle name="Normal 4 6 9 3" xfId="47625" xr:uid="{61B2DB84-03C5-487F-AC73-0BEEAB3EF924}"/>
    <cellStyle name="Normal 4 6 9 3 2" xfId="47626" xr:uid="{F6C774DF-5838-46DE-82FF-8696E2B8CC6B}"/>
    <cellStyle name="Normal 4 6 9 4" xfId="47627" xr:uid="{58918EF8-70E8-4E0B-ADE2-7C066D7F01EA}"/>
    <cellStyle name="Normal 4 6_Margen" xfId="47628" xr:uid="{1690DD4B-3922-4034-9EDB-C726236C0970}"/>
    <cellStyle name="Normal 4 7" xfId="29150" xr:uid="{28244448-2E0C-4F01-98F0-077F9FBFB619}"/>
    <cellStyle name="Normal 4 7 10" xfId="29151" xr:uid="{A9C20A2E-75EF-44FD-866B-1FCB6CB0537F}"/>
    <cellStyle name="Normal 4 7 11" xfId="29152" xr:uid="{9E2F23F0-EDCE-4A88-A538-8103097BA0CB}"/>
    <cellStyle name="Normal 4 7 12" xfId="29153" xr:uid="{EDB36E6E-7D6F-48D8-8B71-92FB64EC0230}"/>
    <cellStyle name="Normal 4 7 13" xfId="29154" xr:uid="{F21E6617-6815-409B-9546-840F06339871}"/>
    <cellStyle name="Normal 4 7 14" xfId="29155" xr:uid="{013E46E1-9738-4A36-9F46-AF19896C8001}"/>
    <cellStyle name="Normal 4 7 15" xfId="29156" xr:uid="{3D1953E1-9634-4188-ADFD-CF3C4F685EFE}"/>
    <cellStyle name="Normal 4 7 2" xfId="29157" xr:uid="{A6E90AE3-DF20-40CC-81F2-C3FB392A6B61}"/>
    <cellStyle name="Normal 4 7 2 2" xfId="29158" xr:uid="{0D8EDBC7-A4FE-4607-9A84-92F6F857BD45}"/>
    <cellStyle name="Normal 4 7 2 2 2" xfId="47629" xr:uid="{4DF590B4-5B0E-479C-8573-5C5FAA34DCFE}"/>
    <cellStyle name="Normal 4 7 2 2 2 2" xfId="47630" xr:uid="{6193C653-EABA-4D07-ADC6-E227CD5CE6DC}"/>
    <cellStyle name="Normal 4 7 2 2 3" xfId="47631" xr:uid="{512B92B1-4FE2-4084-9866-A534250FF5C8}"/>
    <cellStyle name="Normal 4 7 2 3" xfId="47632" xr:uid="{3A6CCBC7-DC0D-4251-AA9F-16FCEBAD0E3B}"/>
    <cellStyle name="Normal 4 7 2 3 2" xfId="47633" xr:uid="{293EB73C-95F3-482E-B55A-E366B9BB64DD}"/>
    <cellStyle name="Normal 4 7 2 4" xfId="47634" xr:uid="{1919EFEB-332C-4B74-B4BC-DCBA0CC2EBF0}"/>
    <cellStyle name="Normal 4 7 2_Margen" xfId="47635" xr:uid="{91992B6C-5D97-4906-985C-834218AAD227}"/>
    <cellStyle name="Normal 4 7 3" xfId="29159" xr:uid="{651E60E1-95C8-41BC-A1D8-C30CDE121587}"/>
    <cellStyle name="Normal 4 7 3 2" xfId="47636" xr:uid="{85AB029B-9BE3-423C-AE7E-55E4478E0EF7}"/>
    <cellStyle name="Normal 4 7 3 2 2" xfId="47637" xr:uid="{840F9175-91BD-4A2F-A2A2-B9AA221C1F20}"/>
    <cellStyle name="Normal 4 7 3 3" xfId="47638" xr:uid="{AAF70D57-6334-49C6-8501-7C1B6E4B5E76}"/>
    <cellStyle name="Normal 4 7 4" xfId="29160" xr:uid="{D623C402-443E-4604-9B6F-BA8B90B336FB}"/>
    <cellStyle name="Normal 4 7 4 2" xfId="47639" xr:uid="{41D2A215-82D9-46B7-8096-2E7C6DB9D841}"/>
    <cellStyle name="Normal 4 7 5" xfId="29161" xr:uid="{E35BE7EB-0EE5-4E53-ABDF-DE7CE8E54ABE}"/>
    <cellStyle name="Normal 4 7 6" xfId="29162" xr:uid="{D179D1E3-7E7A-4C13-ACB1-6C2E935EE799}"/>
    <cellStyle name="Normal 4 7 7" xfId="29163" xr:uid="{B051CA19-8E71-40B6-984C-B802DFCDD692}"/>
    <cellStyle name="Normal 4 7 8" xfId="29164" xr:uid="{25670A3C-C6FB-46BA-A80B-16A570EE162B}"/>
    <cellStyle name="Normal 4 7 9" xfId="29165" xr:uid="{D5B5FC1B-06EE-4B1D-94E8-0A067BBB2B38}"/>
    <cellStyle name="Normal 4 7_Margen" xfId="47640" xr:uid="{C1240FE8-A746-4B0B-B881-4629EF19B58B}"/>
    <cellStyle name="Normal 4 8" xfId="29166" xr:uid="{C819482C-0CE8-4691-AE3A-851F2C95D977}"/>
    <cellStyle name="Normal 4 8 10" xfId="29167" xr:uid="{BC6D6A7E-2879-4D7B-AA7E-98FE29F729CD}"/>
    <cellStyle name="Normal 4 8 11" xfId="29168" xr:uid="{47DF74A6-D6E3-4FAD-803E-26F8CFCC675C}"/>
    <cellStyle name="Normal 4 8 12" xfId="29169" xr:uid="{83227A79-7B29-4368-B130-912C5041250C}"/>
    <cellStyle name="Normal 4 8 13" xfId="29170" xr:uid="{9745B69B-9B62-4A17-AED1-09BBB31FD74C}"/>
    <cellStyle name="Normal 4 8 14" xfId="29171" xr:uid="{BC43E672-3055-4486-A87B-20A8B64A6FFB}"/>
    <cellStyle name="Normal 4 8 15" xfId="29172" xr:uid="{C963E6B0-A8C5-4EA6-B887-1479ACBA5C6C}"/>
    <cellStyle name="Normal 4 8 2" xfId="29173" xr:uid="{CE1E9B5A-E4E5-48B6-B54E-D1CF620466CB}"/>
    <cellStyle name="Normal 4 8 2 2" xfId="29174" xr:uid="{AF24FFAA-1EB5-4F0F-9109-D4BDFF516446}"/>
    <cellStyle name="Normal 4 8 2 2 2" xfId="47641" xr:uid="{4D10816E-B6E8-46FC-8EEA-32BBCB2331C9}"/>
    <cellStyle name="Normal 4 8 2 2 2 2" xfId="47642" xr:uid="{3205F42A-2A9C-49BC-A1CE-D8A506BACA88}"/>
    <cellStyle name="Normal 4 8 2 2 3" xfId="47643" xr:uid="{5A58B02B-D9E5-4A18-96F8-998D81C5ECB0}"/>
    <cellStyle name="Normal 4 8 2 3" xfId="47644" xr:uid="{25B097E5-257A-457B-80C6-15B593C3CD18}"/>
    <cellStyle name="Normal 4 8 2 3 2" xfId="47645" xr:uid="{83CBC816-C819-41E1-ABEB-11655BBD5B31}"/>
    <cellStyle name="Normal 4 8 2 4" xfId="47646" xr:uid="{A8DEDB42-1112-481D-B994-7D034112F91E}"/>
    <cellStyle name="Normal 4 8 2_Margen" xfId="47647" xr:uid="{789500BA-320A-45FE-964C-5ECEC167333D}"/>
    <cellStyle name="Normal 4 8 3" xfId="29175" xr:uid="{A1336326-5FCA-4C43-88B5-642737B17D4F}"/>
    <cellStyle name="Normal 4 8 3 2" xfId="47648" xr:uid="{2BB661F4-7B56-4AC5-8693-F24C49EAC47D}"/>
    <cellStyle name="Normal 4 8 3 2 2" xfId="47649" xr:uid="{0FE107E3-2FD5-44C9-9FCC-3766A32D6CFD}"/>
    <cellStyle name="Normal 4 8 3 3" xfId="47650" xr:uid="{2700DF0A-6111-4895-959D-7D8EEC360150}"/>
    <cellStyle name="Normal 4 8 4" xfId="29176" xr:uid="{CB24E5D1-6EEB-437D-AEC6-CC2549EE5615}"/>
    <cellStyle name="Normal 4 8 4 2" xfId="47651" xr:uid="{A37EDEF7-35DE-40C5-A425-5E8C9DA79A1D}"/>
    <cellStyle name="Normal 4 8 5" xfId="29177" xr:uid="{9A8F3C48-DF31-4538-817B-AE9BA45C1916}"/>
    <cellStyle name="Normal 4 8 6" xfId="29178" xr:uid="{B6E2836A-D336-45DC-B0EC-872B66310333}"/>
    <cellStyle name="Normal 4 8 7" xfId="29179" xr:uid="{7244B2A9-6C4D-4ED9-A94F-7C4E978E0767}"/>
    <cellStyle name="Normal 4 8 8" xfId="29180" xr:uid="{7ADF9EB7-98D7-412F-B684-33671464DE1C}"/>
    <cellStyle name="Normal 4 8 9" xfId="29181" xr:uid="{AB3DC041-337B-4038-9361-132E2A51EEFB}"/>
    <cellStyle name="Normal 4 8_Margen" xfId="47652" xr:uid="{8CC5C426-D2FE-4028-B253-CF68F3FB76A3}"/>
    <cellStyle name="Normal 4 9" xfId="29182" xr:uid="{5FBE18CB-3D2C-47D9-AE8C-D209E91E2359}"/>
    <cellStyle name="Normal 4 9 10" xfId="29183" xr:uid="{DF713671-CD30-42DA-BEE9-BCEFBF1B7BB2}"/>
    <cellStyle name="Normal 4 9 11" xfId="29184" xr:uid="{12F43C28-8733-4649-9F4B-6ECE50B0688D}"/>
    <cellStyle name="Normal 4 9 12" xfId="29185" xr:uid="{61FAE6A0-1D3D-48E0-AB87-46EFFCFB4BF4}"/>
    <cellStyle name="Normal 4 9 2" xfId="29186" xr:uid="{7125E844-3E0E-4323-9321-95E80EFA8651}"/>
    <cellStyle name="Normal 4 9 2 2" xfId="29187" xr:uid="{CFF08A16-C513-4AFA-A31A-CA5BEDEAB936}"/>
    <cellStyle name="Normal 4 9 2 2 2" xfId="47653" xr:uid="{8F28AF6F-BF1A-4740-BB1A-BC9A44C043DC}"/>
    <cellStyle name="Normal 4 9 2 2 2 2" xfId="47654" xr:uid="{6A8AD500-4C7D-4884-AC56-A10D4489DA84}"/>
    <cellStyle name="Normal 4 9 2 2 3" xfId="47655" xr:uid="{5E97E314-A409-4DD6-A23C-EEBE8AECB19E}"/>
    <cellStyle name="Normal 4 9 2 3" xfId="47656" xr:uid="{0FC2979C-547A-4D98-8C5D-D2AC9376D91F}"/>
    <cellStyle name="Normal 4 9 2 3 2" xfId="47657" xr:uid="{48D29A57-F4D2-45E8-B051-5393EA952AE6}"/>
    <cellStyle name="Normal 4 9 2 4" xfId="47658" xr:uid="{0A0D5ED9-F0F1-41E3-A49A-7EA0C863338D}"/>
    <cellStyle name="Normal 4 9 2_Margen" xfId="47659" xr:uid="{4A973D1E-56A8-4AA3-86CB-DD329C2A6D27}"/>
    <cellStyle name="Normal 4 9 3" xfId="29188" xr:uid="{BD196C9B-D9D5-4E79-8E8B-346013012C42}"/>
    <cellStyle name="Normal 4 9 3 2" xfId="47660" xr:uid="{72EA468D-14F3-45B6-A6CF-B5BA94F81CAA}"/>
    <cellStyle name="Normal 4 9 3 2 2" xfId="47661" xr:uid="{568B1BDD-F3DD-4183-B449-E7C928D199F2}"/>
    <cellStyle name="Normal 4 9 3 3" xfId="47662" xr:uid="{7658FE09-ABF4-4CF8-9884-7EAE3D5D95B7}"/>
    <cellStyle name="Normal 4 9 4" xfId="29189" xr:uid="{CA0B5306-D318-4104-AFB8-7E1A06936C55}"/>
    <cellStyle name="Normal 4 9 4 2" xfId="47663" xr:uid="{4B6F4CD9-FCA8-434C-9F50-D64E44C8018D}"/>
    <cellStyle name="Normal 4 9 5" xfId="29190" xr:uid="{41F0E42B-F882-4B01-872D-796BC8014C9E}"/>
    <cellStyle name="Normal 4 9 6" xfId="29191" xr:uid="{8290FE8D-FF6D-4DFE-985D-FA8E68C382DA}"/>
    <cellStyle name="Normal 4 9 7" xfId="29192" xr:uid="{B72A89FF-9D15-4F45-8F57-4F1F2B8610EC}"/>
    <cellStyle name="Normal 4 9 8" xfId="29193" xr:uid="{3530A908-432C-4BF6-9E77-52E2B98F7366}"/>
    <cellStyle name="Normal 4 9 9" xfId="29194" xr:uid="{93569D74-427A-46AF-84F2-552B27B2E29F}"/>
    <cellStyle name="Normal 4 9_Margen" xfId="47664" xr:uid="{05B5F0BF-8A2E-4B50-AE96-975110AACA6E}"/>
    <cellStyle name="Normal 4_Margen" xfId="47665" xr:uid="{CBBFCD08-BEEF-4C2D-893A-84442C9E5E14}"/>
    <cellStyle name="Normal 40" xfId="29195" xr:uid="{CE4D5D10-5972-4592-8AC8-B0DE050F610F}"/>
    <cellStyle name="Normal 40 10" xfId="29196" xr:uid="{E3FFB459-F12D-4F0B-A649-F6931F86DF83}"/>
    <cellStyle name="Normal 40 11" xfId="29197" xr:uid="{BB967211-C062-4762-ADAC-2198D410AE23}"/>
    <cellStyle name="Normal 40 12" xfId="29198" xr:uid="{94D8E7CA-35ED-48E7-A1B3-7F90E5228252}"/>
    <cellStyle name="Normal 40 13" xfId="29199" xr:uid="{8D3F825F-4886-41BF-8366-2D749083CDB0}"/>
    <cellStyle name="Normal 40 14" xfId="29200" xr:uid="{1BC99191-0F8B-4555-BD38-A0C65C1D5514}"/>
    <cellStyle name="Normal 40 15" xfId="29201" xr:uid="{DB5EB7BE-58E8-4A76-93E7-53246A0FF50A}"/>
    <cellStyle name="Normal 40 16" xfId="29202" xr:uid="{E1984E43-4066-4DE6-90F3-313201AD52DC}"/>
    <cellStyle name="Normal 40 17" xfId="29203" xr:uid="{D4FB7805-3DDC-4763-80AA-7E0821CD960B}"/>
    <cellStyle name="Normal 40 18" xfId="29204" xr:uid="{405BA445-8479-4953-AAFB-E145760185E2}"/>
    <cellStyle name="Normal 40 19" xfId="29205" xr:uid="{E01EF135-C0F3-4821-B305-6AA73BA07893}"/>
    <cellStyle name="Normal 40 2" xfId="29206" xr:uid="{00FB04BA-25B4-4F12-9E3E-2B877054349E}"/>
    <cellStyle name="Normal 40 20" xfId="29207" xr:uid="{477C9066-4A35-49C5-8BCA-1B80FCDD34FB}"/>
    <cellStyle name="Normal 40 21" xfId="29208" xr:uid="{ECF3B37B-D924-4A70-AE92-693D6157CECC}"/>
    <cellStyle name="Normal 40 22" xfId="29209" xr:uid="{2E77C9AC-09FF-4D44-A07F-F120ACDFF965}"/>
    <cellStyle name="Normal 40 23" xfId="29210" xr:uid="{3B1B9D0B-1BA5-4852-90DC-235C8617B5C4}"/>
    <cellStyle name="Normal 40 24" xfId="29211" xr:uid="{45CECF72-B278-4C56-8F4D-3179A2FE3C37}"/>
    <cellStyle name="Normal 40 25" xfId="29212" xr:uid="{B7B2C68C-1975-4612-BE32-9C8557C8F478}"/>
    <cellStyle name="Normal 40 26" xfId="29213" xr:uid="{A5FBDF4F-5DE3-482D-BD48-5ECA9457C434}"/>
    <cellStyle name="Normal 40 27" xfId="29214" xr:uid="{749450D9-8153-4193-B7CD-CDA0FA36510D}"/>
    <cellStyle name="Normal 40 28" xfId="29215" xr:uid="{E3E525F5-E2E4-4564-9766-6EF51EA140A7}"/>
    <cellStyle name="Normal 40 29" xfId="29216" xr:uid="{D4432FBB-BE68-4C48-97E8-2E108AEB7B06}"/>
    <cellStyle name="Normal 40 3" xfId="29217" xr:uid="{696FAC8B-443D-4660-99A5-C2A3AC8499D3}"/>
    <cellStyle name="Normal 40 3 2" xfId="47666" xr:uid="{E58EC57D-299D-400C-A0E1-59349AB53804}"/>
    <cellStyle name="Normal 40 3 2 2" xfId="47667" xr:uid="{9274D820-B763-4BF2-B639-E4621301D95E}"/>
    <cellStyle name="Normal 40 3 2 2 2" xfId="47668" xr:uid="{6C9B2EF4-CE77-440A-AFFB-71680F65CEE6}"/>
    <cellStyle name="Normal 40 3 2 3" xfId="47669" xr:uid="{5ED80F69-B6BB-4600-8FEF-1C3F551A2615}"/>
    <cellStyle name="Normal 40 3 3" xfId="47670" xr:uid="{68101B71-FF67-4B4E-83B7-605D11A83322}"/>
    <cellStyle name="Normal 40 3 3 2" xfId="47671" xr:uid="{457136EC-8962-418C-93B1-3FFCBB54D32E}"/>
    <cellStyle name="Normal 40 3 4" xfId="47672" xr:uid="{A688CAAF-F66A-4D49-B794-2FE88866CD5A}"/>
    <cellStyle name="Normal 40 30" xfId="29218" xr:uid="{B45DCB3E-BFF1-420F-999F-027EF6B70FF2}"/>
    <cellStyle name="Normal 40 31" xfId="29219" xr:uid="{A75EBBF1-0A53-476F-90D8-CB9FF8916B2F}"/>
    <cellStyle name="Normal 40 32" xfId="50396" xr:uid="{674844AC-0091-4DFA-9CE7-EA6692331D75}"/>
    <cellStyle name="Normal 40 4" xfId="29220" xr:uid="{7B5B7BB6-64D3-48F2-9B74-4661FEA8D3EC}"/>
    <cellStyle name="Normal 40 4 2" xfId="47673" xr:uid="{1DDBCF2E-2457-4A14-AAEF-3E83599DD1BB}"/>
    <cellStyle name="Normal 40 4 2 2" xfId="47674" xr:uid="{536728BD-1170-4937-A782-A8144BAEE8FB}"/>
    <cellStyle name="Normal 40 4 3" xfId="47675" xr:uid="{EE8B482D-911B-4DFD-BB5F-8394E291DA01}"/>
    <cellStyle name="Normal 40 5" xfId="29221" xr:uid="{185B5BB5-B464-4806-B3DE-098CED5F457E}"/>
    <cellStyle name="Normal 40 5 2" xfId="47676" xr:uid="{9FCB9B05-C68C-4BCA-A2BE-2CE680362CAC}"/>
    <cellStyle name="Normal 40 6" xfId="29222" xr:uid="{76E8E89E-1518-48EA-ACFC-47EC221D8F95}"/>
    <cellStyle name="Normal 40 7" xfId="29223" xr:uid="{74FE6673-115F-4CD3-9CDD-21B3D570816E}"/>
    <cellStyle name="Normal 40 8" xfId="29224" xr:uid="{F0592DB1-FD0B-4E84-864B-582985F1C28C}"/>
    <cellStyle name="Normal 40 9" xfId="29225" xr:uid="{920FFD50-936A-467C-83C5-71E091772CBC}"/>
    <cellStyle name="Normal 40_Margen" xfId="47677" xr:uid="{9CBE4DF9-A5D6-407D-985E-C2910CAE9D80}"/>
    <cellStyle name="Normal 400" xfId="29226" xr:uid="{2F39FD4B-4B70-46C3-9841-6A45A70362C7}"/>
    <cellStyle name="Normal 401" xfId="29227" xr:uid="{1C5CE9F7-3864-44BF-BDAB-D495A9E958B7}"/>
    <cellStyle name="Normal 402" xfId="29228" xr:uid="{135A6120-A0DC-48FA-AA29-F6EAB1463D63}"/>
    <cellStyle name="Normal 403" xfId="29229" xr:uid="{DE659FCD-A897-4010-BCE3-F9D8BBEC5EF3}"/>
    <cellStyle name="Normal 404" xfId="29230" xr:uid="{46360CA7-FDB5-48D8-9975-34AA430C228E}"/>
    <cellStyle name="Normal 405" xfId="29231" xr:uid="{4AD64725-49BD-4498-BFF2-7C2C6CABD3C7}"/>
    <cellStyle name="Normal 406" xfId="29232" xr:uid="{4465D05D-2561-4B91-9C88-B04FFEC7E0B4}"/>
    <cellStyle name="Normal 407" xfId="29233" xr:uid="{17DE985D-DCD5-4FDB-8B45-143C9AE14B5A}"/>
    <cellStyle name="Normal 408" xfId="29234" xr:uid="{A0DEE34D-8F5C-420B-95E6-4C992939FBAD}"/>
    <cellStyle name="Normal 409" xfId="29235" xr:uid="{32556585-E477-4E86-BB64-A18AD2B209A4}"/>
    <cellStyle name="Normal 41" xfId="29236" xr:uid="{9761BF94-AA54-4A5F-9A66-C17ADCF5C507}"/>
    <cellStyle name="Normal 41 10" xfId="29237" xr:uid="{B023926A-A2F2-49D6-A42A-07AD9ADC4353}"/>
    <cellStyle name="Normal 41 11" xfId="29238" xr:uid="{8D54DAF8-D741-45B3-91C7-DAE248CE28D3}"/>
    <cellStyle name="Normal 41 12" xfId="29239" xr:uid="{1633E2AA-DA83-4874-9577-D962F2E9BD51}"/>
    <cellStyle name="Normal 41 13" xfId="29240" xr:uid="{3479B37B-F402-4E05-8B15-B57D21C591A9}"/>
    <cellStyle name="Normal 41 14" xfId="29241" xr:uid="{D20F3859-141C-41FC-AD25-5FCBF2747812}"/>
    <cellStyle name="Normal 41 15" xfId="29242" xr:uid="{A798A6BA-846B-4FBC-AF86-6D9F027D3CF0}"/>
    <cellStyle name="Normal 41 16" xfId="29243" xr:uid="{00370FEF-4576-4D5F-84E9-C05D74A7A101}"/>
    <cellStyle name="Normal 41 17" xfId="29244" xr:uid="{476A497E-C431-4273-B655-F0E01171810C}"/>
    <cellStyle name="Normal 41 18" xfId="29245" xr:uid="{D9C61EEB-2C24-435A-8285-401CA5CAF373}"/>
    <cellStyle name="Normal 41 19" xfId="29246" xr:uid="{6F7920A0-E7B8-43DB-B53E-60F8B8C39575}"/>
    <cellStyle name="Normal 41 2" xfId="29247" xr:uid="{D24B5AD5-587D-47DC-B0C8-29AAB8E59BC4}"/>
    <cellStyle name="Normal 41 20" xfId="29248" xr:uid="{CB0F7FA0-45C6-4691-B147-FC2F39A84AF1}"/>
    <cellStyle name="Normal 41 21" xfId="29249" xr:uid="{975B172F-8866-465C-9F14-AE0080E042B8}"/>
    <cellStyle name="Normal 41 22" xfId="29250" xr:uid="{24211DA0-7B47-40DE-8962-CAD001DC50C3}"/>
    <cellStyle name="Normal 41 23" xfId="29251" xr:uid="{0CE9E4B4-EBB4-4E71-9ADF-28A0A97B28FD}"/>
    <cellStyle name="Normal 41 24" xfId="29252" xr:uid="{B995F50A-324D-4B80-A317-B995F5C6F6F4}"/>
    <cellStyle name="Normal 41 25" xfId="29253" xr:uid="{2B42A2F3-A369-4CC8-B93B-DC00F93EB0DD}"/>
    <cellStyle name="Normal 41 26" xfId="29254" xr:uid="{C53CA2CA-B7F3-4776-917D-C3BBC805D656}"/>
    <cellStyle name="Normal 41 27" xfId="29255" xr:uid="{12C3B0F4-0A07-42B6-B6EE-0C1F9FA68791}"/>
    <cellStyle name="Normal 41 28" xfId="29256" xr:uid="{FE935D90-71E4-4FAB-9453-E24962849BD9}"/>
    <cellStyle name="Normal 41 29" xfId="29257" xr:uid="{D94D3F67-1F86-4E93-B59E-4E8AF2FB2C09}"/>
    <cellStyle name="Normal 41 3" xfId="29258" xr:uid="{DC71EB56-2FC1-4B27-9C16-A776250C5748}"/>
    <cellStyle name="Normal 41 3 2" xfId="47678" xr:uid="{25853026-436B-420E-9115-0C498339D82D}"/>
    <cellStyle name="Normal 41 3 2 2" xfId="47679" xr:uid="{03C9DBDE-E33E-4FFD-B7B2-88E252ECA078}"/>
    <cellStyle name="Normal 41 3 2 2 2" xfId="47680" xr:uid="{71A9EED1-EF01-4E8F-B2FB-26D892F50764}"/>
    <cellStyle name="Normal 41 3 2 3" xfId="47681" xr:uid="{7C310565-44B6-4594-8EF2-F666E483FFAC}"/>
    <cellStyle name="Normal 41 3 3" xfId="47682" xr:uid="{866B467E-0DBB-4C05-8B67-03F8ED9446F0}"/>
    <cellStyle name="Normal 41 3 3 2" xfId="47683" xr:uid="{90D95278-3FC7-4649-A056-F54A0D709BF0}"/>
    <cellStyle name="Normal 41 3 4" xfId="47684" xr:uid="{1F102D6F-38F4-46A9-BB80-F5898F7E51A0}"/>
    <cellStyle name="Normal 41 30" xfId="29259" xr:uid="{3B5708F2-F6DA-486B-8467-E12BD93F93C3}"/>
    <cellStyle name="Normal 41 31" xfId="29260" xr:uid="{93B9DD8B-88C3-4725-B204-D3153FE8A785}"/>
    <cellStyle name="Normal 41 32" xfId="50397" xr:uid="{C393D6A2-CBAE-4CD8-8AE9-F8232D396664}"/>
    <cellStyle name="Normal 41 4" xfId="29261" xr:uid="{1D542874-8A76-459C-9E7B-B87E0192211A}"/>
    <cellStyle name="Normal 41 4 2" xfId="47685" xr:uid="{86C157E8-D8F1-4F73-BA88-18E10EEF2D78}"/>
    <cellStyle name="Normal 41 4 2 2" xfId="47686" xr:uid="{48360F2D-7799-4CA5-A711-664672444DF6}"/>
    <cellStyle name="Normal 41 4 3" xfId="47687" xr:uid="{3BC74E17-987A-492B-87A7-153D913D3E32}"/>
    <cellStyle name="Normal 41 5" xfId="29262" xr:uid="{CACB617C-2EA6-4E0E-A4C4-6CC05830A6F7}"/>
    <cellStyle name="Normal 41 5 2" xfId="47688" xr:uid="{E3D8D214-0107-45B6-BC99-A57284464988}"/>
    <cellStyle name="Normal 41 6" xfId="29263" xr:uid="{4062B50C-1317-43F0-B843-8DA7CB947B9E}"/>
    <cellStyle name="Normal 41 7" xfId="29264" xr:uid="{D10DD598-9819-4398-9C63-D16C6EB82F62}"/>
    <cellStyle name="Normal 41 8" xfId="29265" xr:uid="{7FA3CDCB-6AB2-4582-AFB0-0D91A2B2654A}"/>
    <cellStyle name="Normal 41 9" xfId="29266" xr:uid="{F524A0E0-E65A-43C5-B1E9-2386E67292C3}"/>
    <cellStyle name="Normal 41_Margen" xfId="47689" xr:uid="{419A9D5F-02D1-4E0E-B901-2AD3DE876C56}"/>
    <cellStyle name="Normal 410" xfId="29267" xr:uid="{D3022314-9702-41A4-BFEF-9BF68FC47AAC}"/>
    <cellStyle name="Normal 411" xfId="29268" xr:uid="{7D711D8A-D34B-4DB3-B587-3B4E5D0636F4}"/>
    <cellStyle name="Normal 412" xfId="29269" xr:uid="{233DEDEF-3E36-4A34-8386-CFC381D43BB4}"/>
    <cellStyle name="Normal 413" xfId="29270" xr:uid="{954EF78E-E684-4C6D-B8B0-BC8F850773CE}"/>
    <cellStyle name="Normal 414" xfId="29271" xr:uid="{F499C596-6533-4C67-A022-53D5A69180F6}"/>
    <cellStyle name="Normal 415" xfId="29272" xr:uid="{D72DB24E-9A41-43D9-BF56-ED9826DE7999}"/>
    <cellStyle name="Normal 416" xfId="29273" xr:uid="{649B5AB0-9207-40C6-8E68-ECEF82C051C9}"/>
    <cellStyle name="Normal 417" xfId="30" xr:uid="{3064F4B4-F1C6-467F-9089-CA1161DF0B0F}"/>
    <cellStyle name="Normal 417 2" xfId="32" xr:uid="{AE317FF6-E49C-4D98-A0E6-47176B370F7B}"/>
    <cellStyle name="Normal 417 2 6" xfId="49" xr:uid="{06A86E0E-B597-49E8-B584-57CA74D8A500}"/>
    <cellStyle name="Normal 417 3" xfId="58" xr:uid="{47FADE3B-4138-4E83-818E-D9C9E3DF93FD}"/>
    <cellStyle name="Normal 418" xfId="29274" xr:uid="{920BB0C9-CB53-4753-B8D0-83F9E2415BCC}"/>
    <cellStyle name="Normal 418 2" xfId="47690" xr:uid="{30FF5253-E3DA-47D9-B1F0-C1BF5C687A98}"/>
    <cellStyle name="Normal 418 2 2" xfId="47691" xr:uid="{9392AD50-05B8-445D-BC98-8C5D24E27207}"/>
    <cellStyle name="Normal 419" xfId="29275" xr:uid="{67816C3A-2B96-48DC-874C-FAFD05658AF5}"/>
    <cellStyle name="Normal 419 2" xfId="47692" xr:uid="{7DB4E9DD-30F5-4CBA-93C9-ED4C17FD55DD}"/>
    <cellStyle name="Normal 419 3" xfId="47693" xr:uid="{29BE780E-4826-4F5F-A4A7-23E995E97A7C}"/>
    <cellStyle name="Normal 419 4" xfId="47694" xr:uid="{40623BDD-447F-428F-886C-988442B8849C}"/>
    <cellStyle name="Normal 42" xfId="29276" xr:uid="{D0A695FD-4F99-43FA-AE4B-C6936946C9E0}"/>
    <cellStyle name="Normal 42 10" xfId="29277" xr:uid="{28A48E0E-D9A7-4B43-BFD7-1F5EB657F0EC}"/>
    <cellStyle name="Normal 42 11" xfId="29278" xr:uid="{CA77E85B-CE7A-4197-BB50-9B0F0E3B7ABD}"/>
    <cellStyle name="Normal 42 12" xfId="29279" xr:uid="{7053CF61-3D11-4D99-BC83-86AB18E3C1CD}"/>
    <cellStyle name="Normal 42 13" xfId="29280" xr:uid="{BEDFBFF2-5B2E-4303-9134-13EEE95C00D4}"/>
    <cellStyle name="Normal 42 14" xfId="29281" xr:uid="{CD122C8A-B8C8-4BF6-8327-432CE3015BBD}"/>
    <cellStyle name="Normal 42 15" xfId="29282" xr:uid="{5677D66C-5A4D-49FD-B913-0364ED6C3917}"/>
    <cellStyle name="Normal 42 16" xfId="29283" xr:uid="{3A1A3056-0F8D-4B22-9498-B5663A904A9A}"/>
    <cellStyle name="Normal 42 17" xfId="29284" xr:uid="{67A69F9B-30D0-400D-B275-2D5C4EB6299E}"/>
    <cellStyle name="Normal 42 18" xfId="29285" xr:uid="{1D7482A3-DA68-4E61-8F27-ADDF42BACED3}"/>
    <cellStyle name="Normal 42 19" xfId="29286" xr:uid="{0578B7F2-1628-4CF7-ACA7-DA60F75A7632}"/>
    <cellStyle name="Normal 42 2" xfId="29287" xr:uid="{4DA5F1A0-40A7-4A81-8DAB-1C9A8B53B1B7}"/>
    <cellStyle name="Normal 42 20" xfId="29288" xr:uid="{51571C42-291A-4CA9-A53F-5D1F72A85B02}"/>
    <cellStyle name="Normal 42 21" xfId="29289" xr:uid="{009D23E0-5458-4FE2-B93F-DE8B68E479CB}"/>
    <cellStyle name="Normal 42 22" xfId="29290" xr:uid="{9F1BC15E-AD49-4BAC-B6D2-17C49D6A82C5}"/>
    <cellStyle name="Normal 42 23" xfId="29291" xr:uid="{A4E37503-E923-4AB5-98A9-06624A0F0599}"/>
    <cellStyle name="Normal 42 24" xfId="29292" xr:uid="{9BC9DE11-16BE-49C9-AD0E-C09436876D78}"/>
    <cellStyle name="Normal 42 25" xfId="29293" xr:uid="{606EC23A-26C2-41A3-8A4C-D9F18C20D686}"/>
    <cellStyle name="Normal 42 26" xfId="29294" xr:uid="{F015D4EB-F8C6-4FCA-B13A-2FACF4F444F5}"/>
    <cellStyle name="Normal 42 27" xfId="29295" xr:uid="{C10A2A99-4B85-4411-A72B-C2B8515D12E6}"/>
    <cellStyle name="Normal 42 28" xfId="29296" xr:uid="{6F6E319F-9E39-4172-A0FD-D97E8E028E6F}"/>
    <cellStyle name="Normal 42 29" xfId="29297" xr:uid="{8B94B166-6CAB-4B56-A830-FDCFD33AEDAC}"/>
    <cellStyle name="Normal 42 3" xfId="29298" xr:uid="{A57F22C5-0263-4AF2-ADDB-1218D65825C0}"/>
    <cellStyle name="Normal 42 3 2" xfId="47695" xr:uid="{771F0BDF-A089-4992-BBF2-B8EC657F68A7}"/>
    <cellStyle name="Normal 42 3 2 2" xfId="47696" xr:uid="{1E2BE9DB-1E2D-4D61-82D2-32E1986308B2}"/>
    <cellStyle name="Normal 42 3 2 2 2" xfId="47697" xr:uid="{03BC69AD-DB19-4556-858C-5F3232E4C76C}"/>
    <cellStyle name="Normal 42 3 2 3" xfId="47698" xr:uid="{2281825B-9F07-44D4-93DB-6D5F8C1211C7}"/>
    <cellStyle name="Normal 42 3 3" xfId="47699" xr:uid="{6CF6CE3C-486D-4312-9B45-435163C10D09}"/>
    <cellStyle name="Normal 42 3 3 2" xfId="47700" xr:uid="{557AB631-98E6-4ABE-8217-085BD4F7AF42}"/>
    <cellStyle name="Normal 42 3 4" xfId="47701" xr:uid="{D97EB512-2452-4627-BC02-A76D33077B80}"/>
    <cellStyle name="Normal 42 30" xfId="29299" xr:uid="{006580E4-2229-4005-A7DE-A2F272A1EBC5}"/>
    <cellStyle name="Normal 42 31" xfId="29300" xr:uid="{7138FD54-3464-4D83-A41E-98E4293FC3BD}"/>
    <cellStyle name="Normal 42 32" xfId="50398" xr:uid="{78FA696C-19F6-4066-AD92-CE683D9C80DE}"/>
    <cellStyle name="Normal 42 4" xfId="29301" xr:uid="{C78B8E4A-0A78-4C2C-B168-AAA157807FBA}"/>
    <cellStyle name="Normal 42 4 2" xfId="47702" xr:uid="{0DA555FB-07CB-4989-AA34-424701EE2A00}"/>
    <cellStyle name="Normal 42 4 2 2" xfId="47703" xr:uid="{D077ADDD-63BB-4D38-BDB4-F016FDBF89FA}"/>
    <cellStyle name="Normal 42 4 3" xfId="47704" xr:uid="{D78DFD36-7997-45FA-B807-00DAE1498790}"/>
    <cellStyle name="Normal 42 5" xfId="29302" xr:uid="{A66782A5-BC32-4BAB-A1FE-7A6BCD5B9664}"/>
    <cellStyle name="Normal 42 5 2" xfId="47705" xr:uid="{2A58ACA5-D86B-4BDA-8EFD-31961EE57F2E}"/>
    <cellStyle name="Normal 42 6" xfId="29303" xr:uid="{9FBA9902-B51B-4BDB-82C8-9F04BE1B064E}"/>
    <cellStyle name="Normal 42 7" xfId="29304" xr:uid="{5D0744B0-5D77-44ED-9E2A-08C328546B45}"/>
    <cellStyle name="Normal 42 8" xfId="29305" xr:uid="{DDBE0828-8C59-4F90-99CD-C41B83A6EAFA}"/>
    <cellStyle name="Normal 42 9" xfId="29306" xr:uid="{66ECCA0F-9795-4FB4-8ED1-7D4C6BB19159}"/>
    <cellStyle name="Normal 42_Margen" xfId="47706" xr:uid="{8573C778-3A1B-4BBD-8DE5-FC5A8A2F1CD0}"/>
    <cellStyle name="Normal 420" xfId="47707" xr:uid="{163AF99B-03E3-4875-8834-F4F248676F21}"/>
    <cellStyle name="Normal 421" xfId="36114" xr:uid="{1D2512E6-7D1C-4460-AA3B-17E9177BF8E3}"/>
    <cellStyle name="Normal 421 6" xfId="54" xr:uid="{E13E8F65-3E58-4A9E-8591-A555D6F225E5}"/>
    <cellStyle name="Normal 422" xfId="47708" xr:uid="{2C6BFB9D-2E80-4813-AAD7-33D891AFBF22}"/>
    <cellStyle name="Normal 423" xfId="47709" xr:uid="{690CC94E-FEF9-43D6-B08B-9AE518B6AB30}"/>
    <cellStyle name="Normal 424" xfId="47710" xr:uid="{D9DD66EE-7EBF-4D2A-8A81-2D7E7B090574}"/>
    <cellStyle name="Normal 424 2" xfId="47711" xr:uid="{A99EF6C8-4DC8-4261-A063-AB4268BAAEDA}"/>
    <cellStyle name="Normal 425" xfId="47712" xr:uid="{A89B1D8E-4413-45F9-918A-E840AFF79320}"/>
    <cellStyle name="Normal 425 2" xfId="47713" xr:uid="{5559A72D-F71A-465B-AB1D-2E70625AC23C}"/>
    <cellStyle name="Normal 426" xfId="47714" xr:uid="{22ACBEE9-EAC4-49E4-BA05-95059B1C1CB9}"/>
    <cellStyle name="Normal 427" xfId="47715" xr:uid="{899D896D-18DF-4DB4-8AD3-F89D83197262}"/>
    <cellStyle name="Normal 428" xfId="47716" xr:uid="{951A0EAF-3D64-4E0A-9331-6CBEEE81B204}"/>
    <cellStyle name="Normal 429" xfId="49604" xr:uid="{1FF999FC-C78B-4837-9BBF-9D1E0D47BC95}"/>
    <cellStyle name="Normal 429 2" xfId="53434" xr:uid="{04B1B702-DEB8-43B3-B5E3-5A775AD472A4}"/>
    <cellStyle name="Normal 43" xfId="29307" xr:uid="{C92D549F-FF40-4B12-BFAE-5BFA75811194}"/>
    <cellStyle name="Normal 43 10" xfId="29308" xr:uid="{2B7027D2-132B-4F2D-A6B6-7952CA7753F8}"/>
    <cellStyle name="Normal 43 11" xfId="29309" xr:uid="{449277FE-C787-4122-8737-6A547F41FB0F}"/>
    <cellStyle name="Normal 43 12" xfId="29310" xr:uid="{1F2F15C2-B12E-40FF-BEE3-FD35E874235D}"/>
    <cellStyle name="Normal 43 13" xfId="29311" xr:uid="{600A0B02-A675-405B-8B15-3265DAD4A9A3}"/>
    <cellStyle name="Normal 43 14" xfId="29312" xr:uid="{B84DF157-8468-4C33-8B71-B9C5466BE822}"/>
    <cellStyle name="Normal 43 15" xfId="29313" xr:uid="{B60DB801-0547-4CB3-812C-E77ED6BDA20E}"/>
    <cellStyle name="Normal 43 16" xfId="29314" xr:uid="{A94C2159-E6A1-4AF4-A340-EF698CDD1C87}"/>
    <cellStyle name="Normal 43 17" xfId="29315" xr:uid="{EB22C0E7-D304-4EC9-B6E3-315DA8D1FDD7}"/>
    <cellStyle name="Normal 43 18" xfId="29316" xr:uid="{B2158ED7-9501-4EED-AE47-D73D8D17B0E2}"/>
    <cellStyle name="Normal 43 19" xfId="29317" xr:uid="{6DAC80D3-56CE-4E28-B92B-E41609486270}"/>
    <cellStyle name="Normal 43 2" xfId="29318" xr:uid="{9BE7AF3C-7B1B-4E8B-BDFE-8230B9FFC380}"/>
    <cellStyle name="Normal 43 20" xfId="29319" xr:uid="{ED2B4575-6E26-4F3B-891C-36449CD61539}"/>
    <cellStyle name="Normal 43 21" xfId="29320" xr:uid="{AB59AE5E-7B9A-4970-A9AA-B7B948754DD2}"/>
    <cellStyle name="Normal 43 22" xfId="29321" xr:uid="{E89FFA3D-00E0-48FB-9548-90BF5E26EDAB}"/>
    <cellStyle name="Normal 43 23" xfId="29322" xr:uid="{BD4CAA55-E816-4780-919D-F97475208D10}"/>
    <cellStyle name="Normal 43 24" xfId="29323" xr:uid="{9C2CCE04-2095-4B89-9193-FACE800787AD}"/>
    <cellStyle name="Normal 43 25" xfId="29324" xr:uid="{B134A4C3-5168-4813-B779-F2C5C42C21F5}"/>
    <cellStyle name="Normal 43 26" xfId="29325" xr:uid="{A36A441F-C3F7-4CA9-A049-A2A64BF9D654}"/>
    <cellStyle name="Normal 43 27" xfId="29326" xr:uid="{CD42A69A-9107-4654-80CF-2792042C2702}"/>
    <cellStyle name="Normal 43 28" xfId="29327" xr:uid="{47E77425-29E2-4917-895D-D343248BBBC9}"/>
    <cellStyle name="Normal 43 29" xfId="29328" xr:uid="{3752717D-7292-4DC9-84F9-6205DD5110F1}"/>
    <cellStyle name="Normal 43 3" xfId="29329" xr:uid="{87E99E4C-C7DE-4363-B061-7EBC5CA65AED}"/>
    <cellStyle name="Normal 43 3 2" xfId="47717" xr:uid="{CB6524EC-1834-45FA-8014-E70CFC227033}"/>
    <cellStyle name="Normal 43 3 2 2" xfId="47718" xr:uid="{DEE130A1-9585-41C9-B42E-350E2D127124}"/>
    <cellStyle name="Normal 43 3 2 2 2" xfId="47719" xr:uid="{6F0D7F6D-3748-44B1-BBD0-FD7057DFAA56}"/>
    <cellStyle name="Normal 43 3 2 3" xfId="47720" xr:uid="{9F41CFE3-1F54-416C-9F4E-254F7AA22601}"/>
    <cellStyle name="Normal 43 3 3" xfId="47721" xr:uid="{A81763A1-7865-41C8-9FFF-9BF9AAF9D55C}"/>
    <cellStyle name="Normal 43 3 3 2" xfId="47722" xr:uid="{68EEC86B-6951-478C-9CC4-C13F439F2BE8}"/>
    <cellStyle name="Normal 43 3 4" xfId="47723" xr:uid="{C1068A29-C8AE-416E-A654-69A41BA7772A}"/>
    <cellStyle name="Normal 43 30" xfId="29330" xr:uid="{64B77603-FE7B-4BBD-8034-7EFED904AA57}"/>
    <cellStyle name="Normal 43 31" xfId="29331" xr:uid="{C4CDF156-4969-4ED5-8363-B7C01183197B}"/>
    <cellStyle name="Normal 43 32" xfId="50399" xr:uid="{D2D4EF5E-EE02-4912-B948-549B23D199DF}"/>
    <cellStyle name="Normal 43 4" xfId="29332" xr:uid="{6E0866C1-95DF-4799-B326-A69E1C2A2040}"/>
    <cellStyle name="Normal 43 4 2" xfId="47724" xr:uid="{D7CD7051-5611-448D-B21A-42F46B84C151}"/>
    <cellStyle name="Normal 43 4 2 2" xfId="47725" xr:uid="{2DAF2B62-8B5A-4CDA-9B43-9D88D6F7F1F0}"/>
    <cellStyle name="Normal 43 4 3" xfId="47726" xr:uid="{6E9086C4-AD65-4654-8911-63AB2648EB81}"/>
    <cellStyle name="Normal 43 5" xfId="29333" xr:uid="{0902C7CD-943F-4C3A-BFB8-3503A2CEAD4D}"/>
    <cellStyle name="Normal 43 5 2" xfId="47727" xr:uid="{65F7BE07-D2C6-4EB8-99D1-B0C8537DCBA5}"/>
    <cellStyle name="Normal 43 6" xfId="29334" xr:uid="{EF601744-9D90-40B8-BDAA-3537F648096F}"/>
    <cellStyle name="Normal 43 7" xfId="29335" xr:uid="{1DC11A36-CD1C-491A-B8C0-806D304CF103}"/>
    <cellStyle name="Normal 43 8" xfId="29336" xr:uid="{CF25AE1E-4E54-4FBD-8970-5CB64B6A3C9B}"/>
    <cellStyle name="Normal 43 9" xfId="29337" xr:uid="{8363FABD-F710-438B-BE3D-E2E00626D991}"/>
    <cellStyle name="Normal 43_Margen" xfId="47728" xr:uid="{6CB4FC44-3950-4427-BF54-91D29B93534B}"/>
    <cellStyle name="Normal 430" xfId="49606" xr:uid="{7026491C-BF86-448F-A900-B16A029255B1}"/>
    <cellStyle name="Normal 431" xfId="50733" xr:uid="{0A1F966D-3AB1-4E84-9E33-C5B1B3E093FE}"/>
    <cellStyle name="Normal 432" xfId="53439" xr:uid="{C6A1BE30-D9A2-4EEF-8452-7FA06CAB72DD}"/>
    <cellStyle name="Normal 433" xfId="53498" xr:uid="{084F6A9F-00D2-48B0-BF8D-4CC30042AB21}"/>
    <cellStyle name="Normal 434" xfId="13" xr:uid="{203D20A8-AA20-F347-A591-467DDD27929F}"/>
    <cellStyle name="Normal 44" xfId="29338" xr:uid="{19D200FF-332F-4F6B-A650-31E2EB38EB02}"/>
    <cellStyle name="Normal 44 10" xfId="29339" xr:uid="{1B8B1381-47A1-48CF-9FDB-619EA06ED3AD}"/>
    <cellStyle name="Normal 44 11" xfId="29340" xr:uid="{8AF42852-34F9-44CB-B772-BF3DAC418FE6}"/>
    <cellStyle name="Normal 44 12" xfId="29341" xr:uid="{7FC5B106-4904-40AA-ABCE-6B88798CD675}"/>
    <cellStyle name="Normal 44 13" xfId="29342" xr:uid="{BA1CA503-1AA9-4839-A295-6E441FA46A79}"/>
    <cellStyle name="Normal 44 14" xfId="29343" xr:uid="{2EA8F6F4-00E5-4242-BA0D-68FA8BB6C43E}"/>
    <cellStyle name="Normal 44 15" xfId="29344" xr:uid="{666888DA-CCA8-4396-9930-838A765F6774}"/>
    <cellStyle name="Normal 44 16" xfId="29345" xr:uid="{1E3402FC-B0BD-4765-BDF0-8EA94EB62A41}"/>
    <cellStyle name="Normal 44 17" xfId="29346" xr:uid="{3079DD44-7DEF-48E3-8FC3-1DDB019798C0}"/>
    <cellStyle name="Normal 44 18" xfId="29347" xr:uid="{90E37956-9FCB-4CDF-8880-9D6554F47A6A}"/>
    <cellStyle name="Normal 44 19" xfId="29348" xr:uid="{E1B5D901-2BDD-4C5C-A492-35C6CB894704}"/>
    <cellStyle name="Normal 44 2" xfId="29349" xr:uid="{586AF3ED-F10C-48EF-93FC-648D1977FE50}"/>
    <cellStyle name="Normal 44 2 2" xfId="50400" xr:uid="{BAA88D47-1FB2-48B2-A646-DE9E5FC0D5BE}"/>
    <cellStyle name="Normal 44 20" xfId="29350" xr:uid="{235E8F64-6E40-4726-B3E3-C6CB2C266018}"/>
    <cellStyle name="Normal 44 21" xfId="29351" xr:uid="{733B3951-8D34-4B73-AE4F-0BEBA54459FF}"/>
    <cellStyle name="Normal 44 22" xfId="29352" xr:uid="{22805F3A-57F9-4040-A046-90B32FAB22F9}"/>
    <cellStyle name="Normal 44 23" xfId="29353" xr:uid="{90996C75-FD31-454A-B476-67A383BE8395}"/>
    <cellStyle name="Normal 44 24" xfId="29354" xr:uid="{A6F9D29B-6152-42B3-B963-4B4AB3BC9050}"/>
    <cellStyle name="Normal 44 25" xfId="29355" xr:uid="{1885EB16-E711-4754-8BEE-9C9262B62686}"/>
    <cellStyle name="Normal 44 26" xfId="29356" xr:uid="{88BABBC3-B040-423F-85E0-22C1BDDC22FE}"/>
    <cellStyle name="Normal 44 27" xfId="29357" xr:uid="{E3D65558-A0A7-4EBE-8E93-DD70E886FEA9}"/>
    <cellStyle name="Normal 44 3" xfId="29358" xr:uid="{63FA58C4-52C3-4CA1-B884-33FE7C06329E}"/>
    <cellStyle name="Normal 44 3 2" xfId="29359" xr:uid="{BBBF0D9F-D6A2-4BBB-87E8-415B644B6A1C}"/>
    <cellStyle name="Normal 44 3 2 2" xfId="29360" xr:uid="{059A3E73-3F0F-4DCA-ABB8-3C84606F7EF5}"/>
    <cellStyle name="Normal 44 3 2 2 2" xfId="47729" xr:uid="{C28CA2CB-832F-473A-9737-181576D0B732}"/>
    <cellStyle name="Normal 44 3 2 3" xfId="47730" xr:uid="{E3EDB2A7-1FCC-4FC2-BF22-1FC42C96E351}"/>
    <cellStyle name="Normal 44 3 3" xfId="29361" xr:uid="{C0F9762F-4EDF-41D0-91F8-903D11312CC0}"/>
    <cellStyle name="Normal 44 3 3 2" xfId="29362" xr:uid="{B3B7413C-5BAD-4E8F-A84A-BF26B842E32F}"/>
    <cellStyle name="Normal 44 3 4" xfId="29363" xr:uid="{D3975A80-F36F-4F2E-8420-47595F5B2B7E}"/>
    <cellStyle name="Normal 44 4" xfId="29364" xr:uid="{F65C76D6-36A4-4CE0-8B8D-9B7AA61A080A}"/>
    <cellStyle name="Normal 44 4 2" xfId="29365" xr:uid="{558A3A30-65F8-4D2D-B03B-2D3685B0AB5C}"/>
    <cellStyle name="Normal 44 4 2 2" xfId="47731" xr:uid="{9587A343-AD6B-4810-9E3F-3E57E49D0548}"/>
    <cellStyle name="Normal 44 4 3" xfId="47732" xr:uid="{4A65525F-BCC7-4479-92F3-E01271434B1A}"/>
    <cellStyle name="Normal 44 5" xfId="29366" xr:uid="{3C9FAA90-C9D6-4FEE-9BBB-5215E3CD4969}"/>
    <cellStyle name="Normal 44 5 2" xfId="29367" xr:uid="{5D6BE9DE-7528-4451-BE78-EC377FF9FC0A}"/>
    <cellStyle name="Normal 44 6" xfId="29368" xr:uid="{F8B2DDF3-FAD2-420A-9EC6-8E223B0E3421}"/>
    <cellStyle name="Normal 44 6 2" xfId="50402" xr:uid="{0423A8A6-C6E6-4C1D-9B5A-4BB8E8DE4482}"/>
    <cellStyle name="Normal 44 7" xfId="29369" xr:uid="{A1A41336-0576-4783-B01B-FACEB777590D}"/>
    <cellStyle name="Normal 44 8" xfId="29370" xr:uid="{7D52921C-6C59-45E6-968A-A787AA7094DE}"/>
    <cellStyle name="Normal 44 9" xfId="29371" xr:uid="{A3189101-6D8F-4BE3-B337-48C4C444D1A2}"/>
    <cellStyle name="Normal 44_Margen" xfId="47733" xr:uid="{554F2CFB-9DF9-4946-A640-A85F46E044E2}"/>
    <cellStyle name="Normal 45" xfId="29372" xr:uid="{E5A6A1EC-E0EA-49E1-B42E-B2A64228ABD3}"/>
    <cellStyle name="Normal 45 10" xfId="29373" xr:uid="{D1FFD07D-53E6-4E46-A8F0-01484799CBC8}"/>
    <cellStyle name="Normal 45 11" xfId="29374" xr:uid="{7B2AF73A-30C8-4C10-B5A1-462D804479BD}"/>
    <cellStyle name="Normal 45 12" xfId="29375" xr:uid="{BFA2BA0B-61F2-4168-8664-CD00507BEF9F}"/>
    <cellStyle name="Normal 45 13" xfId="29376" xr:uid="{4D3BF04E-DACE-4265-A13E-30805A711FC4}"/>
    <cellStyle name="Normal 45 14" xfId="29377" xr:uid="{3EB2D794-7FE1-436F-A3D0-1078AF57D10E}"/>
    <cellStyle name="Normal 45 15" xfId="29378" xr:uid="{BE7727BC-7C8D-485C-A135-C6BEC9FE5140}"/>
    <cellStyle name="Normal 45 16" xfId="29379" xr:uid="{91813000-2DFD-44DB-8BCF-D9F7B6CBA8E1}"/>
    <cellStyle name="Normal 45 17" xfId="29380" xr:uid="{DA154999-ED23-4F90-A916-BED3B713D86B}"/>
    <cellStyle name="Normal 45 18" xfId="29381" xr:uid="{BC0F00DB-75D6-4A61-A3E2-1CEDEDC028B1}"/>
    <cellStyle name="Normal 45 19" xfId="29382" xr:uid="{EF403992-4343-45CA-81B9-B4577D4CFF77}"/>
    <cellStyle name="Normal 45 2" xfId="29383" xr:uid="{85755FAE-007F-4C85-BE27-A1C717289775}"/>
    <cellStyle name="Normal 45 2 2" xfId="50403" xr:uid="{ADA65116-82B7-46C3-AE5D-A33564E20C28}"/>
    <cellStyle name="Normal 45 20" xfId="29384" xr:uid="{AE18FE7F-5204-40AC-BC9B-60CB47517ADB}"/>
    <cellStyle name="Normal 45 21" xfId="29385" xr:uid="{6031B6F2-6816-4B8D-A09B-960BFC878258}"/>
    <cellStyle name="Normal 45 22" xfId="29386" xr:uid="{A150AE66-17EB-4E87-8A32-AF6B58814E73}"/>
    <cellStyle name="Normal 45 23" xfId="29387" xr:uid="{AF2B2B3A-1569-41A5-9061-18E5C2358955}"/>
    <cellStyle name="Normal 45 24" xfId="29388" xr:uid="{D91F70A1-FBE8-4A38-98B1-7B912368155B}"/>
    <cellStyle name="Normal 45 25" xfId="29389" xr:uid="{E61CB6D2-24D4-4E85-BEAD-CC6B40E95D4C}"/>
    <cellStyle name="Normal 45 26" xfId="29390" xr:uid="{B6DFF342-C1CF-40AD-BFC6-A9956B6DE80D}"/>
    <cellStyle name="Normal 45 27" xfId="29391" xr:uid="{4140D97E-F829-4864-BDCC-77A4E4468C9C}"/>
    <cellStyle name="Normal 45 3" xfId="29392" xr:uid="{6FE26101-0AA0-4CC7-B535-EEB3C741515D}"/>
    <cellStyle name="Normal 45 3 2" xfId="29393" xr:uid="{33643A58-8094-451E-8EF3-A33DADA54406}"/>
    <cellStyle name="Normal 45 3 2 2" xfId="29394" xr:uid="{20579B67-0E2F-483B-9845-459E193E960B}"/>
    <cellStyle name="Normal 45 3 2 2 2" xfId="47734" xr:uid="{07D5DA37-9684-4B66-BE10-C9D83C93EFDA}"/>
    <cellStyle name="Normal 45 3 2 3" xfId="47735" xr:uid="{61E72E41-17CA-47DD-921C-719DE3EF3153}"/>
    <cellStyle name="Normal 45 3 3" xfId="29395" xr:uid="{C426E3E9-9ED9-4370-99A6-8840373EAD0B}"/>
    <cellStyle name="Normal 45 3 3 2" xfId="29396" xr:uid="{E10B8D4D-4026-4AC1-B18D-36B03AD496A2}"/>
    <cellStyle name="Normal 45 3 4" xfId="29397" xr:uid="{C2253F48-8BF4-4848-90B3-A3220990DF39}"/>
    <cellStyle name="Normal 45 4" xfId="29398" xr:uid="{3BA92168-8463-4AD4-8E2C-8CCA469A4C54}"/>
    <cellStyle name="Normal 45 4 2" xfId="29399" xr:uid="{74998B50-B82A-41E3-84C0-9A4D78E5AD7E}"/>
    <cellStyle name="Normal 45 4 2 2" xfId="47736" xr:uid="{54D5F831-449B-4944-9185-5CD937F9101C}"/>
    <cellStyle name="Normal 45 4 3" xfId="47737" xr:uid="{12E93D7E-361F-4DFF-ADDF-1905BB7F771C}"/>
    <cellStyle name="Normal 45 5" xfId="29400" xr:uid="{4BE72946-4C6A-4EF3-9BEC-F495DE2F393D}"/>
    <cellStyle name="Normal 45 5 2" xfId="29401" xr:uid="{447EA99C-895F-4FB7-BC72-DECB11BA9C59}"/>
    <cellStyle name="Normal 45 6" xfId="29402" xr:uid="{97E696D9-2EDC-44F1-A242-4620473EA08C}"/>
    <cellStyle name="Normal 45 6 2" xfId="50404" xr:uid="{6807FDFD-AE87-434A-A3A9-5EB64978D5D8}"/>
    <cellStyle name="Normal 45 7" xfId="29403" xr:uid="{727F6756-3BDE-41E9-B7A8-305382980C0A}"/>
    <cellStyle name="Normal 45 8" xfId="29404" xr:uid="{2D822302-0917-429F-8D03-71B9DFBBE306}"/>
    <cellStyle name="Normal 45 9" xfId="29405" xr:uid="{433FCE10-5178-40C2-B215-12FB275AA6F1}"/>
    <cellStyle name="Normal 45_Margen" xfId="47738" xr:uid="{DBF62F22-3C90-4850-BE23-F19FDCBF0409}"/>
    <cellStyle name="Normal 452" xfId="44" xr:uid="{96E41522-6404-482C-AE82-06F6CF38C4D6}"/>
    <cellStyle name="Normal 46" xfId="29406" xr:uid="{F9D5E86E-E034-4205-81F9-E2607CDD1276}"/>
    <cellStyle name="Normal 46 10" xfId="29407" xr:uid="{3A2D3D53-E11B-4009-B67A-881E887854A2}"/>
    <cellStyle name="Normal 46 11" xfId="29408" xr:uid="{8672631D-8E7C-4420-B404-7DA89B3B1B78}"/>
    <cellStyle name="Normal 46 12" xfId="29409" xr:uid="{AACEF1B7-7DCC-416C-86F3-7C8455A7F493}"/>
    <cellStyle name="Normal 46 13" xfId="29410" xr:uid="{B2C497DE-DE60-43EA-9696-1953D7E5E5AC}"/>
    <cellStyle name="Normal 46 14" xfId="29411" xr:uid="{76DDA90E-E71C-4335-BCF7-B652DD72954F}"/>
    <cellStyle name="Normal 46 15" xfId="29412" xr:uid="{F655CA69-0138-4BAF-85C6-F4DB32EDF84E}"/>
    <cellStyle name="Normal 46 16" xfId="29413" xr:uid="{55C03259-F085-45B7-9624-E95926D8F06A}"/>
    <cellStyle name="Normal 46 17" xfId="29414" xr:uid="{BBDA6989-8DE1-492C-A55D-80EFDAF2B95C}"/>
    <cellStyle name="Normal 46 18" xfId="29415" xr:uid="{A36ABCD0-6D30-4EB0-A26B-0F6FE535056B}"/>
    <cellStyle name="Normal 46 19" xfId="29416" xr:uid="{5B6B1A9C-741F-4841-BEFA-4C046F8240A3}"/>
    <cellStyle name="Normal 46 2" xfId="29417" xr:uid="{7FDB0107-651E-4E64-A670-73715E3880CA}"/>
    <cellStyle name="Normal 46 2 2" xfId="29418" xr:uid="{20F0E434-753E-43F1-A1E3-6C55D80E8115}"/>
    <cellStyle name="Normal 46 2 2 2" xfId="29419" xr:uid="{5616ED29-FF6D-49D7-9861-9724F588A944}"/>
    <cellStyle name="Normal 46 2 3" xfId="29420" xr:uid="{6B950538-0832-49D4-A77A-D02201497C04}"/>
    <cellStyle name="Normal 46 2 3 2" xfId="29421" xr:uid="{78C3FDD5-8D48-41AA-8CE2-6AE68A19A215}"/>
    <cellStyle name="Normal 46 2 4" xfId="29422" xr:uid="{B85D6118-C3EC-432C-B323-40CBB318953B}"/>
    <cellStyle name="Normal 46 20" xfId="29423" xr:uid="{A2CDFD7D-BCF1-4CFA-89E1-C417CCB331BA}"/>
    <cellStyle name="Normal 46 21" xfId="29424" xr:uid="{30FD0DDA-E6B4-44E3-9507-81F706368A93}"/>
    <cellStyle name="Normal 46 22" xfId="29425" xr:uid="{F959E366-0141-420D-91F2-C8CE05E0821C}"/>
    <cellStyle name="Normal 46 23" xfId="29426" xr:uid="{AD29732F-2E70-461C-A9FC-FF8D0F5C7B09}"/>
    <cellStyle name="Normal 46 24" xfId="29427" xr:uid="{A53D6BB2-DE84-44E9-AE39-233CF29A0653}"/>
    <cellStyle name="Normal 46 25" xfId="29428" xr:uid="{F8DD9953-1334-4961-8F5F-AD93412AE81A}"/>
    <cellStyle name="Normal 46 26" xfId="29429" xr:uid="{071047B6-F1AF-4AC7-A796-B6B52249BF9F}"/>
    <cellStyle name="Normal 46 27" xfId="29430" xr:uid="{C1EB1684-D5D9-4CA3-BA5F-B7E5018B7A8E}"/>
    <cellStyle name="Normal 46 28" xfId="29431" xr:uid="{B63B520A-F848-43B5-B546-51007306DB6E}"/>
    <cellStyle name="Normal 46 29" xfId="29432" xr:uid="{C94A009A-2056-4943-A3CA-F21CC6097432}"/>
    <cellStyle name="Normal 46 3" xfId="29433" xr:uid="{2895AB73-A929-4393-8941-E5948024DC4C}"/>
    <cellStyle name="Normal 46 3 2" xfId="29434" xr:uid="{00B99462-386D-466B-B890-D183DA0B6964}"/>
    <cellStyle name="Normal 46 3 2 2" xfId="47739" xr:uid="{7467DA21-2118-4C06-8A4C-019830341794}"/>
    <cellStyle name="Normal 46 3 2 2 2" xfId="47740" xr:uid="{C17C4AAD-4D45-48C5-B6FE-411CC5B125BE}"/>
    <cellStyle name="Normal 46 3 2 3" xfId="47741" xr:uid="{36FB28AF-A041-47DD-A998-A6968B3F3949}"/>
    <cellStyle name="Normal 46 3 3" xfId="47742" xr:uid="{65D5B3B3-6B9A-48A7-98ED-3358ED4EC00F}"/>
    <cellStyle name="Normal 46 3 3 2" xfId="47743" xr:uid="{30EA2659-CB55-418D-AD2E-F9B6594299C1}"/>
    <cellStyle name="Normal 46 3 4" xfId="47744" xr:uid="{423B63B3-F92D-4E21-8954-D71A3C7904C3}"/>
    <cellStyle name="Normal 46 30" xfId="29435" xr:uid="{69DB5F82-443B-4609-B061-7F9515B5CFDD}"/>
    <cellStyle name="Normal 46 31" xfId="29436" xr:uid="{305A647D-B0BD-4744-9C5A-5704DA2E9E4E}"/>
    <cellStyle name="Normal 46 4" xfId="29437" xr:uid="{D270DC33-BA9C-4EF9-8A84-7B05CCE89202}"/>
    <cellStyle name="Normal 46 4 2" xfId="29438" xr:uid="{3E4D94D1-19A7-49CA-A3B0-61F70EE4FD7B}"/>
    <cellStyle name="Normal 46 4 2 2" xfId="47745" xr:uid="{E8478630-B99C-4919-97DF-1450C7193D56}"/>
    <cellStyle name="Normal 46 4 3" xfId="47746" xr:uid="{1FC4CE89-E064-4BE0-AC96-B9FF880179B9}"/>
    <cellStyle name="Normal 46 5" xfId="29439" xr:uid="{EF29DB5F-DEF5-4B66-B643-213DDD8BDD01}"/>
    <cellStyle name="Normal 46 5 2" xfId="47747" xr:uid="{AE7244FC-33A5-4887-8718-8229493B2C6E}"/>
    <cellStyle name="Normal 46 5 3" xfId="50405" xr:uid="{89D9D31A-B22D-4549-ADF7-94E6CDA7BA6B}"/>
    <cellStyle name="Normal 46 6" xfId="29440" xr:uid="{D0A794BF-39C0-41DA-BF86-99AFCB8A3589}"/>
    <cellStyle name="Normal 46 7" xfId="29441" xr:uid="{AE97F16D-2457-4D66-BC6F-71CBD1BEB6B8}"/>
    <cellStyle name="Normal 46 8" xfId="29442" xr:uid="{DBB2385A-5100-45A6-AE32-9C35A4DE7554}"/>
    <cellStyle name="Normal 46 9" xfId="29443" xr:uid="{44FDC279-4AB9-4261-83A7-29B61B7F13A9}"/>
    <cellStyle name="Normal 46_Margen" xfId="47748" xr:uid="{132BE6FB-DB1A-436B-8F9C-72B6C0E96FF6}"/>
    <cellStyle name="Normal 47" xfId="29444" xr:uid="{6EF47EE8-3D25-47FF-A22E-0D552FF07D6C}"/>
    <cellStyle name="Normal 47 10" xfId="29445" xr:uid="{0EC60BEC-BA66-4A7F-8669-43216C0E0DCD}"/>
    <cellStyle name="Normal 47 11" xfId="29446" xr:uid="{AB22B1FD-9BBA-45FE-B093-959E7ED99E99}"/>
    <cellStyle name="Normal 47 12" xfId="29447" xr:uid="{49369C3C-B09A-486B-89E0-79E8DC1B0A82}"/>
    <cellStyle name="Normal 47 13" xfId="29448" xr:uid="{F04B898C-C7CE-4B19-B165-A6155813D236}"/>
    <cellStyle name="Normal 47 14" xfId="29449" xr:uid="{009C93B7-224E-4421-9325-B177CE22ECB7}"/>
    <cellStyle name="Normal 47 15" xfId="29450" xr:uid="{E263F9B3-32DD-45BA-B138-990E76106A11}"/>
    <cellStyle name="Normal 47 16" xfId="29451" xr:uid="{C68A9779-1C17-46D0-95BB-90338A5964FA}"/>
    <cellStyle name="Normal 47 17" xfId="29452" xr:uid="{C19ED533-5864-4472-B404-64A24D8E6B65}"/>
    <cellStyle name="Normal 47 18" xfId="29453" xr:uid="{A398B7C7-72A8-46A5-934A-F348679EDE7B}"/>
    <cellStyle name="Normal 47 19" xfId="29454" xr:uid="{AA94BF02-F60D-488F-8FB7-A3043CEFB421}"/>
    <cellStyle name="Normal 47 2" xfId="29455" xr:uid="{83A9533C-DFC3-41A8-BE0B-9220241DE66F}"/>
    <cellStyle name="Normal 47 2 2" xfId="29456" xr:uid="{67D656D5-5A71-41EC-9268-8CF4246EB462}"/>
    <cellStyle name="Normal 47 2 2 2" xfId="29457" xr:uid="{840DEE94-1F0B-46D2-B32B-E95595195C25}"/>
    <cellStyle name="Normal 47 2 3" xfId="29458" xr:uid="{4603126B-8B66-4DF5-B335-2A5B6F00E78E}"/>
    <cellStyle name="Normal 47 2 3 2" xfId="29459" xr:uid="{A61BD97C-F585-4256-99CA-0B94F7A0C864}"/>
    <cellStyle name="Normal 47 2 4" xfId="29460" xr:uid="{A247960E-FC4B-439F-AD9C-5E925B18F33C}"/>
    <cellStyle name="Normal 47 2 4 2" xfId="29461" xr:uid="{75A94752-4AD8-4C9B-9DD5-8B8CF3BC03E3}"/>
    <cellStyle name="Normal 47 2 5" xfId="50406" xr:uid="{F4B7E4FD-5CEC-42BD-B795-12E514E546F6}"/>
    <cellStyle name="Normal 47 20" xfId="29462" xr:uid="{75190D4A-F95E-4D95-8604-C0251D84C40F}"/>
    <cellStyle name="Normal 47 21" xfId="29463" xr:uid="{2B21EA89-984E-49D1-B10A-7ADCFF5B8D06}"/>
    <cellStyle name="Normal 47 22" xfId="29464" xr:uid="{E79DDB40-339B-4EB8-9024-AC4A5F199FCF}"/>
    <cellStyle name="Normal 47 23" xfId="29465" xr:uid="{6688FB9B-59B1-479E-8A21-C042828FC39F}"/>
    <cellStyle name="Normal 47 24" xfId="29466" xr:uid="{11A075DF-9571-4613-ABAD-FFC8AEAFCECB}"/>
    <cellStyle name="Normal 47 25" xfId="29467" xr:uid="{BFEF7CC8-A763-4E0C-AD2A-5C0BFF0A52D1}"/>
    <cellStyle name="Normal 47 26" xfId="29468" xr:uid="{02EF1E6C-CDB0-42FE-A262-039E95029077}"/>
    <cellStyle name="Normal 47 27" xfId="29469" xr:uid="{06FBEDEB-0B68-461E-9A28-25FEF86C9DB5}"/>
    <cellStyle name="Normal 47 28" xfId="29470" xr:uid="{94D7F1F4-2023-4EB0-9DB6-18BC79E37D02}"/>
    <cellStyle name="Normal 47 29" xfId="29471" xr:uid="{373656CD-3828-46C3-A6DF-354DD2A238EF}"/>
    <cellStyle name="Normal 47 3" xfId="29472" xr:uid="{9EAE522F-3C48-481A-B2B6-AA8DC5142C5C}"/>
    <cellStyle name="Normal 47 3 2" xfId="29473" xr:uid="{96A10DA4-BD31-4905-AD5D-21E3B878F841}"/>
    <cellStyle name="Normal 47 3 2 2" xfId="47749" xr:uid="{95D8A439-7D9F-4EE0-9FB5-D122E883762C}"/>
    <cellStyle name="Normal 47 3 2 2 2" xfId="47750" xr:uid="{7F56126C-1AD3-4314-A716-03D3D9D5CB95}"/>
    <cellStyle name="Normal 47 3 2 3" xfId="47751" xr:uid="{B0C75A59-C868-4156-BBC6-F0D8A94FB1C1}"/>
    <cellStyle name="Normal 47 3 3" xfId="47752" xr:uid="{24C3C70D-9989-483B-BFDA-06519F334045}"/>
    <cellStyle name="Normal 47 3 3 2" xfId="47753" xr:uid="{7F16C074-94B8-4F64-9FC4-AE2D040509F0}"/>
    <cellStyle name="Normal 47 3 4" xfId="47754" xr:uid="{DA5A04BB-0A2F-48EE-8330-560F2C6FC865}"/>
    <cellStyle name="Normal 47 30" xfId="29474" xr:uid="{1F8223DD-84E8-4FC7-B6CC-8A5078216023}"/>
    <cellStyle name="Normal 47 31" xfId="29475" xr:uid="{FB7C4D80-497C-433B-8088-084E73ECC252}"/>
    <cellStyle name="Normal 47 4" xfId="29476" xr:uid="{399725E6-BE1A-4EDB-B66D-30AE31CD6959}"/>
    <cellStyle name="Normal 47 4 2" xfId="29477" xr:uid="{EBDF1BC5-6F08-4DA5-B0A2-6A7FB19F33D6}"/>
    <cellStyle name="Normal 47 4 2 2" xfId="47755" xr:uid="{5B939A2E-214A-43A9-B2EF-B267C63DF7E2}"/>
    <cellStyle name="Normal 47 4 3" xfId="47756" xr:uid="{70FBDA03-DE08-4235-801B-4B2680D259A3}"/>
    <cellStyle name="Normal 47 5" xfId="29478" xr:uid="{CEEFB21D-7A4B-4E1E-9B69-431F12AA95DC}"/>
    <cellStyle name="Normal 47 5 2" xfId="47757" xr:uid="{D662B982-973F-491B-88A4-6CCA95D45E44}"/>
    <cellStyle name="Normal 47 5 3" xfId="50408" xr:uid="{36E262CA-9A30-418C-931D-7097E26BC6BB}"/>
    <cellStyle name="Normal 47 6" xfId="29479" xr:uid="{7350173D-58DB-458F-B038-0A057A9A2D6F}"/>
    <cellStyle name="Normal 47 7" xfId="29480" xr:uid="{D0AB8D4E-3DA8-44FB-91D8-032EF9A6AED3}"/>
    <cellStyle name="Normal 47 8" xfId="29481" xr:uid="{500A717A-441E-4D9A-B8F2-24E73397B8F7}"/>
    <cellStyle name="Normal 47 9" xfId="29482" xr:uid="{5C5DD8CA-D8E9-4569-94BD-9EB30CAD5341}"/>
    <cellStyle name="Normal 47_Margen" xfId="47758" xr:uid="{B88E18BF-17EB-4E2B-9495-81B844555AB1}"/>
    <cellStyle name="Normal 48" xfId="29483" xr:uid="{D8B107FF-E8B4-4CEC-9CF6-1DD1F1E048F7}"/>
    <cellStyle name="Normal 48 10" xfId="29484" xr:uid="{ECFD4C06-5EBF-45E3-A191-DD87BDEB3C8E}"/>
    <cellStyle name="Normal 48 11" xfId="29485" xr:uid="{D76FA886-62E5-4CE9-AEB9-F4561BCB2CF6}"/>
    <cellStyle name="Normal 48 12" xfId="29486" xr:uid="{D3BAD7DC-E18A-4C23-BEE2-6A4CC57CDF55}"/>
    <cellStyle name="Normal 48 13" xfId="29487" xr:uid="{235C6611-D33E-4905-BDF8-3E96320420B6}"/>
    <cellStyle name="Normal 48 14" xfId="29488" xr:uid="{6AECE4E1-1E04-4129-B5E8-B5237AAAD5CC}"/>
    <cellStyle name="Normal 48 15" xfId="29489" xr:uid="{EEE33936-4566-4EEE-BD86-9A862564C126}"/>
    <cellStyle name="Normal 48 16" xfId="29490" xr:uid="{7FA1164E-6595-4334-AA21-3CB356567697}"/>
    <cellStyle name="Normal 48 17" xfId="29491" xr:uid="{01CF5FC2-7B00-4498-9577-2D00263E3F8A}"/>
    <cellStyle name="Normal 48 18" xfId="29492" xr:uid="{0C36168B-A3B5-4436-9E55-B9835B0AB314}"/>
    <cellStyle name="Normal 48 19" xfId="29493" xr:uid="{DC378A24-7A97-4BBC-AE19-08C2F28FCD4D}"/>
    <cellStyle name="Normal 48 2" xfId="29494" xr:uid="{93DC774D-35EC-4D2C-B171-526675A80044}"/>
    <cellStyle name="Normal 48 2 2" xfId="50410" xr:uid="{A2826BF7-2ABA-4B3D-B3B5-20821DB2AF09}"/>
    <cellStyle name="Normal 48 20" xfId="29495" xr:uid="{89D35138-DA4B-4B97-BBA9-1540F028DA94}"/>
    <cellStyle name="Normal 48 21" xfId="29496" xr:uid="{6124ADBF-0E5A-4152-8A8F-C745255BF484}"/>
    <cellStyle name="Normal 48 22" xfId="29497" xr:uid="{02C6D4FF-37F2-4D2E-836C-CD3047A01664}"/>
    <cellStyle name="Normal 48 23" xfId="29498" xr:uid="{2E73101D-07BE-47A4-9C12-245EA11D9E5A}"/>
    <cellStyle name="Normal 48 24" xfId="29499" xr:uid="{1F77A2E7-8FF5-4B5A-88F3-96E8FF1DFB02}"/>
    <cellStyle name="Normal 48 25" xfId="29500" xr:uid="{F77B0E80-41C3-47D5-B26B-D51BD31271AD}"/>
    <cellStyle name="Normal 48 26" xfId="29501" xr:uid="{3FC9D18E-7E0A-43DF-9936-CAB3DAAD9E26}"/>
    <cellStyle name="Normal 48 27" xfId="29502" xr:uid="{C3D75FA1-5C81-426C-A045-BE6573999FB2}"/>
    <cellStyle name="Normal 48 28" xfId="29503" xr:uid="{97574191-87EB-4F96-9937-92093E7EBAA4}"/>
    <cellStyle name="Normal 48 29" xfId="29504" xr:uid="{71805D84-87C9-418B-8BC3-AA9AEC985147}"/>
    <cellStyle name="Normal 48 3" xfId="29505" xr:uid="{72D8BC30-E97E-4730-9A35-0F64E4384833}"/>
    <cellStyle name="Normal 48 3 2" xfId="47759" xr:uid="{BC1D142B-04FE-4121-930A-3CF55FE41659}"/>
    <cellStyle name="Normal 48 3 2 2" xfId="47760" xr:uid="{AC43333C-55AE-43BE-8697-9E0A58EFF107}"/>
    <cellStyle name="Normal 48 3 2 2 2" xfId="47761" xr:uid="{08690A3E-97CC-48F2-AE76-D9357DFE1DDB}"/>
    <cellStyle name="Normal 48 3 2 3" xfId="47762" xr:uid="{BC3D6749-249D-4332-BFF4-A18F286DD5F4}"/>
    <cellStyle name="Normal 48 3 3" xfId="47763" xr:uid="{D3965BDD-6AA0-4FD9-B3E2-B3D317077921}"/>
    <cellStyle name="Normal 48 3 3 2" xfId="47764" xr:uid="{5CAEEFB7-8327-4E01-B007-98CC801997EF}"/>
    <cellStyle name="Normal 48 3 4" xfId="47765" xr:uid="{B99E2443-45BF-4E43-817F-6965D9465421}"/>
    <cellStyle name="Normal 48 30" xfId="29506" xr:uid="{8A0A0CA0-2C48-435A-B9D1-46EC3C3300F9}"/>
    <cellStyle name="Normal 48 31" xfId="29507" xr:uid="{F81A2B2A-53F5-418B-B8FF-941A144FF3C3}"/>
    <cellStyle name="Normal 48 32" xfId="50409" xr:uid="{07305AEA-6E80-4EF7-BF2A-F3455961353D}"/>
    <cellStyle name="Normal 48 4" xfId="29508" xr:uid="{26556A7E-A352-4213-AF46-04AD1043BFD5}"/>
    <cellStyle name="Normal 48 4 2" xfId="47766" xr:uid="{7B0215A0-E7B0-447E-A93D-BAF7C88ECC79}"/>
    <cellStyle name="Normal 48 4 2 2" xfId="47767" xr:uid="{041FFC9B-E5D8-40AD-985F-B72E1464E23D}"/>
    <cellStyle name="Normal 48 4 3" xfId="47768" xr:uid="{F4453D26-44DE-4CC2-96BA-75D9B81AC9CC}"/>
    <cellStyle name="Normal 48 5" xfId="29509" xr:uid="{FAC32047-D06A-440B-A831-BD0A969BAEF2}"/>
    <cellStyle name="Normal 48 5 2" xfId="47769" xr:uid="{55E357FB-4FFE-42AD-9993-EDC8A8DFCA26}"/>
    <cellStyle name="Normal 48 6" xfId="29510" xr:uid="{886A05A1-AE19-4ACF-B9E5-C49C47C69B06}"/>
    <cellStyle name="Normal 48 7" xfId="29511" xr:uid="{15D40319-0A27-4927-8413-7C23836AB949}"/>
    <cellStyle name="Normal 48 8" xfId="29512" xr:uid="{082CA7AA-2FF6-4DAC-81E6-0E7578288F21}"/>
    <cellStyle name="Normal 48 9" xfId="29513" xr:uid="{D58D70B1-69D1-4CAC-95BD-7AC1836E8EE3}"/>
    <cellStyle name="Normal 48_Margen" xfId="47770" xr:uid="{92AB1B3C-6023-42EA-B88D-BEA7F4AE179A}"/>
    <cellStyle name="Normal 49" xfId="29514" xr:uid="{83A9624C-3B2F-4AFA-A870-7FCA40B18BF4}"/>
    <cellStyle name="Normal 49 10" xfId="29515" xr:uid="{67E82A3B-E8FA-41E6-B479-F266097D7ECA}"/>
    <cellStyle name="Normal 49 11" xfId="29516" xr:uid="{830B195E-0CFD-44C7-B67F-D6749803C5C1}"/>
    <cellStyle name="Normal 49 12" xfId="29517" xr:uid="{DD4EFAE0-A435-469D-97A3-C890E6C6667D}"/>
    <cellStyle name="Normal 49 13" xfId="29518" xr:uid="{013A727B-B482-4FC8-AE93-5871A0F37E34}"/>
    <cellStyle name="Normal 49 14" xfId="29519" xr:uid="{4092620F-B0B3-4B04-8D5C-34BF8B28212D}"/>
    <cellStyle name="Normal 49 15" xfId="29520" xr:uid="{007D596F-5CD5-4CF2-B404-6700D03FA787}"/>
    <cellStyle name="Normal 49 16" xfId="29521" xr:uid="{67822408-E002-4918-B3C7-4F6B00CB7A38}"/>
    <cellStyle name="Normal 49 17" xfId="29522" xr:uid="{D1E602FA-E90E-4EC2-91D1-971C51471961}"/>
    <cellStyle name="Normal 49 18" xfId="29523" xr:uid="{2802DF41-8983-4D75-9C9A-C3CDD35B22A8}"/>
    <cellStyle name="Normal 49 19" xfId="29524" xr:uid="{064036A6-8620-4FD9-95BA-FB50FCCF85BA}"/>
    <cellStyle name="Normal 49 2" xfId="29525" xr:uid="{E96B4644-AC3E-47AB-9850-06FFF6C5B064}"/>
    <cellStyle name="Normal 49 2 2" xfId="29526" xr:uid="{3174B007-D061-4ECC-A450-EB2F7C9A0CBA}"/>
    <cellStyle name="Normal 49 20" xfId="29527" xr:uid="{0C6AA21B-27E5-4E26-9BF3-A0D27038867C}"/>
    <cellStyle name="Normal 49 21" xfId="29528" xr:uid="{7CF698ED-9011-4543-B834-67E780C19F9C}"/>
    <cellStyle name="Normal 49 22" xfId="29529" xr:uid="{21867255-35BC-41DC-A3ED-3DD4125ABCDB}"/>
    <cellStyle name="Normal 49 23" xfId="29530" xr:uid="{9C04EEAF-F2E5-4240-86FF-F2C8DF96D634}"/>
    <cellStyle name="Normal 49 24" xfId="29531" xr:uid="{E9D9083A-D1C7-4AB8-9D67-BEE08432B392}"/>
    <cellStyle name="Normal 49 25" xfId="29532" xr:uid="{0DD86F44-8B17-49F4-ABE5-8B06549E912B}"/>
    <cellStyle name="Normal 49 26" xfId="29533" xr:uid="{C9F1813B-291A-4393-96E2-BF1D78E57A23}"/>
    <cellStyle name="Normal 49 27" xfId="29534" xr:uid="{2BB6FB49-A0E8-449C-8F8A-CB59956ED3BE}"/>
    <cellStyle name="Normal 49 3" xfId="29535" xr:uid="{64FC09D2-6F59-4AAE-A871-2E5CB32F063D}"/>
    <cellStyle name="Normal 49 3 2" xfId="47771" xr:uid="{23FBFF90-9800-473A-8AA3-E658A6DC3AC6}"/>
    <cellStyle name="Normal 49 3 2 2" xfId="47772" xr:uid="{15FDDF16-DFA4-4CBE-B8D6-A52BBD6453AF}"/>
    <cellStyle name="Normal 49 3 2 2 2" xfId="47773" xr:uid="{32E5F2F3-FAB4-4505-8133-01291BF2AE26}"/>
    <cellStyle name="Normal 49 3 2 3" xfId="47774" xr:uid="{A139D217-66C2-48E5-A107-FC276018251C}"/>
    <cellStyle name="Normal 49 3 3" xfId="47775" xr:uid="{90008419-A791-4A2F-B03A-85267EF81488}"/>
    <cellStyle name="Normal 49 3 3 2" xfId="47776" xr:uid="{F5354402-5814-4692-AD68-ACF90AAC8F9C}"/>
    <cellStyle name="Normal 49 3 4" xfId="47777" xr:uid="{D368E2F2-FFDD-42AC-8F83-0D6BC30D1CFB}"/>
    <cellStyle name="Normal 49 4" xfId="29536" xr:uid="{5F20A558-584A-4F18-B061-3E38FB46E6E8}"/>
    <cellStyle name="Normal 49 4 2" xfId="47778" xr:uid="{A946121E-9211-4F46-8B89-1F998B7D89F1}"/>
    <cellStyle name="Normal 49 4 2 2" xfId="47779" xr:uid="{18C3ECC9-E13F-4326-8B63-D7F0685D4BEB}"/>
    <cellStyle name="Normal 49 4 3" xfId="47780" xr:uid="{7BCB1FB3-F2A7-4149-BCC8-3B9E53F2E2DB}"/>
    <cellStyle name="Normal 49 5" xfId="29537" xr:uid="{54736E13-E99F-4CA2-92E3-BA5E07206C8A}"/>
    <cellStyle name="Normal 49 5 2" xfId="47781" xr:uid="{BB5FF5F2-E1EC-4B19-A5D2-A0430B9C0CA4}"/>
    <cellStyle name="Normal 49 6" xfId="29538" xr:uid="{1768DFCC-46DE-434F-85CD-08DAC36D610B}"/>
    <cellStyle name="Normal 49 7" xfId="29539" xr:uid="{208EFBBB-7275-4AF6-958E-76014116BCA9}"/>
    <cellStyle name="Normal 49 8" xfId="29540" xr:uid="{7ED92FCD-3E35-40B5-A417-DCD551B49B58}"/>
    <cellStyle name="Normal 49 9" xfId="29541" xr:uid="{B6589F5A-9585-4EF9-B282-9636BC8E9265}"/>
    <cellStyle name="Normal 49_Margen" xfId="47782" xr:uid="{2EDD3BDC-186B-44C8-BEEB-BE0F8A262A5C}"/>
    <cellStyle name="Normal 5" xfId="29542" xr:uid="{FFB2C36B-0AD1-4F14-8291-4A8D95E41F1C}"/>
    <cellStyle name="Normal 5 10" xfId="29543" xr:uid="{8868DBDA-0BB4-4786-B1F4-E15EB11FFA88}"/>
    <cellStyle name="Normal 5 10 10" xfId="29544" xr:uid="{5DF5B528-CD7B-4C09-8A4C-09D159C63CA8}"/>
    <cellStyle name="Normal 5 10 10 2" xfId="29545" xr:uid="{A6D48D2E-3118-40B6-BEC0-3ECD248AF73B}"/>
    <cellStyle name="Normal 5 10 10_Margen" xfId="47783" xr:uid="{54110681-56BB-43C4-936C-94F03A57AED2}"/>
    <cellStyle name="Normal 5 10 11" xfId="29546" xr:uid="{17F78E70-7A14-4808-93F4-BD6EAFDB4C12}"/>
    <cellStyle name="Normal 5 10 11 2" xfId="29547" xr:uid="{8AF768D5-8F03-4980-8B4A-ED98544B1C7F}"/>
    <cellStyle name="Normal 5 10 11_Margen" xfId="47784" xr:uid="{CCC90C53-12AE-4E44-9DD4-5332B117C100}"/>
    <cellStyle name="Normal 5 10 12" xfId="29548" xr:uid="{427769D9-BBEE-4B28-97CB-95C889B09CBB}"/>
    <cellStyle name="Normal 5 10 12 2" xfId="29549" xr:uid="{C9D27A04-C9EB-4AAF-ADE2-05DC893270BC}"/>
    <cellStyle name="Normal 5 10 12_Margen" xfId="47785" xr:uid="{0B99A94E-1CB7-40D7-BA09-4C21032CA254}"/>
    <cellStyle name="Normal 5 10 13" xfId="29550" xr:uid="{0224DB43-39F6-4169-9600-BD27A134E911}"/>
    <cellStyle name="Normal 5 10 13 2" xfId="29551" xr:uid="{004B6026-16F4-4579-9798-EBA6AAB7D539}"/>
    <cellStyle name="Normal 5 10 13_Margen" xfId="47786" xr:uid="{FBE932B1-B3FC-4B1E-A252-952C02203B59}"/>
    <cellStyle name="Normal 5 10 14" xfId="29552" xr:uid="{423DBBD0-ED35-4712-9697-B168B1B3E9FA}"/>
    <cellStyle name="Normal 5 10 14 2" xfId="29553" xr:uid="{51D34E3B-854E-491B-9151-DB0FB22ADEF8}"/>
    <cellStyle name="Normal 5 10 14_Margen" xfId="47787" xr:uid="{3E48B692-D0EC-4DA4-8146-225BA83F5206}"/>
    <cellStyle name="Normal 5 10 15" xfId="29554" xr:uid="{9BAADAED-825F-4D92-98B3-2FCB300B5B44}"/>
    <cellStyle name="Normal 5 10 15 2" xfId="29555" xr:uid="{D582C106-A166-404A-9695-E3A6B4744A54}"/>
    <cellStyle name="Normal 5 10 15_Margen" xfId="47788" xr:uid="{E9E56747-8D74-4271-B724-B739EE112A6C}"/>
    <cellStyle name="Normal 5 10 16" xfId="29556" xr:uid="{C6F41C61-F1BF-4C93-8234-4D327812EA67}"/>
    <cellStyle name="Normal 5 10 16 2" xfId="29557" xr:uid="{ED9B9F62-ACFD-4132-A92A-2C2DE718F3C8}"/>
    <cellStyle name="Normal 5 10 16_Margen" xfId="47789" xr:uid="{8B12DB1B-B5BD-4ECE-9AC5-ADD1EAB99A53}"/>
    <cellStyle name="Normal 5 10 17" xfId="29558" xr:uid="{201376EC-6619-4CA7-84AA-557E0E2B083C}"/>
    <cellStyle name="Normal 5 10 17 2" xfId="29559" xr:uid="{20955CC7-EE1D-4DEA-9DD7-505AE674C02B}"/>
    <cellStyle name="Normal 5 10 17_Margen" xfId="47790" xr:uid="{A2DA5409-44E2-48CC-928D-D0D8EA76D1E6}"/>
    <cellStyle name="Normal 5 10 18" xfId="29560" xr:uid="{21788A84-9EEB-4AF9-A042-4A2EEC7FE298}"/>
    <cellStyle name="Normal 5 10 18 2" xfId="29561" xr:uid="{995A019A-C628-41CA-AC9D-4BDF282824DA}"/>
    <cellStyle name="Normal 5 10 18_Margen" xfId="47791" xr:uid="{84CE45C2-875F-4160-B077-6E3E31D4B587}"/>
    <cellStyle name="Normal 5 10 19" xfId="29562" xr:uid="{4E4B34D1-1478-47E3-A2AF-5DB912BA56C9}"/>
    <cellStyle name="Normal 5 10 2" xfId="29563" xr:uid="{93B21ADE-1156-495E-A5F7-BC40D376F7B5}"/>
    <cellStyle name="Normal 5 10 2 2" xfId="29564" xr:uid="{8272BCAF-8FF6-440D-B900-DC4CDDF42B65}"/>
    <cellStyle name="Normal 5 10 2 2 2" xfId="47792" xr:uid="{7EAC0B79-D748-4261-89D6-1C82EBF829EB}"/>
    <cellStyle name="Normal 5 10 2 3" xfId="47793" xr:uid="{1AA9D717-6DA7-41F9-AA26-618DBF4DAE1C}"/>
    <cellStyle name="Normal 5 10 2_Margen" xfId="47794" xr:uid="{2F50FD40-28A2-40DF-A511-782F662E19EF}"/>
    <cellStyle name="Normal 5 10 20" xfId="29565" xr:uid="{9D2AA593-1D54-4AD8-8C0C-69F5A6561E98}"/>
    <cellStyle name="Normal 5 10 3" xfId="29566" xr:uid="{FF82A46A-43CC-45A7-AD27-878798E62025}"/>
    <cellStyle name="Normal 5 10 3 2" xfId="29567" xr:uid="{55EFC494-060E-4F62-AA72-11B3A3612304}"/>
    <cellStyle name="Normal 5 10 3_Margen" xfId="47795" xr:uid="{37AEBFAB-89C5-4238-9124-46AA53548E66}"/>
    <cellStyle name="Normal 5 10 4" xfId="29568" xr:uid="{5FD5C997-C6B3-42C1-8F7C-8257D5AA7C3B}"/>
    <cellStyle name="Normal 5 10 4 2" xfId="29569" xr:uid="{1F6CB432-DCB2-41AB-BBCA-292DE6040285}"/>
    <cellStyle name="Normal 5 10 4_Margen" xfId="47796" xr:uid="{ADF8C043-5306-4E54-B9AC-5FA2F70E5322}"/>
    <cellStyle name="Normal 5 10 5" xfId="29570" xr:uid="{B6E592DB-68E9-4D01-92C9-D4EDFB21D866}"/>
    <cellStyle name="Normal 5 10 5 2" xfId="29571" xr:uid="{99C98D1A-2DD5-4209-825A-6FE1BA8D2037}"/>
    <cellStyle name="Normal 5 10 5_Margen" xfId="47797" xr:uid="{C507602C-188B-4555-B3FA-F426294FE5D8}"/>
    <cellStyle name="Normal 5 10 6" xfId="29572" xr:uid="{DEAFE035-CB9E-43ED-A98D-26731F46C71E}"/>
    <cellStyle name="Normal 5 10 6 2" xfId="29573" xr:uid="{675C268A-4504-4FE6-9766-DEAA71625679}"/>
    <cellStyle name="Normal 5 10 6_Margen" xfId="47798" xr:uid="{A3604223-C688-436F-A10F-AFD9AA2F3DA8}"/>
    <cellStyle name="Normal 5 10 7" xfId="29574" xr:uid="{C746949B-30ED-4DB6-B719-447E2E085AA9}"/>
    <cellStyle name="Normal 5 10 7 2" xfId="29575" xr:uid="{2FE4D859-9B82-4386-A3AB-B5E8668719A7}"/>
    <cellStyle name="Normal 5 10 7_Margen" xfId="47799" xr:uid="{A92A4DBF-81C1-461A-A6E1-7A18B67AD5D9}"/>
    <cellStyle name="Normal 5 10 8" xfId="29576" xr:uid="{1AA9A86F-494D-4ED6-9CA5-9DE3253190BF}"/>
    <cellStyle name="Normal 5 10 8 2" xfId="29577" xr:uid="{92379D19-94F8-4990-BFD8-DCCAF22A09DC}"/>
    <cellStyle name="Normal 5 10 8_Margen" xfId="47800" xr:uid="{543FFF18-B228-44C0-A0A2-CDC57237C416}"/>
    <cellStyle name="Normal 5 10 9" xfId="29578" xr:uid="{5E9AF4F7-FEED-4D44-B8A5-19C954D5A6D9}"/>
    <cellStyle name="Normal 5 10 9 2" xfId="29579" xr:uid="{2FB935BA-562F-4D02-BBAA-D760AAC25724}"/>
    <cellStyle name="Normal 5 10 9_Margen" xfId="47801" xr:uid="{EBD8E585-8CF2-420E-AEA0-B1183419B763}"/>
    <cellStyle name="Normal 5 10_Margen" xfId="47802" xr:uid="{9DB012F7-D2CC-4DFC-996C-F6E694421E6F}"/>
    <cellStyle name="Normal 5 11" xfId="29580" xr:uid="{EF2C8391-A73C-48FC-9D78-B6B7CE5E61B2}"/>
    <cellStyle name="Normal 5 11 10" xfId="29581" xr:uid="{0498DCD8-2146-4A7A-82D3-0854782900B0}"/>
    <cellStyle name="Normal 5 11 10 2" xfId="29582" xr:uid="{458A66D7-B8D2-4AFC-9EA6-E6BC8BF29166}"/>
    <cellStyle name="Normal 5 11 10_Margen" xfId="47803" xr:uid="{A8FEE9CE-D2A8-40D9-97C9-F53E18440F34}"/>
    <cellStyle name="Normal 5 11 11" xfId="29583" xr:uid="{F4B33D27-F7AC-45E2-AB50-66AF2BDD424A}"/>
    <cellStyle name="Normal 5 11 11 2" xfId="29584" xr:uid="{D16428D5-7C98-410D-A575-9ABA6497957A}"/>
    <cellStyle name="Normal 5 11 11_Margen" xfId="47804" xr:uid="{E7BABD5C-4F9B-436C-9BD1-808651406EE4}"/>
    <cellStyle name="Normal 5 11 12" xfId="29585" xr:uid="{860DDAB1-2CB4-4C34-8F81-72E85D3A5E61}"/>
    <cellStyle name="Normal 5 11 12 2" xfId="29586" xr:uid="{DCB4A209-279C-439C-8EE4-FD32EE3380C5}"/>
    <cellStyle name="Normal 5 11 12_Margen" xfId="47805" xr:uid="{702EFF7A-1F4A-4F46-92BD-DDAB002502E5}"/>
    <cellStyle name="Normal 5 11 13" xfId="29587" xr:uid="{055233F8-8E54-4596-9EEC-77AE5C44960D}"/>
    <cellStyle name="Normal 5 11 13 2" xfId="29588" xr:uid="{02937579-5959-48EA-B624-634CC42F00CE}"/>
    <cellStyle name="Normal 5 11 13_Margen" xfId="47806" xr:uid="{2D3F8578-3D83-472D-BEB1-35F65F614AA7}"/>
    <cellStyle name="Normal 5 11 14" xfId="29589" xr:uid="{2D95292F-FA09-4309-A302-B5E0CBA2CB48}"/>
    <cellStyle name="Normal 5 11 14 2" xfId="29590" xr:uid="{DE474544-7BB5-4821-A159-610B2B0322B6}"/>
    <cellStyle name="Normal 5 11 14_Margen" xfId="47807" xr:uid="{CF5015D2-A1DF-4386-B4B6-D633351CBFD5}"/>
    <cellStyle name="Normal 5 11 15" xfId="29591" xr:uid="{7D58A467-994C-4C34-89D4-E20E7EC0C1CB}"/>
    <cellStyle name="Normal 5 11 15 2" xfId="29592" xr:uid="{2F687AB1-702F-4E8A-8D23-590BC6815A1C}"/>
    <cellStyle name="Normal 5 11 15_Margen" xfId="47808" xr:uid="{EF5E7E6D-BD99-48C9-96E0-30EAD47D6665}"/>
    <cellStyle name="Normal 5 11 16" xfId="29593" xr:uid="{8C10D5DE-8D8D-4FF5-9FCF-D7E71F512966}"/>
    <cellStyle name="Normal 5 11 16 2" xfId="29594" xr:uid="{917FE5A6-7A54-4777-9B03-AB862604C8E7}"/>
    <cellStyle name="Normal 5 11 16_Margen" xfId="47809" xr:uid="{82976488-874A-4047-BF28-2C1ABD9C11F1}"/>
    <cellStyle name="Normal 5 11 17" xfId="29595" xr:uid="{629EF2AD-F06B-48C3-B26F-9B542DACC6CE}"/>
    <cellStyle name="Normal 5 11 17 2" xfId="29596" xr:uid="{68CBA5D2-FEB8-4994-8C72-15171C97799D}"/>
    <cellStyle name="Normal 5 11 17_Margen" xfId="47810" xr:uid="{DE0C5677-9C6A-4653-BAFB-84200BD8532D}"/>
    <cellStyle name="Normal 5 11 18" xfId="29597" xr:uid="{38EACFEE-856E-4F5D-8A6E-6816B14BEB4C}"/>
    <cellStyle name="Normal 5 11 18 2" xfId="29598" xr:uid="{5A41D52D-A5A7-4447-93D6-A51B37CA5099}"/>
    <cellStyle name="Normal 5 11 18_Margen" xfId="47811" xr:uid="{1F65B26A-F6F6-4C56-8C71-296C56556F5B}"/>
    <cellStyle name="Normal 5 11 19" xfId="29599" xr:uid="{E5C81F8A-CEDE-4D38-BF6D-152F33CBFEDD}"/>
    <cellStyle name="Normal 5 11 2" xfId="29600" xr:uid="{D1D1BE00-99C4-4007-9F32-3D2563DD9510}"/>
    <cellStyle name="Normal 5 11 2 2" xfId="29601" xr:uid="{E0A68207-CB24-4A0F-91BF-D008C1F397B0}"/>
    <cellStyle name="Normal 5 11 2 2 2" xfId="47812" xr:uid="{55ADF30A-D574-421F-886A-4F49B406B50C}"/>
    <cellStyle name="Normal 5 11 2 3" xfId="47813" xr:uid="{09E8B1AB-0BF4-441E-92DF-4F9F5B4E4F74}"/>
    <cellStyle name="Normal 5 11 2_Margen" xfId="47814" xr:uid="{7C89D678-D179-492D-B9D5-8227E1C6C7CD}"/>
    <cellStyle name="Normal 5 11 20" xfId="29602" xr:uid="{6984E59B-1A39-4620-9061-7C108BC53AE0}"/>
    <cellStyle name="Normal 5 11 3" xfId="29603" xr:uid="{772AA644-55E0-4444-A41A-C91995C51FF4}"/>
    <cellStyle name="Normal 5 11 3 2" xfId="29604" xr:uid="{467D390B-242A-40F1-BB72-29CE00310637}"/>
    <cellStyle name="Normal 5 11 3_Margen" xfId="47815" xr:uid="{8D4E4C16-4740-4851-9F84-E38D1A99769C}"/>
    <cellStyle name="Normal 5 11 4" xfId="29605" xr:uid="{73575116-1909-471D-B0FF-AC0A7D77B4F6}"/>
    <cellStyle name="Normal 5 11 4 2" xfId="29606" xr:uid="{759820E4-2CB2-4A9F-9288-80C83F183A7E}"/>
    <cellStyle name="Normal 5 11 4_Margen" xfId="47816" xr:uid="{6392227D-89CB-49F9-B34E-89E6BAF84C77}"/>
    <cellStyle name="Normal 5 11 5" xfId="29607" xr:uid="{F17DBFFC-AE0F-449A-BA56-62C85946DE00}"/>
    <cellStyle name="Normal 5 11 5 2" xfId="29608" xr:uid="{45B7A49F-E0EF-443C-A0B1-6EAA4123CC1D}"/>
    <cellStyle name="Normal 5 11 5_Margen" xfId="47817" xr:uid="{EC9015DB-AFA2-4F72-A845-309A0D51A78A}"/>
    <cellStyle name="Normal 5 11 6" xfId="29609" xr:uid="{B1E89BEC-3AEB-4F2A-8AB5-C714C151AB1F}"/>
    <cellStyle name="Normal 5 11 6 2" xfId="29610" xr:uid="{30144DA3-62D4-4213-9D5B-4695D8C88D3C}"/>
    <cellStyle name="Normal 5 11 6_Margen" xfId="47818" xr:uid="{767C9798-6890-4221-8AE7-3440E5294827}"/>
    <cellStyle name="Normal 5 11 7" xfId="29611" xr:uid="{1201CCE8-22C6-425D-8C40-92542CFA0F39}"/>
    <cellStyle name="Normal 5 11 7 2" xfId="29612" xr:uid="{E03549B1-879C-415C-BF9D-679FFE4343E7}"/>
    <cellStyle name="Normal 5 11 7_Margen" xfId="47819" xr:uid="{C54BC75F-6BC5-48BC-98BF-95F2C7FCCA30}"/>
    <cellStyle name="Normal 5 11 8" xfId="29613" xr:uid="{33E9CF68-E8BB-411D-AF91-CF9CC8D8A346}"/>
    <cellStyle name="Normal 5 11 8 2" xfId="29614" xr:uid="{537742B2-0025-483C-A072-8727F4129B6D}"/>
    <cellStyle name="Normal 5 11 8_Margen" xfId="47820" xr:uid="{0BB59956-7D57-4349-B2AC-087CA1DE232A}"/>
    <cellStyle name="Normal 5 11 9" xfId="29615" xr:uid="{5DC53EE5-B100-46D0-A7D7-100705D482FD}"/>
    <cellStyle name="Normal 5 11 9 2" xfId="29616" xr:uid="{3994FA97-BB7E-4639-AF7E-D8005BA73A8D}"/>
    <cellStyle name="Normal 5 11 9_Margen" xfId="47821" xr:uid="{69B057FF-34E1-4EF8-ABD7-9789779B700E}"/>
    <cellStyle name="Normal 5 11_Margen" xfId="47822" xr:uid="{1D6FBA09-E188-4B7A-8F21-BC407740DDF1}"/>
    <cellStyle name="Normal 5 12" xfId="29617" xr:uid="{48FF8040-317D-42F2-B6E5-F204D476A70D}"/>
    <cellStyle name="Normal 5 12 2" xfId="29618" xr:uid="{74B30BB3-7958-4C19-9E7D-C522061433FE}"/>
    <cellStyle name="Normal 5 12 2 2" xfId="47823" xr:uid="{23338856-3723-449B-9D38-69B06DA189A7}"/>
    <cellStyle name="Normal 5 12 2 2 2" xfId="47824" xr:uid="{50E6518D-0802-4772-99F6-CABB5D836941}"/>
    <cellStyle name="Normal 5 12 2 3" xfId="47825" xr:uid="{72B64C7A-E043-4C69-834F-9EB4092F4319}"/>
    <cellStyle name="Normal 5 12 3" xfId="29619" xr:uid="{CD074292-C2B4-494E-BFF8-36A95E9E1B1E}"/>
    <cellStyle name="Normal 5 12 3 2" xfId="47826" xr:uid="{8B9A5474-7A92-443E-ABA3-63849892D9B4}"/>
    <cellStyle name="Normal 5 12 4" xfId="47827" xr:uid="{2D962882-BFB4-47AB-9871-092A2BDC617E}"/>
    <cellStyle name="Normal 5 12_Margen" xfId="47828" xr:uid="{DAA58C1E-6BAA-4A07-8664-C5F85A379C66}"/>
    <cellStyle name="Normal 5 13" xfId="29620" xr:uid="{23B54B2E-B3E7-4479-A7FB-0BF36FF35544}"/>
    <cellStyle name="Normal 5 13 2" xfId="29621" xr:uid="{278A7DBB-5936-43FF-B9D7-0CD819C59A0C}"/>
    <cellStyle name="Normal 5 13 2 2" xfId="47829" xr:uid="{49F49AFA-A1BE-40FB-8B65-B2BFCD7671EC}"/>
    <cellStyle name="Normal 5 13 3" xfId="29622" xr:uid="{941AF070-1D7A-43C5-A306-DCB9C99D0B73}"/>
    <cellStyle name="Normal 5 13_Margen" xfId="47830" xr:uid="{D6C4709B-6865-42D8-9D5A-D623C59C73D4}"/>
    <cellStyle name="Normal 5 14" xfId="29623" xr:uid="{0D0F9118-B1E2-4739-ADF4-CD0AE4C23AE4}"/>
    <cellStyle name="Normal 5 14 2" xfId="29624" xr:uid="{5D53ABD4-19EF-40F2-A8D8-79D417837F3D}"/>
    <cellStyle name="Normal 5 14 3" xfId="29625" xr:uid="{BAA27CBB-F129-4FD4-88DE-4CBC0AD9E3C3}"/>
    <cellStyle name="Normal 5 14_Margen" xfId="47831" xr:uid="{62D68B29-6E0C-45CE-AB0B-614824E5888A}"/>
    <cellStyle name="Normal 5 15" xfId="29626" xr:uid="{90897D06-5EEE-4BE2-9BB7-A0AB49670ADB}"/>
    <cellStyle name="Normal 5 15 2" xfId="29627" xr:uid="{B4BA6668-FDFB-40CA-A922-37C3E1AB8A22}"/>
    <cellStyle name="Normal 5 15_Margen" xfId="47832" xr:uid="{C31E9CB8-4E76-4ADB-AB63-0E3C5CAC5FFE}"/>
    <cellStyle name="Normal 5 16" xfId="29628" xr:uid="{DE525507-EF3C-458E-B2E2-08D8E0ADBF0A}"/>
    <cellStyle name="Normal 5 16 2" xfId="29629" xr:uid="{A714D0D1-F4A3-419E-AD76-9173454B9866}"/>
    <cellStyle name="Normal 5 16_Margen" xfId="47833" xr:uid="{5CC61F2D-0A7A-4ED6-8CA7-B3A170ED02F9}"/>
    <cellStyle name="Normal 5 17" xfId="29630" xr:uid="{048F07A9-BA1F-4FC3-A044-BB948DB42660}"/>
    <cellStyle name="Normal 5 17 2" xfId="29631" xr:uid="{D45C8EB0-E5DA-4A42-A929-F424FAB80242}"/>
    <cellStyle name="Normal 5 17_Margen" xfId="47834" xr:uid="{5CE99BAA-F1D7-48EA-99FA-4C97061C7DC4}"/>
    <cellStyle name="Normal 5 18" xfId="29632" xr:uid="{8CD43CC9-F232-462D-8329-C127961B13D2}"/>
    <cellStyle name="Normal 5 18 2" xfId="29633" xr:uid="{CB7C037B-8C38-462E-A4C1-FEC9D416323E}"/>
    <cellStyle name="Normal 5 18 3" xfId="29634" xr:uid="{C9538203-6495-421D-8349-CC499246BADB}"/>
    <cellStyle name="Normal 5 18_Margen" xfId="47835" xr:uid="{C431A29E-BF1F-4F98-A8AE-B4B4C49CAEB3}"/>
    <cellStyle name="Normal 5 19" xfId="29635" xr:uid="{4283856A-9C9A-4336-88E5-F1E66CF2168E}"/>
    <cellStyle name="Normal 5 19 2" xfId="29636" xr:uid="{74E03F96-39D2-4E28-888F-0CE7124DCA11}"/>
    <cellStyle name="Normal 5 19 3" xfId="29637" xr:uid="{B5A33320-2323-48C9-9855-7908B87517E8}"/>
    <cellStyle name="Normal 5 19_Margen" xfId="47836" xr:uid="{372C5BEE-D0A1-4D5E-8E43-BB662DC4385C}"/>
    <cellStyle name="Normal 5 2" xfId="29638" xr:uid="{EAA5F7A3-9300-4ADF-8E02-956B3B3704DA}"/>
    <cellStyle name="Normal 5 2 10" xfId="29639" xr:uid="{CA34513E-EC42-417F-921B-B40F692329A7}"/>
    <cellStyle name="Normal 5 2 10 2" xfId="29640" xr:uid="{DD64ABD4-C7FD-4686-8BD9-696AC3478FAC}"/>
    <cellStyle name="Normal 5 2 10 3" xfId="29641" xr:uid="{0E7377C6-EAEF-4848-BA43-A451EE878351}"/>
    <cellStyle name="Normal 5 2 10_Margen" xfId="47837" xr:uid="{0878C0E3-FA49-4BDA-8574-7F981E2EF09C}"/>
    <cellStyle name="Normal 5 2 11" xfId="29642" xr:uid="{C74C0449-86A2-4F23-864E-A2CC2332AEA0}"/>
    <cellStyle name="Normal 5 2 11 2" xfId="29643" xr:uid="{48D91AA5-A186-4D47-A764-B17AB71E81DD}"/>
    <cellStyle name="Normal 5 2 11 3" xfId="29644" xr:uid="{D050C2B9-95BF-4C32-843E-B08580494834}"/>
    <cellStyle name="Normal 5 2 11_Margen" xfId="47838" xr:uid="{9632D376-5805-42A6-A873-11D9BABFB353}"/>
    <cellStyle name="Normal 5 2 12" xfId="29645" xr:uid="{DCB930B9-B094-4B0D-9BCA-D1C30725A98D}"/>
    <cellStyle name="Normal 5 2 12 2" xfId="29646" xr:uid="{C86A4D0E-C18D-48DD-B349-5927179E3CB1}"/>
    <cellStyle name="Normal 5 2 12 3" xfId="29647" xr:uid="{9EEF99F3-3F0E-47D1-8D3A-77DFC6C5745C}"/>
    <cellStyle name="Normal 5 2 12_Margen" xfId="47839" xr:uid="{A4A9021B-A0C7-4B09-A641-DF54F4A5ACB0}"/>
    <cellStyle name="Normal 5 2 13" xfId="29648" xr:uid="{1FC22F53-C387-4DD4-899E-016323A0EC72}"/>
    <cellStyle name="Normal 5 2 13 2" xfId="29649" xr:uid="{9BADED5C-A9BF-43E4-B8B0-42A1B72E84BC}"/>
    <cellStyle name="Normal 5 2 13 3" xfId="29650" xr:uid="{27D9D048-E700-421C-9419-E80E1D0BF8F1}"/>
    <cellStyle name="Normal 5 2 13_Margen" xfId="47840" xr:uid="{B182B4B7-7B85-4A30-A68E-C0AEF46550B1}"/>
    <cellStyle name="Normal 5 2 14" xfId="29651" xr:uid="{C8A996BA-DD8A-43E8-9D93-9946C35DDB3B}"/>
    <cellStyle name="Normal 5 2 14 2" xfId="29652" xr:uid="{3A865C0D-04A1-4028-9B95-B4580850354A}"/>
    <cellStyle name="Normal 5 2 14 3" xfId="29653" xr:uid="{EF20EF65-1773-40CD-8345-0CD1C848C158}"/>
    <cellStyle name="Normal 5 2 14_Margen" xfId="47841" xr:uid="{D7EBCA35-314D-46F5-BEC5-3894A7325312}"/>
    <cellStyle name="Normal 5 2 15" xfId="29654" xr:uid="{C74213ED-3883-4CAC-A65F-98F45DC09709}"/>
    <cellStyle name="Normal 5 2 15 2" xfId="29655" xr:uid="{550C4581-825C-4373-B8DB-25DB5ADE9173}"/>
    <cellStyle name="Normal 5 2 15 3" xfId="29656" xr:uid="{7F467B48-D9B8-4DF0-A1EE-61D0A10813D5}"/>
    <cellStyle name="Normal 5 2 15_Margen" xfId="47842" xr:uid="{6A1F3D0C-7466-49DB-86C1-D4130A0CA96E}"/>
    <cellStyle name="Normal 5 2 16" xfId="29657" xr:uid="{DE0D088D-2F8E-4801-8E8C-283BCFF958DF}"/>
    <cellStyle name="Normal 5 2 16 2" xfId="29658" xr:uid="{4C8501F8-B104-4FC8-B5B7-D6EAAE171D86}"/>
    <cellStyle name="Normal 5 2 16 3" xfId="29659" xr:uid="{559980FF-57F3-44DA-9920-6E2F28D83A9E}"/>
    <cellStyle name="Normal 5 2 16_Margen" xfId="47843" xr:uid="{32C0C8FA-4A63-461B-A53F-0935929EC435}"/>
    <cellStyle name="Normal 5 2 17" xfId="29660" xr:uid="{E1568EBB-38A8-4602-88F4-73D640A78BEE}"/>
    <cellStyle name="Normal 5 2 17 2" xfId="29661" xr:uid="{8FEE7DA1-8496-4954-AD2D-5F9E34B5F2BB}"/>
    <cellStyle name="Normal 5 2 17_Margen" xfId="47844" xr:uid="{1D7742CE-D6B4-43B7-8AF8-5F10B978A0CE}"/>
    <cellStyle name="Normal 5 2 18" xfId="29662" xr:uid="{B1DD8BE0-B989-44A9-B0FB-10BC337DF6A0}"/>
    <cellStyle name="Normal 5 2 18 2" xfId="29663" xr:uid="{01A21B58-6113-4AC3-B916-F30747381997}"/>
    <cellStyle name="Normal 5 2 18_Margen" xfId="47845" xr:uid="{A019AEDF-D424-47CF-8DEF-E81A77293313}"/>
    <cellStyle name="Normal 5 2 19" xfId="29664" xr:uid="{A034610E-69ED-4984-96E4-6CBD815A73F9}"/>
    <cellStyle name="Normal 5 2 19 2" xfId="29665" xr:uid="{E163F5FF-7F0A-417F-BD2B-1DD36BFDEB6D}"/>
    <cellStyle name="Normal 5 2 19_Margen" xfId="47846" xr:uid="{468ED85F-FDC1-4BC7-A9C8-F289E58E21B7}"/>
    <cellStyle name="Normal 5 2 2" xfId="29666" xr:uid="{DD246C0F-DE02-4F5F-8E2C-E4040587611D}"/>
    <cellStyle name="Normal 5 2 2 2" xfId="29667" xr:uid="{ECC013E5-96D3-407F-963E-C75802740680}"/>
    <cellStyle name="Normal 5 2 2 2 2" xfId="29668" xr:uid="{BB2D495A-0FDD-4F7B-B9EA-22E2508EF377}"/>
    <cellStyle name="Normal 5 2 2 2 2 2" xfId="47847" xr:uid="{5FF72844-423A-4262-9C9D-3D32DB103765}"/>
    <cellStyle name="Normal 5 2 2 2 2 2 2" xfId="47848" xr:uid="{0551A19F-77CD-4FDC-AD38-C9E6807F2E7F}"/>
    <cellStyle name="Normal 5 2 2 2 2 3" xfId="47849" xr:uid="{3A59F9E0-2AB2-40EE-8F90-35EFD72C5134}"/>
    <cellStyle name="Normal 5 2 2 2 3" xfId="47850" xr:uid="{C3AB0057-5FDD-4356-8DAE-749F5CF0F336}"/>
    <cellStyle name="Normal 5 2 2 2 3 2" xfId="47851" xr:uid="{1225003C-1EFE-4154-898D-777C063B5E74}"/>
    <cellStyle name="Normal 5 2 2 2 4" xfId="47852" xr:uid="{09772101-0419-4BEB-8168-20F391BBD3AF}"/>
    <cellStyle name="Normal 5 2 2 2_Margen" xfId="47853" xr:uid="{1292BA1A-BAED-420D-AE27-DBC6889B655F}"/>
    <cellStyle name="Normal 5 2 2 3" xfId="29669" xr:uid="{93473C72-93E0-4A23-A8C4-FC13940F3BEB}"/>
    <cellStyle name="Normal 5 2 2 3 2" xfId="47854" xr:uid="{81C01E1E-80D7-43CD-971F-976FD7864AE5}"/>
    <cellStyle name="Normal 5 2 2 3 2 2" xfId="47855" xr:uid="{171E72C0-FFCC-4335-AA2D-D73FCA00CA5D}"/>
    <cellStyle name="Normal 5 2 2 3 3" xfId="47856" xr:uid="{C72E16A9-6641-4F3E-B2EC-F03563A55CC6}"/>
    <cellStyle name="Normal 5 2 2 4" xfId="29670" xr:uid="{0BA47910-C477-4971-94BA-2DD649C17C89}"/>
    <cellStyle name="Normal 5 2 2 4 2" xfId="47857" xr:uid="{15F6D88B-D2F1-478E-BA76-D8A715257EBE}"/>
    <cellStyle name="Normal 5 2 2 5" xfId="47858" xr:uid="{CEC4EC7E-727E-40FF-A436-DD3B51A60601}"/>
    <cellStyle name="Normal 5 2 2 6" xfId="50411" xr:uid="{E111A909-5628-4179-B291-19D9C94668CD}"/>
    <cellStyle name="Normal 5 2 2 7" xfId="51829" xr:uid="{08FA9939-29BE-4011-A8AA-C27E5048ACBA}"/>
    <cellStyle name="Normal 5 2 2 8" xfId="51832" xr:uid="{FFC11FE5-2033-4AA2-9DE4-7FC2E7366B8D}"/>
    <cellStyle name="Normal 5 2 2_Margen" xfId="47859" xr:uid="{8DE9127F-6B47-402C-881A-2830FC8DB2AB}"/>
    <cellStyle name="Normal 5 2 20" xfId="29671" xr:uid="{778C1087-3ABF-48B1-B029-47A28EE53930}"/>
    <cellStyle name="Normal 5 2 21" xfId="29672" xr:uid="{1830C8E7-A96D-49CE-A6F5-BAB7F59C428C}"/>
    <cellStyle name="Normal 5 2 3" xfId="29673" xr:uid="{D9F232B1-9CE7-4476-BC45-A393B5DC1ACE}"/>
    <cellStyle name="Normal 5 2 3 2" xfId="29674" xr:uid="{6ABA08C1-21BF-4166-AAD0-6FAD7BB754AD}"/>
    <cellStyle name="Normal 5 2 3 2 2" xfId="47860" xr:uid="{A36BBAE1-B99A-4CD6-8355-048F81D06EDA}"/>
    <cellStyle name="Normal 5 2 3 2 2 2" xfId="47861" xr:uid="{D0727D48-BD7E-4B77-BA81-0C6A3D1F2228}"/>
    <cellStyle name="Normal 5 2 3 2 3" xfId="47862" xr:uid="{B15985F2-89DF-42BD-8763-52869E07E6A2}"/>
    <cellStyle name="Normal 5 2 3 3" xfId="29675" xr:uid="{21E56738-4F4C-4304-8A08-40A2539B9C69}"/>
    <cellStyle name="Normal 5 2 3 3 2" xfId="47863" xr:uid="{375E6DAA-299C-437F-86EB-5363487FED50}"/>
    <cellStyle name="Normal 5 2 3 4" xfId="47864" xr:uid="{9F5860A8-1702-408E-90B3-E4AA08EA1DD8}"/>
    <cellStyle name="Normal 5 2 3_Margen" xfId="47865" xr:uid="{57660BE8-BA19-4601-A5DF-8D025E331A86}"/>
    <cellStyle name="Normal 5 2 4" xfId="29676" xr:uid="{A83FEA4E-C5E5-4275-8EA3-80A1D2D388CB}"/>
    <cellStyle name="Normal 5 2 4 2" xfId="29677" xr:uid="{A0E7C93E-1BF5-4F51-8254-834CC7844952}"/>
    <cellStyle name="Normal 5 2 4 3" xfId="29678" xr:uid="{3A2FBCDB-0908-4A86-851D-764EC9141616}"/>
    <cellStyle name="Normal 5 2 4 4" xfId="29679" xr:uid="{D19C6251-2384-4BB8-BADE-B38E535CF2BE}"/>
    <cellStyle name="Normal 5 2 4 5" xfId="51877" xr:uid="{19F5DCEA-67DB-46E7-8C58-365AD35EEB64}"/>
    <cellStyle name="Normal 5 2 4_Margen" xfId="47866" xr:uid="{F5EC3F28-4815-413E-96A9-E6CF4AF94C0A}"/>
    <cellStyle name="Normal 5 2 5" xfId="29680" xr:uid="{CE56CC97-4A59-4056-A1B6-CFD5A76D3752}"/>
    <cellStyle name="Normal 5 2 5 2" xfId="29681" xr:uid="{55CB86DD-D63C-4C26-BD38-4394393850F0}"/>
    <cellStyle name="Normal 5 2 5 2 2" xfId="47867" xr:uid="{1D8991C4-07A0-4772-BED9-BE22412CD52B}"/>
    <cellStyle name="Normal 5 2 5 2 2 2" xfId="47868" xr:uid="{238B987F-4F2E-48E5-AC7F-F86CF316A3F9}"/>
    <cellStyle name="Normal 5 2 5 2 3" xfId="47869" xr:uid="{6988196F-9E97-4B4A-A555-4A58C1FE0C94}"/>
    <cellStyle name="Normal 5 2 5 3" xfId="29682" xr:uid="{70E2B76C-E445-42E1-9E26-C4A26B107EEB}"/>
    <cellStyle name="Normal 5 2 5 3 2" xfId="47870" xr:uid="{307420AE-BDF8-49C0-908B-EFD4EEE3DC5C}"/>
    <cellStyle name="Normal 5 2 5 4" xfId="47871" xr:uid="{33A3E8BC-9693-4E9B-AA51-FCD70C515955}"/>
    <cellStyle name="Normal 5 2 5_Margen" xfId="47872" xr:uid="{CB9932D5-ED08-4D6F-A010-311E2B668B89}"/>
    <cellStyle name="Normal 5 2 6" xfId="29683" xr:uid="{3858B372-50E4-456C-AFAC-EAD79E1CE907}"/>
    <cellStyle name="Normal 5 2 6 2" xfId="29684" xr:uid="{03DE0DAF-7E66-4AF3-8A55-86B4345E4525}"/>
    <cellStyle name="Normal 5 2 6 2 2" xfId="47873" xr:uid="{CE7D57DD-9094-4088-A25E-9A654DCC808C}"/>
    <cellStyle name="Normal 5 2 6 2 2 2" xfId="47874" xr:uid="{D95BF1C0-9756-4789-91C2-A7A992D4434D}"/>
    <cellStyle name="Normal 5 2 6 2 3" xfId="47875" xr:uid="{B07594EB-DCC4-48F2-B549-5B7295AD5293}"/>
    <cellStyle name="Normal 5 2 6 3" xfId="29685" xr:uid="{56041D67-06B6-4F4E-A62F-11747DED5BD2}"/>
    <cellStyle name="Normal 5 2 6 3 2" xfId="47876" xr:uid="{846F6EC0-4375-435E-AC40-2FA03772636A}"/>
    <cellStyle name="Normal 5 2 6 4" xfId="47877" xr:uid="{195CC6D9-EBFF-4F46-B101-D8F838ACA2E5}"/>
    <cellStyle name="Normal 5 2 6_Margen" xfId="47878" xr:uid="{99C9557A-CB48-4286-AA37-1DF00F33628C}"/>
    <cellStyle name="Normal 5 2 7" xfId="29686" xr:uid="{981B891B-20BF-4923-AC1A-EA2AEDCC69CF}"/>
    <cellStyle name="Normal 5 2 7 2" xfId="29687" xr:uid="{77AC2179-636B-4BC5-AC3B-26ECE02A4E97}"/>
    <cellStyle name="Normal 5 2 7 3" xfId="29688" xr:uid="{1E5A5059-C6AF-400F-8C62-5E466C3086AD}"/>
    <cellStyle name="Normal 5 2 7_Margen" xfId="47879" xr:uid="{BAA94335-7938-4D51-ABFB-9C9792A86DF0}"/>
    <cellStyle name="Normal 5 2 8" xfId="29689" xr:uid="{7E7FD639-8F93-4C7A-9E80-3E49468B10ED}"/>
    <cellStyle name="Normal 5 2 8 2" xfId="29690" xr:uid="{96680518-DE04-4E9E-90BF-788B164A0DCF}"/>
    <cellStyle name="Normal 5 2 8 3" xfId="29691" xr:uid="{DC646CFB-4FD7-420B-9085-9E841B343DC0}"/>
    <cellStyle name="Normal 5 2 8_Margen" xfId="47880" xr:uid="{A1E7960A-7B59-40C0-9DA6-4681455C8641}"/>
    <cellStyle name="Normal 5 2 9" xfId="29692" xr:uid="{80D743FC-C58A-4C4D-A7B7-9DEA266152A2}"/>
    <cellStyle name="Normal 5 2 9 2" xfId="29693" xr:uid="{A2CC4E18-2D68-43C1-ACCB-E25BF1B2E074}"/>
    <cellStyle name="Normal 5 2 9 3" xfId="29694" xr:uid="{5DF6F977-2EF8-4C02-9585-EC4239FC6AD2}"/>
    <cellStyle name="Normal 5 2 9_Margen" xfId="47881" xr:uid="{F704F717-93A9-448E-9E27-BFCA76A4B708}"/>
    <cellStyle name="Normal 5 2_Hoja1" xfId="29695" xr:uid="{4CA1A159-05E4-4DAC-A580-30A10E1C87A8}"/>
    <cellStyle name="Normal 5 20" xfId="29696" xr:uid="{41FA732C-C431-4D2D-9AE8-1859AC2DCE9B}"/>
    <cellStyle name="Normal 5 20 2" xfId="29697" xr:uid="{3F25731B-E68A-4CDB-8B7E-53105B733AA1}"/>
    <cellStyle name="Normal 5 20_Margen" xfId="47882" xr:uid="{1586ECD1-D67B-4D85-8E20-8346DBC6D9EE}"/>
    <cellStyle name="Normal 5 21" xfId="29698" xr:uid="{4D78B6F2-6959-4D30-97F8-780CB44CFFAF}"/>
    <cellStyle name="Normal 5 21 2" xfId="29699" xr:uid="{578CAC8B-21A2-4C9F-94B5-19DC72FA99DF}"/>
    <cellStyle name="Normal 5 21_Margen" xfId="47883" xr:uid="{DECF29B9-1401-4661-A12C-BB7BD61FBB8B}"/>
    <cellStyle name="Normal 5 22" xfId="29700" xr:uid="{169F9589-A5B3-4C7B-A1C4-1557FBE57C0B}"/>
    <cellStyle name="Normal 5 22 2" xfId="29701" xr:uid="{4F4DC4E4-924A-4F84-BF82-284DD1952879}"/>
    <cellStyle name="Normal 5 22_Margen" xfId="47884" xr:uid="{FF361019-658B-41C6-B21B-DB0D6EBEB636}"/>
    <cellStyle name="Normal 5 23" xfId="29702" xr:uid="{25C3F4BB-0BB3-4E6D-857C-F643E62EF35E}"/>
    <cellStyle name="Normal 5 23 2" xfId="29703" xr:uid="{36628FCF-83AA-4318-B4B6-6B63767E99CB}"/>
    <cellStyle name="Normal 5 23_Margen" xfId="47885" xr:uid="{FECFD45E-C3F8-479A-ABB7-B99F0F14BFBB}"/>
    <cellStyle name="Normal 5 24" xfId="29704" xr:uid="{74E69002-1FBC-4B84-9294-50F16F4F9176}"/>
    <cellStyle name="Normal 5 24 2" xfId="29705" xr:uid="{BB250DD7-783E-49BC-9406-10DAF90496F2}"/>
    <cellStyle name="Normal 5 24_Margen" xfId="47886" xr:uid="{CB6FDD78-6177-4069-BF05-42AE1941A6C4}"/>
    <cellStyle name="Normal 5 25" xfId="29706" xr:uid="{286DCE5B-08A3-4528-979B-27547C274690}"/>
    <cellStyle name="Normal 5 25 2" xfId="29707" xr:uid="{079CB760-21EA-4652-BC08-5F70F56759CB}"/>
    <cellStyle name="Normal 5 25_Margen" xfId="47887" xr:uid="{E0559F64-ACF6-4B7A-815D-E9B75EE996F3}"/>
    <cellStyle name="Normal 5 26" xfId="29708" xr:uid="{BFCAAC54-1E01-4DBD-A910-DF8CA3F136C7}"/>
    <cellStyle name="Normal 5 26 2" xfId="29709" xr:uid="{4FCE81CB-051A-4544-9771-7B84E63EF39D}"/>
    <cellStyle name="Normal 5 26_Margen" xfId="47888" xr:uid="{49E70D4B-1F4C-425D-A133-A389291257CD}"/>
    <cellStyle name="Normal 5 27" xfId="29710" xr:uid="{0A787FAC-8E2D-4D1E-936E-E4F15E50975E}"/>
    <cellStyle name="Normal 5 27 2" xfId="29711" xr:uid="{7FCECB72-1C2E-4F6F-90EA-72E7447081BC}"/>
    <cellStyle name="Normal 5 27_Margen" xfId="47889" xr:uid="{39E215DC-C0E8-4078-BEAD-0CAB996AEE68}"/>
    <cellStyle name="Normal 5 28" xfId="29712" xr:uid="{2F2E21F8-1752-40ED-860B-FEC82AB39B48}"/>
    <cellStyle name="Normal 5 28 2" xfId="29713" xr:uid="{1ACF1E36-B7CB-475B-A0BE-DCCDEB732C52}"/>
    <cellStyle name="Normal 5 28_Margen" xfId="47890" xr:uid="{EB9525CE-A251-4C73-BD24-CCE3C472C88A}"/>
    <cellStyle name="Normal 5 29" xfId="29714" xr:uid="{42316CAA-B421-4B31-81B6-621380F2BA85}"/>
    <cellStyle name="Normal 5 29 2" xfId="29715" xr:uid="{EFD82E2D-3C6D-4DC4-BA14-2EE3E1934247}"/>
    <cellStyle name="Normal 5 29_Margen" xfId="47891" xr:uid="{58550619-0EAE-47AD-BAF0-2F6F5294E7D5}"/>
    <cellStyle name="Normal 5 3" xfId="29716" xr:uid="{CF54221C-7EE1-40E5-A871-966F9826837F}"/>
    <cellStyle name="Normal 5 3 10" xfId="29717" xr:uid="{467A964C-47A6-4259-887E-B370ECDD5D74}"/>
    <cellStyle name="Normal 5 3 10 2" xfId="29718" xr:uid="{4C4E3260-2EC0-48E6-9490-B6EB47507024}"/>
    <cellStyle name="Normal 5 3 10 3" xfId="29719" xr:uid="{5900318F-4284-45FB-9638-E2F83BACB363}"/>
    <cellStyle name="Normal 5 3 10_Margen" xfId="47892" xr:uid="{81ED8E04-2726-4D93-8842-9FEB0A197726}"/>
    <cellStyle name="Normal 5 3 11" xfId="29720" xr:uid="{1F29068B-01BC-41CE-A023-D0C834BC3ED4}"/>
    <cellStyle name="Normal 5 3 11 2" xfId="29721" xr:uid="{B1342623-93D1-4EEB-A666-94CCC8468612}"/>
    <cellStyle name="Normal 5 3 11 3" xfId="29722" xr:uid="{3B74367A-626C-4DC6-B212-F0A6192C50BE}"/>
    <cellStyle name="Normal 5 3 11_Margen" xfId="47893" xr:uid="{0E520C42-913F-4F65-B849-1E43F98DDDEC}"/>
    <cellStyle name="Normal 5 3 12" xfId="29723" xr:uid="{B007C8CC-589D-4C6B-874B-1D9192585B8A}"/>
    <cellStyle name="Normal 5 3 12 2" xfId="29724" xr:uid="{19A5CE0A-5331-4B9D-8BDB-74960DBE4D4C}"/>
    <cellStyle name="Normal 5 3 12 3" xfId="29725" xr:uid="{59D56914-4250-4B2B-AD60-FE0B787DC323}"/>
    <cellStyle name="Normal 5 3 12_Margen" xfId="47894" xr:uid="{DB445788-8605-4EF7-B1D6-37BA400BA53A}"/>
    <cellStyle name="Normal 5 3 13" xfId="29726" xr:uid="{FFEF7F62-F9F3-45E1-A894-AEB8D0BE8E98}"/>
    <cellStyle name="Normal 5 3 13 2" xfId="29727" xr:uid="{41156884-F478-4F3D-B7CF-9DE1C7FC2540}"/>
    <cellStyle name="Normal 5 3 13 3" xfId="29728" xr:uid="{AFBBD928-002D-4C03-8461-80FFC1DC207F}"/>
    <cellStyle name="Normal 5 3 13_Margen" xfId="47895" xr:uid="{3963E29A-3856-40BC-BE2C-92D24F0AC1CC}"/>
    <cellStyle name="Normal 5 3 14" xfId="29729" xr:uid="{8934870F-F7B9-4D4F-AF01-539C9D7D0154}"/>
    <cellStyle name="Normal 5 3 14 2" xfId="29730" xr:uid="{1D8BB220-707B-4C24-ABF8-F303DADB7CBC}"/>
    <cellStyle name="Normal 5 3 14 3" xfId="29731" xr:uid="{34F71C9C-112C-46EE-8CC9-43DDB1072A5C}"/>
    <cellStyle name="Normal 5 3 14_Margen" xfId="47896" xr:uid="{945D7DD3-30F8-4DA9-B447-AB7FC8619D83}"/>
    <cellStyle name="Normal 5 3 15" xfId="29732" xr:uid="{16C4437B-3E46-4AA9-9AFD-C0BCDF63C44B}"/>
    <cellStyle name="Normal 5 3 15 2" xfId="29733" xr:uid="{6385EC36-00A6-4D55-82DD-558BB5C6074B}"/>
    <cellStyle name="Normal 5 3 15 3" xfId="29734" xr:uid="{D828BDF4-87DB-4F5A-8A52-79214527F62A}"/>
    <cellStyle name="Normal 5 3 15_Margen" xfId="47897" xr:uid="{93D09B60-6EF6-43EC-B5AD-193CAFB617F0}"/>
    <cellStyle name="Normal 5 3 16" xfId="29735" xr:uid="{BEE8FE49-4254-496D-83CF-05C81830EC8D}"/>
    <cellStyle name="Normal 5 3 16 2" xfId="29736" xr:uid="{7F5EE9E5-4B8D-46AD-BCF1-EFB449823168}"/>
    <cellStyle name="Normal 5 3 16_Margen" xfId="47898" xr:uid="{065BB466-F957-47EE-A227-10080DE324BA}"/>
    <cellStyle name="Normal 5 3 17" xfId="29737" xr:uid="{15C0A49A-039F-48AD-A344-8577F9932570}"/>
    <cellStyle name="Normal 5 3 17 2" xfId="29738" xr:uid="{2D4A1287-A4C0-432B-B3B2-DBD653FD5886}"/>
    <cellStyle name="Normal 5 3 17_Margen" xfId="47899" xr:uid="{CBFE4159-F3B0-447E-883D-91D5E101DC20}"/>
    <cellStyle name="Normal 5 3 18" xfId="29739" xr:uid="{BDD088CA-12C7-4481-AFDA-37134C457B85}"/>
    <cellStyle name="Normal 5 3 18 2" xfId="29740" xr:uid="{E94EC6A9-267E-4EAD-A563-ADA4B8EB5885}"/>
    <cellStyle name="Normal 5 3 18_Margen" xfId="47900" xr:uid="{5CD6EACA-3356-4AA7-9649-93C62D82A6B9}"/>
    <cellStyle name="Normal 5 3 19" xfId="29741" xr:uid="{48D30B7E-44BB-4B60-BEC1-16C54127EC28}"/>
    <cellStyle name="Normal 5 3 19 2" xfId="29742" xr:uid="{01E6B180-9A2D-49C9-9C5C-F0CC9CED1F01}"/>
    <cellStyle name="Normal 5 3 19_Margen" xfId="47901" xr:uid="{CA07FF91-1483-45B7-8C27-BB1DFE027C18}"/>
    <cellStyle name="Normal 5 3 2" xfId="29743" xr:uid="{ACC3F222-E782-40F8-BB62-125533316E0E}"/>
    <cellStyle name="Normal 5 3 2 2" xfId="29744" xr:uid="{E7CCF07A-95D5-4CE9-9D59-5A3017E6BBC6}"/>
    <cellStyle name="Normal 5 3 2 2 2" xfId="47902" xr:uid="{D6DA773F-1148-48EB-9C34-00C43EC48BBE}"/>
    <cellStyle name="Normal 5 3 2 2 2 2" xfId="47903" xr:uid="{5FF60359-E0DE-4B83-84E2-821F98824935}"/>
    <cellStyle name="Normal 5 3 2 2 3" xfId="47904" xr:uid="{C2E7A3BE-447F-4F78-A0A2-CB6D14EBDD93}"/>
    <cellStyle name="Normal 5 3 2 3" xfId="29745" xr:uid="{B28F1848-A648-4DFE-A210-20410D4A89AC}"/>
    <cellStyle name="Normal 5 3 2 3 2" xfId="47905" xr:uid="{630078DB-9BA9-48D4-8941-94717EA82FEB}"/>
    <cellStyle name="Normal 5 3 2 4" xfId="29746" xr:uid="{9598055E-D1B9-49F8-A559-BB5AA224B4B6}"/>
    <cellStyle name="Normal 5 3 2_Margen" xfId="47906" xr:uid="{CEF70AE8-192B-4486-9BFB-81FF73167489}"/>
    <cellStyle name="Normal 5 3 20" xfId="29747" xr:uid="{7FE233E7-A4B7-4752-94DB-3F9B464E9CF8}"/>
    <cellStyle name="Normal 5 3 21" xfId="29748" xr:uid="{BF447086-23F8-4176-8EA4-988952D94E4E}"/>
    <cellStyle name="Normal 5 3 3" xfId="29749" xr:uid="{31DD90A7-38D4-4474-B8C5-3BAAD020D99E}"/>
    <cellStyle name="Normal 5 3 3 2" xfId="29750" xr:uid="{47890895-A1E7-4ABA-A77C-430153C5227D}"/>
    <cellStyle name="Normal 5 3 3 2 2" xfId="47907" xr:uid="{96FAAD0D-7276-4049-992E-CA30D99B790E}"/>
    <cellStyle name="Normal 5 3 3 2 2 2" xfId="47908" xr:uid="{A490081F-E531-428A-9879-7DCF05FA9AC8}"/>
    <cellStyle name="Normal 5 3 3 2 3" xfId="47909" xr:uid="{BA9BDC83-ADC7-4A50-8068-AF51FDBE7674}"/>
    <cellStyle name="Normal 5 3 3 3" xfId="29751" xr:uid="{17D021D8-BCF9-4692-B084-9EC7E60669A6}"/>
    <cellStyle name="Normal 5 3 3 3 2" xfId="47910" xr:uid="{4C094AEB-B34E-4888-A4DA-F8590AB2F0DA}"/>
    <cellStyle name="Normal 5 3 3 4" xfId="47911" xr:uid="{B0FA0B81-B1A2-4918-94D3-597DEB8E485E}"/>
    <cellStyle name="Normal 5 3 3_Margen" xfId="47912" xr:uid="{122719E0-BBC7-4B22-A7C9-5442945BA3CE}"/>
    <cellStyle name="Normal 5 3 4" xfId="29752" xr:uid="{AC1F2310-D86C-43A0-B5B5-E63A9FE9BF7C}"/>
    <cellStyle name="Normal 5 3 4 2" xfId="29753" xr:uid="{B2670245-00FE-4F0D-8D70-9BFE601B374D}"/>
    <cellStyle name="Normal 5 3 4 3" xfId="29754" xr:uid="{F101A988-BCAF-41AB-8F4C-B5AF273FE95B}"/>
    <cellStyle name="Normal 5 3 4_Margen" xfId="47913" xr:uid="{104544DD-0331-4E69-BD28-E3C3422EACCF}"/>
    <cellStyle name="Normal 5 3 5" xfId="29755" xr:uid="{D5D13696-799A-46C0-8F05-F3E50DB44A11}"/>
    <cellStyle name="Normal 5 3 5 2" xfId="29756" xr:uid="{54C0E17B-3357-464E-933E-FCBE6E0595C5}"/>
    <cellStyle name="Normal 5 3 5 2 2" xfId="47914" xr:uid="{585A285A-AAFD-4D41-9694-E40AE63D2AA3}"/>
    <cellStyle name="Normal 5 3 5 2 2 2" xfId="47915" xr:uid="{19BCC049-0877-4FFB-BB19-11006B1E6712}"/>
    <cellStyle name="Normal 5 3 5 2 3" xfId="47916" xr:uid="{21C2D42F-4543-47A0-ABA9-724FF3F27BAA}"/>
    <cellStyle name="Normal 5 3 5 3" xfId="29757" xr:uid="{3D0124CB-4C31-48FA-A40E-56F60B7DEC0B}"/>
    <cellStyle name="Normal 5 3 5 3 2" xfId="47917" xr:uid="{55D2102A-EC0A-43AA-A134-C8168F9689B6}"/>
    <cellStyle name="Normal 5 3 5 4" xfId="47918" xr:uid="{60DA4658-4879-498E-A3DE-FCBA380348E8}"/>
    <cellStyle name="Normal 5 3 5_Margen" xfId="47919" xr:uid="{2B3A6039-227D-4481-8E81-E579283D61FB}"/>
    <cellStyle name="Normal 5 3 6" xfId="29758" xr:uid="{C17817BF-BDBE-4F61-AC40-BD0674FC80EE}"/>
    <cellStyle name="Normal 5 3 6 2" xfId="29759" xr:uid="{3E00A483-741A-42FB-8C0A-BB368B4A054B}"/>
    <cellStyle name="Normal 5 3 6 2 2" xfId="47920" xr:uid="{3A885EDA-DE38-475C-AA10-F4B2E15E45B5}"/>
    <cellStyle name="Normal 5 3 6 2 2 2" xfId="47921" xr:uid="{F9659218-A004-4074-BA8D-13EF5DAA8A27}"/>
    <cellStyle name="Normal 5 3 6 2 3" xfId="47922" xr:uid="{84995A4D-6B82-48DF-8FB6-128D2E3EEDB3}"/>
    <cellStyle name="Normal 5 3 6 3" xfId="29760" xr:uid="{08DC3126-1BF3-41BB-9973-6E99A5D50EB4}"/>
    <cellStyle name="Normal 5 3 6 3 2" xfId="47923" xr:uid="{A55DB19C-0169-4788-9C76-CF91CB5421A0}"/>
    <cellStyle name="Normal 5 3 6 4" xfId="47924" xr:uid="{2B20D9AA-8620-4140-BE7C-1BD8091CB49C}"/>
    <cellStyle name="Normal 5 3 6_Margen" xfId="47925" xr:uid="{DE923DCD-9FF1-44F3-9853-2EAFD6B9D3F8}"/>
    <cellStyle name="Normal 5 3 7" xfId="29761" xr:uid="{BF819FE0-4C12-49F2-9347-6C965379E0AA}"/>
    <cellStyle name="Normal 5 3 7 2" xfId="29762" xr:uid="{A60C4F7F-1865-420A-8977-EF75A3A8D999}"/>
    <cellStyle name="Normal 5 3 7 2 2" xfId="47926" xr:uid="{F9C36689-64E3-40D6-91AA-E2265B56DA52}"/>
    <cellStyle name="Normal 5 3 7 3" xfId="29763" xr:uid="{D7672C58-D1E0-4630-B5E6-9E83EA5CED91}"/>
    <cellStyle name="Normal 5 3 7_Margen" xfId="47927" xr:uid="{DF820030-5EBE-4C22-93B8-6BBF25420324}"/>
    <cellStyle name="Normal 5 3 8" xfId="29764" xr:uid="{EE5C9912-4279-4C66-9476-2F98466BB71D}"/>
    <cellStyle name="Normal 5 3 8 2" xfId="29765" xr:uid="{D3E9EEEF-7298-4018-B854-1A540AF1426E}"/>
    <cellStyle name="Normal 5 3 8 3" xfId="29766" xr:uid="{380D092A-630E-4EE6-826F-D300ABE550C1}"/>
    <cellStyle name="Normal 5 3 8_Margen" xfId="47928" xr:uid="{B4F6A8E1-E1B2-4356-9C3E-7A18B78C9824}"/>
    <cellStyle name="Normal 5 3 9" xfId="29767" xr:uid="{FB7A63D2-941C-4818-89A4-E0206BFFEA07}"/>
    <cellStyle name="Normal 5 3 9 2" xfId="29768" xr:uid="{EA10883D-D970-4B55-9A28-61EAE7E34F92}"/>
    <cellStyle name="Normal 5 3 9 3" xfId="29769" xr:uid="{B1B2005A-C76C-443F-8B73-93A55096323E}"/>
    <cellStyle name="Normal 5 3 9_Margen" xfId="47929" xr:uid="{CD82E4DD-8E87-4DA5-A23E-EFEDAC7D175E}"/>
    <cellStyle name="Normal 5 3_Margen" xfId="47930" xr:uid="{0FE7F68D-A42E-41A2-8365-0201A038B0D5}"/>
    <cellStyle name="Normal 5 30" xfId="29770" xr:uid="{75405688-7227-4FB4-AFB1-444D12C22584}"/>
    <cellStyle name="Normal 5 31" xfId="29771" xr:uid="{7251191F-0EEC-427D-BA5E-443891880164}"/>
    <cellStyle name="Normal 5 32" xfId="29772" xr:uid="{01C484E4-EBED-461E-9707-9CB1E7E20E99}"/>
    <cellStyle name="Normal 5 33" xfId="29773" xr:uid="{9669814A-CF3E-4F47-A007-97198663D15D}"/>
    <cellStyle name="Normal 5 34" xfId="29774" xr:uid="{EA00D9F6-6B8C-4784-8DE1-54CFD1315079}"/>
    <cellStyle name="Normal 5 35" xfId="29775" xr:uid="{16A5B5FF-2E63-4D62-8162-8BEDA4A5718C}"/>
    <cellStyle name="Normal 5 36" xfId="29776" xr:uid="{D2A44537-4A60-4C7B-A32B-52FBA1516F1D}"/>
    <cellStyle name="Normal 5 36 2" xfId="29777" xr:uid="{CE8D2965-9D8F-48ED-9840-B92DE30E80E7}"/>
    <cellStyle name="Normal 5 37" xfId="29778" xr:uid="{52285FF1-44B5-441D-9851-80CF0FDDEFFC}"/>
    <cellStyle name="Normal 5 37 2" xfId="29779" xr:uid="{29D529D2-FBDD-4E2B-895C-B69FE16A9211}"/>
    <cellStyle name="Normal 5 38" xfId="29780" xr:uid="{FACCF894-E565-4A80-B3A3-32E0895F5E1C}"/>
    <cellStyle name="Normal 5 39" xfId="29781" xr:uid="{CF99771D-E22E-4364-AD0C-D8EAB71F513D}"/>
    <cellStyle name="Normal 5 4" xfId="29782" xr:uid="{1CBBD766-F69C-49FA-8DB7-CCD749C635E1}"/>
    <cellStyle name="Normal 5 4 10" xfId="29783" xr:uid="{54D43465-00A9-488F-BC84-3EC9AA7F2656}"/>
    <cellStyle name="Normal 5 4 10 2" xfId="29784" xr:uid="{AB59D207-FA71-405F-AA2E-1D0BC13268B1}"/>
    <cellStyle name="Normal 5 4 10 3" xfId="29785" xr:uid="{7899E4E5-6E63-49DA-A5B6-8416BAC9A62C}"/>
    <cellStyle name="Normal 5 4 10_Margen" xfId="47931" xr:uid="{645F1BF0-08FF-42C7-B810-E2AE7010450A}"/>
    <cellStyle name="Normal 5 4 11" xfId="29786" xr:uid="{D5E4A14B-F165-4876-894A-DDCB0F487385}"/>
    <cellStyle name="Normal 5 4 11 2" xfId="29787" xr:uid="{1A51CA36-1610-45B7-BBF2-5D9B7FB93227}"/>
    <cellStyle name="Normal 5 4 11 3" xfId="29788" xr:uid="{8710802E-887C-4BBD-A627-0180B19C1858}"/>
    <cellStyle name="Normal 5 4 11_Margen" xfId="47932" xr:uid="{65457640-780E-419F-B026-782C48D1F971}"/>
    <cellStyle name="Normal 5 4 12" xfId="29789" xr:uid="{8851F1FE-2667-4389-B365-606A9F3D29F8}"/>
    <cellStyle name="Normal 5 4 12 2" xfId="29790" xr:uid="{C2DDC241-DC4C-4AD5-BF01-5E688CC8891A}"/>
    <cellStyle name="Normal 5 4 12 3" xfId="29791" xr:uid="{7D2BA366-06CE-4787-9AD2-DEA70972405B}"/>
    <cellStyle name="Normal 5 4 12_Margen" xfId="47933" xr:uid="{98562284-9C20-450D-919C-24177EA052DC}"/>
    <cellStyle name="Normal 5 4 13" xfId="29792" xr:uid="{2C29CF44-2C55-4524-8A37-4D5DACACC09F}"/>
    <cellStyle name="Normal 5 4 13 2" xfId="29793" xr:uid="{FD0327AA-910C-4D4B-B3AC-B5C88D3E1E74}"/>
    <cellStyle name="Normal 5 4 13 3" xfId="29794" xr:uid="{0AC4FD9D-1A27-4C58-A602-1CCCE3E7AC2B}"/>
    <cellStyle name="Normal 5 4 13_Margen" xfId="47934" xr:uid="{97563A37-98C8-43E8-AB18-15C69F164BA7}"/>
    <cellStyle name="Normal 5 4 14" xfId="29795" xr:uid="{ECCBD373-D3C1-4A4C-AA64-874827C96022}"/>
    <cellStyle name="Normal 5 4 14 2" xfId="29796" xr:uid="{FB554060-6971-460C-B50F-DC5ABE7EE24F}"/>
    <cellStyle name="Normal 5 4 14 3" xfId="29797" xr:uid="{5ACEF65B-4CA2-48AA-B22B-897FD717CF55}"/>
    <cellStyle name="Normal 5 4 14_Margen" xfId="47935" xr:uid="{44909936-10B9-49CC-A8FB-6FE3A27FEE3A}"/>
    <cellStyle name="Normal 5 4 15" xfId="29798" xr:uid="{0AF48F25-32A9-48EE-80A4-9B59E4DB8A25}"/>
    <cellStyle name="Normal 5 4 15 2" xfId="29799" xr:uid="{412782B0-3F5A-4E50-97F0-D6BA65FDD122}"/>
    <cellStyle name="Normal 5 4 15 3" xfId="29800" xr:uid="{439BB060-0679-42E5-918E-7BFDBD384FD7}"/>
    <cellStyle name="Normal 5 4 15_Margen" xfId="47936" xr:uid="{BE56CCC3-9A71-4C0C-9AC4-917C1C111109}"/>
    <cellStyle name="Normal 5 4 16" xfId="29801" xr:uid="{AF75E8E8-E057-4451-AA54-CA4B84D28AAF}"/>
    <cellStyle name="Normal 5 4 16 2" xfId="29802" xr:uid="{8CEEBD35-6D13-4DE6-84F6-DD213894406A}"/>
    <cellStyle name="Normal 5 4 16_Margen" xfId="47937" xr:uid="{92B090E7-95F1-421A-A0D5-5A7A3C66CC34}"/>
    <cellStyle name="Normal 5 4 17" xfId="29803" xr:uid="{5B63E378-5181-4759-9AEF-9D4DAB521161}"/>
    <cellStyle name="Normal 5 4 17 2" xfId="29804" xr:uid="{905FA746-72B7-42FA-A9F5-7B483D381843}"/>
    <cellStyle name="Normal 5 4 17_Margen" xfId="47938" xr:uid="{2E37BD5D-3DE8-4C5D-911C-AEEE68E793E2}"/>
    <cellStyle name="Normal 5 4 18" xfId="29805" xr:uid="{2D9A0507-E740-4FF9-9657-76C769905613}"/>
    <cellStyle name="Normal 5 4 18 2" xfId="29806" xr:uid="{B2F82958-91B3-4FB2-A7E2-97B2F4308A5F}"/>
    <cellStyle name="Normal 5 4 18_Margen" xfId="47939" xr:uid="{911CAE8D-F04A-4FD0-AE01-F3BB95072D5D}"/>
    <cellStyle name="Normal 5 4 19" xfId="29807" xr:uid="{3B5D504A-599F-4C93-8372-70DF543A7170}"/>
    <cellStyle name="Normal 5 4 19 2" xfId="29808" xr:uid="{C17ED51B-B6FF-4758-85E4-883288363A53}"/>
    <cellStyle name="Normal 5 4 19_Margen" xfId="47940" xr:uid="{ACF172E6-905B-48A4-BE75-79287F6D7F84}"/>
    <cellStyle name="Normal 5 4 2" xfId="29809" xr:uid="{F85248D1-7164-4E81-A887-BB7C9163660C}"/>
    <cellStyle name="Normal 5 4 2 2" xfId="29810" xr:uid="{83E0073C-58F5-44F5-8F6D-D77082C65E20}"/>
    <cellStyle name="Normal 5 4 2 2 2" xfId="47941" xr:uid="{A140FAEE-7B03-4E08-8250-EE71B0B6BFC1}"/>
    <cellStyle name="Normal 5 4 2 2 2 2" xfId="47942" xr:uid="{F6987F9F-9790-4F11-8995-6528C7420D19}"/>
    <cellStyle name="Normal 5 4 2 2 3" xfId="47943" xr:uid="{74F681DD-011F-4943-B60C-D038BAB096DC}"/>
    <cellStyle name="Normal 5 4 2 3" xfId="29811" xr:uid="{3C45A2E8-D57A-456B-A6FF-53E4A1BFEA25}"/>
    <cellStyle name="Normal 5 4 2 3 2" xfId="47944" xr:uid="{92BD1E92-6A21-4BB7-ACF0-AADF9D785CAD}"/>
    <cellStyle name="Normal 5 4 2 4" xfId="29812" xr:uid="{2AA88554-6593-4D68-BA1F-B6434CEACE33}"/>
    <cellStyle name="Normal 5 4 2_Margen" xfId="47945" xr:uid="{7822C295-3297-4794-8D20-0D45FC3DE1A2}"/>
    <cellStyle name="Normal 5 4 20" xfId="29813" xr:uid="{1EF150B2-F3D3-456E-81B0-601648BE31BD}"/>
    <cellStyle name="Normal 5 4 21" xfId="29814" xr:uid="{FEC07474-E82F-4073-B18F-1B61809EDC17}"/>
    <cellStyle name="Normal 5 4 22" xfId="50412" xr:uid="{5C6DC314-2B07-43FB-AD33-B01DE2F827FC}"/>
    <cellStyle name="Normal 5 4 23" xfId="51830" xr:uid="{C55175B2-0697-4E2A-956A-77A44A5C0C22}"/>
    <cellStyle name="Normal 5 4 24" xfId="49615" xr:uid="{9F3E23CE-3DCC-48F1-8648-8CF02AD3B902}"/>
    <cellStyle name="Normal 5 4 3" xfId="29815" xr:uid="{9EBF35AD-FBC7-41C4-8BD1-7F4E680EDB92}"/>
    <cellStyle name="Normal 5 4 3 2" xfId="29816" xr:uid="{68D6687C-DBF4-49BC-8DB4-77A798BD5AD4}"/>
    <cellStyle name="Normal 5 4 3 2 2" xfId="47946" xr:uid="{AA6D493D-1488-40A5-9258-9CDF639F88C4}"/>
    <cellStyle name="Normal 5 4 3 2 2 2" xfId="47947" xr:uid="{3F02156F-5F93-4C0F-8B90-04D92A1285F1}"/>
    <cellStyle name="Normal 5 4 3 2 3" xfId="47948" xr:uid="{A935A872-FCCD-4850-A5AE-3A9A06CB4C4A}"/>
    <cellStyle name="Normal 5 4 3 3" xfId="29817" xr:uid="{88B21764-89B2-4AED-A8AA-40EB2F1C35D4}"/>
    <cellStyle name="Normal 5 4 3 3 2" xfId="47949" xr:uid="{47F394C3-F64C-48F9-B7FB-91A7F1A320BF}"/>
    <cellStyle name="Normal 5 4 3 4" xfId="47950" xr:uid="{738E9883-47FD-4DF0-AFC6-044D5273A960}"/>
    <cellStyle name="Normal 5 4 3_Margen" xfId="47951" xr:uid="{C768E315-12C0-4CCD-BCDD-9CBE8CE43279}"/>
    <cellStyle name="Normal 5 4 4" xfId="29818" xr:uid="{785EC520-A884-43AA-9FA6-2C89036915F2}"/>
    <cellStyle name="Normal 5 4 4 2" xfId="29819" xr:uid="{4EE2C847-AC8F-43CB-98A4-F2EFF206FE81}"/>
    <cellStyle name="Normal 5 4 4 2 2" xfId="47952" xr:uid="{8E4586A8-24CC-40ED-835D-90193E23A4EB}"/>
    <cellStyle name="Normal 5 4 4 2 2 2" xfId="47953" xr:uid="{BD1D30F1-0E29-4140-88A3-10DA4BCF4D8E}"/>
    <cellStyle name="Normal 5 4 4 2 3" xfId="47954" xr:uid="{9B451125-5D47-498C-B3BD-C032CFB414FD}"/>
    <cellStyle name="Normal 5 4 4 3" xfId="29820" xr:uid="{09C65A62-6503-484E-B03B-2D363531AAEF}"/>
    <cellStyle name="Normal 5 4 4 3 2" xfId="47955" xr:uid="{CDC2B0E0-F996-4AFE-AD8A-0BA725AAE948}"/>
    <cellStyle name="Normal 5 4 4 4" xfId="47956" xr:uid="{6B14D722-7842-48EF-A752-2CB0F0AA81A8}"/>
    <cellStyle name="Normal 5 4 4_Margen" xfId="47957" xr:uid="{4F8543B3-44AD-435A-A96B-375126633D4F}"/>
    <cellStyle name="Normal 5 4 5" xfId="29821" xr:uid="{6AD3FFC5-96E9-4F13-A951-07EDCF58DA7F}"/>
    <cellStyle name="Normal 5 4 5 2" xfId="29822" xr:uid="{23FC74F4-CF82-4B26-A3AA-7DA5532BFFD8}"/>
    <cellStyle name="Normal 5 4 5 2 2" xfId="47958" xr:uid="{A156F49B-0F29-4F9F-B47F-2FD5364A7EC3}"/>
    <cellStyle name="Normal 5 4 5 2 2 2" xfId="47959" xr:uid="{55BD4AFB-2776-4AEB-A935-E096FA75528C}"/>
    <cellStyle name="Normal 5 4 5 2 3" xfId="47960" xr:uid="{E8D07047-AD8F-4B60-AFFF-660CE4682B7F}"/>
    <cellStyle name="Normal 5 4 5 3" xfId="29823" xr:uid="{58C32807-5E1C-4474-AFCD-463D47C8050A}"/>
    <cellStyle name="Normal 5 4 5 3 2" xfId="47961" xr:uid="{0ECBAB69-E6CB-4685-BB4B-DB38103DF28E}"/>
    <cellStyle name="Normal 5 4 5 4" xfId="47962" xr:uid="{F6F0E3AA-5446-4C06-9D6C-7F873D891F21}"/>
    <cellStyle name="Normal 5 4 5_Margen" xfId="47963" xr:uid="{985CE019-4703-4C58-BFBD-1B079E2F6592}"/>
    <cellStyle name="Normal 5 4 6" xfId="29824" xr:uid="{83405D31-71E0-4CA6-8B86-E1F85B645A12}"/>
    <cellStyle name="Normal 5 4 6 2" xfId="29825" xr:uid="{AD16AC25-0A40-435B-8A0C-FAD4540920A6}"/>
    <cellStyle name="Normal 5 4 6 2 2" xfId="47964" xr:uid="{8D083FF7-8C12-4939-9C1E-DCBC06359DDA}"/>
    <cellStyle name="Normal 5 4 6 3" xfId="29826" xr:uid="{56B2EFEF-B2CB-4C15-96F4-1C2D58D977DD}"/>
    <cellStyle name="Normal 5 4 6_Margen" xfId="47965" xr:uid="{437C8715-AD51-42BC-B34E-CA91F4FC89E1}"/>
    <cellStyle name="Normal 5 4 7" xfId="29827" xr:uid="{5EF19B55-7AB8-4A70-A6E1-5F7F7BA81900}"/>
    <cellStyle name="Normal 5 4 7 2" xfId="29828" xr:uid="{73D91024-1A98-4F2B-A9AB-6E1A0DFBC037}"/>
    <cellStyle name="Normal 5 4 7 3" xfId="29829" xr:uid="{8D8DDB99-0E98-46B3-A171-2065CB1890CD}"/>
    <cellStyle name="Normal 5 4 7_Margen" xfId="47966" xr:uid="{64FD3035-7076-46FB-8913-38EB9111A323}"/>
    <cellStyle name="Normal 5 4 8" xfId="29830" xr:uid="{5D9D276C-0E34-491C-BA12-A19310ED1FE3}"/>
    <cellStyle name="Normal 5 4 8 2" xfId="29831" xr:uid="{4907D54E-E665-4678-9919-21C6CC2AB1E0}"/>
    <cellStyle name="Normal 5 4 8 3" xfId="29832" xr:uid="{BC786F5E-853E-4575-9BA2-B250AD86585E}"/>
    <cellStyle name="Normal 5 4 8_Margen" xfId="47967" xr:uid="{F74AECA2-04EA-4ABD-A77D-B5FDF4A056F0}"/>
    <cellStyle name="Normal 5 4 9" xfId="29833" xr:uid="{17463AA9-E953-4B94-9774-8E55942E62C1}"/>
    <cellStyle name="Normal 5 4 9 2" xfId="29834" xr:uid="{81459768-6281-48D2-ADDA-F52E7EB5B386}"/>
    <cellStyle name="Normal 5 4 9 3" xfId="29835" xr:uid="{33C25B36-0266-4A98-B493-F0B5926DFAA2}"/>
    <cellStyle name="Normal 5 4 9_Margen" xfId="47968" xr:uid="{0346DCBD-85E4-42FF-99F0-27F845A84B99}"/>
    <cellStyle name="Normal 5 4_Margen" xfId="47969" xr:uid="{7D81D46A-058A-4BBA-9877-A24428CD03E5}"/>
    <cellStyle name="Normal 5 40" xfId="29836" xr:uid="{6D637838-A2FA-4287-9E5B-3560BD823B5C}"/>
    <cellStyle name="Normal 5 41" xfId="29837" xr:uid="{2C2760C9-80A7-486F-B496-05602901F317}"/>
    <cellStyle name="Normal 5 42" xfId="29838" xr:uid="{95B8347B-B4AD-486F-AFBF-0A801FDA99BA}"/>
    <cellStyle name="Normal 5 43" xfId="29839" xr:uid="{FA69AD28-D352-44C3-ADDA-C8E709C6D917}"/>
    <cellStyle name="Normal 5 44" xfId="29840" xr:uid="{FC3B8617-72FC-4B51-BCF2-4E32EB24AAC5}"/>
    <cellStyle name="Normal 5 45" xfId="29841" xr:uid="{D14EC1E1-EFB4-49EB-BEA2-232577344AA3}"/>
    <cellStyle name="Normal 5 46" xfId="29842" xr:uid="{360FFB92-B0C1-49B4-841A-D63F13DD8604}"/>
    <cellStyle name="Normal 5 5" xfId="29843" xr:uid="{288469BF-2B3D-4327-8BA6-E74A7FFB76B3}"/>
    <cellStyle name="Normal 5 5 10" xfId="29844" xr:uid="{8BBC8D66-D175-43F7-8949-88D2834A2304}"/>
    <cellStyle name="Normal 5 5 10 2" xfId="29845" xr:uid="{03169DC9-E87A-4FE0-9429-2CC8DE39C535}"/>
    <cellStyle name="Normal 5 5 10 3" xfId="29846" xr:uid="{E5B2DE80-4273-43C7-B2C7-4D44442F6F24}"/>
    <cellStyle name="Normal 5 5 10_Margen" xfId="47970" xr:uid="{B5C40D59-33AD-4CBE-B36C-77769F9FB3DC}"/>
    <cellStyle name="Normal 5 5 11" xfId="29847" xr:uid="{704255FC-90B4-4357-9FBE-FE49418F395E}"/>
    <cellStyle name="Normal 5 5 11 2" xfId="29848" xr:uid="{0157AF67-D38B-430B-B799-36EEFD551B4A}"/>
    <cellStyle name="Normal 5 5 11 3" xfId="29849" xr:uid="{942508A8-4D66-4C7B-98D2-B744FA278309}"/>
    <cellStyle name="Normal 5 5 11_Margen" xfId="47971" xr:uid="{762A2851-DEA0-4978-8A83-B2ABE81223E3}"/>
    <cellStyle name="Normal 5 5 12" xfId="29850" xr:uid="{0A1207FF-7F9B-4B23-AD13-2BBBEC7975FB}"/>
    <cellStyle name="Normal 5 5 12 2" xfId="29851" xr:uid="{BEF41A57-D5BA-46CF-8481-2DC6438ADC00}"/>
    <cellStyle name="Normal 5 5 12 3" xfId="29852" xr:uid="{A73EE1CA-0638-42C7-9E98-E487B89FA6B2}"/>
    <cellStyle name="Normal 5 5 12_Margen" xfId="47972" xr:uid="{44620BA0-3766-49E0-A8F8-D63D71C06F11}"/>
    <cellStyle name="Normal 5 5 13" xfId="29853" xr:uid="{740F3356-7530-4674-8F86-3F83441CA257}"/>
    <cellStyle name="Normal 5 5 13 2" xfId="29854" xr:uid="{DA97E654-79AF-4C1D-B6B9-1C154EE4F02E}"/>
    <cellStyle name="Normal 5 5 13 3" xfId="29855" xr:uid="{44000E35-CB34-4E26-8936-756D16025877}"/>
    <cellStyle name="Normal 5 5 13_Margen" xfId="47973" xr:uid="{0B9B0315-E89E-4C09-B243-F985354D74D4}"/>
    <cellStyle name="Normal 5 5 14" xfId="29856" xr:uid="{C5DD1ECC-2649-4C62-9D82-FF992F50C2C7}"/>
    <cellStyle name="Normal 5 5 14 2" xfId="29857" xr:uid="{F6263DA8-C803-404C-BA1C-1600037BD11E}"/>
    <cellStyle name="Normal 5 5 14 3" xfId="29858" xr:uid="{2014FE6A-3EBF-4D24-87CB-78F873F17C97}"/>
    <cellStyle name="Normal 5 5 14_Margen" xfId="47974" xr:uid="{7AC90B09-8287-44CF-AD5F-87D72839A9E8}"/>
    <cellStyle name="Normal 5 5 15" xfId="29859" xr:uid="{41C57CCD-AB15-4C7E-B81C-0141EAA50AF5}"/>
    <cellStyle name="Normal 5 5 15 2" xfId="29860" xr:uid="{6791241B-681E-4063-BF9D-D231780496D5}"/>
    <cellStyle name="Normal 5 5 15 3" xfId="29861" xr:uid="{933F67D0-ADF4-43F4-ACD5-6F949FDC9E6C}"/>
    <cellStyle name="Normal 5 5 15_Margen" xfId="47975" xr:uid="{B18681B6-8AE8-4168-819F-22FD15EE9166}"/>
    <cellStyle name="Normal 5 5 16" xfId="29862" xr:uid="{9BC4F012-743C-4591-A7C7-51A320875883}"/>
    <cellStyle name="Normal 5 5 16 2" xfId="29863" xr:uid="{AEC80C1A-5DFC-41E9-A544-FDF3E20A052C}"/>
    <cellStyle name="Normal 5 5 16_Margen" xfId="47976" xr:uid="{86F4C508-79A3-43CB-AE0E-BE914571BB53}"/>
    <cellStyle name="Normal 5 5 17" xfId="29864" xr:uid="{BC3D38DC-FFDB-4027-A562-B9E0A9A90576}"/>
    <cellStyle name="Normal 5 5 17 2" xfId="29865" xr:uid="{A1739310-9AB8-4DEE-96C8-9356916F5DF3}"/>
    <cellStyle name="Normal 5 5 17_Margen" xfId="47977" xr:uid="{7C114A07-D938-425E-812F-CC0B79FCCBDF}"/>
    <cellStyle name="Normal 5 5 18" xfId="29866" xr:uid="{6CD83B68-D5F0-478B-8277-A1F15D234649}"/>
    <cellStyle name="Normal 5 5 18 2" xfId="29867" xr:uid="{412CCAA7-B680-42A2-A8EF-3D17D536FC8D}"/>
    <cellStyle name="Normal 5 5 18_Margen" xfId="47978" xr:uid="{DFE72097-BC44-432B-90F3-3681DA88901C}"/>
    <cellStyle name="Normal 5 5 19" xfId="29868" xr:uid="{3411179B-311E-4DB1-8205-0DC3D4B6294E}"/>
    <cellStyle name="Normal 5 5 2" xfId="29869" xr:uid="{BDDEB927-B740-4D62-A084-91AAFFACE461}"/>
    <cellStyle name="Normal 5 5 2 2" xfId="29870" xr:uid="{E1D65857-A092-42C6-83B3-53F816E3F22E}"/>
    <cellStyle name="Normal 5 5 2 2 2" xfId="47979" xr:uid="{1CC65277-60A9-4166-8ACB-A17F01E140B7}"/>
    <cellStyle name="Normal 5 5 2 2 2 2" xfId="47980" xr:uid="{EDC9228D-0FA5-45C6-89DF-22F912639389}"/>
    <cellStyle name="Normal 5 5 2 2 3" xfId="47981" xr:uid="{44B83F70-3C5C-47E9-AF22-EE03C938AD56}"/>
    <cellStyle name="Normal 5 5 2 3" xfId="29871" xr:uid="{FB4BA34E-393B-4F3F-AAA8-5FDE4244B3E7}"/>
    <cellStyle name="Normal 5 5 2 3 2" xfId="47982" xr:uid="{8F1F4894-A495-48E2-9056-8AEBBD4FA246}"/>
    <cellStyle name="Normal 5 5 2 4" xfId="29872" xr:uid="{9DA417F9-2AF5-4C13-A686-EF315EE1F195}"/>
    <cellStyle name="Normal 5 5 2_Margen" xfId="47983" xr:uid="{5D144C20-9750-4317-9DCE-DE0E209ECC8B}"/>
    <cellStyle name="Normal 5 5 20" xfId="29873" xr:uid="{6805A928-B4D2-4F73-93D9-016E458344FD}"/>
    <cellStyle name="Normal 5 5 21" xfId="50413" xr:uid="{C5B0EED6-6EB0-4CE6-B6B4-F7FF5F8921CC}"/>
    <cellStyle name="Normal 5 5 22" xfId="51831" xr:uid="{923325A7-A568-4603-AEE5-4A3DDE424893}"/>
    <cellStyle name="Normal 5 5 23" xfId="49616" xr:uid="{D6813AC6-7F2A-478D-B45F-BA099B8A777B}"/>
    <cellStyle name="Normal 5 5 3" xfId="29874" xr:uid="{250DCC99-C455-4F13-A85F-36460042D3F6}"/>
    <cellStyle name="Normal 5 5 3 2" xfId="29875" xr:uid="{6A05E603-51B1-43BE-B3EC-9626F7CB68E5}"/>
    <cellStyle name="Normal 5 5 3 2 2" xfId="47984" xr:uid="{C6E3C6CE-7E66-473B-BC0F-88BA55F7D8E2}"/>
    <cellStyle name="Normal 5 5 3 2 2 2" xfId="47985" xr:uid="{DDC43E5B-C888-438A-AE76-A662D62C2A77}"/>
    <cellStyle name="Normal 5 5 3 2 3" xfId="47986" xr:uid="{ED7ABA27-0527-472F-AE82-4405673C45E6}"/>
    <cellStyle name="Normal 5 5 3 3" xfId="29876" xr:uid="{8814EDAA-3FC6-4F86-9299-1171B55114FD}"/>
    <cellStyle name="Normal 5 5 3 3 2" xfId="47987" xr:uid="{20D2788F-5FAC-4D4C-AD7B-08E47E069F01}"/>
    <cellStyle name="Normal 5 5 3 4" xfId="47988" xr:uid="{F293D1DE-385D-4EC3-83DF-0C81CBD14A4D}"/>
    <cellStyle name="Normal 5 5 3_Margen" xfId="47989" xr:uid="{B076BB45-BB6B-43D5-803C-474D0005F33B}"/>
    <cellStyle name="Normal 5 5 4" xfId="29877" xr:uid="{B7C1A567-C3C0-424B-80BC-4519F2B894B0}"/>
    <cellStyle name="Normal 5 5 4 2" xfId="29878" xr:uid="{96ACFA17-BA3E-41D3-ADB0-A546D53A622C}"/>
    <cellStyle name="Normal 5 5 4 2 2" xfId="47990" xr:uid="{E90AD599-7E08-421A-B0D9-2281CABB5B26}"/>
    <cellStyle name="Normal 5 5 4 2 2 2" xfId="47991" xr:uid="{474717F0-F9F3-4643-AE37-53433B5A7440}"/>
    <cellStyle name="Normal 5 5 4 2 3" xfId="47992" xr:uid="{186C8AFD-C053-4C28-8B9A-A2AFBC137BC5}"/>
    <cellStyle name="Normal 5 5 4 3" xfId="29879" xr:uid="{9FB655D1-BB9D-4599-88AD-AADD1511D44A}"/>
    <cellStyle name="Normal 5 5 4 3 2" xfId="47993" xr:uid="{158DBEF6-9E8B-4D7D-A364-FB2E37BC3CC0}"/>
    <cellStyle name="Normal 5 5 4 4" xfId="47994" xr:uid="{5F3ADEA5-392D-4BF6-9713-E9395ED78EE2}"/>
    <cellStyle name="Normal 5 5 4_Margen" xfId="47995" xr:uid="{90FAEEEB-16EC-4C8D-8B9D-BBDC68C3E731}"/>
    <cellStyle name="Normal 5 5 5" xfId="29880" xr:uid="{C145FADC-3597-4B60-A771-07C56742110B}"/>
    <cellStyle name="Normal 5 5 5 2" xfId="29881" xr:uid="{DC848277-9785-4248-8209-CD57347BF01D}"/>
    <cellStyle name="Normal 5 5 5 2 2" xfId="47996" xr:uid="{B9D89122-B2D0-4898-ABAF-59DD029EF588}"/>
    <cellStyle name="Normal 5 5 5 3" xfId="29882" xr:uid="{626C6630-C045-4F8E-A523-B540842ED810}"/>
    <cellStyle name="Normal 5 5 5_Margen" xfId="47997" xr:uid="{2E827AB5-84BD-4DD2-8D72-60BAF88693D9}"/>
    <cellStyle name="Normal 5 5 6" xfId="29883" xr:uid="{5E017F05-F3DB-43F8-8AB7-06EDF3633781}"/>
    <cellStyle name="Normal 5 5 6 2" xfId="29884" xr:uid="{3F95DF9F-CC09-4EC4-8FC8-E92558B23CA4}"/>
    <cellStyle name="Normal 5 5 6 3" xfId="29885" xr:uid="{871AE349-BCFD-42D5-905E-2E4CA6476F97}"/>
    <cellStyle name="Normal 5 5 6_Margen" xfId="47998" xr:uid="{32936B7F-1EDF-40EB-BA4B-F095A4ED7AF5}"/>
    <cellStyle name="Normal 5 5 7" xfId="29886" xr:uid="{CE45CE51-8C0D-4DF8-9411-61315A1856CD}"/>
    <cellStyle name="Normal 5 5 7 2" xfId="29887" xr:uid="{B7116C42-47B8-4AA0-857D-4D5293612FEC}"/>
    <cellStyle name="Normal 5 5 7 3" xfId="29888" xr:uid="{35F4579E-F6DD-4650-B6BE-8B00FCBCE3F7}"/>
    <cellStyle name="Normal 5 5 7_Margen" xfId="47999" xr:uid="{C4AD9C48-A628-4BEF-8787-1C36F7E10FF5}"/>
    <cellStyle name="Normal 5 5 8" xfId="29889" xr:uid="{B1B22240-4B44-4B08-9455-E40519107725}"/>
    <cellStyle name="Normal 5 5 8 2" xfId="29890" xr:uid="{D760CB07-F9B6-408E-9A2C-AE3FA39C9383}"/>
    <cellStyle name="Normal 5 5 8 3" xfId="29891" xr:uid="{DB7B3C6D-B357-474A-B619-3B7EDD53BC3F}"/>
    <cellStyle name="Normal 5 5 8_Margen" xfId="48000" xr:uid="{2B3006A5-6EA8-4D80-8209-F2F23E943AFE}"/>
    <cellStyle name="Normal 5 5 9" xfId="29892" xr:uid="{B3993090-DF86-48CE-8FEF-E9039019261A}"/>
    <cellStyle name="Normal 5 5 9 2" xfId="29893" xr:uid="{C64640BC-BE81-4FFB-B713-84C03B1CDD25}"/>
    <cellStyle name="Normal 5 5 9 3" xfId="29894" xr:uid="{DB32B5EC-7BD2-4B68-A393-4706A7EAFF99}"/>
    <cellStyle name="Normal 5 5 9_Margen" xfId="48001" xr:uid="{C5F64E53-A135-4FC4-8D3A-AFFE6082C8AF}"/>
    <cellStyle name="Normal 5 5_Margen" xfId="48002" xr:uid="{9DBCDAA1-7EEF-4FFA-B159-99577165EA0E}"/>
    <cellStyle name="Normal 5 6" xfId="29895" xr:uid="{A4832E58-974F-4B96-8807-BFCCE3860473}"/>
    <cellStyle name="Normal 5 6 10" xfId="29896" xr:uid="{B9F07689-167A-4F05-A70A-424B83C5E96F}"/>
    <cellStyle name="Normal 5 6 10 2" xfId="29897" xr:uid="{80311A6C-AABF-4AF1-BFD2-4AA81AB9216F}"/>
    <cellStyle name="Normal 5 6 10 3" xfId="29898" xr:uid="{951009DE-41B1-4FB6-992C-5408FD0AD4B9}"/>
    <cellStyle name="Normal 5 6 10_Margen" xfId="48003" xr:uid="{2738E5B8-C0C3-49AE-B452-A4EF4CDB4D6B}"/>
    <cellStyle name="Normal 5 6 11" xfId="29899" xr:uid="{44339C57-7924-44D9-BAA6-476AA2B05D29}"/>
    <cellStyle name="Normal 5 6 11 2" xfId="29900" xr:uid="{9E5EB0E2-3585-49BA-BE19-C28E7F297E9A}"/>
    <cellStyle name="Normal 5 6 11 3" xfId="29901" xr:uid="{64C8D1D5-C9D0-4608-8970-ECB0AECA34DE}"/>
    <cellStyle name="Normal 5 6 11_Margen" xfId="48004" xr:uid="{90DFAF54-B879-4BB4-9369-1B8DB3722B34}"/>
    <cellStyle name="Normal 5 6 12" xfId="29902" xr:uid="{B967C315-233E-4000-B4AC-963864C62F2B}"/>
    <cellStyle name="Normal 5 6 12 2" xfId="29903" xr:uid="{67818231-B91A-4462-967D-E902310E4755}"/>
    <cellStyle name="Normal 5 6 12 3" xfId="29904" xr:uid="{0DC2BCA4-44DE-4F92-8383-09F2C7C235DA}"/>
    <cellStyle name="Normal 5 6 12_Margen" xfId="48005" xr:uid="{FC528152-4F52-4179-BFC9-DA8E047BCF96}"/>
    <cellStyle name="Normal 5 6 13" xfId="29905" xr:uid="{31EF4E02-A55F-4171-8C9F-47A7BBFF87F0}"/>
    <cellStyle name="Normal 5 6 13 2" xfId="29906" xr:uid="{A0720C31-A9B0-4366-A25D-E70F86530779}"/>
    <cellStyle name="Normal 5 6 13 3" xfId="29907" xr:uid="{AE19F7D3-155F-4BFB-B7FB-B2198EDD731E}"/>
    <cellStyle name="Normal 5 6 13_Margen" xfId="48006" xr:uid="{DF0E54A6-D546-4EAA-A17C-D7EE92854190}"/>
    <cellStyle name="Normal 5 6 14" xfId="29908" xr:uid="{EDD5F504-F6A6-4244-8649-71FF54D13F30}"/>
    <cellStyle name="Normal 5 6 14 2" xfId="29909" xr:uid="{A11F3961-A7FF-47A3-BD25-DF93F9B61048}"/>
    <cellStyle name="Normal 5 6 14 3" xfId="29910" xr:uid="{ED42E893-A574-4AB6-A953-9804AE2904E2}"/>
    <cellStyle name="Normal 5 6 14_Margen" xfId="48007" xr:uid="{3913F252-4874-44D9-A1A4-88063D47BF96}"/>
    <cellStyle name="Normal 5 6 15" xfId="29911" xr:uid="{13F874C8-D05E-4A73-A823-8CA0C56166AB}"/>
    <cellStyle name="Normal 5 6 15 2" xfId="29912" xr:uid="{126F0810-FE77-4E51-838E-C542E6561BFA}"/>
    <cellStyle name="Normal 5 6 15 3" xfId="29913" xr:uid="{61FCC418-81A5-485C-A66D-4E5DB7FD15A7}"/>
    <cellStyle name="Normal 5 6 15_Margen" xfId="48008" xr:uid="{86CFA4A1-F8B7-46D8-9BE5-EF2CF3D6F8C6}"/>
    <cellStyle name="Normal 5 6 16" xfId="29914" xr:uid="{31B0D8C2-406F-4696-80B5-185D480447B7}"/>
    <cellStyle name="Normal 5 6 16 2" xfId="29915" xr:uid="{682CC432-BAB6-4780-8DDD-71FE089DFBA7}"/>
    <cellStyle name="Normal 5 6 16_Margen" xfId="48009" xr:uid="{620271B3-CDC4-49CC-8692-25B5E2333AEF}"/>
    <cellStyle name="Normal 5 6 17" xfId="29916" xr:uid="{6756579F-446C-45EA-B989-07F5FEF2A7E4}"/>
    <cellStyle name="Normal 5 6 17 2" xfId="29917" xr:uid="{25F06736-8309-4F7B-8269-775C3F9BD399}"/>
    <cellStyle name="Normal 5 6 17_Margen" xfId="48010" xr:uid="{2166DBBC-1D58-41CC-A58E-2DF5E9330831}"/>
    <cellStyle name="Normal 5 6 18" xfId="29918" xr:uid="{B55B9A99-0066-4529-9CA3-F07DDBB2A4E6}"/>
    <cellStyle name="Normal 5 6 18 2" xfId="29919" xr:uid="{C37F50E9-6619-4A6E-B256-5C30155FE5A1}"/>
    <cellStyle name="Normal 5 6 18_Margen" xfId="48011" xr:uid="{9C74B0B9-592C-4BEF-90E1-0D9FDCC8BEE4}"/>
    <cellStyle name="Normal 5 6 19" xfId="29920" xr:uid="{495D859E-B4E7-4CCE-82FF-088C5325F59E}"/>
    <cellStyle name="Normal 5 6 2" xfId="29921" xr:uid="{413140D7-327B-486B-BC80-101CC34DF2B9}"/>
    <cellStyle name="Normal 5 6 2 2" xfId="29922" xr:uid="{914F066B-01CD-4255-A605-954809CA9E73}"/>
    <cellStyle name="Normal 5 6 2 2 2" xfId="48012" xr:uid="{0D142FC9-1C3B-4819-AB1C-407AD5711343}"/>
    <cellStyle name="Normal 5 6 2 3" xfId="29923" xr:uid="{2A95E53A-607C-4386-AAEB-CAB0BFD51843}"/>
    <cellStyle name="Normal 5 6 2 4" xfId="29924" xr:uid="{7E38F882-79BD-4D07-99A1-033C047DB59D}"/>
    <cellStyle name="Normal 5 6 2_Margen" xfId="48013" xr:uid="{CF978474-6969-4D7D-8493-5452368772EA}"/>
    <cellStyle name="Normal 5 6 20" xfId="29925" xr:uid="{E17DFC9B-61A8-4D2A-90E9-7D60D38848FE}"/>
    <cellStyle name="Normal 5 6 21" xfId="50414" xr:uid="{95D9AF72-D5EA-4B8C-ADB1-2278C6986289}"/>
    <cellStyle name="Normal 5 6 22" xfId="51982" xr:uid="{4B086A94-A2B5-4220-AE60-DC774E04FF25}"/>
    <cellStyle name="Normal 5 6 23" xfId="49617" xr:uid="{ACF96B52-8688-4899-A23C-D287927744EF}"/>
    <cellStyle name="Normal 5 6 3" xfId="29926" xr:uid="{31EFDD90-1794-4140-B538-22C07D287DB7}"/>
    <cellStyle name="Normal 5 6 3 2" xfId="29927" xr:uid="{D26033C0-D1B3-4637-92EC-D4133ED37B58}"/>
    <cellStyle name="Normal 5 6 3 3" xfId="29928" xr:uid="{359A6B34-74A9-4D2B-8516-EBD791EBF5BD}"/>
    <cellStyle name="Normal 5 6 3_Margen" xfId="48014" xr:uid="{7D29ADAF-1D6A-4B6B-9B60-A78D45C2D10D}"/>
    <cellStyle name="Normal 5 6 4" xfId="29929" xr:uid="{6D2ECF1A-16B6-4900-BC10-8BF23B7FB59C}"/>
    <cellStyle name="Normal 5 6 4 2" xfId="29930" xr:uid="{CB096216-1CA7-425F-A0D7-F9CC5D69BFAD}"/>
    <cellStyle name="Normal 5 6 4 3" xfId="29931" xr:uid="{C113A19E-C65F-4B44-A609-111250D3631F}"/>
    <cellStyle name="Normal 5 6 4_Margen" xfId="48015" xr:uid="{E61680E8-B010-4513-B5F0-B4FF1CD30BAA}"/>
    <cellStyle name="Normal 5 6 5" xfId="29932" xr:uid="{423964CA-4301-443D-80D8-B14F69914F54}"/>
    <cellStyle name="Normal 5 6 5 2" xfId="29933" xr:uid="{5175AC72-E9A8-46BA-9AAA-390047FB2C2C}"/>
    <cellStyle name="Normal 5 6 5 3" xfId="29934" xr:uid="{9E131896-16C2-45CD-8F18-433894CA8F58}"/>
    <cellStyle name="Normal 5 6 5_Margen" xfId="48016" xr:uid="{01AD4A24-873D-456E-8B81-92379B61A328}"/>
    <cellStyle name="Normal 5 6 6" xfId="29935" xr:uid="{2CA0523C-1794-4ED9-89DD-0E7B5508F6A4}"/>
    <cellStyle name="Normal 5 6 6 2" xfId="29936" xr:uid="{5C5595CA-83A6-40FD-BAB0-A06247CF24A8}"/>
    <cellStyle name="Normal 5 6 6 3" xfId="29937" xr:uid="{603034E8-2BFB-46AA-AAF4-153D3A1F5DB8}"/>
    <cellStyle name="Normal 5 6 6_Margen" xfId="48017" xr:uid="{38CD6669-7FE7-46F5-B465-7CECE2401B75}"/>
    <cellStyle name="Normal 5 6 7" xfId="29938" xr:uid="{A412D2C9-CAC8-470B-9086-EDE6BAAE6A84}"/>
    <cellStyle name="Normal 5 6 7 2" xfId="29939" xr:uid="{8EBA1CD7-5E24-4321-A3EC-64391FCCAB09}"/>
    <cellStyle name="Normal 5 6 7 3" xfId="29940" xr:uid="{5D82F98D-5878-45D6-BD20-B38A6C515C5A}"/>
    <cellStyle name="Normal 5 6 7_Margen" xfId="48018" xr:uid="{4881CD7C-0A2D-44C2-A13C-81C5750EA970}"/>
    <cellStyle name="Normal 5 6 8" xfId="29941" xr:uid="{FC4B4232-D09E-484A-9FC7-80EFD625E50F}"/>
    <cellStyle name="Normal 5 6 8 2" xfId="29942" xr:uid="{15D3B97A-DA1E-4555-A405-B50C52A451DE}"/>
    <cellStyle name="Normal 5 6 8 3" xfId="29943" xr:uid="{EE05CC29-D2E9-42CB-8524-FE79F36BF246}"/>
    <cellStyle name="Normal 5 6 8_Margen" xfId="48019" xr:uid="{4839DF08-E472-465D-A373-09C34AEC4088}"/>
    <cellStyle name="Normal 5 6 9" xfId="29944" xr:uid="{5F7D8452-A2E0-4BAC-B66C-3F489EE7E691}"/>
    <cellStyle name="Normal 5 6 9 2" xfId="29945" xr:uid="{6DF881B3-C48E-429A-9844-3D061035759F}"/>
    <cellStyle name="Normal 5 6 9 3" xfId="29946" xr:uid="{8860F4B4-A19C-4118-8882-00487BDF11CF}"/>
    <cellStyle name="Normal 5 6 9_Margen" xfId="48020" xr:uid="{8EAED081-282F-4A1B-8F62-4F526D0A24AA}"/>
    <cellStyle name="Normal 5 6_Margen" xfId="48021" xr:uid="{CB479931-9182-49A4-8435-900F765510DC}"/>
    <cellStyle name="Normal 5 7" xfId="29947" xr:uid="{401C440A-0959-4464-B4E1-88C5E4FCAD76}"/>
    <cellStyle name="Normal 5 7 10" xfId="29948" xr:uid="{8D48A185-143E-42FB-8C5A-89BB477A4F20}"/>
    <cellStyle name="Normal 5 7 10 2" xfId="29949" xr:uid="{B887F6CD-418B-4B5B-8686-9CE5709F74C6}"/>
    <cellStyle name="Normal 5 7 10 3" xfId="29950" xr:uid="{0041CF72-13D3-49FD-BD3F-C476F835126F}"/>
    <cellStyle name="Normal 5 7 10_Margen" xfId="48022" xr:uid="{A8D16351-9708-49B5-85DB-1542ADC3D1E3}"/>
    <cellStyle name="Normal 5 7 11" xfId="29951" xr:uid="{D40B45CF-2C54-4836-B945-F97BBFFFDD8A}"/>
    <cellStyle name="Normal 5 7 11 2" xfId="29952" xr:uid="{047AF608-252F-4C5B-B78D-06088D315C33}"/>
    <cellStyle name="Normal 5 7 11 3" xfId="29953" xr:uid="{35DB7F5F-8D95-4607-9A21-64FC6D9C9F22}"/>
    <cellStyle name="Normal 5 7 11_Margen" xfId="48023" xr:uid="{12FB2A6A-BD50-4C10-AF1B-7BF8634181A4}"/>
    <cellStyle name="Normal 5 7 12" xfId="29954" xr:uid="{534DEF94-B2C4-47FD-981C-402756D96D51}"/>
    <cellStyle name="Normal 5 7 12 2" xfId="29955" xr:uid="{BCD4E220-FFBF-4302-BB74-AD6B5106538A}"/>
    <cellStyle name="Normal 5 7 12 3" xfId="29956" xr:uid="{EA868804-F531-4B2E-890F-EA4B4ACF1FB2}"/>
    <cellStyle name="Normal 5 7 12_Margen" xfId="48024" xr:uid="{ABDAB2A8-4F23-4026-BB3B-29F4BDFE57CA}"/>
    <cellStyle name="Normal 5 7 13" xfId="29957" xr:uid="{70930F2C-3ACE-4245-BDFC-4B607573C3A1}"/>
    <cellStyle name="Normal 5 7 13 2" xfId="29958" xr:uid="{3ED614A2-D7D0-402E-9215-B544C6F93BCD}"/>
    <cellStyle name="Normal 5 7 13 3" xfId="29959" xr:uid="{D784119F-AF8D-40A9-8043-0C74AE5626DF}"/>
    <cellStyle name="Normal 5 7 13_Margen" xfId="48025" xr:uid="{9B5EAD76-6693-4458-B48A-4D32AFD44EF3}"/>
    <cellStyle name="Normal 5 7 14" xfId="29960" xr:uid="{B7230B77-140B-428D-85D7-6F3A38E9582B}"/>
    <cellStyle name="Normal 5 7 14 2" xfId="29961" xr:uid="{0F10021E-0B64-465E-BD1D-1FC75F294AAE}"/>
    <cellStyle name="Normal 5 7 14 3" xfId="29962" xr:uid="{6E5F32B1-6E2B-4C6C-8B84-D4863940CC6F}"/>
    <cellStyle name="Normal 5 7 14_Margen" xfId="48026" xr:uid="{6D423A57-6C21-4EF9-9B42-391B7B37B19C}"/>
    <cellStyle name="Normal 5 7 15" xfId="29963" xr:uid="{858CFCF4-E4E6-4FD5-BDFD-207E79FE0837}"/>
    <cellStyle name="Normal 5 7 15 2" xfId="29964" xr:uid="{23FE0C35-2FB1-4FAE-A8FB-6EAE37A6EFB3}"/>
    <cellStyle name="Normal 5 7 15 3" xfId="29965" xr:uid="{120FC3AA-3935-49F9-87BB-DF6F988AF96F}"/>
    <cellStyle name="Normal 5 7 15_Margen" xfId="48027" xr:uid="{931CCA8D-B7C4-4D86-9A45-F227D763DAC5}"/>
    <cellStyle name="Normal 5 7 16" xfId="29966" xr:uid="{8E2B290B-B214-4394-BA06-F807D6D74E6E}"/>
    <cellStyle name="Normal 5 7 16 2" xfId="29967" xr:uid="{9FA7F89F-8110-421A-9EBF-06434829E0DF}"/>
    <cellStyle name="Normal 5 7 16_Margen" xfId="48028" xr:uid="{CE6B94E2-570F-407E-A18B-FD9BDEA55E84}"/>
    <cellStyle name="Normal 5 7 17" xfId="29968" xr:uid="{5433D78C-F53F-40A3-83A2-39A705A6FBB1}"/>
    <cellStyle name="Normal 5 7 17 2" xfId="29969" xr:uid="{61B2674C-E674-48C5-B122-ADEA922A4CEF}"/>
    <cellStyle name="Normal 5 7 17_Margen" xfId="48029" xr:uid="{DE5B22EB-0703-4F9A-A5F6-D180817DE7E1}"/>
    <cellStyle name="Normal 5 7 18" xfId="29970" xr:uid="{1E9B4A24-E2DF-4F2B-883B-D6DC19A824D7}"/>
    <cellStyle name="Normal 5 7 18 2" xfId="29971" xr:uid="{AE9A6076-6022-4594-8399-8804853321B3}"/>
    <cellStyle name="Normal 5 7 18_Margen" xfId="48030" xr:uid="{AC93F94B-E1D6-49CC-80B6-E70E3FCF9069}"/>
    <cellStyle name="Normal 5 7 19" xfId="29972" xr:uid="{3D990F08-2278-4276-9A98-F676E5AE8CCD}"/>
    <cellStyle name="Normal 5 7 2" xfId="29973" xr:uid="{0B6AC0FC-E92F-4CD6-B162-2BE5D69A232F}"/>
    <cellStyle name="Normal 5 7 2 2" xfId="29974" xr:uid="{36565E45-6888-444F-AC4D-CF57001BADC4}"/>
    <cellStyle name="Normal 5 7 2 2 2" xfId="48031" xr:uid="{27762461-30D0-4B49-8B3F-7D55EA9F3046}"/>
    <cellStyle name="Normal 5 7 2 3" xfId="29975" xr:uid="{703468F8-A5A4-4E1F-8D5A-B4C84BFA4D88}"/>
    <cellStyle name="Normal 5 7 2 4" xfId="29976" xr:uid="{CD1C7CFB-ACD1-44B8-9AC4-7B98A27B3445}"/>
    <cellStyle name="Normal 5 7 2_Margen" xfId="48032" xr:uid="{D719732D-AF3A-413D-BD20-89EBC5A458B7}"/>
    <cellStyle name="Normal 5 7 20" xfId="29977" xr:uid="{0DF669FE-2718-4EB0-ACF7-524CABF2AF92}"/>
    <cellStyle name="Normal 5 7 3" xfId="29978" xr:uid="{C2AA13A6-9240-48B3-B174-7314F3B4C8A2}"/>
    <cellStyle name="Normal 5 7 3 2" xfId="29979" xr:uid="{46E8EF8C-0706-462E-9BA8-31216FC677AF}"/>
    <cellStyle name="Normal 5 7 3 3" xfId="29980" xr:uid="{5624F9AE-7369-47C2-B9DE-E05FCED266FA}"/>
    <cellStyle name="Normal 5 7 3_Margen" xfId="48033" xr:uid="{861688DA-B44B-4C38-9424-B055655847EE}"/>
    <cellStyle name="Normal 5 7 4" xfId="29981" xr:uid="{774181A6-EBBA-4286-8E74-01D81353FB8E}"/>
    <cellStyle name="Normal 5 7 4 2" xfId="29982" xr:uid="{E223E61C-3382-4177-97DB-F382E5E043F5}"/>
    <cellStyle name="Normal 5 7 4 3" xfId="29983" xr:uid="{1DF2D732-3C90-4F63-BBE9-DC090FB3D605}"/>
    <cellStyle name="Normal 5 7 4_Margen" xfId="48034" xr:uid="{41B29524-E8D0-45D0-B074-111666E0A7B1}"/>
    <cellStyle name="Normal 5 7 5" xfId="29984" xr:uid="{2A8BD307-7D7A-4E25-BEDE-EB65DC9640EE}"/>
    <cellStyle name="Normal 5 7 5 2" xfId="29985" xr:uid="{3554B47D-1328-48BD-BC74-C21BAE2ECDAB}"/>
    <cellStyle name="Normal 5 7 5 3" xfId="29986" xr:uid="{C51790FB-FEF6-4D38-80F3-9B5C778E8B43}"/>
    <cellStyle name="Normal 5 7 5_Margen" xfId="48035" xr:uid="{F349416D-F35B-4FC0-B4BC-5A3B0575AB4F}"/>
    <cellStyle name="Normal 5 7 6" xfId="29987" xr:uid="{C6C7B80C-6BD9-447B-BD41-A20C20A110D3}"/>
    <cellStyle name="Normal 5 7 6 2" xfId="29988" xr:uid="{3E0C48C0-9BE4-4564-BF78-7DFDE427C78F}"/>
    <cellStyle name="Normal 5 7 6 3" xfId="29989" xr:uid="{1ABF46E6-A816-463C-BC6F-AD9918698B64}"/>
    <cellStyle name="Normal 5 7 6_Margen" xfId="48036" xr:uid="{5C65CEE3-AB17-4E34-B86A-B513F6C22C07}"/>
    <cellStyle name="Normal 5 7 7" xfId="29990" xr:uid="{CCFA408D-B9FF-4673-A815-6B57C25F9529}"/>
    <cellStyle name="Normal 5 7 7 2" xfId="29991" xr:uid="{3F822713-C350-4C9C-BA48-F4676EA28C8A}"/>
    <cellStyle name="Normal 5 7 7 3" xfId="29992" xr:uid="{A4C6A459-118A-4B44-B2CC-1D6EEF6EC5A9}"/>
    <cellStyle name="Normal 5 7 7_Margen" xfId="48037" xr:uid="{A4D8B191-DB5C-43CE-AD47-86C0A45FF8E0}"/>
    <cellStyle name="Normal 5 7 8" xfId="29993" xr:uid="{F3D3CA7E-1029-4ABB-9047-68B89EBE8B96}"/>
    <cellStyle name="Normal 5 7 8 2" xfId="29994" xr:uid="{DEB56F92-4396-4C91-9DE8-0A7A9BFCAC75}"/>
    <cellStyle name="Normal 5 7 8 3" xfId="29995" xr:uid="{1A104723-015C-4F2A-94DA-C637B12CCD70}"/>
    <cellStyle name="Normal 5 7 8_Margen" xfId="48038" xr:uid="{E62BD888-6843-48BD-B4A1-A88722560993}"/>
    <cellStyle name="Normal 5 7 9" xfId="29996" xr:uid="{9DD78164-B3E6-4606-B487-4A6F2A056019}"/>
    <cellStyle name="Normal 5 7 9 2" xfId="29997" xr:uid="{B19C2A57-36ED-4DE8-91A6-6E69B38F37BA}"/>
    <cellStyle name="Normal 5 7 9 3" xfId="29998" xr:uid="{A3198DB5-4DB1-4DD1-8AD7-CC289DDFFACA}"/>
    <cellStyle name="Normal 5 7 9_Margen" xfId="48039" xr:uid="{7B12BCBF-DBCD-4803-938F-CF0A14A16CCE}"/>
    <cellStyle name="Normal 5 7_Margen" xfId="48040" xr:uid="{439CB5CB-CE57-4D5F-B632-8329E73A08B4}"/>
    <cellStyle name="Normal 5 8" xfId="29999" xr:uid="{849F184F-934F-4F7E-9955-AE546B1B14B9}"/>
    <cellStyle name="Normal 5 8 10" xfId="30000" xr:uid="{89953F59-8DEF-417A-B33C-8146211E081B}"/>
    <cellStyle name="Normal 5 8 10 2" xfId="30001" xr:uid="{5244E1C0-D3E6-4544-9CD5-7D6CE5B71235}"/>
    <cellStyle name="Normal 5 8 10 3" xfId="30002" xr:uid="{A702177F-0EBC-4736-A738-671B357327DE}"/>
    <cellStyle name="Normal 5 8 10_Margen" xfId="48041" xr:uid="{890BB0AA-2618-4F6F-9BA4-51EF31427BC6}"/>
    <cellStyle name="Normal 5 8 11" xfId="30003" xr:uid="{AA31A7AB-1FB6-46AF-9AAB-280A6D4CF673}"/>
    <cellStyle name="Normal 5 8 11 2" xfId="30004" xr:uid="{D4973F0E-23C0-4736-B1F0-1D228F40E391}"/>
    <cellStyle name="Normal 5 8 11 3" xfId="30005" xr:uid="{A3DFB92C-57D9-47EF-A0C5-8D523303FE55}"/>
    <cellStyle name="Normal 5 8 11_Margen" xfId="48042" xr:uid="{30089C43-A6B1-497D-90AD-CFAA1F757E9D}"/>
    <cellStyle name="Normal 5 8 12" xfId="30006" xr:uid="{D3065A8F-5ADB-4CFD-81D2-DE8CC0D28A85}"/>
    <cellStyle name="Normal 5 8 12 2" xfId="30007" xr:uid="{6D5176AB-20FA-48D2-A5C0-BFA66C9CB946}"/>
    <cellStyle name="Normal 5 8 12 3" xfId="30008" xr:uid="{B513C340-9EA2-485C-B851-9849305B7EC4}"/>
    <cellStyle name="Normal 5 8 12_Margen" xfId="48043" xr:uid="{0E49F373-D463-4CBD-949F-81C670C45A55}"/>
    <cellStyle name="Normal 5 8 13" xfId="30009" xr:uid="{4DAB0D53-F59B-4966-B414-40C90B7FF5DA}"/>
    <cellStyle name="Normal 5 8 13 2" xfId="30010" xr:uid="{9E6A5FFE-183F-4166-A80C-4FE44BDA3E5C}"/>
    <cellStyle name="Normal 5 8 13 3" xfId="30011" xr:uid="{7BE6CF32-5364-4AD0-9213-DB500762E5F0}"/>
    <cellStyle name="Normal 5 8 13_Margen" xfId="48044" xr:uid="{A8B7FBF2-FE0D-4137-9195-1E5DE6E250DF}"/>
    <cellStyle name="Normal 5 8 14" xfId="30012" xr:uid="{13CE6355-6FF9-4FAA-BE7D-DC2850E96C24}"/>
    <cellStyle name="Normal 5 8 14 2" xfId="30013" xr:uid="{94113D31-E653-4B1D-9010-867FBFC52DF3}"/>
    <cellStyle name="Normal 5 8 14 3" xfId="30014" xr:uid="{D5C09C3D-1419-4871-9692-86D564CA7277}"/>
    <cellStyle name="Normal 5 8 14_Margen" xfId="48045" xr:uid="{25B6B5D8-A50B-4514-AEF6-BEFEF53B377D}"/>
    <cellStyle name="Normal 5 8 15" xfId="30015" xr:uid="{841DDB95-3F6A-4D36-B198-92C10A4D17EA}"/>
    <cellStyle name="Normal 5 8 15 2" xfId="30016" xr:uid="{74459C4C-DB18-4042-9C99-8C6E5C1B85D2}"/>
    <cellStyle name="Normal 5 8 15 3" xfId="30017" xr:uid="{78BA6D26-ACBE-4C1B-92DA-040033E18BDD}"/>
    <cellStyle name="Normal 5 8 15_Margen" xfId="48046" xr:uid="{55D41E25-E82C-4A44-8642-D38F0C4EB4E5}"/>
    <cellStyle name="Normal 5 8 16" xfId="30018" xr:uid="{D84B1469-FD2E-40EF-B76B-9ADFBF93417C}"/>
    <cellStyle name="Normal 5 8 16 2" xfId="30019" xr:uid="{1909A925-0AA8-4E63-AC2C-B60C86AC36A4}"/>
    <cellStyle name="Normal 5 8 16_Margen" xfId="48047" xr:uid="{66392B3C-10EB-4823-8D00-3D3C306001DE}"/>
    <cellStyle name="Normal 5 8 17" xfId="30020" xr:uid="{BC3CC94F-2D6A-4B21-884B-1806C1F34AB6}"/>
    <cellStyle name="Normal 5 8 17 2" xfId="30021" xr:uid="{741B0AC7-E028-408C-AB5B-511B04409D85}"/>
    <cellStyle name="Normal 5 8 17_Margen" xfId="48048" xr:uid="{A19CDD80-B730-433F-AB4B-3E8FDAA0D8BE}"/>
    <cellStyle name="Normal 5 8 18" xfId="30022" xr:uid="{1E428884-F87A-44A0-B1B1-A235D239A314}"/>
    <cellStyle name="Normal 5 8 18 2" xfId="30023" xr:uid="{8B8F26E3-E9DD-4D1C-AC65-42E945FD4307}"/>
    <cellStyle name="Normal 5 8 18_Margen" xfId="48049" xr:uid="{3299E5BA-C910-4CE5-83ED-51827BEFDDBF}"/>
    <cellStyle name="Normal 5 8 19" xfId="30024" xr:uid="{D9C10489-F748-43EB-844E-35C7F0AC5320}"/>
    <cellStyle name="Normal 5 8 2" xfId="30025" xr:uid="{3F01CF4E-EB4F-428A-BD0E-697E70C178FE}"/>
    <cellStyle name="Normal 5 8 2 10" xfId="30026" xr:uid="{2F01A95F-E59F-420E-9497-FD8F2B18BE9E}"/>
    <cellStyle name="Normal 5 8 2 11" xfId="30027" xr:uid="{D0E525A4-835B-44C5-8C1A-1EDCE29DEAF9}"/>
    <cellStyle name="Normal 5 8 2 12" xfId="30028" xr:uid="{A84CD8E5-F832-48B1-9937-D09E8A0CEB85}"/>
    <cellStyle name="Normal 5 8 2 13" xfId="30029" xr:uid="{3EA74308-BA0F-4198-BED7-B66739AC3E2B}"/>
    <cellStyle name="Normal 5 8 2 14" xfId="30030" xr:uid="{92D7A0A2-DC24-4649-A6A8-ED1A49C938ED}"/>
    <cellStyle name="Normal 5 8 2 15" xfId="30031" xr:uid="{3DC4B547-DEDB-45B3-AC90-5AA58904189F}"/>
    <cellStyle name="Normal 5 8 2 16" xfId="30032" xr:uid="{FD7784A5-395E-4426-BB23-72CE63214663}"/>
    <cellStyle name="Normal 5 8 2 17" xfId="30033" xr:uid="{5C6DCB7E-E9EB-4C8A-A847-718833B8DA09}"/>
    <cellStyle name="Normal 5 8 2 18" xfId="30034" xr:uid="{1B041639-32F2-4D15-A62C-9203905C598B}"/>
    <cellStyle name="Normal 5 8 2 19" xfId="30035" xr:uid="{49AF6740-61E8-459A-9A69-5801A4838C36}"/>
    <cellStyle name="Normal 5 8 2 2" xfId="30036" xr:uid="{5B2C02FC-A5A9-4B8F-8AA6-D2F50F0B846A}"/>
    <cellStyle name="Normal 5 8 2 2 2" xfId="30037" xr:uid="{75B44B01-3FB5-4969-99C8-98339DC37520}"/>
    <cellStyle name="Normal 5 8 2 2 3" xfId="30038" xr:uid="{1AAA7FD1-0A27-44BE-AA70-9EB03F847106}"/>
    <cellStyle name="Normal 5 8 2 20" xfId="30039" xr:uid="{EECFB0DF-0035-46F6-9463-10DC1F56AD5B}"/>
    <cellStyle name="Normal 5 8 2 21" xfId="30040" xr:uid="{EFAEEA84-B2D0-44C9-924C-5A426ACE2647}"/>
    <cellStyle name="Normal 5 8 2 22" xfId="30041" xr:uid="{AB5FFAA9-0EC8-41C2-814A-7BD44D7E734F}"/>
    <cellStyle name="Normal 5 8 2 3" xfId="30042" xr:uid="{3CB52904-6591-46EE-BA2E-F74B2AB0FEDF}"/>
    <cellStyle name="Normal 5 8 2 4" xfId="30043" xr:uid="{E6F90368-B60B-42CF-BF93-F983B4A05584}"/>
    <cellStyle name="Normal 5 8 2 5" xfId="30044" xr:uid="{135D31A3-5D91-42D3-B7A6-471BD91259D3}"/>
    <cellStyle name="Normal 5 8 2 6" xfId="30045" xr:uid="{9360E716-E56F-4626-A644-DA04FC3FF936}"/>
    <cellStyle name="Normal 5 8 2 7" xfId="30046" xr:uid="{EAE58790-490B-46F0-97F6-E8372D60AD0A}"/>
    <cellStyle name="Normal 5 8 2 8" xfId="30047" xr:uid="{71EA5C0C-04E1-40CE-B97F-2A5587BC338C}"/>
    <cellStyle name="Normal 5 8 2 9" xfId="30048" xr:uid="{4C76CCF7-D95C-4801-A0F8-A568F69A468C}"/>
    <cellStyle name="Normal 5 8 2_Margen" xfId="48050" xr:uid="{0666F079-1D85-4CBF-B652-B1A55BCC7E77}"/>
    <cellStyle name="Normal 5 8 20" xfId="30049" xr:uid="{B2256B9B-13AF-4959-8B4B-8308D03D6B7D}"/>
    <cellStyle name="Normal 5 8 21" xfId="30050" xr:uid="{9BD18D89-3A79-4229-8C0D-98BC751047E6}"/>
    <cellStyle name="Normal 5 8 22" xfId="30051" xr:uid="{06013C9F-00E3-4544-9DDC-194A55EE2AFC}"/>
    <cellStyle name="Normal 5 8 3" xfId="30052" xr:uid="{9C7950B4-FE20-45E9-BE62-09D5DC3EC4BB}"/>
    <cellStyle name="Normal 5 8 3 2" xfId="30053" xr:uid="{AB4033DC-FFFB-4DB6-A45A-2572F7CB910D}"/>
    <cellStyle name="Normal 5 8 3 3" xfId="30054" xr:uid="{1D7F618B-CD8C-496A-8CED-F1A46CE6FD58}"/>
    <cellStyle name="Normal 5 8 3_Margen" xfId="48051" xr:uid="{46850756-9FE5-47F6-8AC4-1C527D8E5DD6}"/>
    <cellStyle name="Normal 5 8 4" xfId="30055" xr:uid="{D1E540E4-451D-4D8E-B813-CFEF8C7D6701}"/>
    <cellStyle name="Normal 5 8 4 2" xfId="30056" xr:uid="{3FDFA2AD-FB4F-424C-9D38-125C5D617399}"/>
    <cellStyle name="Normal 5 8 4 3" xfId="30057" xr:uid="{57A82416-5750-45D5-9856-4A0E1B18BD8E}"/>
    <cellStyle name="Normal 5 8 4_Margen" xfId="48052" xr:uid="{CAE55D40-3AEC-453D-94BA-8F511B07C6F5}"/>
    <cellStyle name="Normal 5 8 5" xfId="30058" xr:uid="{6F0DC4E7-5118-4C75-9301-D17CC4188F1F}"/>
    <cellStyle name="Normal 5 8 5 2" xfId="30059" xr:uid="{74635251-49C7-4B04-9D7F-5617D7BBDCF4}"/>
    <cellStyle name="Normal 5 8 5 3" xfId="30060" xr:uid="{D48E3645-1FB0-49E5-9992-9507B476135C}"/>
    <cellStyle name="Normal 5 8 5_Margen" xfId="48053" xr:uid="{EF49F7AE-34C3-4C45-AC7B-4EF5117C746C}"/>
    <cellStyle name="Normal 5 8 6" xfId="30061" xr:uid="{7F379B90-5C4A-495E-9ABB-5E75E217D458}"/>
    <cellStyle name="Normal 5 8 6 2" xfId="30062" xr:uid="{8F2BD8B9-8FDC-4C53-9DB5-C1F75EFD2704}"/>
    <cellStyle name="Normal 5 8 6 3" xfId="30063" xr:uid="{E48125BF-2275-448E-9CE9-C224887D674D}"/>
    <cellStyle name="Normal 5 8 6_Margen" xfId="48054" xr:uid="{F35AE8C8-B290-4994-91E1-78168A045E43}"/>
    <cellStyle name="Normal 5 8 7" xfId="30064" xr:uid="{F1018D4B-CA3E-498D-993B-84EB6D6AF91D}"/>
    <cellStyle name="Normal 5 8 7 2" xfId="30065" xr:uid="{0D9D8C7A-2F3A-4040-BCF7-08DA87367A3F}"/>
    <cellStyle name="Normal 5 8 7 3" xfId="30066" xr:uid="{87A0E062-DBB0-4BB1-9C47-333C9E21E6CB}"/>
    <cellStyle name="Normal 5 8 7_Margen" xfId="48055" xr:uid="{54D154BE-CB52-4EC3-A55A-DDA969043841}"/>
    <cellStyle name="Normal 5 8 8" xfId="30067" xr:uid="{29E255BB-ADE0-4747-BCC7-2013722D7781}"/>
    <cellStyle name="Normal 5 8 8 2" xfId="30068" xr:uid="{1011EE4C-B316-4EFC-BE25-A771A38241D0}"/>
    <cellStyle name="Normal 5 8 8 3" xfId="30069" xr:uid="{3920CF73-DFB1-486C-818B-4CFADA1931C4}"/>
    <cellStyle name="Normal 5 8 8_Margen" xfId="48056" xr:uid="{C6DEED2D-6145-4718-8F84-77DB5338CC55}"/>
    <cellStyle name="Normal 5 8 9" xfId="30070" xr:uid="{7ACA5E17-8EDB-40B5-BE51-69FBF250E03A}"/>
    <cellStyle name="Normal 5 8 9 2" xfId="30071" xr:uid="{9410DE34-1E55-4526-BAF9-DE0A0ACD1A58}"/>
    <cellStyle name="Normal 5 8 9 3" xfId="30072" xr:uid="{C7D8BA8E-15A9-4FD8-938C-41974132E520}"/>
    <cellStyle name="Normal 5 8 9_Margen" xfId="48057" xr:uid="{99F4D228-FD64-47B3-B174-DBF1DE422C86}"/>
    <cellStyle name="Normal 5 8_Margen" xfId="48058" xr:uid="{022CC96C-198E-4FB3-99EC-DEBB941D1562}"/>
    <cellStyle name="Normal 5 9" xfId="30073" xr:uid="{41F37355-3C76-4D1B-84A1-0B485D8FE913}"/>
    <cellStyle name="Normal 5 9 10" xfId="30074" xr:uid="{68001F7A-17C9-4A1F-B381-E4E750A05A93}"/>
    <cellStyle name="Normal 5 9 10 2" xfId="30075" xr:uid="{1214DD12-3BA4-468D-B9A6-0E7D5A7727B1}"/>
    <cellStyle name="Normal 5 9 10_Margen" xfId="48059" xr:uid="{3A70AFA1-8F33-41EB-A88B-798E6831A0DA}"/>
    <cellStyle name="Normal 5 9 11" xfId="30076" xr:uid="{843C2511-DA00-40E9-9A7A-92B08C15ADA0}"/>
    <cellStyle name="Normal 5 9 11 2" xfId="30077" xr:uid="{CB54FAE7-D339-4D03-856A-3A8E90C17FE1}"/>
    <cellStyle name="Normal 5 9 11_Margen" xfId="48060" xr:uid="{3508295A-BC99-4EE9-94DD-C45743F511BA}"/>
    <cellStyle name="Normal 5 9 12" xfId="30078" xr:uid="{BA4D6BFB-D826-4612-A101-18AFD3F5C8A3}"/>
    <cellStyle name="Normal 5 9 12 2" xfId="30079" xr:uid="{5B20AF81-B74D-4490-AC91-5C0B9B3E1DB5}"/>
    <cellStyle name="Normal 5 9 12_Margen" xfId="48061" xr:uid="{EB5A5A5F-09E9-4A4D-9DA8-2D04B742690C}"/>
    <cellStyle name="Normal 5 9 13" xfId="30080" xr:uid="{9EE63C05-0675-44E8-863B-72EE71A1605B}"/>
    <cellStyle name="Normal 5 9 13 2" xfId="30081" xr:uid="{2539EB35-843F-4877-830E-F7E69894B71C}"/>
    <cellStyle name="Normal 5 9 13_Margen" xfId="48062" xr:uid="{60387420-7971-4F9E-96E5-06096E90EF8A}"/>
    <cellStyle name="Normal 5 9 14" xfId="30082" xr:uid="{C2808D24-17A3-45AF-8DFB-8B02F449DD3A}"/>
    <cellStyle name="Normal 5 9 14 2" xfId="30083" xr:uid="{E2676066-8C5D-4C23-894E-3BF6476990A7}"/>
    <cellStyle name="Normal 5 9 14_Margen" xfId="48063" xr:uid="{1F11E1D6-3166-4CB0-B14B-1BD3E69566E0}"/>
    <cellStyle name="Normal 5 9 15" xfId="30084" xr:uid="{DA6C568A-ABD4-445F-B762-322638CE5917}"/>
    <cellStyle name="Normal 5 9 15 2" xfId="30085" xr:uid="{0F48B013-7DFD-45FB-8C87-AA7ED72F08BC}"/>
    <cellStyle name="Normal 5 9 15_Margen" xfId="48064" xr:uid="{5E956030-9AB4-4B9D-B37B-375779DE1D5E}"/>
    <cellStyle name="Normal 5 9 16" xfId="30086" xr:uid="{2C0A3765-79F9-434F-B70C-01B06C8A6609}"/>
    <cellStyle name="Normal 5 9 16 2" xfId="30087" xr:uid="{4C2F5EB6-53F8-4388-B1C3-1446786EA256}"/>
    <cellStyle name="Normal 5 9 16_Margen" xfId="48065" xr:uid="{4DDF48C1-DC35-40B8-AE3B-86748CD70A50}"/>
    <cellStyle name="Normal 5 9 17" xfId="30088" xr:uid="{8EF17BF1-211D-462B-838E-C7C21B9CF9CE}"/>
    <cellStyle name="Normal 5 9 17 2" xfId="30089" xr:uid="{D05AED43-851B-4BA5-9AEE-0F5A5B95B03A}"/>
    <cellStyle name="Normal 5 9 17_Margen" xfId="48066" xr:uid="{E101AD12-3040-4E65-A687-FE0E7601F0EF}"/>
    <cellStyle name="Normal 5 9 18" xfId="30090" xr:uid="{3A515676-7321-4830-924E-931E8F7B953E}"/>
    <cellStyle name="Normal 5 9 18 2" xfId="30091" xr:uid="{5D16CC29-F8EE-4043-8385-B42A7FD3E61B}"/>
    <cellStyle name="Normal 5 9 18_Margen" xfId="48067" xr:uid="{A3122286-FECA-4F6C-843B-83F44C4B872D}"/>
    <cellStyle name="Normal 5 9 19" xfId="30092" xr:uid="{E9B6EF39-A13C-41E6-8F42-D0601EC23835}"/>
    <cellStyle name="Normal 5 9 2" xfId="30093" xr:uid="{6AEE0702-851E-4BA2-8C59-CA6DB6AD8B6C}"/>
    <cellStyle name="Normal 5 9 2 2" xfId="30094" xr:uid="{C11B7863-5885-4138-B507-64C68D8A580E}"/>
    <cellStyle name="Normal 5 9 2 2 2" xfId="48068" xr:uid="{AB99B9E0-736B-4443-82A5-A7883FD59B50}"/>
    <cellStyle name="Normal 5 9 2 3" xfId="48069" xr:uid="{5B4ABEE6-6E24-4B50-97B7-70591CFCDB9E}"/>
    <cellStyle name="Normal 5 9 2_Margen" xfId="48070" xr:uid="{767D5565-A303-4E33-9FAD-66A227FA1E3D}"/>
    <cellStyle name="Normal 5 9 20" xfId="30095" xr:uid="{83FC6247-B161-4913-8ABF-651353C9C337}"/>
    <cellStyle name="Normal 5 9 3" xfId="30096" xr:uid="{F7035D16-08F3-46D1-8863-0D6F536D3344}"/>
    <cellStyle name="Normal 5 9 3 2" xfId="30097" xr:uid="{F6017A1A-2F7C-4905-BFB5-19BD3056207A}"/>
    <cellStyle name="Normal 5 9 3_Margen" xfId="48071" xr:uid="{D378CC65-FB74-4649-BF96-519A9732FE49}"/>
    <cellStyle name="Normal 5 9 4" xfId="30098" xr:uid="{F7F54246-B27E-4EA1-BB09-58CD5C7B442E}"/>
    <cellStyle name="Normal 5 9 4 2" xfId="30099" xr:uid="{6D6F36A9-672B-4795-A298-66D23C556BDD}"/>
    <cellStyle name="Normal 5 9 4_Margen" xfId="48072" xr:uid="{92C1F3E0-5DAC-4ACC-9AF7-BBC0BD427946}"/>
    <cellStyle name="Normal 5 9 5" xfId="30100" xr:uid="{83E30539-A4DB-4109-8069-9294C4C7DBA0}"/>
    <cellStyle name="Normal 5 9 5 2" xfId="30101" xr:uid="{F51ED2FE-F684-4AC5-91F9-06A8DFD29061}"/>
    <cellStyle name="Normal 5 9 5_Margen" xfId="48073" xr:uid="{384BEC0D-E057-42F6-A8C6-2F3F9319F357}"/>
    <cellStyle name="Normal 5 9 6" xfId="30102" xr:uid="{4853F706-EA50-4F20-9068-17AC0F86702B}"/>
    <cellStyle name="Normal 5 9 6 2" xfId="30103" xr:uid="{DC2E68C5-07EA-4036-BA86-98994CE038DE}"/>
    <cellStyle name="Normal 5 9 6_Margen" xfId="48074" xr:uid="{B03A89CE-ECD6-4304-8E6B-99F2AD5B358C}"/>
    <cellStyle name="Normal 5 9 7" xfId="30104" xr:uid="{29C03CD6-A7E9-4167-9BF1-CA230A9500B4}"/>
    <cellStyle name="Normal 5 9 7 2" xfId="30105" xr:uid="{7CF02DD2-C3A9-44A4-BF06-06286CF852C8}"/>
    <cellStyle name="Normal 5 9 7_Margen" xfId="48075" xr:uid="{A482D78F-722F-40D8-8AB1-75CE4F645006}"/>
    <cellStyle name="Normal 5 9 8" xfId="30106" xr:uid="{24D022CD-5DCA-4CE9-A879-B080F84CE4E0}"/>
    <cellStyle name="Normal 5 9 8 2" xfId="30107" xr:uid="{DB0894C0-0735-4F98-8BA9-B69E7D12DA76}"/>
    <cellStyle name="Normal 5 9 8_Margen" xfId="48076" xr:uid="{7AF2877B-3E09-43C3-8359-8F51D03D51E3}"/>
    <cellStyle name="Normal 5 9 9" xfId="30108" xr:uid="{7D6F6B37-FE32-4F87-B3DD-74E336301FB5}"/>
    <cellStyle name="Normal 5 9 9 2" xfId="30109" xr:uid="{0C1CF0F4-A2BF-4F7B-B997-1B0027668BC2}"/>
    <cellStyle name="Normal 5 9 9_Margen" xfId="48077" xr:uid="{0248C8D3-EFFE-42EE-BB99-8A6A19980E32}"/>
    <cellStyle name="Normal 5 9_Margen" xfId="48078" xr:uid="{D743FBBC-9461-463F-92BE-94700357CC4F}"/>
    <cellStyle name="Normal 5_Margen" xfId="48079" xr:uid="{29DCBA9D-D6C6-4A29-BD5C-09D289A3DA0E}"/>
    <cellStyle name="Normal 50" xfId="30110" xr:uid="{65C89D70-8859-4A92-A71F-C3853C21F61C}"/>
    <cellStyle name="Normal 50 10" xfId="30111" xr:uid="{BE1E37FF-45CE-433E-BC7B-1C05086A0366}"/>
    <cellStyle name="Normal 50 11" xfId="30112" xr:uid="{977CCE23-3137-40A7-8664-7EAA78859BF7}"/>
    <cellStyle name="Normal 50 12" xfId="30113" xr:uid="{C0E508B5-420D-459A-B6D5-7A9F7E7A7756}"/>
    <cellStyle name="Normal 50 13" xfId="30114" xr:uid="{B8610469-2930-4DBD-9FBF-66AB589CC69E}"/>
    <cellStyle name="Normal 50 14" xfId="30115" xr:uid="{DC85C4AF-353C-4356-8A15-A2361A337EA6}"/>
    <cellStyle name="Normal 50 15" xfId="30116" xr:uid="{886F0696-0BCD-4D4B-B21A-FB7C9AD5D62E}"/>
    <cellStyle name="Normal 50 16" xfId="30117" xr:uid="{FC9103DC-0769-4CF3-89B3-6355962B6B57}"/>
    <cellStyle name="Normal 50 17" xfId="30118" xr:uid="{03E00BD9-1394-4304-9844-CA50DC9CD548}"/>
    <cellStyle name="Normal 50 18" xfId="30119" xr:uid="{9BF2657E-23CA-4E94-B685-79231C3AD882}"/>
    <cellStyle name="Normal 50 19" xfId="30120" xr:uid="{41B08AAD-67BE-4A61-89D7-D10EFEACC610}"/>
    <cellStyle name="Normal 50 2" xfId="30121" xr:uid="{67315C40-5E2A-4230-A7CD-EBD10FF15012}"/>
    <cellStyle name="Normal 50 2 2" xfId="30122" xr:uid="{33C2603C-4C64-48D9-9408-199CC70FA5CB}"/>
    <cellStyle name="Normal 50 20" xfId="30123" xr:uid="{33CF8363-F6F9-4601-86C0-F5BA007657DE}"/>
    <cellStyle name="Normal 50 21" xfId="30124" xr:uid="{75FB75C8-CB38-4C22-A028-AE7C05A53CDD}"/>
    <cellStyle name="Normal 50 22" xfId="30125" xr:uid="{DDD9D7B2-2E34-452C-A03A-8C472EEB9C67}"/>
    <cellStyle name="Normal 50 23" xfId="30126" xr:uid="{00955D19-3191-4C19-A63E-B0CF9FA7E1F8}"/>
    <cellStyle name="Normal 50 24" xfId="30127" xr:uid="{95839BDB-6365-4331-871D-E75E6DBFB1FC}"/>
    <cellStyle name="Normal 50 25" xfId="30128" xr:uid="{8A2A5461-B02B-463E-A36E-B1DF844FC5A2}"/>
    <cellStyle name="Normal 50 26" xfId="30129" xr:uid="{430A52C1-0C20-4E09-85AC-9D2A365EB56F}"/>
    <cellStyle name="Normal 50 27" xfId="30130" xr:uid="{946B1017-D890-468B-AFD1-00BC5700A33C}"/>
    <cellStyle name="Normal 50 3" xfId="30131" xr:uid="{A8A4C01E-B39D-44C6-8F42-6F5E8E62B8A0}"/>
    <cellStyle name="Normal 50 3 2" xfId="30132" xr:uid="{EFD67705-DBCA-49DD-933D-0484446460BA}"/>
    <cellStyle name="Normal 50 3 2 2" xfId="48080" xr:uid="{5804003B-4E0E-49AA-AB58-6B5D86BEF0D0}"/>
    <cellStyle name="Normal 50 3 2 2 2" xfId="48081" xr:uid="{A5FCEDDB-CE10-45A2-A297-538A50DFC5CF}"/>
    <cellStyle name="Normal 50 3 2 3" xfId="48082" xr:uid="{BDA87ACE-DB07-4329-AA4C-D9FF206BC7B7}"/>
    <cellStyle name="Normal 50 3 3" xfId="48083" xr:uid="{B508DBA5-F17D-4C45-864A-9A686D84D75B}"/>
    <cellStyle name="Normal 50 3 3 2" xfId="48084" xr:uid="{14DD3522-9BE8-4B3C-8952-37539C107F16}"/>
    <cellStyle name="Normal 50 3 4" xfId="48085" xr:uid="{E08CFFB0-FB3F-442B-9393-8D56923E24C4}"/>
    <cellStyle name="Normal 50 4" xfId="30133" xr:uid="{01B10C51-BE3B-4BB2-923F-E55DEDE449EC}"/>
    <cellStyle name="Normal 50 4 2" xfId="30134" xr:uid="{1A43E8F1-62BD-4BE0-A8BD-CCEEFCCAD663}"/>
    <cellStyle name="Normal 50 4 2 2" xfId="48086" xr:uid="{F57C422F-C110-4FC1-83ED-290CA9B4F1AE}"/>
    <cellStyle name="Normal 50 4 3" xfId="48087" xr:uid="{7E54485A-687A-4E71-BFD7-E27594A69C10}"/>
    <cellStyle name="Normal 50 5" xfId="30135" xr:uid="{AE58C19F-2DFD-4933-9E1A-42A871F0ED36}"/>
    <cellStyle name="Normal 50 5 2" xfId="48088" xr:uid="{ABD5A1FA-D2CA-47BF-8CB5-1B9D6001424A}"/>
    <cellStyle name="Normal 50 6" xfId="30136" xr:uid="{4B4F9773-68C5-49E8-94FA-48DEA6A6320A}"/>
    <cellStyle name="Normal 50 7" xfId="30137" xr:uid="{56D2CD96-F2C4-478E-9759-AE4B75198AA9}"/>
    <cellStyle name="Normal 50 8" xfId="30138" xr:uid="{A3735C3E-774F-4437-A8CC-48FB5F230FD3}"/>
    <cellStyle name="Normal 50 9" xfId="30139" xr:uid="{7B035D8B-95DB-4DBB-BE9F-BF3FCD139B64}"/>
    <cellStyle name="Normal 50_Margen" xfId="48089" xr:uid="{9F8F8807-A3DE-4885-BF8D-FAB2273B5B33}"/>
    <cellStyle name="Normal 51" xfId="30140" xr:uid="{7EAF4160-DFDB-4A5B-A13E-336665686F7D}"/>
    <cellStyle name="Normal 51 10" xfId="30141" xr:uid="{AB515C1A-FFF2-4227-9184-7EDBD1F4BE48}"/>
    <cellStyle name="Normal 51 11" xfId="30142" xr:uid="{65BD4983-3B55-4A15-BC51-F5988C5B2EC3}"/>
    <cellStyle name="Normal 51 12" xfId="30143" xr:uid="{60CCB979-6AE5-465D-8F36-3FC254E7C9DD}"/>
    <cellStyle name="Normal 51 13" xfId="30144" xr:uid="{2013720D-1539-4E91-BFD1-1CC6A8A7426B}"/>
    <cellStyle name="Normal 51 14" xfId="30145" xr:uid="{E1E9D0FE-09D5-4120-9875-2DC714BE4EA8}"/>
    <cellStyle name="Normal 51 15" xfId="30146" xr:uid="{04E9F478-C84D-437F-A14F-56AD9CC56703}"/>
    <cellStyle name="Normal 51 16" xfId="30147" xr:uid="{770575ED-028B-4761-9645-32D80F47BA69}"/>
    <cellStyle name="Normal 51 17" xfId="30148" xr:uid="{00B9F112-4F22-480B-AA2E-14BFC5D1FD43}"/>
    <cellStyle name="Normal 51 18" xfId="30149" xr:uid="{1B3AB268-3B3D-44F8-B6A3-6730C6620A37}"/>
    <cellStyle name="Normal 51 19" xfId="30150" xr:uid="{8D2DB246-349A-447C-BEA3-49BFC5D54A61}"/>
    <cellStyle name="Normal 51 2" xfId="30151" xr:uid="{D5C5224F-89AB-403A-A8D6-EAECB6C9486B}"/>
    <cellStyle name="Normal 51 20" xfId="30152" xr:uid="{1CA2B6F2-E400-417C-A0E4-7B5C16871E41}"/>
    <cellStyle name="Normal 51 21" xfId="30153" xr:uid="{E08AA7E2-172F-4C29-95A2-2227FB3DE654}"/>
    <cellStyle name="Normal 51 22" xfId="30154" xr:uid="{4F5CC05D-24CD-4C7F-AEC0-9FF85F839100}"/>
    <cellStyle name="Normal 51 23" xfId="30155" xr:uid="{D4DE0550-60CE-40EF-A133-71E8E7DB1C59}"/>
    <cellStyle name="Normal 51 24" xfId="30156" xr:uid="{37CAA3C1-E3A5-46A9-AF22-4363F79CF6F5}"/>
    <cellStyle name="Normal 51 25" xfId="30157" xr:uid="{BB91E303-F49E-42D3-AF73-3C359B622BF5}"/>
    <cellStyle name="Normal 51 26" xfId="30158" xr:uid="{E0E9910C-1742-47C8-B535-199DE521F58E}"/>
    <cellStyle name="Normal 51 27" xfId="30159" xr:uid="{C69EB68C-91DB-43D3-965A-645081FEC73C}"/>
    <cellStyle name="Normal 51 28" xfId="30160" xr:uid="{D308DF3E-A007-48F8-B9F3-F99D64E4AF17}"/>
    <cellStyle name="Normal 51 29" xfId="30161" xr:uid="{7F7BF110-4152-4D9F-90AA-CBA37C9BAA8D}"/>
    <cellStyle name="Normal 51 3" xfId="30162" xr:uid="{CC0FBB15-AE46-4BFB-B35A-DFE592590216}"/>
    <cellStyle name="Normal 51 3 2" xfId="48090" xr:uid="{4B7E7514-7A75-462D-89B3-C7A649961C84}"/>
    <cellStyle name="Normal 51 3 2 2" xfId="48091" xr:uid="{CBD6B2E5-0C2B-441A-93FE-F3E317CE1CD1}"/>
    <cellStyle name="Normal 51 3 2 2 2" xfId="48092" xr:uid="{76D403E9-CE4C-4CB4-B557-EFFF92ED7BB8}"/>
    <cellStyle name="Normal 51 3 2 3" xfId="48093" xr:uid="{45AD5868-8713-4B17-A416-DE61FA10D81C}"/>
    <cellStyle name="Normal 51 3 3" xfId="48094" xr:uid="{5813F77A-B4B1-45EF-9109-A473F88464EF}"/>
    <cellStyle name="Normal 51 3 3 2" xfId="48095" xr:uid="{257DE79F-36B6-4C52-B4AD-3DD8F68992D7}"/>
    <cellStyle name="Normal 51 3 4" xfId="48096" xr:uid="{3BA2D43B-C163-4F83-8526-0A1A011687EF}"/>
    <cellStyle name="Normal 51 30" xfId="30163" xr:uid="{99218259-8783-49B7-A2A6-6DE4FA9AF106}"/>
    <cellStyle name="Normal 51 31" xfId="30164" xr:uid="{ABAB145B-E399-4DD6-8E91-EE0A33993FBC}"/>
    <cellStyle name="Normal 51 32" xfId="50415" xr:uid="{D494480C-040F-467D-B8FF-FDEB5F8A6F38}"/>
    <cellStyle name="Normal 51 4" xfId="30165" xr:uid="{3C97F4BA-60FB-452E-AA55-BE6BFBBD819E}"/>
    <cellStyle name="Normal 51 4 2" xfId="48097" xr:uid="{8E035E89-974F-4AD9-9BFF-8221DBADC515}"/>
    <cellStyle name="Normal 51 4 2 2" xfId="48098" xr:uid="{FF23A1CD-D481-4386-A38E-DFE05BAF5D66}"/>
    <cellStyle name="Normal 51 4 3" xfId="48099" xr:uid="{A31B47B3-AFCD-4035-8B01-8430F50AC402}"/>
    <cellStyle name="Normal 51 5" xfId="30166" xr:uid="{2941A5B2-C0CE-4D1F-8D72-A9D34B502074}"/>
    <cellStyle name="Normal 51 5 2" xfId="48100" xr:uid="{318E5D83-391F-4ED7-B43C-EA150D4B59D1}"/>
    <cellStyle name="Normal 51 6" xfId="30167" xr:uid="{E62E58B8-469D-446C-A02F-648876EC7448}"/>
    <cellStyle name="Normal 51 7" xfId="30168" xr:uid="{17A19CFC-CDD8-4015-B3D8-690547EA3A62}"/>
    <cellStyle name="Normal 51 8" xfId="30169" xr:uid="{70E59DC9-21B2-421E-9EC9-696A88255092}"/>
    <cellStyle name="Normal 51 9" xfId="30170" xr:uid="{07A7A174-31C2-45F6-908C-9012E3BDF480}"/>
    <cellStyle name="Normal 51_Margen" xfId="48101" xr:uid="{85E006F6-2673-44BA-9B59-66308A31D185}"/>
    <cellStyle name="Normal 52" xfId="30171" xr:uid="{58B81929-49FD-4AB7-98BA-1AF4516B9E3D}"/>
    <cellStyle name="Normal 52 10" xfId="30172" xr:uid="{39917390-7450-4313-8E4B-198C5C904C3E}"/>
    <cellStyle name="Normal 52 11" xfId="30173" xr:uid="{5A0B7DD0-3D21-4D17-B341-BB762EF3AEAD}"/>
    <cellStyle name="Normal 52 12" xfId="30174" xr:uid="{DCC24BB2-6146-4994-9D4B-E75B6E408879}"/>
    <cellStyle name="Normal 52 13" xfId="30175" xr:uid="{75360805-7C2C-4322-AC2F-794925401BE4}"/>
    <cellStyle name="Normal 52 14" xfId="30176" xr:uid="{F9223B23-5D14-4ED1-BFB1-DF33C6BFE8D5}"/>
    <cellStyle name="Normal 52 15" xfId="30177" xr:uid="{46857B85-87E0-4ABF-8270-FECD1764113C}"/>
    <cellStyle name="Normal 52 16" xfId="30178" xr:uid="{25A7BB92-24C0-4504-84B6-DBD9567CF3B8}"/>
    <cellStyle name="Normal 52 17" xfId="30179" xr:uid="{579303C7-B66B-4D21-8DFC-2EA87DD705C0}"/>
    <cellStyle name="Normal 52 18" xfId="30180" xr:uid="{033628E2-ED92-4332-AF99-DF51DD8E2B42}"/>
    <cellStyle name="Normal 52 19" xfId="30181" xr:uid="{3772BD3C-F754-49B3-9037-50B94FA6BD10}"/>
    <cellStyle name="Normal 52 2" xfId="30182" xr:uid="{E9BEDB86-6F4D-4FD7-913C-E2D9BD14282B}"/>
    <cellStyle name="Normal 52 2 2" xfId="30183" xr:uid="{34A77118-D162-4795-B4BD-47402F5BBA55}"/>
    <cellStyle name="Normal 52 20" xfId="30184" xr:uid="{E603669D-80B1-4A4B-A267-278F94A7C107}"/>
    <cellStyle name="Normal 52 21" xfId="30185" xr:uid="{EF05C5A9-3B18-4F33-9BED-E607B2645033}"/>
    <cellStyle name="Normal 52 22" xfId="30186" xr:uid="{FB6A9B62-C47D-4D8B-BE31-95073689D556}"/>
    <cellStyle name="Normal 52 23" xfId="30187" xr:uid="{3E2659F5-2B12-4229-9CAF-8B64ABEE2170}"/>
    <cellStyle name="Normal 52 24" xfId="30188" xr:uid="{DB5EB8DE-D56C-4DD8-90F2-2CAE09CB83B2}"/>
    <cellStyle name="Normal 52 25" xfId="30189" xr:uid="{41FF51FA-793E-4396-968E-E157CD077FA6}"/>
    <cellStyle name="Normal 52 26" xfId="30190" xr:uid="{E32207D8-BFEC-4C78-A7FF-1DCD0A3EFF91}"/>
    <cellStyle name="Normal 52 27" xfId="30191" xr:uid="{B0D5A960-19AD-43ED-B66F-317FE8CBE757}"/>
    <cellStyle name="Normal 52 28" xfId="30192" xr:uid="{DCACA842-F3D6-4DFB-82BA-AEC75D5E91BE}"/>
    <cellStyle name="Normal 52 29" xfId="30193" xr:uid="{704CDD0C-BF4A-4E7B-AAA2-6FF336176BD7}"/>
    <cellStyle name="Normal 52 3" xfId="30194" xr:uid="{4A93CF18-C6C8-4BF5-BC34-8E43D9FD3791}"/>
    <cellStyle name="Normal 52 3 2" xfId="30195" xr:uid="{32FB8FDA-8C8D-416D-B2B2-97D7FF37F962}"/>
    <cellStyle name="Normal 52 3 2 2" xfId="48102" xr:uid="{144CCE1B-7C51-440D-84AD-3A7306792317}"/>
    <cellStyle name="Normal 52 3 2 2 2" xfId="48103" xr:uid="{66D28FCC-3362-4E62-961D-72E1814EB73C}"/>
    <cellStyle name="Normal 52 3 2 3" xfId="48104" xr:uid="{59752F0E-0C74-4F81-9F33-66EECD4FB7A8}"/>
    <cellStyle name="Normal 52 3 3" xfId="48105" xr:uid="{BAE47DA9-BCC4-4043-AC3E-3D072443EB32}"/>
    <cellStyle name="Normal 52 3 3 2" xfId="48106" xr:uid="{C8C740FD-B332-4F8D-8FAD-B9B6BDBB45C9}"/>
    <cellStyle name="Normal 52 3 4" xfId="48107" xr:uid="{B379B19A-32B5-49BD-A3EF-1C584500C9BC}"/>
    <cellStyle name="Normal 52 30" xfId="30196" xr:uid="{CAA71D01-6943-4F62-A9FB-B9F6DB8ACC07}"/>
    <cellStyle name="Normal 52 31" xfId="30197" xr:uid="{D5FAF4A7-79A4-4059-A9CE-2C5D02E78668}"/>
    <cellStyle name="Normal 52 32" xfId="50416" xr:uid="{D3781644-900D-41AD-8028-7706EE327BF4}"/>
    <cellStyle name="Normal 52 4" xfId="30198" xr:uid="{146FF90F-C1B0-4F09-B38B-9F53AE80CD12}"/>
    <cellStyle name="Normal 52 4 2" xfId="30199" xr:uid="{630FB8AE-D1FC-49D0-B9F5-671F1B0B7B70}"/>
    <cellStyle name="Normal 52 4 2 2" xfId="48108" xr:uid="{38ADB69A-6862-442D-9CEF-ADAF860F16D5}"/>
    <cellStyle name="Normal 52 4 3" xfId="48109" xr:uid="{FAD839D5-C847-469B-A40F-6EC4654C413D}"/>
    <cellStyle name="Normal 52 5" xfId="30200" xr:uid="{99703D33-A71C-442D-878F-327B5EA7817C}"/>
    <cellStyle name="Normal 52 5 2" xfId="48110" xr:uid="{5329F237-5C66-4CF9-BD86-DAA0DE8C83F1}"/>
    <cellStyle name="Normal 52 6" xfId="30201" xr:uid="{F254CA81-DD7F-4BBF-9443-B54A8F8F02A9}"/>
    <cellStyle name="Normal 52 7" xfId="30202" xr:uid="{984DF5CC-424C-4C21-9859-5512152A14B7}"/>
    <cellStyle name="Normal 52 8" xfId="30203" xr:uid="{8309CAED-018A-4775-9B37-359FD4D3FD6B}"/>
    <cellStyle name="Normal 52 9" xfId="30204" xr:uid="{B8FD2687-8195-45D6-839F-CFEB0A2B969E}"/>
    <cellStyle name="Normal 52_Margen" xfId="48111" xr:uid="{FEFFA827-10F1-46A2-94EF-E14CD47E9F4F}"/>
    <cellStyle name="Normal 521" xfId="39" xr:uid="{129818F9-AB5A-4AD0-A703-6E43E528BC4E}"/>
    <cellStyle name="Normal 53" xfId="30205" xr:uid="{8B3888F7-5F2E-44AD-A3A4-5C26ED89F5B1}"/>
    <cellStyle name="Normal 53 10" xfId="30206" xr:uid="{7B778D62-6802-46DE-83B1-76830FA0173C}"/>
    <cellStyle name="Normal 53 11" xfId="30207" xr:uid="{AC7845BD-89E3-498F-85EF-6F843BAF970B}"/>
    <cellStyle name="Normal 53 12" xfId="30208" xr:uid="{5ADBE0C5-0C4E-4B66-B744-084178F425C9}"/>
    <cellStyle name="Normal 53 13" xfId="30209" xr:uid="{2B3317EA-2683-4A83-B0CF-F58BFF608B69}"/>
    <cellStyle name="Normal 53 14" xfId="30210" xr:uid="{B0CF872D-B8BE-438A-B018-D18155BE27CE}"/>
    <cellStyle name="Normal 53 15" xfId="30211" xr:uid="{4EF62801-D11B-4349-9728-A357F84B64E9}"/>
    <cellStyle name="Normal 53 16" xfId="30212" xr:uid="{EB708407-7FA9-4FB7-9808-17486E7EF75F}"/>
    <cellStyle name="Normal 53 17" xfId="30213" xr:uid="{B2FEB87A-5D54-4B68-A19F-6C3A87A801B2}"/>
    <cellStyle name="Normal 53 18" xfId="30214" xr:uid="{53AEAB69-4C82-4CF4-919D-A8C2503D8781}"/>
    <cellStyle name="Normal 53 19" xfId="30215" xr:uid="{3B7CD1AF-AFA4-4EB9-B554-FBF37BA83AEE}"/>
    <cellStyle name="Normal 53 2" xfId="30216" xr:uid="{57C0837B-B413-4634-B3CC-AA50F8695A51}"/>
    <cellStyle name="Normal 53 2 2" xfId="30217" xr:uid="{33D6909E-6C86-487A-A65B-21DCD4D0C18C}"/>
    <cellStyle name="Normal 53 20" xfId="30218" xr:uid="{69BA1FF1-2020-4A15-98C0-5B5B66F5E979}"/>
    <cellStyle name="Normal 53 21" xfId="30219" xr:uid="{CE71CE49-ACC0-417D-A334-856ACC6B909F}"/>
    <cellStyle name="Normal 53 22" xfId="30220" xr:uid="{282782FC-2658-45E0-9396-DAAF3AF119EF}"/>
    <cellStyle name="Normal 53 23" xfId="30221" xr:uid="{B53E2EE4-FEDF-46E8-AA69-3C318C69C825}"/>
    <cellStyle name="Normal 53 24" xfId="30222" xr:uid="{7AC7A773-8251-498B-8D57-AE775842C9C2}"/>
    <cellStyle name="Normal 53 25" xfId="30223" xr:uid="{906E10FD-4AB2-4D8B-9C6A-D851CE49359D}"/>
    <cellStyle name="Normal 53 26" xfId="30224" xr:uid="{B5F08FB6-33D0-47BC-894C-CEECF338CCAA}"/>
    <cellStyle name="Normal 53 27" xfId="30225" xr:uid="{1B1BA223-EC4A-47D8-BDC2-2FD54183958B}"/>
    <cellStyle name="Normal 53 28" xfId="50417" xr:uid="{B59AFBD0-B34B-4D8B-8307-A7DDE8FDC461}"/>
    <cellStyle name="Normal 53 3" xfId="30226" xr:uid="{8794F5C9-0776-4827-A8C3-DEB924B2AFEF}"/>
    <cellStyle name="Normal 53 3 2" xfId="30227" xr:uid="{B4D75F4F-B2CA-4884-9615-0FC887D5D820}"/>
    <cellStyle name="Normal 53 4" xfId="30228" xr:uid="{A2C54BB9-4791-4501-B05A-68CA2252ECEA}"/>
    <cellStyle name="Normal 53 4 2" xfId="30229" xr:uid="{6E8504D7-4028-4A98-90BD-A11B10B7E371}"/>
    <cellStyle name="Normal 53 5" xfId="30230" xr:uid="{E77A2128-3AF1-44FF-B9C4-9272B270B9B4}"/>
    <cellStyle name="Normal 53 6" xfId="30231" xr:uid="{82F6FAB6-52DB-40F4-BFD5-ABC394E38DFC}"/>
    <cellStyle name="Normal 53 7" xfId="30232" xr:uid="{2C09DC16-AB27-4B63-B0DA-81AACA64E5AF}"/>
    <cellStyle name="Normal 53 8" xfId="30233" xr:uid="{79791844-C30B-4E0A-B3D0-90886DFEE3D4}"/>
    <cellStyle name="Normal 53 9" xfId="30234" xr:uid="{9E3B44A6-BDDC-41F4-ADC4-6D219819060C}"/>
    <cellStyle name="Normal 53_Margen" xfId="48112" xr:uid="{7D135F30-D84D-4707-8E97-7EEACA354D58}"/>
    <cellStyle name="Normal 54" xfId="30235" xr:uid="{807A84D1-7F6B-4DC9-987B-3BE4DBF1C56B}"/>
    <cellStyle name="Normal 54 10" xfId="30236" xr:uid="{2067AF16-98F0-4C55-8900-131238CAB550}"/>
    <cellStyle name="Normal 54 11" xfId="30237" xr:uid="{616F4C5D-08B9-4BC3-87B4-93C5183AA2CE}"/>
    <cellStyle name="Normal 54 12" xfId="30238" xr:uid="{895640AE-E480-4B62-8320-A7A1507BC855}"/>
    <cellStyle name="Normal 54 13" xfId="30239" xr:uid="{D9735533-3909-4711-B0FB-5983FA8F453E}"/>
    <cellStyle name="Normal 54 14" xfId="30240" xr:uid="{B8689464-2B2C-45C3-95E1-F8DA89CE1B5D}"/>
    <cellStyle name="Normal 54 15" xfId="30241" xr:uid="{8A6615C8-893E-402C-8328-9B204263CB5F}"/>
    <cellStyle name="Normal 54 16" xfId="30242" xr:uid="{BC19031F-26A1-4C22-A6F4-DFD9E7985A26}"/>
    <cellStyle name="Normal 54 17" xfId="30243" xr:uid="{07AB1197-833A-4DD9-A204-C2971788681D}"/>
    <cellStyle name="Normal 54 18" xfId="30244" xr:uid="{6FB0B7A7-7DE3-47C5-BEB0-115DC1C5CDE3}"/>
    <cellStyle name="Normal 54 2" xfId="30245" xr:uid="{67F4EABF-F854-4F4C-A3ED-AD2060160FE6}"/>
    <cellStyle name="Normal 54 2 2" xfId="30246" xr:uid="{C86D7687-D960-47BB-AF3F-D73EB86A9127}"/>
    <cellStyle name="Normal 54 3" xfId="30247" xr:uid="{D954B240-A8BF-4A1F-84A2-61B13C3D3A02}"/>
    <cellStyle name="Normal 54 3 2" xfId="30248" xr:uid="{FED817E0-CA8C-4FD3-84CD-026B5D2EA32B}"/>
    <cellStyle name="Normal 54 4" xfId="30249" xr:uid="{BCBFB0C4-4218-4ED4-97E4-EA3260B85F2E}"/>
    <cellStyle name="Normal 54 4 2" xfId="50418" xr:uid="{50D1EFDF-50E6-476F-B977-363CFB96F898}"/>
    <cellStyle name="Normal 54 5" xfId="30250" xr:uid="{28902F43-D531-4233-A657-FE069545F320}"/>
    <cellStyle name="Normal 54 6" xfId="30251" xr:uid="{7431F32D-0121-4059-A5AC-494DFF1C1AB4}"/>
    <cellStyle name="Normal 54 7" xfId="30252" xr:uid="{F821366E-AE39-4324-A96B-863F00BE0E9E}"/>
    <cellStyle name="Normal 54 8" xfId="30253" xr:uid="{7B458B3C-318A-42BA-8870-1E7D3245B0DB}"/>
    <cellStyle name="Normal 54 9" xfId="30254" xr:uid="{9AF70E00-2A9D-454D-84B2-8ABEC125326E}"/>
    <cellStyle name="Normal 54_Margen" xfId="48113" xr:uid="{EC1D8D91-333A-4813-9C3A-949CD0798420}"/>
    <cellStyle name="Normal 55" xfId="30255" xr:uid="{EF5B61C2-566E-40D2-BCF1-B51A8B5C9C63}"/>
    <cellStyle name="Normal 55 2" xfId="30256" xr:uid="{E90E4367-B546-4C58-8890-E739C04A3630}"/>
    <cellStyle name="Normal 55 2 2" xfId="30257" xr:uid="{E6F6B09E-544F-4D53-A664-53CC58B24884}"/>
    <cellStyle name="Normal 55 3" xfId="30258" xr:uid="{A037AB3D-F8D2-414F-8E02-AC81672067BA}"/>
    <cellStyle name="Normal 55 3 2" xfId="30259" xr:uid="{B6EB2C5E-3062-464F-8D88-F7AB2BDA41B4}"/>
    <cellStyle name="Normal 55 4" xfId="30260" xr:uid="{FB021DC9-E8B3-475D-B3FD-636DDE2D8089}"/>
    <cellStyle name="Normal 55 4 2" xfId="50419" xr:uid="{B2FD77CB-0946-4D5A-8D15-07DA1DF77C0A}"/>
    <cellStyle name="Normal 55 5" xfId="30261" xr:uid="{8A948540-4520-4645-9D59-6DB6A7455F1F}"/>
    <cellStyle name="Normal 55 6" xfId="30262" xr:uid="{57732130-DBC6-45E9-8D91-E944E8EA7140}"/>
    <cellStyle name="Normal 55_Margen" xfId="48114" xr:uid="{487CF395-4EC7-4E0A-815D-46A801943D7D}"/>
    <cellStyle name="Normal 56" xfId="30263" xr:uid="{78E1FCA4-A7F7-42B5-95D4-ACC6ED5C8159}"/>
    <cellStyle name="Normal 56 10" xfId="30264" xr:uid="{19397976-B43D-4C97-B743-1563FE4BA8B3}"/>
    <cellStyle name="Normal 56 11" xfId="30265" xr:uid="{4565420C-B130-4BEA-94E5-4F2B29F06452}"/>
    <cellStyle name="Normal 56 12" xfId="30266" xr:uid="{4A7B5C12-0A02-46A9-912F-4B3438BACCD8}"/>
    <cellStyle name="Normal 56 13" xfId="30267" xr:uid="{990C313A-1FC9-4ED5-9145-DBCE090DE17F}"/>
    <cellStyle name="Normal 56 14" xfId="30268" xr:uid="{E6D67197-2F1A-4118-84D4-D5EB90470587}"/>
    <cellStyle name="Normal 56 15" xfId="30269" xr:uid="{21A8E578-D49F-40FB-A5FB-F69FE6DB26BC}"/>
    <cellStyle name="Normal 56 16" xfId="30270" xr:uid="{387B499B-ADD1-4C5B-987C-307229DD2EC4}"/>
    <cellStyle name="Normal 56 17" xfId="30271" xr:uid="{7C0EAC6D-1BA9-4C62-88DC-29C4420551BF}"/>
    <cellStyle name="Normal 56 18" xfId="30272" xr:uid="{F675292A-1EE6-49FC-AAE7-C680CB6D5EEA}"/>
    <cellStyle name="Normal 56 2" xfId="30273" xr:uid="{7F1429E9-A767-4060-8DF5-B66D6F623A5E}"/>
    <cellStyle name="Normal 56 2 2" xfId="30274" xr:uid="{3AAB79D9-8D84-41F8-A7D3-EC3D40D1343D}"/>
    <cellStyle name="Normal 56 3" xfId="30275" xr:uid="{4D3FE013-914D-46B1-8340-8B87FA341A19}"/>
    <cellStyle name="Normal 56 3 2" xfId="30276" xr:uid="{856EB406-473A-43A1-BE20-9DF12C7F5639}"/>
    <cellStyle name="Normal 56 4" xfId="30277" xr:uid="{1D5AEB34-ED43-478B-BF44-2C4A8E615DCA}"/>
    <cellStyle name="Normal 56 4 2" xfId="50420" xr:uid="{5C4BB19E-3D41-434E-98F8-833EADC524CA}"/>
    <cellStyle name="Normal 56 5" xfId="30278" xr:uid="{3352B037-2B1B-44B0-B63E-9B30258F9CC6}"/>
    <cellStyle name="Normal 56 6" xfId="30279" xr:uid="{46A9FFCC-1FC2-4EAC-9239-CF3A08385C5E}"/>
    <cellStyle name="Normal 56 7" xfId="30280" xr:uid="{36F70004-0119-44F3-824B-8E2777D63B9B}"/>
    <cellStyle name="Normal 56 8" xfId="30281" xr:uid="{12BD8308-5909-47D7-9AC6-3FF70EC6E2EA}"/>
    <cellStyle name="Normal 56 9" xfId="30282" xr:uid="{6988661E-D55D-44DC-9C1E-96F83E6CE334}"/>
    <cellStyle name="Normal 56_Margen" xfId="48115" xr:uid="{C6073943-8B4B-4E77-BE2B-EA6F4DE40654}"/>
    <cellStyle name="Normal 57" xfId="30283" xr:uid="{8E866BEB-7A14-4C7B-8782-CA88AC30F2E9}"/>
    <cellStyle name="Normal 57 2" xfId="30284" xr:uid="{7997AF4B-32FE-4B32-A482-92D5103A3AEC}"/>
    <cellStyle name="Normal 57 2 2" xfId="30285" xr:uid="{4ACFA786-81E8-47F0-A726-35D2E80D5812}"/>
    <cellStyle name="Normal 57 2_Margen" xfId="48116" xr:uid="{29F44E27-4344-4B0F-8734-DFB741866D33}"/>
    <cellStyle name="Normal 57 3" xfId="30286" xr:uid="{A6336480-232C-4528-94EB-7997FCD7206A}"/>
    <cellStyle name="Normal 57 3 2" xfId="30287" xr:uid="{FD0E9FE2-CBCE-4356-8D9F-2B1F2B3C442C}"/>
    <cellStyle name="Normal 57 3 2 2" xfId="50422" xr:uid="{32F49A8C-F5DB-44EB-8268-4189A7360F6B}"/>
    <cellStyle name="Normal 57 3 3" xfId="50421" xr:uid="{B6EF02FF-5C28-423B-8630-F79940654904}"/>
    <cellStyle name="Normal 57 3_Margen" xfId="48117" xr:uid="{14FB0BD7-F699-4886-879F-0EF6358ED8B4}"/>
    <cellStyle name="Normal 57 4" xfId="30288" xr:uid="{BD27F226-7373-4560-9ABA-960DD937CCAD}"/>
    <cellStyle name="Normal 57 4 2" xfId="30289" xr:uid="{668E9674-0476-491B-AB91-E63E696B4CBA}"/>
    <cellStyle name="Normal 57 5" xfId="30290" xr:uid="{5A5CBCB5-A7A8-44EB-BB61-8159150D316C}"/>
    <cellStyle name="Normal 57_Margen" xfId="48118" xr:uid="{335CAA91-3149-477A-9D80-73AB241AED1C}"/>
    <cellStyle name="Normal 58" xfId="30291" xr:uid="{A220A969-AD81-4D13-972F-F11B59559596}"/>
    <cellStyle name="Normal 58 2" xfId="30292" xr:uid="{E435FE6B-99E4-4A27-AEA9-34238ABE746D}"/>
    <cellStyle name="Normal 58 2 2" xfId="30293" xr:uid="{45384051-1B28-44DF-A3BA-6F24AEA80C8B}"/>
    <cellStyle name="Normal 58 3" xfId="30294" xr:uid="{44476803-34C7-4C87-9B6C-49A63AF07C7B}"/>
    <cellStyle name="Normal 58 3 2" xfId="30295" xr:uid="{5DCE959D-972B-4C04-8BA6-FFAE10B2EAFC}"/>
    <cellStyle name="Normal 58 4" xfId="30296" xr:uid="{E517A23B-FAD4-4D54-8242-3A7350DDB050}"/>
    <cellStyle name="Normal 58_Margen" xfId="48119" xr:uid="{2B074114-4E03-43BC-A257-A97B438B028E}"/>
    <cellStyle name="Normal 59" xfId="30297" xr:uid="{60843BEE-FC1F-4BDD-BFCD-03499E899361}"/>
    <cellStyle name="Normal 59 10" xfId="30298" xr:uid="{0926863D-50BE-4387-86DC-7A23DBA2F9CA}"/>
    <cellStyle name="Normal 59 11" xfId="30299" xr:uid="{C8338D61-8E17-41C5-A538-59758901E47B}"/>
    <cellStyle name="Normal 59 12" xfId="30300" xr:uid="{97CBB284-0FD9-417A-BABC-73284AA6F193}"/>
    <cellStyle name="Normal 59 13" xfId="30301" xr:uid="{0CAB728D-EBCE-4128-AD5B-FBB134C3D06D}"/>
    <cellStyle name="Normal 59 14" xfId="30302" xr:uid="{329E4360-95AA-434B-81AF-4B7ED6FD6160}"/>
    <cellStyle name="Normal 59 15" xfId="30303" xr:uid="{8F6D4419-656D-455C-915B-4A1AB963229C}"/>
    <cellStyle name="Normal 59 16" xfId="30304" xr:uid="{F7C6B06A-96E2-45AF-8814-DFBC1DAFE71F}"/>
    <cellStyle name="Normal 59 17" xfId="30305" xr:uid="{3565CA08-B57C-48AB-B1F8-641E5698B1F8}"/>
    <cellStyle name="Normal 59 18" xfId="30306" xr:uid="{09555B33-9551-463F-84E0-9EC9051C142B}"/>
    <cellStyle name="Normal 59 2" xfId="30307" xr:uid="{12BB480A-4F43-40D1-A87F-F35E797029B1}"/>
    <cellStyle name="Normal 59 2 2" xfId="30308" xr:uid="{0229FC5B-F5A7-4A02-805B-237E9D386132}"/>
    <cellStyle name="Normal 59 3" xfId="30309" xr:uid="{9C52E29B-295F-4AD7-A2A4-825B4D45877E}"/>
    <cellStyle name="Normal 59 3 2" xfId="30310" xr:uid="{41AB2CF3-6185-4BF1-80DC-356B4EE50E72}"/>
    <cellStyle name="Normal 59 4" xfId="30311" xr:uid="{E6E2A9B4-FBAC-4311-A6BC-B7776F3DA1A0}"/>
    <cellStyle name="Normal 59 4 2" xfId="50423" xr:uid="{DE9C749A-72DC-48C7-BD29-995D2363245B}"/>
    <cellStyle name="Normal 59 5" xfId="30312" xr:uid="{A47C01BD-0F9E-4CA5-8609-5E365C70DBBD}"/>
    <cellStyle name="Normal 59 6" xfId="30313" xr:uid="{F4F15BF0-944D-46AA-B6B9-F5EFA9B81ABA}"/>
    <cellStyle name="Normal 59 7" xfId="30314" xr:uid="{C1F737F4-78D1-4F83-B254-AE4F624C3B2C}"/>
    <cellStyle name="Normal 59 8" xfId="30315" xr:uid="{C1A05D23-CE0B-4335-9D43-104A621EBDFB}"/>
    <cellStyle name="Normal 59 9" xfId="30316" xr:uid="{686BC910-EC5B-4E30-8FC3-45B7F3D7FF1E}"/>
    <cellStyle name="Normal 59_Margen" xfId="48120" xr:uid="{E5A26C90-3214-48BD-8B0B-5233669C80E0}"/>
    <cellStyle name="Normal 6" xfId="30317" xr:uid="{8304C11C-B3C4-4861-8287-048F6E7F5425}"/>
    <cellStyle name="Normal 6 10" xfId="30318" xr:uid="{ACF0B10F-9F82-4FD8-AFD5-5339E2C0FD63}"/>
    <cellStyle name="Normal 6 10 10" xfId="30319" xr:uid="{6DBBA9BD-0224-4E49-B7BB-44FEF0B12296}"/>
    <cellStyle name="Normal 6 10 11" xfId="30320" xr:uid="{C382C522-4341-403D-839B-72E4765497AE}"/>
    <cellStyle name="Normal 6 10 12" xfId="30321" xr:uid="{DF854C7B-DFE3-4D3B-86CC-CD8069E6ED6D}"/>
    <cellStyle name="Normal 6 10 13" xfId="30322" xr:uid="{CD9B493B-F6E4-49F1-99C0-981EEA3868C2}"/>
    <cellStyle name="Normal 6 10 2" xfId="30323" xr:uid="{854671E9-BA71-4883-993D-50F1ECFD8BA5}"/>
    <cellStyle name="Normal 6 10 3" xfId="30324" xr:uid="{37A23AF6-99F1-4F70-95A8-E0453465910D}"/>
    <cellStyle name="Normal 6 10 4" xfId="30325" xr:uid="{92CE346F-665B-4BA9-AB3B-A8138B13299D}"/>
    <cellStyle name="Normal 6 10 5" xfId="30326" xr:uid="{397A290A-ADEE-420D-97F1-F6EE9E0E8F6D}"/>
    <cellStyle name="Normal 6 10 6" xfId="30327" xr:uid="{5C19B8F8-5B45-4079-9CEE-116F642F3D1B}"/>
    <cellStyle name="Normal 6 10 7" xfId="30328" xr:uid="{97699107-D2C5-4862-8167-7D9CE2369C39}"/>
    <cellStyle name="Normal 6 10 8" xfId="30329" xr:uid="{98966D6C-A925-4C64-BCB2-B81DF15706FC}"/>
    <cellStyle name="Normal 6 10 9" xfId="30330" xr:uid="{42046FA0-B0CC-4B5F-AC17-778ACD2C9E2E}"/>
    <cellStyle name="Normal 6 10_Margen" xfId="48121" xr:uid="{1D04FB1C-14CF-4276-B903-F29E880F7A06}"/>
    <cellStyle name="Normal 6 11" xfId="30331" xr:uid="{DD7AB301-E465-462D-B1B0-2990504A261F}"/>
    <cellStyle name="Normal 6 11 10" xfId="30332" xr:uid="{3207C63C-59BC-464F-AD16-70CF6B6A86FC}"/>
    <cellStyle name="Normal 6 11 11" xfId="30333" xr:uid="{3F996D3A-A6AD-42AB-AC22-F17C6B11F4E7}"/>
    <cellStyle name="Normal 6 11 12" xfId="30334" xr:uid="{4CCE35BA-C719-4441-825F-FBF70F0E3D4D}"/>
    <cellStyle name="Normal 6 11 13" xfId="30335" xr:uid="{8630EEE8-A8BC-421B-9F38-49FA4E27B4A8}"/>
    <cellStyle name="Normal 6 11 2" xfId="30336" xr:uid="{CE0B123C-267F-47B7-98E0-29CA2ABC51C5}"/>
    <cellStyle name="Normal 6 11 3" xfId="30337" xr:uid="{3605BBEE-D1A4-417F-B05D-2748D99A63E1}"/>
    <cellStyle name="Normal 6 11 4" xfId="30338" xr:uid="{2856696E-318B-44FA-A7FE-2CCE036AE5ED}"/>
    <cellStyle name="Normal 6 11 5" xfId="30339" xr:uid="{727E1219-958D-480E-AB7B-A7B8049714F1}"/>
    <cellStyle name="Normal 6 11 6" xfId="30340" xr:uid="{058DB75A-952A-40C3-8F21-1022BA81D083}"/>
    <cellStyle name="Normal 6 11 7" xfId="30341" xr:uid="{BC434D6A-98A1-4479-920A-4E240A73ADC0}"/>
    <cellStyle name="Normal 6 11 8" xfId="30342" xr:uid="{8B75318F-7D86-4425-AC67-73B1D17A1D9D}"/>
    <cellStyle name="Normal 6 11 9" xfId="30343" xr:uid="{A2177F20-7543-4122-B10B-DE5E20605A25}"/>
    <cellStyle name="Normal 6 11_Margen" xfId="48122" xr:uid="{63D76AF1-3717-475B-A3FF-55A4B4213D00}"/>
    <cellStyle name="Normal 6 12" xfId="30344" xr:uid="{1964D0D3-49FA-4670-9B6E-2CED756F0B8F}"/>
    <cellStyle name="Normal 6 12 10" xfId="30345" xr:uid="{3AF1B746-3038-4879-9AEB-CDA5EDAA948B}"/>
    <cellStyle name="Normal 6 12 11" xfId="30346" xr:uid="{02DABDDA-DDB6-4B21-A4F7-7B4E1A450C7C}"/>
    <cellStyle name="Normal 6 12 12" xfId="30347" xr:uid="{50280B1A-131C-4C77-8F59-0BF91F0BF3DE}"/>
    <cellStyle name="Normal 6 12 13" xfId="30348" xr:uid="{DED24AAB-F980-469C-AE21-23CC37459B7F}"/>
    <cellStyle name="Normal 6 12 2" xfId="30349" xr:uid="{6D704DB7-37EE-4148-87BB-B4ACA42D1D07}"/>
    <cellStyle name="Normal 6 12 3" xfId="30350" xr:uid="{4AF4DC15-118B-44C5-B2D3-93C2723E58A9}"/>
    <cellStyle name="Normal 6 12 4" xfId="30351" xr:uid="{BDF0A39E-A72A-48AF-8AEB-A5530AEFCA64}"/>
    <cellStyle name="Normal 6 12 5" xfId="30352" xr:uid="{95AF834F-89B5-4001-B9F3-AAD0C62BA6BA}"/>
    <cellStyle name="Normal 6 12 6" xfId="30353" xr:uid="{19158B44-01BC-4DD8-982D-F943BCAF2388}"/>
    <cellStyle name="Normal 6 12 7" xfId="30354" xr:uid="{739910D6-9832-4FA0-8659-BB5F30A7000E}"/>
    <cellStyle name="Normal 6 12 8" xfId="30355" xr:uid="{01D5BE17-6B85-4E54-9D11-79EE5CCB3084}"/>
    <cellStyle name="Normal 6 12 9" xfId="30356" xr:uid="{68BF698F-2481-4B51-9B57-25CA2244BA89}"/>
    <cellStyle name="Normal 6 12_Margen" xfId="48123" xr:uid="{649EDDF6-9236-4947-BA30-EEA299DFE549}"/>
    <cellStyle name="Normal 6 13" xfId="30357" xr:uid="{B3763F2E-61B3-49F0-9CE7-AF39EF67BB48}"/>
    <cellStyle name="Normal 6 13 10" xfId="30358" xr:uid="{F0341041-2625-4ABF-BAE2-F8E10E54AECB}"/>
    <cellStyle name="Normal 6 13 11" xfId="30359" xr:uid="{D8D42004-31A3-47D3-A4F7-6692E9168362}"/>
    <cellStyle name="Normal 6 13 12" xfId="30360" xr:uid="{710035C7-CC63-474B-A9FE-B1871B292B2E}"/>
    <cellStyle name="Normal 6 13 13" xfId="30361" xr:uid="{2A6E8850-12A9-411C-BAFE-BE7EE92D8996}"/>
    <cellStyle name="Normal 6 13 2" xfId="30362" xr:uid="{A09A18AC-90C7-4480-B5E8-97E839606CF7}"/>
    <cellStyle name="Normal 6 13 3" xfId="30363" xr:uid="{B5423890-B0BA-4D11-A25D-805E22CDCB04}"/>
    <cellStyle name="Normal 6 13 4" xfId="30364" xr:uid="{9284E7F9-FA72-4703-9B9A-5318619726A6}"/>
    <cellStyle name="Normal 6 13 5" xfId="30365" xr:uid="{589A6262-0791-4871-AB68-46744433BD23}"/>
    <cellStyle name="Normal 6 13 6" xfId="30366" xr:uid="{02C26F5C-03AF-40FD-92E7-0C9EC3AA90FE}"/>
    <cellStyle name="Normal 6 13 7" xfId="30367" xr:uid="{0A0C1E43-167C-4286-A279-945CA74B9451}"/>
    <cellStyle name="Normal 6 13 8" xfId="30368" xr:uid="{F783FC4A-6C7A-4CAC-9FB8-1EE83E557552}"/>
    <cellStyle name="Normal 6 13 9" xfId="30369" xr:uid="{E7630178-4639-49B8-9C0A-6896907F8030}"/>
    <cellStyle name="Normal 6 13_Margen" xfId="48124" xr:uid="{39E5DC04-FDB7-469F-9A62-7446E39615C8}"/>
    <cellStyle name="Normal 6 14" xfId="30370" xr:uid="{12FCE500-B5DA-4F54-B083-EF94BE56C12D}"/>
    <cellStyle name="Normal 6 14 2" xfId="30371" xr:uid="{E09FA3A4-6EFA-40D7-92AC-68321AE3193B}"/>
    <cellStyle name="Normal 6 14_Margen" xfId="48125" xr:uid="{1331B712-0353-4DC6-A9FF-B7A658365C69}"/>
    <cellStyle name="Normal 6 15" xfId="30372" xr:uid="{B709AB4F-5E62-4018-A464-4438C527A4B3}"/>
    <cellStyle name="Normal 6 16" xfId="30373" xr:uid="{A8D54285-4611-4F00-BABF-510A2BDD5AFE}"/>
    <cellStyle name="Normal 6 17" xfId="30374" xr:uid="{1FE3EB6B-38EF-4CDC-8622-12884E4DA079}"/>
    <cellStyle name="Normal 6 18" xfId="30375" xr:uid="{CE8EE2FC-D5A4-4BC4-A015-BDFD54A6BA48}"/>
    <cellStyle name="Normal 6 19" xfId="30376" xr:uid="{550DBC16-6F1B-46F8-8659-0E116E986EE6}"/>
    <cellStyle name="Normal 6 19 2" xfId="30377" xr:uid="{CAB0F8D7-C5BC-4CE8-9064-F417FE21C929}"/>
    <cellStyle name="Normal 6 19 3" xfId="30378" xr:uid="{F11FFAA1-D575-4A68-9666-689DCA4D8426}"/>
    <cellStyle name="Normal 6 2" xfId="30379" xr:uid="{E53857A3-FFFA-400F-992D-CDDA0E1F6CBE}"/>
    <cellStyle name="Normal 6 2 10" xfId="30380" xr:uid="{E0AEED5C-3648-4161-AC6E-46821358F0BB}"/>
    <cellStyle name="Normal 6 2 11" xfId="30381" xr:uid="{9734A00A-0A1E-42E1-89F1-CD9E8FDB46D6}"/>
    <cellStyle name="Normal 6 2 12" xfId="30382" xr:uid="{8968089C-6328-479B-BE30-1B17BEBA0498}"/>
    <cellStyle name="Normal 6 2 13" xfId="30383" xr:uid="{3DCA9A15-F658-4E6F-AA6F-286DFBBE5B2A}"/>
    <cellStyle name="Normal 6 2 14" xfId="30384" xr:uid="{073C03D7-BE8E-4571-ACEE-E070AB5EE39F}"/>
    <cellStyle name="Normal 6 2 15" xfId="30385" xr:uid="{3F537587-CBC9-4508-873A-894BE956FB0B}"/>
    <cellStyle name="Normal 6 2 16" xfId="30386" xr:uid="{EEE1E689-FB60-46B6-BC45-A6A0E3413DD5}"/>
    <cellStyle name="Normal 6 2 17" xfId="30387" xr:uid="{85560453-2CC0-4683-B6EF-0C8332639B1A}"/>
    <cellStyle name="Normal 6 2 18" xfId="50425" xr:uid="{7C9C38E9-89E4-4F29-8B3F-C7C7175F260A}"/>
    <cellStyle name="Normal 6 2 2" xfId="30388" xr:uid="{1ECD0F22-F106-4DD2-9EF3-8C340952DD41}"/>
    <cellStyle name="Normal 6 2 2 2" xfId="30389" xr:uid="{DDE32D5F-2752-4217-8D53-AB43F3D0FD1A}"/>
    <cellStyle name="Normal 6 2 2 2 2" xfId="48126" xr:uid="{0C3AB5F8-8BB7-4B21-820C-A9A17DCFB8FF}"/>
    <cellStyle name="Normal 6 2 2 2 2 2" xfId="48127" xr:uid="{7E8F7DFC-12B6-4E94-9B95-3F73031E465E}"/>
    <cellStyle name="Normal 6 2 2 2 2 2 2" xfId="48128" xr:uid="{BF131D3F-B13B-44CC-8A66-C6AEC14BF5B1}"/>
    <cellStyle name="Normal 6 2 2 2 2 3" xfId="48129" xr:uid="{169EFE0B-4B1F-4074-B21F-E025C0D246A6}"/>
    <cellStyle name="Normal 6 2 2 2 3" xfId="48130" xr:uid="{C8CAF75E-CFAA-446B-8787-18E4E5627443}"/>
    <cellStyle name="Normal 6 2 2 2 3 2" xfId="48131" xr:uid="{CFA238AE-B90A-40F9-96A5-4EB5EA3CD5B4}"/>
    <cellStyle name="Normal 6 2 2 2 4" xfId="48132" xr:uid="{35DEA171-0E52-4A3B-B013-046693C87E7E}"/>
    <cellStyle name="Normal 6 2 2 3" xfId="48133" xr:uid="{433D8978-D676-4102-9626-8C4725CFD82C}"/>
    <cellStyle name="Normal 6 2 2 3 2" xfId="48134" xr:uid="{C845EE72-7A2C-4255-AC6A-57D93F93513E}"/>
    <cellStyle name="Normal 6 2 2 3 2 2" xfId="48135" xr:uid="{B6419856-76F0-4596-B836-609BE7D14554}"/>
    <cellStyle name="Normal 6 2 2 3 3" xfId="48136" xr:uid="{EFFB9270-1DB8-4814-8E34-68528B8CABDF}"/>
    <cellStyle name="Normal 6 2 2 4" xfId="48137" xr:uid="{B2EDEEEA-D635-4415-A8B1-9AD121DDCCAE}"/>
    <cellStyle name="Normal 6 2 2 4 2" xfId="48138" xr:uid="{CE019EF5-286D-424D-82AE-3D76584ACB7A}"/>
    <cellStyle name="Normal 6 2 2 5" xfId="48139" xr:uid="{2F423920-AACD-499D-941F-F504520A2259}"/>
    <cellStyle name="Normal 6 2 2 6" xfId="49742" xr:uid="{81FBD3AC-4A7E-41CB-B077-EFFC07A86BDC}"/>
    <cellStyle name="Normal 6 2 2_Margen" xfId="48140" xr:uid="{B4EFA9A6-352E-4CB4-A0D3-4625D51AE852}"/>
    <cellStyle name="Normal 6 2 3" xfId="30390" xr:uid="{B0A5C418-2155-46D7-966C-12E0980ECB8F}"/>
    <cellStyle name="Normal 6 2 3 2" xfId="48141" xr:uid="{25FC2A99-698F-4C30-BA32-DA69EB3361D3}"/>
    <cellStyle name="Normal 6 2 3 2 2" xfId="48142" xr:uid="{82A9CEA8-CEB9-4676-A6F5-DE83D6C32575}"/>
    <cellStyle name="Normal 6 2 3 2 2 2" xfId="48143" xr:uid="{5BEDBFBC-6884-4F13-BD46-22E7B0C4B6A5}"/>
    <cellStyle name="Normal 6 2 3 2 3" xfId="48144" xr:uid="{8BD11D71-D745-4856-8585-600349D2CB79}"/>
    <cellStyle name="Normal 6 2 3 3" xfId="48145" xr:uid="{A455BD67-CC5C-401C-ACC1-01BD61A676B1}"/>
    <cellStyle name="Normal 6 2 3 3 2" xfId="48146" xr:uid="{D4024AE8-489A-4C9C-B5BC-E686AD9032D3}"/>
    <cellStyle name="Normal 6 2 3 4" xfId="48147" xr:uid="{C89E1A87-65A1-4291-83F2-71684D340D21}"/>
    <cellStyle name="Normal 6 2 4" xfId="30391" xr:uid="{07E2112C-5329-43D0-93F7-2E9F5B0E3B5A}"/>
    <cellStyle name="Normal 6 2 4 2" xfId="48148" xr:uid="{AE880ABD-D6E0-4749-BF4D-65925AF120D3}"/>
    <cellStyle name="Normal 6 2 4 2 2" xfId="48149" xr:uid="{181AD6B7-4735-4FCA-A188-B1F1D7EA9017}"/>
    <cellStyle name="Normal 6 2 4 2 2 2" xfId="48150" xr:uid="{B60FE19C-7781-440E-8493-546769675AC7}"/>
    <cellStyle name="Normal 6 2 4 2 3" xfId="48151" xr:uid="{B6551CA5-9DD8-4FBB-A069-1B84C5E217E1}"/>
    <cellStyle name="Normal 6 2 4 3" xfId="48152" xr:uid="{DAF20C70-F1D9-4C8A-A519-7CFA95882D16}"/>
    <cellStyle name="Normal 6 2 4 3 2" xfId="48153" xr:uid="{2D861DDB-89D8-46B9-9AE5-CC4FB13EE8CF}"/>
    <cellStyle name="Normal 6 2 4 4" xfId="48154" xr:uid="{E18EB021-BA1B-44DE-88E1-AAACD953D94E}"/>
    <cellStyle name="Normal 6 2 5" xfId="30392" xr:uid="{135D58BA-94A4-4A22-97B7-0AB2C2CAF05D}"/>
    <cellStyle name="Normal 6 2 6" xfId="30393" xr:uid="{26977CD6-B209-4F3D-BD44-FA01DF802A70}"/>
    <cellStyle name="Normal 6 2 7" xfId="30394" xr:uid="{FFBE1068-B0AB-4FFA-AB57-2F836286F500}"/>
    <cellStyle name="Normal 6 2 8" xfId="30395" xr:uid="{6AA9FE5C-7A18-44C2-8440-673A9A78C369}"/>
    <cellStyle name="Normal 6 2 9" xfId="30396" xr:uid="{CCA7D679-A4EE-4120-A809-D73A6756C0B7}"/>
    <cellStyle name="Normal 6 2_Margen" xfId="48155" xr:uid="{39A93203-EFFF-4E51-BD9E-A01A293A108D}"/>
    <cellStyle name="Normal 6 20" xfId="30397" xr:uid="{683C4BF1-DF1C-4F8C-9C02-DF06F9A0BFE2}"/>
    <cellStyle name="Normal 6 21" xfId="30398" xr:uid="{80569461-D75B-455A-927B-4C526A6B22C4}"/>
    <cellStyle name="Normal 6 22" xfId="30399" xr:uid="{836A1E6A-49B6-403C-873B-4802ACBD92C4}"/>
    <cellStyle name="Normal 6 23" xfId="30400" xr:uid="{1726FA07-4EA3-480B-95D9-2538C78065C0}"/>
    <cellStyle name="Normal 6 24" xfId="30401" xr:uid="{BF34F722-4678-4ACC-B7BB-728B10A37393}"/>
    <cellStyle name="Normal 6 25" xfId="30402" xr:uid="{615995AF-1F19-4038-8CB5-EAEF458211D1}"/>
    <cellStyle name="Normal 6 26" xfId="30403" xr:uid="{97339CD2-1543-48A2-91AA-297508508166}"/>
    <cellStyle name="Normal 6 27" xfId="30404" xr:uid="{FB0B268C-4BFB-477A-8441-C3C297024595}"/>
    <cellStyle name="Normal 6 28" xfId="30405" xr:uid="{087B232F-D6F7-49BB-B3CB-9606151769CB}"/>
    <cellStyle name="Normal 6 29" xfId="30406" xr:uid="{7376C750-C23E-4B56-87B7-2589651B0518}"/>
    <cellStyle name="Normal 6 3" xfId="30407" xr:uid="{8F265C8E-B8F9-4789-9C53-1FEC89C79C0A}"/>
    <cellStyle name="Normal 6 3 10" xfId="30408" xr:uid="{DCEEC9A0-B9EB-417A-8B82-0796CAFF83DE}"/>
    <cellStyle name="Normal 6 3 11" xfId="30409" xr:uid="{943FFB02-5D3E-4096-A38C-6F005F998847}"/>
    <cellStyle name="Normal 6 3 12" xfId="30410" xr:uid="{3060F9C9-23E3-4329-998F-63114F7EDE81}"/>
    <cellStyle name="Normal 6 3 13" xfId="30411" xr:uid="{073DFB8C-4DA1-455A-A42C-3BC91FC08A7A}"/>
    <cellStyle name="Normal 6 3 14" xfId="30412" xr:uid="{13928BEF-11EE-417F-8152-E1C0773F2A29}"/>
    <cellStyle name="Normal 6 3 15" xfId="30413" xr:uid="{ACE39748-DAC3-4771-8CC3-EE86067D0249}"/>
    <cellStyle name="Normal 6 3 16" xfId="30414" xr:uid="{7198AECE-7FE1-47CF-B7AB-029897D4F61B}"/>
    <cellStyle name="Normal 6 3 17" xfId="30415" xr:uid="{EF2FC8FD-B624-4B02-AD63-88BF5E700053}"/>
    <cellStyle name="Normal 6 3 18" xfId="50426" xr:uid="{0ABBFED9-DCC3-46F5-9AA2-4B89A304359C}"/>
    <cellStyle name="Normal 6 3 2" xfId="30416" xr:uid="{CBCC307D-F63F-4DC8-9268-339A781BD81B}"/>
    <cellStyle name="Normal 6 3 2 2" xfId="30417" xr:uid="{EE5EAD40-641E-41DF-8CC5-E313F636F675}"/>
    <cellStyle name="Normal 6 3 2 2 2" xfId="48156" xr:uid="{F5AFD3DB-875D-4FB7-B061-F3516513F0EF}"/>
    <cellStyle name="Normal 6 3 2 2 2 2" xfId="48157" xr:uid="{47571B25-21F2-429B-9D38-1B3343A689B5}"/>
    <cellStyle name="Normal 6 3 2 2 3" xfId="48158" xr:uid="{170DA786-C403-4066-811A-F00280953AFC}"/>
    <cellStyle name="Normal 6 3 2 3" xfId="48159" xr:uid="{E8F50B16-441D-4F3D-8121-3B603B62F23F}"/>
    <cellStyle name="Normal 6 3 2 3 2" xfId="48160" xr:uid="{82D1805E-578E-470D-B71B-CBFC2BF0F62B}"/>
    <cellStyle name="Normal 6 3 2 4" xfId="48161" xr:uid="{E1F48D07-150C-4A96-B93F-25B75565BF77}"/>
    <cellStyle name="Normal 6 3 2_Margen" xfId="48162" xr:uid="{C784395D-6121-4599-96E0-4E515D07DAC6}"/>
    <cellStyle name="Normal 6 3 3" xfId="30418" xr:uid="{41094AFF-C88D-41BE-A6C0-7AFE6D1579D4}"/>
    <cellStyle name="Normal 6 3 3 2" xfId="48163" xr:uid="{9862A52E-1BD1-4763-8419-C4301C9F02CD}"/>
    <cellStyle name="Normal 6 3 3 2 2" xfId="48164" xr:uid="{FEF00269-3BB2-4174-A475-72B4DA2E027D}"/>
    <cellStyle name="Normal 6 3 3 3" xfId="48165" xr:uid="{691D432D-906D-408F-9FEF-3DBBC46B1968}"/>
    <cellStyle name="Normal 6 3 4" xfId="30419" xr:uid="{DCAE4A7D-9D34-4857-B0F1-31EFB96FACA4}"/>
    <cellStyle name="Normal 6 3 4 2" xfId="48166" xr:uid="{58F866F0-213F-4C6D-9CF3-84A53C4697E2}"/>
    <cellStyle name="Normal 6 3 5" xfId="30420" xr:uid="{D1CA84DC-654B-46B2-B4C1-1605D2C5206F}"/>
    <cellStyle name="Normal 6 3 6" xfId="30421" xr:uid="{7A7E9056-C6A3-4508-986E-F321034AFD25}"/>
    <cellStyle name="Normal 6 3 7" xfId="30422" xr:uid="{F228C53D-437A-4040-A815-4501D18D74D1}"/>
    <cellStyle name="Normal 6 3 8" xfId="30423" xr:uid="{17957864-4B5D-4D2D-8241-A80FFFCD2950}"/>
    <cellStyle name="Normal 6 3 9" xfId="30424" xr:uid="{AE175A32-298A-4DED-BE0D-1270A6C3497F}"/>
    <cellStyle name="Normal 6 3_Margen" xfId="48167" xr:uid="{756AD397-F152-44DF-8967-D7822CAE8CD2}"/>
    <cellStyle name="Normal 6 30" xfId="30425" xr:uid="{F10C6B15-4D86-4028-8DC1-910593EC63CA}"/>
    <cellStyle name="Normal 6 31" xfId="30426" xr:uid="{2D3A7D9E-71B0-45E2-B0D6-135D240DF724}"/>
    <cellStyle name="Normal 6 32" xfId="30427" xr:uid="{4E327CE2-72E3-407D-A18A-27A0844E4784}"/>
    <cellStyle name="Normal 6 33" xfId="30428" xr:uid="{3471D3AC-1684-409A-9484-AC1D105689A1}"/>
    <cellStyle name="Normal 6 34" xfId="30429" xr:uid="{14EECCC3-7E98-4383-ACE4-DCD17459D2B9}"/>
    <cellStyle name="Normal 6 35" xfId="30430" xr:uid="{6BA823ED-7B33-4ECB-848E-98EBCBE40FD0}"/>
    <cellStyle name="Normal 6 35 2" xfId="30431" xr:uid="{B2FE9D55-EA49-413E-AFC2-D4346CB66E0E}"/>
    <cellStyle name="Normal 6 35 2 2" xfId="30432" xr:uid="{E7ED345C-3E8A-4DE1-88D3-3006250CF691}"/>
    <cellStyle name="Normal 6 35 3" xfId="30433" xr:uid="{7486DD7D-AD64-435F-9887-61999646E7AE}"/>
    <cellStyle name="Normal 6 36" xfId="30434" xr:uid="{3B863EBA-D3E8-4700-B8AE-CF2CB19A7408}"/>
    <cellStyle name="Normal 6 36 2" xfId="30435" xr:uid="{C1F6DBAD-B9A1-4480-A602-4C0D857C8298}"/>
    <cellStyle name="Normal 6 37" xfId="30436" xr:uid="{7C34C2D0-F112-4A28-8310-E8B6887C7F8B}"/>
    <cellStyle name="Normal 6 37 2" xfId="30437" xr:uid="{1155F2F8-2844-44CA-857B-584DD8407BD3}"/>
    <cellStyle name="Normal 6 38" xfId="30438" xr:uid="{189FE028-22B3-47CF-ADB6-D759B1CBB0A8}"/>
    <cellStyle name="Normal 6 39" xfId="30439" xr:uid="{B8E0B417-26B0-43F5-ADBF-4643ADB92706}"/>
    <cellStyle name="Normal 6 4" xfId="30440" xr:uid="{5D42202B-8DA3-4BA9-9B67-A45D8D3E2770}"/>
    <cellStyle name="Normal 6 4 10" xfId="30441" xr:uid="{17EC6171-9865-48B6-B035-E826B199A025}"/>
    <cellStyle name="Normal 6 4 11" xfId="30442" xr:uid="{11DD8CD8-7AE8-489A-BAF3-F290A598DE6D}"/>
    <cellStyle name="Normal 6 4 12" xfId="30443" xr:uid="{785E3E6E-41BA-4E3F-B0D8-631B7F321BDA}"/>
    <cellStyle name="Normal 6 4 13" xfId="30444" xr:uid="{9072EA7E-6D84-406A-A414-7666E3399993}"/>
    <cellStyle name="Normal 6 4 14" xfId="30445" xr:uid="{2F39005F-B547-47C2-B6F2-3443E9FED91E}"/>
    <cellStyle name="Normal 6 4 15" xfId="30446" xr:uid="{9F086FC2-40F5-4419-A0A4-88F32378E735}"/>
    <cellStyle name="Normal 6 4 16" xfId="30447" xr:uid="{4D174B02-5570-4522-B045-222DCBD6A05D}"/>
    <cellStyle name="Normal 6 4 17" xfId="30448" xr:uid="{D1BC1A03-4619-4236-9699-2C64059B153A}"/>
    <cellStyle name="Normal 6 4 18" xfId="50427" xr:uid="{1F847AB0-30DA-4D11-97B5-F1F9541E25A0}"/>
    <cellStyle name="Normal 6 4 2" xfId="30449" xr:uid="{0971E76D-05B5-41D4-B504-84495E869337}"/>
    <cellStyle name="Normal 6 4 2 2" xfId="30450" xr:uid="{5FA2A67F-8445-45A8-80AC-BC59DD118BA5}"/>
    <cellStyle name="Normal 6 4 2 2 2" xfId="48168" xr:uid="{50F1B0F9-D5CD-45C1-8B30-449F40C08DB8}"/>
    <cellStyle name="Normal 6 4 2 2 2 2" xfId="48169" xr:uid="{353AE1F7-F833-4D02-BBE3-FC3F391D13F8}"/>
    <cellStyle name="Normal 6 4 2 2 3" xfId="48170" xr:uid="{1C4D7828-6A34-495F-A4C9-E3C06CE86176}"/>
    <cellStyle name="Normal 6 4 2 3" xfId="48171" xr:uid="{0F7D1D9A-F64C-4B30-8C5F-1F8B13F75298}"/>
    <cellStyle name="Normal 6 4 2 3 2" xfId="48172" xr:uid="{54388BB3-FEBC-450F-AF40-0D634EE84E70}"/>
    <cellStyle name="Normal 6 4 2 4" xfId="48173" xr:uid="{D9014F96-04FA-40FE-A3E1-C5220BC11D89}"/>
    <cellStyle name="Normal 6 4 2_Margen" xfId="48174" xr:uid="{C855067C-157C-4594-8947-4400A61955B8}"/>
    <cellStyle name="Normal 6 4 3" xfId="30451" xr:uid="{BFADA6AD-73F0-4490-A5C8-944FDE44F730}"/>
    <cellStyle name="Normal 6 4 3 2" xfId="48175" xr:uid="{49215E9E-980C-4267-BB9C-573A6DFD8312}"/>
    <cellStyle name="Normal 6 4 3 2 2" xfId="48176" xr:uid="{480A3FC0-5B2A-4F4A-BE0C-094D40E580D8}"/>
    <cellStyle name="Normal 6 4 3 3" xfId="48177" xr:uid="{0DC5FD99-C3BF-42ED-B490-E1C01B3047B8}"/>
    <cellStyle name="Normal 6 4 4" xfId="30452" xr:uid="{723EBEA9-A555-4863-A756-36D94424B740}"/>
    <cellStyle name="Normal 6 4 4 2" xfId="48178" xr:uid="{A1F4829A-8D3A-4CB5-AEF0-262944008517}"/>
    <cellStyle name="Normal 6 4 5" xfId="30453" xr:uid="{D244E63F-F4AC-496A-A556-8A8E353C47D6}"/>
    <cellStyle name="Normal 6 4 6" xfId="30454" xr:uid="{D7DCF8DA-4F59-4895-9118-23FD6182124B}"/>
    <cellStyle name="Normal 6 4 7" xfId="30455" xr:uid="{E50FDB49-26FE-4D71-A8D9-3C32A33FEBF1}"/>
    <cellStyle name="Normal 6 4 8" xfId="30456" xr:uid="{0422C9D1-3636-4AEB-820E-A393047457F8}"/>
    <cellStyle name="Normal 6 4 9" xfId="30457" xr:uid="{D7D1FAC9-AD16-4889-AABA-C5998425A25E}"/>
    <cellStyle name="Normal 6 4_Margen" xfId="48179" xr:uid="{6F816689-0DD2-4559-A64F-7F40078BD60E}"/>
    <cellStyle name="Normal 6 40" xfId="30458" xr:uid="{E9A2026F-8842-4DE5-A3EF-77EDD57B6DBC}"/>
    <cellStyle name="Normal 6 41" xfId="30459" xr:uid="{D02120DD-BDC9-49A2-8615-8E90CE41C8C4}"/>
    <cellStyle name="Normal 6 42" xfId="30460" xr:uid="{80D7C90A-9CE1-4210-AFF6-EDA1E9E2FE85}"/>
    <cellStyle name="Normal 6 5" xfId="30461" xr:uid="{28D78819-CF81-494C-9C83-4FC020819E99}"/>
    <cellStyle name="Normal 6 5 10" xfId="30462" xr:uid="{6BF42E4E-0AB0-44E7-B7B0-2C9AB9B77790}"/>
    <cellStyle name="Normal 6 5 11" xfId="30463" xr:uid="{462B1E53-B4CB-4BDE-87D7-66A9A7605CAB}"/>
    <cellStyle name="Normal 6 5 12" xfId="30464" xr:uid="{02909FB4-EAE7-450B-B16A-C3BFADD70473}"/>
    <cellStyle name="Normal 6 5 13" xfId="30465" xr:uid="{460546F2-DBCD-4A2B-AB74-19E6EDDEAC27}"/>
    <cellStyle name="Normal 6 5 14" xfId="30466" xr:uid="{32CAE117-3603-47D0-BC9A-02834710CDE1}"/>
    <cellStyle name="Normal 6 5 15" xfId="30467" xr:uid="{539BFA4E-AE6C-41FA-BFA6-8BD4FD11499E}"/>
    <cellStyle name="Normal 6 5 16" xfId="30468" xr:uid="{11267AD3-4640-45A4-82A0-C34C1BA3D902}"/>
    <cellStyle name="Normal 6 5 17" xfId="30469" xr:uid="{2C26EFBC-39EA-433D-BBFA-329A7EA8E06E}"/>
    <cellStyle name="Normal 6 5 2" xfId="30470" xr:uid="{1BA5392B-22FB-4A34-B51D-F736706C11B8}"/>
    <cellStyle name="Normal 6 5 2 2" xfId="30471" xr:uid="{3754F04A-2A7B-4531-8A46-408FB6718096}"/>
    <cellStyle name="Normal 6 5 2 2 2" xfId="48180" xr:uid="{64E1D3AB-4E03-4DCA-BAC8-648152EE374A}"/>
    <cellStyle name="Normal 6 5 2 3" xfId="48181" xr:uid="{C4981351-BB49-4BDE-9B16-AF0E0E0A06AB}"/>
    <cellStyle name="Normal 6 5 2_Margen" xfId="48182" xr:uid="{1580CF47-A2BA-429A-97B1-44B2ECBEC1A0}"/>
    <cellStyle name="Normal 6 5 3" xfId="30472" xr:uid="{F2A3AEEF-42DF-4A20-ADEF-C215FB5AEAAB}"/>
    <cellStyle name="Normal 6 5 3 2" xfId="48183" xr:uid="{382FC6B5-23CF-4F79-92F2-ACCD2441FC9E}"/>
    <cellStyle name="Normal 6 5 4" xfId="30473" xr:uid="{84EAE500-3E9D-4439-A8D0-6E0C094921F5}"/>
    <cellStyle name="Normal 6 5 5" xfId="30474" xr:uid="{3AF86672-79AE-4020-9EF3-9972751899A4}"/>
    <cellStyle name="Normal 6 5 6" xfId="30475" xr:uid="{D8BBE8CE-318C-4D7D-9EB0-F76C251CDF3D}"/>
    <cellStyle name="Normal 6 5 7" xfId="30476" xr:uid="{8C93A8BB-22EA-4AFD-A78A-D8412FC02EB3}"/>
    <cellStyle name="Normal 6 5 8" xfId="30477" xr:uid="{2450C4B0-E169-4625-B5E2-9AC210620B00}"/>
    <cellStyle name="Normal 6 5 9" xfId="30478" xr:uid="{EA33D641-287B-4C99-AC97-E3D25F65ED51}"/>
    <cellStyle name="Normal 6 5_Margen" xfId="48184" xr:uid="{4ACBED02-17D9-41D7-A75D-1FC862373988}"/>
    <cellStyle name="Normal 6 6" xfId="30479" xr:uid="{337E3F92-073B-4A73-8A01-35D539586577}"/>
    <cellStyle name="Normal 6 6 10" xfId="30480" xr:uid="{C8CB7519-A808-4B5C-B575-DD4CA8E75DA1}"/>
    <cellStyle name="Normal 6 6 11" xfId="30481" xr:uid="{0448F699-9924-40AC-B956-9558EBEC502B}"/>
    <cellStyle name="Normal 6 6 12" xfId="30482" xr:uid="{A1B9ACDF-8FC0-4B84-A668-DDA68D0093C9}"/>
    <cellStyle name="Normal 6 6 13" xfId="30483" xr:uid="{16A072A9-EA80-421F-AAEE-A34ADAA6903A}"/>
    <cellStyle name="Normal 6 6 14" xfId="30484" xr:uid="{62D3362C-5223-429F-827F-1334F2044B13}"/>
    <cellStyle name="Normal 6 6 15" xfId="30485" xr:uid="{39509B4F-E559-4603-ABCD-E58BBB85959B}"/>
    <cellStyle name="Normal 6 6 16" xfId="51875" xr:uid="{5E8A76E1-3AEF-4B9A-A738-1CE31B84F4A9}"/>
    <cellStyle name="Normal 6 6 2" xfId="30486" xr:uid="{609374BE-3239-4213-8805-955452A2A415}"/>
    <cellStyle name="Normal 6 6 2 2" xfId="48185" xr:uid="{90CE4A35-6DF1-491C-AE34-9E3961722577}"/>
    <cellStyle name="Normal 6 6 2 2 2" xfId="48186" xr:uid="{45542527-F6A5-438B-B9D2-0498CF32A221}"/>
    <cellStyle name="Normal 6 6 2 3" xfId="48187" xr:uid="{56C9C3DA-F496-423B-8242-A8E23D96CBDD}"/>
    <cellStyle name="Normal 6 6 3" xfId="30487" xr:uid="{5476EC1B-40D4-4119-AAEA-00ABED7BAC41}"/>
    <cellStyle name="Normal 6 6 3 2" xfId="48188" xr:uid="{6CAEC8C7-02E7-42C0-B60C-18F2779A9BBB}"/>
    <cellStyle name="Normal 6 6 4" xfId="30488" xr:uid="{08F402D0-CEBB-45F5-8CD3-6678E0268A2E}"/>
    <cellStyle name="Normal 6 6 5" xfId="30489" xr:uid="{70886ED7-8872-4970-966F-192EA0FE794E}"/>
    <cellStyle name="Normal 6 6 6" xfId="30490" xr:uid="{59816EA4-18C1-4F77-82BE-B9906F714856}"/>
    <cellStyle name="Normal 6 6 7" xfId="30491" xr:uid="{57F10A2D-4D91-4700-8F7D-032EF2A5912C}"/>
    <cellStyle name="Normal 6 6 8" xfId="30492" xr:uid="{F7814111-A21A-40E5-AEB8-3D2D9AD43041}"/>
    <cellStyle name="Normal 6 6 9" xfId="30493" xr:uid="{3FC1DC34-5E18-4287-AE71-5DADCE569765}"/>
    <cellStyle name="Normal 6 6_Margen" xfId="48189" xr:uid="{7EE7E236-5F8B-4F80-95E7-0118CF8751BE}"/>
    <cellStyle name="Normal 6 7" xfId="30494" xr:uid="{16E6153F-AF3D-4095-AB14-442EC83E4D67}"/>
    <cellStyle name="Normal 6 7 10" xfId="30495" xr:uid="{FC7F0428-7FEC-43B8-81A3-62EDA7950D5F}"/>
    <cellStyle name="Normal 6 7 11" xfId="30496" xr:uid="{D8A271DA-7314-4026-AC1C-4F7B04DA77A5}"/>
    <cellStyle name="Normal 6 7 12" xfId="30497" xr:uid="{CEF4A0D5-A9E4-472E-8EC7-1DEDDA1239A0}"/>
    <cellStyle name="Normal 6 7 13" xfId="30498" xr:uid="{EB91B0B5-99F9-4759-BFA3-64D10498DF00}"/>
    <cellStyle name="Normal 6 7 14" xfId="30499" xr:uid="{BB1AEB56-0E89-4819-9F54-12E31D4DB5DE}"/>
    <cellStyle name="Normal 6 7 15" xfId="30500" xr:uid="{CEFE9AE5-CD91-4B14-A11A-5F3DAD01FFEA}"/>
    <cellStyle name="Normal 6 7 16" xfId="30501" xr:uid="{9C06D4F4-6EB4-4719-A29D-C7B38AAAD019}"/>
    <cellStyle name="Normal 6 7 17" xfId="30502" xr:uid="{58F39EAD-A9AD-4425-A299-496A879DF88D}"/>
    <cellStyle name="Normal 6 7 2" xfId="30503" xr:uid="{61440242-7C61-406D-80E6-8B92FDFAF0B7}"/>
    <cellStyle name="Normal 6 7 2 2" xfId="48190" xr:uid="{97BD6824-5C70-4F88-B1D4-A48FB4A3F578}"/>
    <cellStyle name="Normal 6 7 2 2 2" xfId="48191" xr:uid="{44A0E8DA-70E1-472E-A9C8-1D8CBB8B31E2}"/>
    <cellStyle name="Normal 6 7 2 3" xfId="48192" xr:uid="{10455994-1172-44A2-9E43-BE907BDF393F}"/>
    <cellStyle name="Normal 6 7 3" xfId="30504" xr:uid="{349C0369-B66D-409A-9EB4-244DC785F6BF}"/>
    <cellStyle name="Normal 6 7 3 2" xfId="48193" xr:uid="{93C90C6D-4409-460E-A1B2-DC8B9A749009}"/>
    <cellStyle name="Normal 6 7 4" xfId="30505" xr:uid="{665018E6-D296-47FC-B629-6DD990B12ED5}"/>
    <cellStyle name="Normal 6 7 5" xfId="30506" xr:uid="{96EAC388-0FEE-4C95-9A2B-A20EB69E8F03}"/>
    <cellStyle name="Normal 6 7 6" xfId="30507" xr:uid="{4A31455D-B4BD-4FCF-982F-24C1D70F501C}"/>
    <cellStyle name="Normal 6 7 7" xfId="30508" xr:uid="{26E63DBC-CEE5-490B-B617-07A6178C5662}"/>
    <cellStyle name="Normal 6 7 8" xfId="30509" xr:uid="{A136FBAC-4348-42E5-B600-5323A90CB2B7}"/>
    <cellStyle name="Normal 6 7 9" xfId="30510" xr:uid="{5A4585D4-CB28-4C26-A478-C73D90A89F0E}"/>
    <cellStyle name="Normal 6 7_Margen" xfId="48194" xr:uid="{7DBE3AD1-7EFA-45B3-9FC1-E41308529F82}"/>
    <cellStyle name="Normal 6 8" xfId="30511" xr:uid="{5700F337-30E9-4683-B6B1-20DC92A271C6}"/>
    <cellStyle name="Normal 6 8 10" xfId="30512" xr:uid="{2BF0BA27-12D7-4712-9309-8E2FB4614358}"/>
    <cellStyle name="Normal 6 8 11" xfId="30513" xr:uid="{5C7F9BFB-8E41-45AF-847E-04753932ED0E}"/>
    <cellStyle name="Normal 6 8 12" xfId="30514" xr:uid="{7C43FEE4-FA24-4BD4-8F1C-77F465E1F86C}"/>
    <cellStyle name="Normal 6 8 13" xfId="30515" xr:uid="{5C6F3D37-891B-474C-98C6-108AC42E7493}"/>
    <cellStyle name="Normal 6 8 14" xfId="30516" xr:uid="{58CA89CA-8A28-4269-93B0-F445275748E4}"/>
    <cellStyle name="Normal 6 8 15" xfId="30517" xr:uid="{1FE93C49-6D40-45E1-9B54-AC14A3582B1C}"/>
    <cellStyle name="Normal 6 8 16" xfId="30518" xr:uid="{96FCA40C-1239-4E77-A5D8-1467E7D6FE2A}"/>
    <cellStyle name="Normal 6 8 17" xfId="30519" xr:uid="{2477B1EA-2DA0-4835-A31C-ABB0D96376C4}"/>
    <cellStyle name="Normal 6 8 18" xfId="30520" xr:uid="{818636F8-C9A0-4285-8420-6CA8AD655A60}"/>
    <cellStyle name="Normal 6 8 19" xfId="30521" xr:uid="{CDB4B254-BE93-4DA3-A437-9F166BB644FF}"/>
    <cellStyle name="Normal 6 8 2" xfId="30522" xr:uid="{6010A5FD-59F0-455B-8784-B6E0880D3938}"/>
    <cellStyle name="Normal 6 8 2 10" xfId="30523" xr:uid="{CE6B7521-31CA-45A0-982D-ADFF21D6E1DC}"/>
    <cellStyle name="Normal 6 8 2 11" xfId="30524" xr:uid="{144F1859-C986-4C82-A08E-C99C3532335A}"/>
    <cellStyle name="Normal 6 8 2 12" xfId="30525" xr:uid="{F0095F35-11D5-4C13-A5E4-8C93A091BE32}"/>
    <cellStyle name="Normal 6 8 2 13" xfId="30526" xr:uid="{ABE2C22B-6CF6-4ADE-8F55-72593A155779}"/>
    <cellStyle name="Normal 6 8 2 14" xfId="30527" xr:uid="{94475091-275E-493F-8942-5BABFEB259A3}"/>
    <cellStyle name="Normal 6 8 2 15" xfId="30528" xr:uid="{CE8392E5-5496-4392-AF46-FA378FA34706}"/>
    <cellStyle name="Normal 6 8 2 16" xfId="30529" xr:uid="{B10A285A-E635-45E9-AFC4-CE4C66E197A7}"/>
    <cellStyle name="Normal 6 8 2 17" xfId="30530" xr:uid="{25F361DD-6638-4D75-BDAA-8EAD0F292A8F}"/>
    <cellStyle name="Normal 6 8 2 18" xfId="30531" xr:uid="{2C571B80-64F5-4B72-BD76-5DE9CA8BCB35}"/>
    <cellStyle name="Normal 6 8 2 19" xfId="30532" xr:uid="{D08B14E4-CE5D-4599-A5F8-81E0EA3607E4}"/>
    <cellStyle name="Normal 6 8 2 2" xfId="30533" xr:uid="{2CCC6ED1-1AA3-4202-89A1-F7A2F7B2D6FD}"/>
    <cellStyle name="Normal 6 8 2 2 2" xfId="30534" xr:uid="{2391075A-BAE2-4372-BC7D-EE415F3CD1BB}"/>
    <cellStyle name="Normal 6 8 2 2 3" xfId="30535" xr:uid="{A642BA88-BC07-4AE1-86F3-E644597FACA3}"/>
    <cellStyle name="Normal 6 8 2 20" xfId="30536" xr:uid="{D8ECD849-7B70-4963-9F74-93E3735BA5BC}"/>
    <cellStyle name="Normal 6 8 2 21" xfId="30537" xr:uid="{53056FB0-B253-4989-89E7-43A0C4C9493D}"/>
    <cellStyle name="Normal 6 8 2 22" xfId="30538" xr:uid="{FF7DF4AF-0D17-40BB-9EDC-B8C812BFE407}"/>
    <cellStyle name="Normal 6 8 2 3" xfId="30539" xr:uid="{99DAEC35-D523-47A9-9AD5-8145A4B75090}"/>
    <cellStyle name="Normal 6 8 2 4" xfId="30540" xr:uid="{02CF6A69-F475-4732-B0D4-C6B036F08F3C}"/>
    <cellStyle name="Normal 6 8 2 5" xfId="30541" xr:uid="{2FC306F9-6116-4C4A-86B5-8FD52AC01DE1}"/>
    <cellStyle name="Normal 6 8 2 6" xfId="30542" xr:uid="{4033EB62-0B5C-44E5-AFD8-52387419B6AC}"/>
    <cellStyle name="Normal 6 8 2 7" xfId="30543" xr:uid="{48E801C9-499D-42A8-B148-CD2D56062B65}"/>
    <cellStyle name="Normal 6 8 2 8" xfId="30544" xr:uid="{31E4EEC7-E0D0-479D-A72C-E0BC606E1FC2}"/>
    <cellStyle name="Normal 6 8 2 9" xfId="30545" xr:uid="{41C0EF40-3046-46A3-87D1-CB5035EFA992}"/>
    <cellStyle name="Normal 6 8 20" xfId="30546" xr:uid="{0A86229D-495E-4C40-8BB6-95C166632A0B}"/>
    <cellStyle name="Normal 6 8 21" xfId="30547" xr:uid="{2A13D573-3E39-42C9-B423-F5AB24A7114B}"/>
    <cellStyle name="Normal 6 8 22" xfId="30548" xr:uid="{FEB525BA-23B3-4DB4-8B4E-21DFA44E4CE5}"/>
    <cellStyle name="Normal 6 8 3" xfId="30549" xr:uid="{79E6F136-70D5-4E23-814E-6B086D2B6960}"/>
    <cellStyle name="Normal 6 8 3 2" xfId="30550" xr:uid="{76E082B3-09D6-43C3-87A4-595AE38F8DEC}"/>
    <cellStyle name="Normal 6 8 3 3" xfId="30551" xr:uid="{74E4D28C-3314-4D6D-A330-7DDBF9800BD7}"/>
    <cellStyle name="Normal 6 8 4" xfId="30552" xr:uid="{1687FB1A-2F76-4F8F-895F-1E275A23E9FC}"/>
    <cellStyle name="Normal 6 8 5" xfId="30553" xr:uid="{0B3231BF-C59D-434D-9A4B-CB351DDE24E5}"/>
    <cellStyle name="Normal 6 8 6" xfId="30554" xr:uid="{AD73EC01-00C3-4CAB-9FB0-8612DF04E332}"/>
    <cellStyle name="Normal 6 8 7" xfId="30555" xr:uid="{FDD7671C-4F31-429C-82B6-AB03AB66685C}"/>
    <cellStyle name="Normal 6 8 8" xfId="30556" xr:uid="{0B72CCC2-F06C-4E5D-84DF-4B729EFB3C3A}"/>
    <cellStyle name="Normal 6 8 9" xfId="30557" xr:uid="{110639F5-15F4-4590-9509-1A1A4655FA03}"/>
    <cellStyle name="Normal 6 8_Margen" xfId="48195" xr:uid="{603BF0F8-05D7-4DA0-8C6B-1D19D1ED170A}"/>
    <cellStyle name="Normal 6 9" xfId="30558" xr:uid="{AF570462-D4AF-4443-A603-C0DD1D927F47}"/>
    <cellStyle name="Normal 6 9 10" xfId="30559" xr:uid="{F6082133-23D2-4BF3-8D08-0DC35C1A5C8F}"/>
    <cellStyle name="Normal 6 9 11" xfId="30560" xr:uid="{F582B34D-81D7-4E50-B6B4-CFE6DEE72869}"/>
    <cellStyle name="Normal 6 9 12" xfId="30561" xr:uid="{BD6400CF-AADF-407E-B028-AF0B631ADC7B}"/>
    <cellStyle name="Normal 6 9 13" xfId="30562" xr:uid="{DE8834E5-DB01-4F93-9A0F-D198C5C605F5}"/>
    <cellStyle name="Normal 6 9 2" xfId="30563" xr:uid="{17A71D22-5616-48D7-AC54-BF597A3BE535}"/>
    <cellStyle name="Normal 6 9 2 2" xfId="48196" xr:uid="{3C23FD8B-7DA5-40D4-A2D5-B7CF4F4403D4}"/>
    <cellStyle name="Normal 6 9 2 2 2" xfId="48197" xr:uid="{27713B61-7550-4B9B-A6B6-41E3BF20B753}"/>
    <cellStyle name="Normal 6 9 2 3" xfId="48198" xr:uid="{59844F93-435E-4079-A461-7242ABD36767}"/>
    <cellStyle name="Normal 6 9 3" xfId="30564" xr:uid="{B57CBF38-B46A-48E6-ACDE-F1B3CB9162DA}"/>
    <cellStyle name="Normal 6 9 3 2" xfId="48199" xr:uid="{249B1B30-86BD-42D5-A904-9B91ED051534}"/>
    <cellStyle name="Normal 6 9 4" xfId="30565" xr:uid="{C255FC38-FD68-4BBE-A1C3-77C25A4B7A91}"/>
    <cellStyle name="Normal 6 9 5" xfId="30566" xr:uid="{C42294F9-571E-4297-BB8F-ED5C1B5E9C27}"/>
    <cellStyle name="Normal 6 9 6" xfId="30567" xr:uid="{46D90AED-2E97-4D06-83D5-0D1D367238D2}"/>
    <cellStyle name="Normal 6 9 7" xfId="30568" xr:uid="{D0EA456C-3254-4E2B-B8F1-2621935DB353}"/>
    <cellStyle name="Normal 6 9 8" xfId="30569" xr:uid="{4E37D2AF-A95E-41FE-A156-299A2F33A07C}"/>
    <cellStyle name="Normal 6 9 9" xfId="30570" xr:uid="{BA71DBE1-D3F5-430C-9723-5BF8CA287AFF}"/>
    <cellStyle name="Normal 6 9_Margen" xfId="48200" xr:uid="{EE7DDD06-EDA2-498E-A7F8-E25AC65D6F9A}"/>
    <cellStyle name="Normal 6_Margen" xfId="48201" xr:uid="{D558A457-00A2-426D-A94F-73B7F5AF4F0C}"/>
    <cellStyle name="Normal 60" xfId="30571" xr:uid="{41621B35-E9DA-4E5A-9057-F4C82FDF3871}"/>
    <cellStyle name="Normal 60 2" xfId="30572" xr:uid="{84A20D27-E584-49DA-8E63-9F2C6EE1D1DC}"/>
    <cellStyle name="Normal 60 2 2" xfId="30573" xr:uid="{9889E680-DD4C-4033-AAA8-FDF794C58991}"/>
    <cellStyle name="Normal 60 3" xfId="30574" xr:uid="{3EB9BDDB-A12A-4A4B-B10D-AFAE2BCEFC14}"/>
    <cellStyle name="Normal 60 3 2" xfId="30575" xr:uid="{28AF8126-E9E7-4AE5-90CC-D54FEFB4DA58}"/>
    <cellStyle name="Normal 60 4" xfId="30576" xr:uid="{97772FC4-7A98-43F4-B71C-6395240DC777}"/>
    <cellStyle name="Normal 60_Margen" xfId="48202" xr:uid="{3603BC0A-4D22-425D-8E32-5BC52DB32259}"/>
    <cellStyle name="Normal 61" xfId="30577" xr:uid="{CF4257CD-312D-4831-ABE9-E06049D41743}"/>
    <cellStyle name="Normal 61 10" xfId="30578" xr:uid="{AE213009-7C43-4078-8603-F585CF948EE5}"/>
    <cellStyle name="Normal 61 11" xfId="30579" xr:uid="{A7C05936-C741-4963-AEA9-FA1CC0A4A6EF}"/>
    <cellStyle name="Normal 61 12" xfId="30580" xr:uid="{1FB619FE-ECC6-4415-A779-4252AC8D4D95}"/>
    <cellStyle name="Normal 61 13" xfId="30581" xr:uid="{3819DB4E-5DC4-491E-A9F4-AEF08DDEC73E}"/>
    <cellStyle name="Normal 61 14" xfId="30582" xr:uid="{9D1EE65A-D11E-4054-AB34-7049A55369CE}"/>
    <cellStyle name="Normal 61 15" xfId="30583" xr:uid="{E25EBB1B-51E5-4048-A0E5-346ED3DBF725}"/>
    <cellStyle name="Normal 61 16" xfId="30584" xr:uid="{6D509090-BA0A-4F84-866D-C6109CE459D1}"/>
    <cellStyle name="Normal 61 17" xfId="30585" xr:uid="{7A94F238-CA89-45E2-82C8-4AA457873E46}"/>
    <cellStyle name="Normal 61 18" xfId="30586" xr:uid="{5195FB21-9715-47EF-82C0-F33857CC88F1}"/>
    <cellStyle name="Normal 61 2" xfId="30587" xr:uid="{68571169-599E-454C-B666-AAD7ECEF2336}"/>
    <cellStyle name="Normal 61 2 2" xfId="30588" xr:uid="{18762E0A-CE36-46A6-B4A3-3B70E408DC41}"/>
    <cellStyle name="Normal 61 3" xfId="30589" xr:uid="{72A981DF-1F46-444F-98D2-E6372B37CDEF}"/>
    <cellStyle name="Normal 61 3 2" xfId="30590" xr:uid="{F1DF7EFE-B8F8-44BC-8A61-BC083872C8FF}"/>
    <cellStyle name="Normal 61 4" xfId="30591" xr:uid="{876BD866-16C1-46D0-93F3-18C6A7402B35}"/>
    <cellStyle name="Normal 61 4 2" xfId="50428" xr:uid="{5506A05C-5AAC-4C9F-9F45-7CABAA62B7BC}"/>
    <cellStyle name="Normal 61 5" xfId="30592" xr:uid="{2F886626-EEF8-443F-9F5A-C13716EC5022}"/>
    <cellStyle name="Normal 61 6" xfId="30593" xr:uid="{7F33C049-3F59-44B8-A5F5-647AA5076F77}"/>
    <cellStyle name="Normal 61 7" xfId="30594" xr:uid="{64481536-A7EE-4508-B07A-148F3646D0C7}"/>
    <cellStyle name="Normal 61 8" xfId="30595" xr:uid="{805BA223-2436-43DA-971D-159115C69901}"/>
    <cellStyle name="Normal 61 9" xfId="30596" xr:uid="{9A32B657-4C76-46AF-BC92-B3C3D8A9CB1A}"/>
    <cellStyle name="Normal 61_Margen" xfId="48203" xr:uid="{27F4D56D-D739-453A-8A25-F285451E7F4A}"/>
    <cellStyle name="Normal 62" xfId="30597" xr:uid="{83DD8C6E-E163-4306-A74A-4AF62BB8E6CA}"/>
    <cellStyle name="Normal 62 10" xfId="30598" xr:uid="{FCACD39C-D007-4315-AC9C-37B07261DA39}"/>
    <cellStyle name="Normal 62 11" xfId="30599" xr:uid="{3E5E4835-6B78-4875-AB6A-13C038D04F74}"/>
    <cellStyle name="Normal 62 12" xfId="30600" xr:uid="{21610E6D-0E43-4C47-B567-AE76A3239C1A}"/>
    <cellStyle name="Normal 62 13" xfId="30601" xr:uid="{B3A50EAD-8C10-424C-85CF-C54DC4DD3D6B}"/>
    <cellStyle name="Normal 62 14" xfId="30602" xr:uid="{CBB33EEB-B2C8-41A2-880C-3374D832D243}"/>
    <cellStyle name="Normal 62 15" xfId="30603" xr:uid="{704C5E0E-9AC6-459F-A1AE-72BF828CF3F2}"/>
    <cellStyle name="Normal 62 16" xfId="30604" xr:uid="{B16D7901-55C8-4009-A33E-B7C439026838}"/>
    <cellStyle name="Normal 62 17" xfId="30605" xr:uid="{91A58A26-B4F2-4B0A-88B5-9127C22155ED}"/>
    <cellStyle name="Normal 62 18" xfId="30606" xr:uid="{6A5E0A21-5382-4E91-9067-90F337FA8FBA}"/>
    <cellStyle name="Normal 62 2" xfId="30607" xr:uid="{7FD3B488-AB67-4083-8435-64A419DD5738}"/>
    <cellStyle name="Normal 62 2 2" xfId="30608" xr:uid="{EE4E7E32-8715-4F57-92AA-BE8B666A7732}"/>
    <cellStyle name="Normal 62 3" xfId="30609" xr:uid="{3D3F12CD-EF8A-4F34-9B7D-E63184A2102C}"/>
    <cellStyle name="Normal 62 3 2" xfId="30610" xr:uid="{9B779387-D8CC-4EA2-9C5B-D7E1DF01CD1B}"/>
    <cellStyle name="Normal 62 4" xfId="30611" xr:uid="{51D79B9B-1451-4D04-AF0E-E7E440282CE2}"/>
    <cellStyle name="Normal 62 4 2" xfId="50429" xr:uid="{0FBC8AFD-C03A-482F-96B5-F149E2AD1741}"/>
    <cellStyle name="Normal 62 5" xfId="30612" xr:uid="{488BD85B-B3E1-433E-9507-F00231EFFA53}"/>
    <cellStyle name="Normal 62 6" xfId="30613" xr:uid="{8C601B44-F732-4D3A-B77D-EFB00CA6A001}"/>
    <cellStyle name="Normal 62 7" xfId="30614" xr:uid="{6FD7C224-B041-42EA-8D4C-CCE1012B775C}"/>
    <cellStyle name="Normal 62 8" xfId="30615" xr:uid="{03F89479-47D2-40B5-88F1-BF82C5ED93A0}"/>
    <cellStyle name="Normal 62 8 2" xfId="30616" xr:uid="{487B3731-492B-4515-8C94-CFCE0E3E0F85}"/>
    <cellStyle name="Normal 62 9" xfId="30617" xr:uid="{5FDE67C2-F6EE-4D56-A3D2-351F4DE91687}"/>
    <cellStyle name="Normal 62 9 2" xfId="30618" xr:uid="{F729798C-2E75-4EA1-9F14-85E82AA106BD}"/>
    <cellStyle name="Normal 62_Margen" xfId="48204" xr:uid="{B5418029-CF3D-4B71-A0CF-768FFC72AC8E}"/>
    <cellStyle name="Normal 63" xfId="30619" xr:uid="{92C58217-93FF-4392-8FB0-EBC5F13EC83E}"/>
    <cellStyle name="Normal 63 10" xfId="30620" xr:uid="{3CB9ADAA-A635-4F19-934B-4B25F1BDCDE7}"/>
    <cellStyle name="Normal 63 10 2" xfId="30621" xr:uid="{3B64F585-2B80-45C1-B826-D837E9B5BBB0}"/>
    <cellStyle name="Normal 63 11" xfId="30622" xr:uid="{BB086065-C1D5-46C9-9EDE-671A127A2074}"/>
    <cellStyle name="Normal 63 11 2" xfId="30623" xr:uid="{70D34CE1-35C9-4553-AA32-2A8A2AFF6EEE}"/>
    <cellStyle name="Normal 63 12" xfId="30624" xr:uid="{E419C1D1-F72A-4425-B018-08772F19B0E6}"/>
    <cellStyle name="Normal 63 12 2" xfId="30625" xr:uid="{34965279-4EF3-4998-A59C-1E2BAF6293E1}"/>
    <cellStyle name="Normal 63 13" xfId="30626" xr:uid="{50419FDD-C624-4396-A76D-2C61B01939F7}"/>
    <cellStyle name="Normal 63 13 2" xfId="30627" xr:uid="{73284C54-A3BE-4780-A144-89DE3769965C}"/>
    <cellStyle name="Normal 63 14" xfId="30628" xr:uid="{BC36A82F-2C9A-414E-A45E-6D7F2D35E934}"/>
    <cellStyle name="Normal 63 14 2" xfId="30629" xr:uid="{3AABE524-3571-4A18-8D27-989981DF7DD2}"/>
    <cellStyle name="Normal 63 15" xfId="30630" xr:uid="{0C73E62E-4703-4106-A83F-D6A79A2AE858}"/>
    <cellStyle name="Normal 63 15 2" xfId="30631" xr:uid="{9CC2EEA3-35FA-47A4-91E0-3C3A8D7E6830}"/>
    <cellStyle name="Normal 63 16" xfId="30632" xr:uid="{91AC42DD-07F2-4301-8DB8-C672E01264B0}"/>
    <cellStyle name="Normal 63 16 2" xfId="30633" xr:uid="{2776F85C-6F2A-4B7B-BE8F-1AFED27F6A4A}"/>
    <cellStyle name="Normal 63 17" xfId="30634" xr:uid="{69E18288-D71A-449E-AD36-6F324239306A}"/>
    <cellStyle name="Normal 63 17 2" xfId="30635" xr:uid="{98ABF2E0-5C25-486C-9782-9AAB9730B268}"/>
    <cellStyle name="Normal 63 18" xfId="30636" xr:uid="{57AD3817-6C2E-4656-B6EB-DDEB0219FE95}"/>
    <cellStyle name="Normal 63 18 2" xfId="30637" xr:uid="{EEF62FFC-660F-41FC-AF7D-73C9CA620B37}"/>
    <cellStyle name="Normal 63 19" xfId="30638" xr:uid="{BB009959-821F-41D9-B233-5F9876986491}"/>
    <cellStyle name="Normal 63 2" xfId="30639" xr:uid="{96D8B292-90C7-4259-8E46-FF5CAB6CC7CC}"/>
    <cellStyle name="Normal 63 2 2" xfId="30640" xr:uid="{6FEA04EE-224B-4747-A331-D9B8719CFCE9}"/>
    <cellStyle name="Normal 63 2 2 2" xfId="50432" xr:uid="{730DA769-DD9E-4399-9241-2E3D858F53D4}"/>
    <cellStyle name="Normal 63 2 3" xfId="50431" xr:uid="{EE807ED0-82DE-41D9-B6ED-CAFDD9E357B8}"/>
    <cellStyle name="Normal 63 20" xfId="50430" xr:uid="{92EF7DD7-2EDE-4EDD-812C-C78B1B640358}"/>
    <cellStyle name="Normal 63 3" xfId="30641" xr:uid="{ED72ABD7-C078-4299-BCA6-0C54C0DF845B}"/>
    <cellStyle name="Normal 63 3 2" xfId="30642" xr:uid="{C0FE4A3A-1491-490E-A6ED-662D0AA71732}"/>
    <cellStyle name="Normal 63 3 2 2" xfId="50434" xr:uid="{43B0B25B-5534-4505-901C-016516654656}"/>
    <cellStyle name="Normal 63 3 3" xfId="50433" xr:uid="{3126B19C-3DB3-4BFC-9878-22215E373C9D}"/>
    <cellStyle name="Normal 63 4" xfId="30643" xr:uid="{912576E3-B77F-4AF0-A2E0-9A5345681867}"/>
    <cellStyle name="Normal 63 4 2" xfId="30644" xr:uid="{DB680432-0EE8-4AD1-9918-1CFE9B57350F}"/>
    <cellStyle name="Normal 63 4 3" xfId="50435" xr:uid="{AEB9CAE0-00AD-48C0-BF06-7A79136C384B}"/>
    <cellStyle name="Normal 63 5" xfId="30645" xr:uid="{F93BDD8A-6A34-40E1-875A-E55425B05BC5}"/>
    <cellStyle name="Normal 63 5 2" xfId="30646" xr:uid="{8ADD8B1A-E3E9-42B0-9977-F823196A4BCD}"/>
    <cellStyle name="Normal 63 6" xfId="30647" xr:uid="{48079423-2913-47EA-80BA-7BD7C0DB3E66}"/>
    <cellStyle name="Normal 63 6 2" xfId="30648" xr:uid="{222808DE-DB47-4166-B58D-281EF547CD6B}"/>
    <cellStyle name="Normal 63 7" xfId="30649" xr:uid="{CB5031D3-16F7-42AC-A39D-ED8C6300D6A4}"/>
    <cellStyle name="Normal 63 7 2" xfId="30650" xr:uid="{86CA985D-ADFE-4AF6-960C-C8448FA1FDE3}"/>
    <cellStyle name="Normal 63 8" xfId="30651" xr:uid="{77A629C6-CB82-40F8-9D8F-F51F697706E3}"/>
    <cellStyle name="Normal 63 8 2" xfId="30652" xr:uid="{FB400785-C9EC-44C7-8A70-10A126760613}"/>
    <cellStyle name="Normal 63 9" xfId="30653" xr:uid="{469D0DC3-96B8-4B2E-91C1-6FBE07AD6F41}"/>
    <cellStyle name="Normal 63 9 2" xfId="30654" xr:uid="{FEF0536C-2133-4286-9E6B-0F292C91873B}"/>
    <cellStyle name="Normal 63_Margen" xfId="48205" xr:uid="{AF79A31A-4441-44A9-94D6-5407D5C8DEEC}"/>
    <cellStyle name="Normal 64" xfId="30655" xr:uid="{54DA249F-63DF-4834-A0DF-DCAEF00B3B86}"/>
    <cellStyle name="Normal 64 10" xfId="30656" xr:uid="{689CC28B-127C-4CB9-B4E4-20C3A2E1FEA8}"/>
    <cellStyle name="Normal 64 10 2" xfId="30657" xr:uid="{DBA58F04-C088-430C-AA04-B3270A30B0D7}"/>
    <cellStyle name="Normal 64 11" xfId="30658" xr:uid="{95DDF230-B90B-4DF3-AEF0-5E4708209C28}"/>
    <cellStyle name="Normal 64 11 2" xfId="30659" xr:uid="{C62C4195-F81C-4744-B379-36B8C664738F}"/>
    <cellStyle name="Normal 64 12" xfId="30660" xr:uid="{D818DC6A-18E2-46D2-8E10-1F81DEA22449}"/>
    <cellStyle name="Normal 64 12 2" xfId="30661" xr:uid="{E0402AB9-6873-458F-8BFC-24DEBB0DB691}"/>
    <cellStyle name="Normal 64 13" xfId="30662" xr:uid="{005F19D5-ED98-40DB-8577-43AD8AC6821E}"/>
    <cellStyle name="Normal 64 13 2" xfId="30663" xr:uid="{34FD5AB8-ADCA-4799-B748-35922E6C603A}"/>
    <cellStyle name="Normal 64 14" xfId="30664" xr:uid="{914F7859-C015-4972-8A3C-F614B420BC9A}"/>
    <cellStyle name="Normal 64 14 2" xfId="30665" xr:uid="{58952B56-5CE0-45FF-8D24-7C12BA8C608C}"/>
    <cellStyle name="Normal 64 15" xfId="30666" xr:uid="{57494057-E41F-4330-956F-AA35407EA98A}"/>
    <cellStyle name="Normal 64 15 2" xfId="30667" xr:uid="{B199FF6D-F1FF-45AD-9FDC-0E2C54BA1ACB}"/>
    <cellStyle name="Normal 64 16" xfId="30668" xr:uid="{FD0C64F1-5227-4D44-BEA6-3C78C7AFF582}"/>
    <cellStyle name="Normal 64 16 2" xfId="30669" xr:uid="{7E7E8FC8-9066-40EA-98D8-8C1DB36D3041}"/>
    <cellStyle name="Normal 64 17" xfId="30670" xr:uid="{08C62417-7682-4826-907A-D4F1C985F4EC}"/>
    <cellStyle name="Normal 64 17 2" xfId="30671" xr:uid="{3ECFF7C7-8021-4C31-B3B6-BDD488DCC14B}"/>
    <cellStyle name="Normal 64 18" xfId="30672" xr:uid="{7AA7571F-8525-49DF-9440-D117D5521D86}"/>
    <cellStyle name="Normal 64 18 2" xfId="30673" xr:uid="{02FDC861-09FB-49A3-A5EF-036B5F3181BF}"/>
    <cellStyle name="Normal 64 19" xfId="30674" xr:uid="{A4AB6CD9-5B63-4C64-88A3-1706A4D8F4C3}"/>
    <cellStyle name="Normal 64 2" xfId="30675" xr:uid="{7E9C0741-2825-4FDC-A2D6-316630748C58}"/>
    <cellStyle name="Normal 64 2 2" xfId="30676" xr:uid="{C218A331-F8F0-4356-AD35-E9B133A08153}"/>
    <cellStyle name="Normal 64 2 2 2" xfId="50438" xr:uid="{15187A8A-6AAB-4944-B25B-3B9DF6C6578A}"/>
    <cellStyle name="Normal 64 2 3" xfId="50437" xr:uid="{05884326-6845-4D5D-AED2-94346184CBF6}"/>
    <cellStyle name="Normal 64 20" xfId="50436" xr:uid="{69193AF3-D269-4AA4-B2F0-5A8513D79CA4}"/>
    <cellStyle name="Normal 64 3" xfId="30677" xr:uid="{D2E03B4C-D98C-40AB-A770-3DEE35A66675}"/>
    <cellStyle name="Normal 64 3 2" xfId="30678" xr:uid="{AE3F46C0-24B3-4E18-AB37-14BADDB48E8A}"/>
    <cellStyle name="Normal 64 3 2 2" xfId="50440" xr:uid="{974A7B1B-1E5B-4498-88C8-2E40D99C9C14}"/>
    <cellStyle name="Normal 64 3 3" xfId="50439" xr:uid="{EAA56B72-F7A4-4A9F-A0D1-30E707B90DDB}"/>
    <cellStyle name="Normal 64 4" xfId="30679" xr:uid="{8E54B064-0663-465D-B2CE-E98DE67770BF}"/>
    <cellStyle name="Normal 64 4 2" xfId="30680" xr:uid="{C4DF6EED-9A48-4732-A103-91C06E344DED}"/>
    <cellStyle name="Normal 64 4 3" xfId="50441" xr:uid="{748218B0-6EDC-46F8-940B-CC3EDAA99366}"/>
    <cellStyle name="Normal 64 5" xfId="30681" xr:uid="{FBC8BF36-F1B6-462F-85D1-B1A257F08ACE}"/>
    <cellStyle name="Normal 64 5 2" xfId="30682" xr:uid="{08559F48-6472-49DC-95F0-D93CBC7FC661}"/>
    <cellStyle name="Normal 64 6" xfId="30683" xr:uid="{30CD1046-290B-4E6A-B39C-B09F7DC6BD8B}"/>
    <cellStyle name="Normal 64 6 2" xfId="30684" xr:uid="{991FCE94-61D9-4100-8620-1A2EBB77EA6E}"/>
    <cellStyle name="Normal 64 7" xfId="30685" xr:uid="{AC314518-C371-4829-B25E-2E52ABAABF20}"/>
    <cellStyle name="Normal 64 7 2" xfId="30686" xr:uid="{9827C6E7-38B8-43A6-AE01-1EBBE5F7EF2B}"/>
    <cellStyle name="Normal 64 8" xfId="30687" xr:uid="{2A7EF720-9EE0-4945-A588-D7F98C9ABE12}"/>
    <cellStyle name="Normal 64 8 2" xfId="30688" xr:uid="{587C27A0-1DDE-4B15-9DBD-FF4A1B1B27A8}"/>
    <cellStyle name="Normal 64 9" xfId="30689" xr:uid="{6799A599-1737-4989-8B91-CED976388D14}"/>
    <cellStyle name="Normal 64 9 2" xfId="30690" xr:uid="{B886A298-11EC-438C-9CB4-3B50240ECE7C}"/>
    <cellStyle name="Normal 64_Margen" xfId="48206" xr:uid="{B9C211F4-0DAF-4580-B2AC-1B92A175DFFA}"/>
    <cellStyle name="Normal 65" xfId="30691" xr:uid="{2DF95A31-63CD-4714-86F0-87B5D8403F3A}"/>
    <cellStyle name="Normal 65 2" xfId="30692" xr:uid="{9B23EACE-D548-48A7-ADA4-2ABECFD93A93}"/>
    <cellStyle name="Normal 65 2 2" xfId="30693" xr:uid="{85EBA498-0E37-457C-8FE4-433706E0C697}"/>
    <cellStyle name="Normal 65 2 2 2" xfId="48207" xr:uid="{B1235305-1077-49CF-BAEB-CBFC560FE886}"/>
    <cellStyle name="Normal 65 2 2_Margen" xfId="48208" xr:uid="{92A1DA30-8497-4A35-A7BD-4F50E247D851}"/>
    <cellStyle name="Normal 65 2 3" xfId="48209" xr:uid="{99695CCC-5755-4B32-81BE-311AA3509508}"/>
    <cellStyle name="Normal 65 2_Margen" xfId="48210" xr:uid="{8BD8F196-DD5E-4BA3-876C-AC876D76D546}"/>
    <cellStyle name="Normal 65 3" xfId="30694" xr:uid="{29FABE43-4E35-420B-BD3C-309775209CB2}"/>
    <cellStyle name="Normal 65 3 2" xfId="30695" xr:uid="{A08B7410-329B-4DE3-BA6C-8F187CF87CF3}"/>
    <cellStyle name="Normal 65 3_Margen" xfId="48211" xr:uid="{0FB6E2FA-B8C4-4FC5-9F75-B0C8AE5A99DA}"/>
    <cellStyle name="Normal 65 4" xfId="30696" xr:uid="{1936AC61-6870-4C71-B8F3-B89E4F8C6428}"/>
    <cellStyle name="Normal 65 4 2" xfId="48212" xr:uid="{7B178CFC-12D5-4DBB-BCBA-42A646D6773D}"/>
    <cellStyle name="Normal 65 4_Margen" xfId="48213" xr:uid="{CDF596A6-6C74-4C51-98E9-D3FF84DB8CEB}"/>
    <cellStyle name="Normal 65 5" xfId="48214" xr:uid="{89A329A5-86A6-4C77-BC6B-FD7E38F24C4C}"/>
    <cellStyle name="Normal 65 5 2" xfId="48215" xr:uid="{39915ED4-3CD9-4CB8-9001-DC0E2085CEEF}"/>
    <cellStyle name="Normal 65 5_Margen" xfId="48216" xr:uid="{A17F5D52-459A-4806-9693-7D8CE831B0B9}"/>
    <cellStyle name="Normal 65 6" xfId="48217" xr:uid="{54301A48-800E-406C-88B0-DD20990AEB60}"/>
    <cellStyle name="Normal 65_Margen" xfId="48218" xr:uid="{437052B7-07F3-4976-8F5C-098B3AD10DDE}"/>
    <cellStyle name="Normal 66" xfId="30697" xr:uid="{7CDEA59F-5455-4535-B016-AC427AE2DE2B}"/>
    <cellStyle name="Normal 66 10" xfId="30698" xr:uid="{41951F25-A50F-4E01-9E9E-C760F9D47F95}"/>
    <cellStyle name="Normal 66 10 2" xfId="30699" xr:uid="{FD32A809-FE2A-43DA-B1B0-FAF3D7DA129E}"/>
    <cellStyle name="Normal 66 10_Margen" xfId="48219" xr:uid="{601D5B3E-B854-45BA-9BE3-F8183552C82B}"/>
    <cellStyle name="Normal 66 11" xfId="30700" xr:uid="{CBD2D151-C834-4239-8D83-E4DE3610DCF8}"/>
    <cellStyle name="Normal 66 11 2" xfId="30701" xr:uid="{DBE6940F-A5DF-4B69-902D-EFB6766EC4B0}"/>
    <cellStyle name="Normal 66 11_Margen" xfId="48220" xr:uid="{D7765905-A40C-4DCF-9214-6411F709F02A}"/>
    <cellStyle name="Normal 66 12" xfId="30702" xr:uid="{5C728C6B-45AD-4113-8F60-42F281E67A29}"/>
    <cellStyle name="Normal 66 12 2" xfId="30703" xr:uid="{81038973-296B-4ACE-AA6D-388746F2BC18}"/>
    <cellStyle name="Normal 66 12_Margen" xfId="48221" xr:uid="{43538B7C-A2D5-4936-A146-F0D973C12AA6}"/>
    <cellStyle name="Normal 66 13" xfId="30704" xr:uid="{43E12007-6CB7-4124-8AF8-AFF28DD319F9}"/>
    <cellStyle name="Normal 66 13 2" xfId="30705" xr:uid="{452D0507-1B3A-43DA-8963-29613C0190B9}"/>
    <cellStyle name="Normal 66 13_Margen" xfId="48222" xr:uid="{7DB74277-AF81-4EAC-8A32-4ABFA1CD4962}"/>
    <cellStyle name="Normal 66 14" xfId="30706" xr:uid="{E8655935-A905-407D-810C-530A82AB1606}"/>
    <cellStyle name="Normal 66 14 2" xfId="30707" xr:uid="{C6CF4408-3189-4F1C-9239-517B224D1F0B}"/>
    <cellStyle name="Normal 66 14_Margen" xfId="48223" xr:uid="{76F7D96A-BB80-47B4-9F23-6B1BBC4F5F6A}"/>
    <cellStyle name="Normal 66 15" xfId="30708" xr:uid="{5CB59EE7-677E-4FE2-9B39-C828C41EF587}"/>
    <cellStyle name="Normal 66 15 2" xfId="30709" xr:uid="{34C32CD2-C2D7-4B3A-A60A-C9C2889B61DC}"/>
    <cellStyle name="Normal 66 15_Margen" xfId="48224" xr:uid="{3616A8B8-3521-48E5-B0C1-6527BE8197AB}"/>
    <cellStyle name="Normal 66 16" xfId="30710" xr:uid="{244E8457-C2C4-40AD-8AF4-17438119EF7B}"/>
    <cellStyle name="Normal 66 16 2" xfId="30711" xr:uid="{E1FC419A-5D23-49BD-9F87-80F12F72DF17}"/>
    <cellStyle name="Normal 66 16_Margen" xfId="48225" xr:uid="{6E60FE21-FC04-4144-B266-097AB6FD2020}"/>
    <cellStyle name="Normal 66 17" xfId="30712" xr:uid="{041E78C7-7F9A-4DBD-812F-2154D0C4B129}"/>
    <cellStyle name="Normal 66 17 2" xfId="30713" xr:uid="{603DE26B-5A88-4A34-A96E-398BD82AFEDD}"/>
    <cellStyle name="Normal 66 17_Margen" xfId="48226" xr:uid="{2E184CA4-2F9B-4A7F-841C-C78F318304C4}"/>
    <cellStyle name="Normal 66 18" xfId="30714" xr:uid="{2E36CF05-482C-44DF-8894-5CD8863D5F69}"/>
    <cellStyle name="Normal 66 18 2" xfId="30715" xr:uid="{84F81228-EE06-4055-9880-CD9DDD3B2470}"/>
    <cellStyle name="Normal 66 18_Margen" xfId="48227" xr:uid="{0CB1389E-8A7C-4C72-A55F-30340FC64E40}"/>
    <cellStyle name="Normal 66 19" xfId="30716" xr:uid="{D40A6B43-4687-48D6-8D4E-59F013ED6A88}"/>
    <cellStyle name="Normal 66 19 2" xfId="30717" xr:uid="{96258BA6-1940-49E7-ABA1-22619C0D0F53}"/>
    <cellStyle name="Normal 66 19_Margen" xfId="48228" xr:uid="{C9CD7C06-038F-429F-A7E3-F956890E0556}"/>
    <cellStyle name="Normal 66 2" xfId="30718" xr:uid="{0422BAE5-1D6A-41EA-925F-C39FB0627C2F}"/>
    <cellStyle name="Normal 66 2 2" xfId="30719" xr:uid="{858E4211-0F3D-44DA-A312-83BA69F930F5}"/>
    <cellStyle name="Normal 66 2 2 2" xfId="50444" xr:uid="{3C630140-28E3-4333-86D7-BBC2271498E9}"/>
    <cellStyle name="Normal 66 2 3" xfId="50443" xr:uid="{4F0769D1-6AA4-4CF8-B0DB-1B24CBFAAAAC}"/>
    <cellStyle name="Normal 66 2_Margen" xfId="48229" xr:uid="{05F66B50-57F8-43B3-962E-38E4D080ACA5}"/>
    <cellStyle name="Normal 66 20" xfId="30720" xr:uid="{10943C16-C137-4689-B78D-7809A5546C21}"/>
    <cellStyle name="Normal 66 20 2" xfId="30721" xr:uid="{3ABA38D5-6BD3-4DB1-93E1-8A4497508B17}"/>
    <cellStyle name="Normal 66 20_Margen" xfId="48230" xr:uid="{6E0B3241-8178-4F09-B8BA-1BD3C1195B4B}"/>
    <cellStyle name="Normal 66 21" xfId="30722" xr:uid="{26440AD1-A242-49F0-9B87-11241D0D4AFB}"/>
    <cellStyle name="Normal 66 21 2" xfId="30723" xr:uid="{F2F6685B-640A-4842-B086-5711D0939F07}"/>
    <cellStyle name="Normal 66 21_Margen" xfId="48231" xr:uid="{43037020-D321-47DF-98B6-2AB29F8CF1E1}"/>
    <cellStyle name="Normal 66 22" xfId="30724" xr:uid="{5B92C942-0722-43BD-9399-B6AA4709EA1C}"/>
    <cellStyle name="Normal 66 23" xfId="50442" xr:uid="{2465C9E0-153D-4C04-8102-3115D924099E}"/>
    <cellStyle name="Normal 66 24" xfId="51843" xr:uid="{D81E73A0-52DB-40C7-9452-E20162133332}"/>
    <cellStyle name="Normal 66 25" xfId="51824" xr:uid="{94A1C7BF-E6EC-4BCB-A55E-15D98C488033}"/>
    <cellStyle name="Normal 66 3" xfId="30725" xr:uid="{8CC10124-51C5-425A-A81C-06381A7A566F}"/>
    <cellStyle name="Normal 66 3 2" xfId="30726" xr:uid="{10253684-AD04-409E-82A4-A27A1934BCFF}"/>
    <cellStyle name="Normal 66 3 2 2" xfId="50446" xr:uid="{ECC8082F-8348-4F01-AE47-86198344B329}"/>
    <cellStyle name="Normal 66 3 3" xfId="50445" xr:uid="{B68B3EC6-248D-4730-ADE4-7FDA0E41E36B}"/>
    <cellStyle name="Normal 66 3_Margen" xfId="48232" xr:uid="{FE1283A5-2151-403E-B966-0CFE5AD673B6}"/>
    <cellStyle name="Normal 66 4" xfId="30727" xr:uid="{C50FC27A-817C-4250-AAEA-BD7152DAB956}"/>
    <cellStyle name="Normal 66 4 2" xfId="30728" xr:uid="{318ADBF0-06A2-4FB5-8A03-669837C65113}"/>
    <cellStyle name="Normal 66 4 3" xfId="50447" xr:uid="{C5383469-5E3C-4606-9E25-22993B708992}"/>
    <cellStyle name="Normal 66 4_Margen" xfId="48233" xr:uid="{D0FFC3A2-8042-4DB2-9B03-E7EEECD32E24}"/>
    <cellStyle name="Normal 66 5" xfId="30729" xr:uid="{7E03F5D5-AF53-4DC0-A7C0-4234D8AE7578}"/>
    <cellStyle name="Normal 66 5 2" xfId="30730" xr:uid="{C55F4099-DF10-4941-ACAF-9776B5069023}"/>
    <cellStyle name="Normal 66 5_Margen" xfId="48234" xr:uid="{02426A43-9923-4B2D-84B6-A65DDF5C6E0E}"/>
    <cellStyle name="Normal 66 6" xfId="30731" xr:uid="{736A935F-F8D9-4947-AD4C-E45963E37F4F}"/>
    <cellStyle name="Normal 66 6 2" xfId="30732" xr:uid="{D866BB83-A1AF-4DF1-8DA2-039DD9D09BD6}"/>
    <cellStyle name="Normal 66 6_Margen" xfId="48235" xr:uid="{5ADD48DC-700C-47B4-82D1-1DC2FC3265F5}"/>
    <cellStyle name="Normal 66 7" xfId="30733" xr:uid="{D86E8B2F-D890-4AC7-8F51-A869A9C88941}"/>
    <cellStyle name="Normal 66 7 2" xfId="30734" xr:uid="{84086CF0-AB04-44E8-8F1E-B19BFE814B30}"/>
    <cellStyle name="Normal 66 7_Margen" xfId="48236" xr:uid="{03BB2E23-0B51-4083-B3DE-89F491149DD0}"/>
    <cellStyle name="Normal 66 8" xfId="30735" xr:uid="{65E1D083-1EA5-4750-AA05-F695A8DC7A43}"/>
    <cellStyle name="Normal 66 8 2" xfId="30736" xr:uid="{C7A5030E-56BE-418D-90FF-CF2821E24C1E}"/>
    <cellStyle name="Normal 66 8_Margen" xfId="48237" xr:uid="{DB0F5D16-9B28-4700-A286-EFF0717F6B82}"/>
    <cellStyle name="Normal 66 9" xfId="30737" xr:uid="{2F09A298-31B1-46B3-B4CA-3047C821BEFA}"/>
    <cellStyle name="Normal 66 9 2" xfId="30738" xr:uid="{4C455CBD-0AE1-4F82-9817-8EDE86657271}"/>
    <cellStyle name="Normal 66 9_Margen" xfId="48238" xr:uid="{3DB2001E-4553-4FFA-9510-76CCA8D6CC90}"/>
    <cellStyle name="Normal 66_Margen" xfId="48239" xr:uid="{6C92D205-CAD1-4FC3-989D-5EA7E6BDCB4A}"/>
    <cellStyle name="Normal 67" xfId="30739" xr:uid="{003C7989-FA1D-4D81-8839-0E17DBB70587}"/>
    <cellStyle name="Normal 67 2" xfId="30740" xr:uid="{35723FF1-15F5-4819-B2BF-012C2CFE635A}"/>
    <cellStyle name="Normal 67 2 2" xfId="30741" xr:uid="{1C9B6293-2079-41FE-A1CB-8B43E2CB038C}"/>
    <cellStyle name="Normal 67 3" xfId="30742" xr:uid="{8E047C3E-925A-47DA-9D02-138A717C82EE}"/>
    <cellStyle name="Normal 67 3 2" xfId="30743" xr:uid="{C090DA7D-9D9A-4C3D-8C15-952EBA93FDAA}"/>
    <cellStyle name="Normal 67 4" xfId="30744" xr:uid="{48788BE2-2C12-4CC6-A54A-25A4221381A0}"/>
    <cellStyle name="Normal 67_Margen" xfId="48240" xr:uid="{4ABE1DDF-058F-4E67-ABEE-7FD1936DDF9D}"/>
    <cellStyle name="Normal 68" xfId="30745" xr:uid="{9037D6AF-2FC6-4688-BE25-DEFD9D1AF7C9}"/>
    <cellStyle name="Normal 68 2" xfId="30746" xr:uid="{0924EF1D-00E4-4359-80BC-931F275B5FC4}"/>
    <cellStyle name="Normal 68 2 2" xfId="30747" xr:uid="{07673105-02D8-469A-A79A-FE50D18051AD}"/>
    <cellStyle name="Normal 68 2_Margen" xfId="48241" xr:uid="{986B0E5E-CF19-4A34-8782-FE34FBA673DC}"/>
    <cellStyle name="Normal 68 3" xfId="30748" xr:uid="{DAF1BA42-59BE-4C4C-98A4-A5AFE48AE4D7}"/>
    <cellStyle name="Normal 68 3 2" xfId="30749" xr:uid="{041A413B-25A6-4A45-95F8-5D77E2588888}"/>
    <cellStyle name="Normal 68 4" xfId="30750" xr:uid="{5F4B4D92-E027-4CC3-84A5-AB9493AC066B}"/>
    <cellStyle name="Normal 68_Margen" xfId="48242" xr:uid="{1408A628-66B8-4E9E-B1A9-CC7B3D0F0AAC}"/>
    <cellStyle name="Normal 69" xfId="30751" xr:uid="{9256ABE1-9E10-4870-A010-ABF1C55C563B}"/>
    <cellStyle name="Normal 69 2" xfId="30752" xr:uid="{460A9A6D-31AF-41AA-BE5E-89E537307C27}"/>
    <cellStyle name="Normal 69 2 2" xfId="30753" xr:uid="{D2EE509C-1C72-4475-B6B9-C955FDCE3E8A}"/>
    <cellStyle name="Normal 69 2 2 2" xfId="50450" xr:uid="{8B38AA93-9C56-46FB-8D02-C44F8622804F}"/>
    <cellStyle name="Normal 69 2 3" xfId="50449" xr:uid="{580CD3F2-C2D0-481A-99F8-6D28806F7FA8}"/>
    <cellStyle name="Normal 69 3" xfId="30754" xr:uid="{45ABA45C-ADE7-4B77-9382-BD8F4A46F503}"/>
    <cellStyle name="Normal 69 3 2" xfId="30755" xr:uid="{8AA184D9-B644-4DB9-B319-B533569B89F7}"/>
    <cellStyle name="Normal 69 3 2 2" xfId="50452" xr:uid="{FEAD755C-31DC-4A7F-BF4E-24EAFEE58E6B}"/>
    <cellStyle name="Normal 69 3 3" xfId="50451" xr:uid="{4023F81F-3528-4687-95B5-BB3292903AAF}"/>
    <cellStyle name="Normal 69 4" xfId="30756" xr:uid="{6D866898-4B1B-4391-B76E-7E2D54CB235B}"/>
    <cellStyle name="Normal 69 4 2" xfId="30757" xr:uid="{7DF83515-5362-4A4A-ABC3-07F2C6DEA8F2}"/>
    <cellStyle name="Normal 69 4 3" xfId="50453" xr:uid="{0FF700E2-C07B-4FC2-AF7C-0127E4F88548}"/>
    <cellStyle name="Normal 69 5" xfId="30758" xr:uid="{D7C911D2-F04E-46C7-A495-612528B0CC11}"/>
    <cellStyle name="Normal 69 6" xfId="50448" xr:uid="{1B7FE374-887D-40C9-8AD3-2CFE461AA037}"/>
    <cellStyle name="Normal 69_Margen" xfId="48243" xr:uid="{58776D59-9B12-43A4-9113-BFC3BD978049}"/>
    <cellStyle name="Normal 7" xfId="30759" xr:uid="{76C087CD-044A-4912-BC43-0A09C24CE394}"/>
    <cellStyle name="Normal 7 10" xfId="30760" xr:uid="{EE7E2E54-5E35-4592-8734-8477594F9BA0}"/>
    <cellStyle name="Normal 7 10 2" xfId="30761" xr:uid="{2FB590EE-EE7C-4F4D-94EB-0B81DAA0926A}"/>
    <cellStyle name="Normal 7 10 2 2" xfId="48244" xr:uid="{2B212601-52B8-4B85-AB13-95CC9C50F5D7}"/>
    <cellStyle name="Normal 7 10 2 2 2" xfId="48245" xr:uid="{775CF527-15A9-4449-902A-6B8FC49807CA}"/>
    <cellStyle name="Normal 7 10 2 3" xfId="48246" xr:uid="{C064A69D-8F65-478C-967D-4654881A4B6E}"/>
    <cellStyle name="Normal 7 10 3" xfId="48247" xr:uid="{A05FD7C9-212F-471A-8B35-FAB97F29D9A4}"/>
    <cellStyle name="Normal 7 10 3 2" xfId="48248" xr:uid="{F5A42741-A8BE-4D12-837D-EFBC4280643D}"/>
    <cellStyle name="Normal 7 10 4" xfId="48249" xr:uid="{9185E140-7868-47DE-BF96-B19C20693229}"/>
    <cellStyle name="Normal 7 11" xfId="30762" xr:uid="{9E6F153D-BD07-425C-BDB6-5FBBBABBB6D6}"/>
    <cellStyle name="Normal 7 11 2" xfId="30763" xr:uid="{09DE0539-27B7-4A28-B6B2-0A9135FF3ECF}"/>
    <cellStyle name="Normal 7 11 2 2" xfId="48250" xr:uid="{7D26E23F-0A0E-4C69-AC2B-3EFBEC34090A}"/>
    <cellStyle name="Normal 7 11 3" xfId="48251" xr:uid="{06B25038-D936-4C05-8502-73F5245A427D}"/>
    <cellStyle name="Normal 7 12" xfId="30764" xr:uid="{D6107946-7BD3-4448-91A1-4B81A68F8880}"/>
    <cellStyle name="Normal 7 12 2" xfId="30765" xr:uid="{B2B82D0A-AC4D-4820-82E5-9B9AB48C05AF}"/>
    <cellStyle name="Normal 7 13" xfId="30766" xr:uid="{CD2D7C49-A07E-4A9C-8FF7-766F4C8756EC}"/>
    <cellStyle name="Normal 7 13 2" xfId="30767" xr:uid="{0F1E48AF-7C80-499F-AABF-B4A45FEEA635}"/>
    <cellStyle name="Normal 7 14" xfId="30768" xr:uid="{878901CE-41ED-4AF3-B4EF-15DC758EF03C}"/>
    <cellStyle name="Normal 7 14 2" xfId="30769" xr:uid="{94A7FF92-39A7-45F1-8B32-59660637212C}"/>
    <cellStyle name="Normal 7 15" xfId="30770" xr:uid="{D9651060-5FF4-46E1-A570-A1E2E97159F1}"/>
    <cellStyle name="Normal 7 15 2" xfId="30771" xr:uid="{0F5996A8-EF18-48BE-A38D-70C27ED53888}"/>
    <cellStyle name="Normal 7 16" xfId="30772" xr:uid="{4ECEDFF9-C793-43D2-BAD1-1D6311DC03B4}"/>
    <cellStyle name="Normal 7 16 2" xfId="30773" xr:uid="{0FDF1836-7FE7-4D92-909D-762A9983FD2C}"/>
    <cellStyle name="Normal 7 17" xfId="30774" xr:uid="{A700B86E-C1FE-42CE-BDAD-339499C872CC}"/>
    <cellStyle name="Normal 7 17 2" xfId="30775" xr:uid="{8F26E35A-27E0-46FC-8E19-CC31E5C78108}"/>
    <cellStyle name="Normal 7 18" xfId="30776" xr:uid="{5EDB53E9-2240-4E55-A77B-01B47C3EACE9}"/>
    <cellStyle name="Normal 7 18 2" xfId="30777" xr:uid="{94EBB522-8646-463E-A9B6-F9D85F908C71}"/>
    <cellStyle name="Normal 7 19" xfId="30778" xr:uid="{08CCDB2D-AC6F-492E-BB26-253D7BD2B331}"/>
    <cellStyle name="Normal 7 19 2" xfId="30779" xr:uid="{BA16A348-5E6F-499A-994B-C490929C92E2}"/>
    <cellStyle name="Normal 7 2" xfId="30780" xr:uid="{DF06019B-F729-4C62-87C4-9C40AD0FD5F0}"/>
    <cellStyle name="Normal 7 2 2" xfId="30781" xr:uid="{409D4939-7BAF-4A7C-9785-06B227560518}"/>
    <cellStyle name="Normal 7 2 2 2" xfId="30782" xr:uid="{A34ACC04-A443-4190-8168-E2AAA67BF4FC}"/>
    <cellStyle name="Normal 7 2 2 2 2" xfId="30783" xr:uid="{22502FC3-20F6-47B5-AF34-2282F8D35603}"/>
    <cellStyle name="Normal 7 2 2 2 2 2" xfId="30784" xr:uid="{E1BB8327-179F-49B0-A2A6-3D59BBA605CC}"/>
    <cellStyle name="Normal 7 2 2 2 2_Margen" xfId="48252" xr:uid="{844A4DCE-8D32-4072-A1C9-F2425858E4D2}"/>
    <cellStyle name="Normal 7 2 2 2 3" xfId="48253" xr:uid="{78C9E21A-9C40-4581-8B72-95863A95705F}"/>
    <cellStyle name="Normal 7 2 2 2_Margen" xfId="48254" xr:uid="{81218A59-1A03-4D02-A852-C958B8174286}"/>
    <cellStyle name="Normal 7 2 2 3" xfId="30785" xr:uid="{D6131B84-2A29-46FA-91F3-FBC63CFB1289}"/>
    <cellStyle name="Normal 7 2 2 3 2" xfId="48255" xr:uid="{C91289E9-2797-4D79-90A1-1DB5506F61F0}"/>
    <cellStyle name="Normal 7 2 2 4" xfId="48256" xr:uid="{2D3F1098-570E-41F8-980E-EDCB990B98FE}"/>
    <cellStyle name="Normal 7 2 2 5" xfId="50455" xr:uid="{B1CFE06E-376F-47A8-A008-D013126B83CD}"/>
    <cellStyle name="Normal 7 2 2 6" xfId="51853" xr:uid="{DF789B1B-8207-413E-99B1-771ED230B6A2}"/>
    <cellStyle name="Normal 7 2 2 7" xfId="51812" xr:uid="{B3327614-DFCE-4485-B4B9-48CFE73DFD0E}"/>
    <cellStyle name="Normal 7 2 2_Margen" xfId="48257" xr:uid="{A46E2C9E-1CC9-4118-B717-EF6DCBBDE00F}"/>
    <cellStyle name="Normal 7 2 3" xfId="30786" xr:uid="{34289D4F-C91F-4F1C-B32E-FFF644750CA8}"/>
    <cellStyle name="Normal 7 2 3 2" xfId="30787" xr:uid="{45BEBC11-39B9-4A7D-8CD1-00ED0B3D16E3}"/>
    <cellStyle name="Normal 7 2 3_Margen" xfId="48258" xr:uid="{C00CDDA3-9AF4-404A-AB5C-6BBD130F80F6}"/>
    <cellStyle name="Normal 7 2 4" xfId="30788" xr:uid="{EB033901-3B0C-4608-BE82-B9C7F91C7955}"/>
    <cellStyle name="Normal 7 2 5" xfId="30789" xr:uid="{906A44D9-949F-4A6C-8487-AD5BC075E48B}"/>
    <cellStyle name="Normal 7 2 6" xfId="30790" xr:uid="{47F5459F-FB66-4093-B383-EE22835387A8}"/>
    <cellStyle name="Normal 7 2 7" xfId="50454" xr:uid="{663E0796-1A6D-413E-A24B-E1B7B38AF023}"/>
    <cellStyle name="Normal 7 2 8" xfId="51852" xr:uid="{A3E0C57C-C710-4484-BAFF-AC7AF0F7B1FC}"/>
    <cellStyle name="Normal 7 2 9" xfId="51813" xr:uid="{E21B4EA9-77F2-4AC8-B2C0-8398D8155766}"/>
    <cellStyle name="Normal 7 2_Margen" xfId="48259" xr:uid="{5FD2DEF1-5A43-4435-9F08-37A77C55AD20}"/>
    <cellStyle name="Normal 7 20" xfId="30791" xr:uid="{748BBB3C-400A-45F1-A58C-EDC0BEBDB995}"/>
    <cellStyle name="Normal 7 20 2" xfId="30792" xr:uid="{D31634E3-A738-440C-A00A-22B90C0C62F2}"/>
    <cellStyle name="Normal 7 21" xfId="30793" xr:uid="{02B90A7C-9214-426D-AFDE-262E5DF83450}"/>
    <cellStyle name="Normal 7 21 2" xfId="30794" xr:uid="{8CEBA882-81B8-487A-AC9F-981C89E11B7B}"/>
    <cellStyle name="Normal 7 22" xfId="30795" xr:uid="{ED88FCA8-E2C1-4B3D-ABF9-5D79C8B7B5E6}"/>
    <cellStyle name="Normal 7 3" xfId="30796" xr:uid="{D955CCD1-7139-4C18-BB87-34175A7DCDB9}"/>
    <cellStyle name="Normal 7 3 2" xfId="30797" xr:uid="{C2D982AF-B455-4715-8C7A-86E3140AE028}"/>
    <cellStyle name="Normal 7 3 3" xfId="30798" xr:uid="{BD95B693-708A-4116-AFD8-5B959508D0E0}"/>
    <cellStyle name="Normal 7 3 3 2" xfId="48260" xr:uid="{A9E60EEB-9091-4C12-8BBA-F3248AE27FBC}"/>
    <cellStyle name="Normal 7 3 3 2 2" xfId="48261" xr:uid="{E66F985E-8832-4808-BDC0-3078B3B59138}"/>
    <cellStyle name="Normal 7 3 3 3" xfId="48262" xr:uid="{52C8120F-149A-49C7-B041-0DA460EFBFC5}"/>
    <cellStyle name="Normal 7 3 4" xfId="30799" xr:uid="{DFCA455B-E50C-4062-A004-146C567AB8F1}"/>
    <cellStyle name="Normal 7 3 4 2" xfId="48263" xr:uid="{66142A33-75F4-4221-B2BF-BD5FDB0DE275}"/>
    <cellStyle name="Normal 7 3 5" xfId="48264" xr:uid="{61D18C7F-FB0D-44CF-AE99-0A084C0D7F3D}"/>
    <cellStyle name="Normal 7 3_Margen" xfId="48265" xr:uid="{29C6BB02-FAD8-46D5-9DB9-6D4DDAC955CA}"/>
    <cellStyle name="Normal 7 4" xfId="30800" xr:uid="{3AE5FB06-4984-47E6-88F2-E03FD1030E09}"/>
    <cellStyle name="Normal 7 4 2" xfId="30801" xr:uid="{5A139AC7-FE57-4090-9E6A-546F3E5484BF}"/>
    <cellStyle name="Normal 7 4 2 2" xfId="48266" xr:uid="{01C5E5A0-E80B-443F-89CE-B9F29C918AB4}"/>
    <cellStyle name="Normal 7 4 2 2 2" xfId="48267" xr:uid="{1E06FA7B-3B77-49B6-8A4A-744AB72D0239}"/>
    <cellStyle name="Normal 7 4 2 3" xfId="48268" xr:uid="{52949291-0C25-4983-8C27-37361F93A8F9}"/>
    <cellStyle name="Normal 7 4 2 4" xfId="50457" xr:uid="{AF88B61C-85CE-43A9-A7D5-E6C74A90DC38}"/>
    <cellStyle name="Normal 7 4 3" xfId="48269" xr:uid="{C9030B08-59C8-4D37-B4BC-9009A87DBE52}"/>
    <cellStyle name="Normal 7 4 3 2" xfId="48270" xr:uid="{5C048AAE-5E2E-422C-8D49-4E8D9B71D5E1}"/>
    <cellStyle name="Normal 7 4 4" xfId="48271" xr:uid="{28F22399-B26C-4EA6-ACAA-6A6437DF33CD}"/>
    <cellStyle name="Normal 7 4 5" xfId="50456" xr:uid="{1EDE9AC0-32D6-4E11-9711-48FBCA8E4028}"/>
    <cellStyle name="Normal 7 4_Margen" xfId="48272" xr:uid="{B4373601-73CD-4403-ACB9-568180193383}"/>
    <cellStyle name="Normal 7 5" xfId="30802" xr:uid="{BFE1CA3A-727F-4D1F-B6B7-401387DBD7F9}"/>
    <cellStyle name="Normal 7 5 2" xfId="30803" xr:uid="{7630F389-CF2B-4190-8F5A-4C134D875084}"/>
    <cellStyle name="Normal 7 5 2 2" xfId="48273" xr:uid="{A0B1E9F9-87F0-4AF9-A14B-B23707765750}"/>
    <cellStyle name="Normal 7 5 2 2 2" xfId="48274" xr:uid="{F2D6EBB8-7BF4-4963-9F0C-BE94DFC19198}"/>
    <cellStyle name="Normal 7 5 2 3" xfId="48275" xr:uid="{DE465969-2385-42AC-9690-8B66E86F62A1}"/>
    <cellStyle name="Normal 7 5 3" xfId="48276" xr:uid="{D5EB727B-A6C3-4D04-838A-330D06E2E924}"/>
    <cellStyle name="Normal 7 5 3 2" xfId="48277" xr:uid="{E5B4BED9-3995-45BE-9FB7-B1EB611287F8}"/>
    <cellStyle name="Normal 7 5 4" xfId="48278" xr:uid="{8AFDDD7F-5C27-4A80-B007-8F39FFA81D9B}"/>
    <cellStyle name="Normal 7 6" xfId="30804" xr:uid="{21141623-BBCA-4B5D-9CCA-1C4466E82D3E}"/>
    <cellStyle name="Normal 7 6 2" xfId="30805" xr:uid="{5A2881BF-7826-421A-8623-D936C05D8FE6}"/>
    <cellStyle name="Normal 7 6 2 2" xfId="48279" xr:uid="{065C682E-312E-46B8-92F9-29BB97480F9C}"/>
    <cellStyle name="Normal 7 6 2 2 2" xfId="48280" xr:uid="{1490AE00-C3DD-42B3-AB64-D18DCA29E99A}"/>
    <cellStyle name="Normal 7 6 2 3" xfId="48281" xr:uid="{3A019A20-E186-41D0-93B3-CCB6644DD299}"/>
    <cellStyle name="Normal 7 6 3" xfId="48282" xr:uid="{7C114562-409C-43AC-BD00-4C895B48E07C}"/>
    <cellStyle name="Normal 7 6 3 2" xfId="48283" xr:uid="{2D6E0D24-A0F7-4B7F-9DA9-18E963038299}"/>
    <cellStyle name="Normal 7 6 4" xfId="48284" xr:uid="{DB9F41DF-DC52-44FE-98DE-DF6CA9B02E7A}"/>
    <cellStyle name="Normal 7 7" xfId="30806" xr:uid="{D165CFD9-CA67-434D-B6CD-CBA6452ADC58}"/>
    <cellStyle name="Normal 7 7 2" xfId="30807" xr:uid="{7EA2A93C-7574-416C-A14B-9897698B9E59}"/>
    <cellStyle name="Normal 7 7 2 2" xfId="48285" xr:uid="{B9332DDD-CD37-4746-ABF2-D1533B8C0184}"/>
    <cellStyle name="Normal 7 7 2 2 2" xfId="48286" xr:uid="{E3531A62-7888-4CE3-B3F1-4C277909F743}"/>
    <cellStyle name="Normal 7 7 2 3" xfId="48287" xr:uid="{E3BA42BB-7D5B-47FA-A451-5EF8B4392F51}"/>
    <cellStyle name="Normal 7 7 3" xfId="48288" xr:uid="{43FAB425-1F4B-4BEB-AC93-77A8A7C1CD26}"/>
    <cellStyle name="Normal 7 7 3 2" xfId="48289" xr:uid="{2CE6E048-9E1B-4ADF-8751-8CAC9142B1C6}"/>
    <cellStyle name="Normal 7 7 4" xfId="48290" xr:uid="{C3AD3BC1-1BF4-4123-B172-024E2502B8E2}"/>
    <cellStyle name="Normal 7 7_Margen" xfId="48291" xr:uid="{432AA075-2E5F-47A1-B396-105AF6F76F20}"/>
    <cellStyle name="Normal 7 8" xfId="30808" xr:uid="{A0662601-1C27-4DB2-860A-7DB2E88121C5}"/>
    <cellStyle name="Normal 7 8 2" xfId="30809" xr:uid="{0EED7828-7696-4CFE-8FB0-5BBF3C86EBB9}"/>
    <cellStyle name="Normal 7 8 2 2" xfId="48292" xr:uid="{79ABAD53-278E-4CB9-BE73-914E4C4547E6}"/>
    <cellStyle name="Normal 7 8 2 2 2" xfId="48293" xr:uid="{A34E2BD9-0A8E-4957-9ACE-39D3E74C501E}"/>
    <cellStyle name="Normal 7 8 2 3" xfId="48294" xr:uid="{F5DFC198-AA7B-475E-9636-7AB7D7C62DD7}"/>
    <cellStyle name="Normal 7 8 3" xfId="48295" xr:uid="{35E14FCC-CC17-4DAC-BEAF-BB129A649BAF}"/>
    <cellStyle name="Normal 7 8 3 2" xfId="48296" xr:uid="{55AFD50B-C235-417B-9A7F-682C61C32744}"/>
    <cellStyle name="Normal 7 8 4" xfId="48297" xr:uid="{A75C8290-5E2F-4663-83BE-55954AD19D7B}"/>
    <cellStyle name="Normal 7 9" xfId="30810" xr:uid="{02B9DB96-8347-4CD7-AF0F-566D78146E79}"/>
    <cellStyle name="Normal 7 9 2" xfId="30811" xr:uid="{026DDB64-BAEC-43A1-9993-BE0F0EADDD2B}"/>
    <cellStyle name="Normal 7 9 2 2" xfId="48298" xr:uid="{C5C59D47-79C7-4F82-A1E3-317C82744E9E}"/>
    <cellStyle name="Normal 7 9 2 2 2" xfId="48299" xr:uid="{062C33D9-3A40-48BC-9A3C-01D82932E1C7}"/>
    <cellStyle name="Normal 7 9 2 3" xfId="48300" xr:uid="{A6272A94-16FF-47C9-BC8B-2DD5A1E501C7}"/>
    <cellStyle name="Normal 7 9 3" xfId="48301" xr:uid="{19691295-BD7B-4B21-8547-5F051979C392}"/>
    <cellStyle name="Normal 7 9 3 2" xfId="48302" xr:uid="{2B17E3D9-C656-4010-8A9F-E779A71B4D1E}"/>
    <cellStyle name="Normal 7 9 4" xfId="48303" xr:uid="{EA829E29-3AAA-402D-8FDE-A427D4C33AE3}"/>
    <cellStyle name="Normal 7_Margen" xfId="48304" xr:uid="{9D280F4A-8A0F-42B2-B341-732A9889F684}"/>
    <cellStyle name="Normal 70" xfId="30812" xr:uid="{1B0CA700-DADC-4E8E-B0FE-B6DE760AB7B8}"/>
    <cellStyle name="Normal 70 10" xfId="30813" xr:uid="{FC069010-AE8A-4BEF-8507-487B33F7ABD0}"/>
    <cellStyle name="Normal 70 10 2" xfId="30814" xr:uid="{D8D3BF70-B382-47B8-A7B2-43C052455B2D}"/>
    <cellStyle name="Normal 70 11" xfId="30815" xr:uid="{E732832A-6E63-48D2-8C56-4DF4A23AC778}"/>
    <cellStyle name="Normal 70 11 2" xfId="30816" xr:uid="{6A863320-B626-4E7B-A0C2-9CEDD800BEAB}"/>
    <cellStyle name="Normal 70 12" xfId="30817" xr:uid="{81155184-4F85-4B76-946C-39CDD28E0A56}"/>
    <cellStyle name="Normal 70 12 2" xfId="30818" xr:uid="{77626ACF-4DBE-4B5A-995D-9E73BB1BDB23}"/>
    <cellStyle name="Normal 70 13" xfId="30819" xr:uid="{8B61781C-C5A0-428A-B68A-BBC1AEEB29FD}"/>
    <cellStyle name="Normal 70 14" xfId="50458" xr:uid="{E084B036-40D4-43A1-A510-FE1B35C22427}"/>
    <cellStyle name="Normal 70 2" xfId="30820" xr:uid="{1025491B-7B4F-4085-8CBA-128277FEC522}"/>
    <cellStyle name="Normal 70 2 2" xfId="30821" xr:uid="{3DF43D39-2B30-4D5B-9732-16A6C8FC0C4D}"/>
    <cellStyle name="Normal 70 2 2 2" xfId="50460" xr:uid="{9EC32799-BC80-46AD-B31B-E58169853B88}"/>
    <cellStyle name="Normal 70 2 3" xfId="50459" xr:uid="{FA1B2787-65A0-475D-AA64-F57ECBD71200}"/>
    <cellStyle name="Normal 70 3" xfId="30822" xr:uid="{CC1D252E-99B9-42E3-A3A3-00441B1712D3}"/>
    <cellStyle name="Normal 70 3 2" xfId="30823" xr:uid="{191EB2C7-53F4-41A0-A872-97C978EAEDFC}"/>
    <cellStyle name="Normal 70 3 2 2" xfId="50462" xr:uid="{2849CDB0-794C-4CD4-AE6C-77A23E9BE094}"/>
    <cellStyle name="Normal 70 3 3" xfId="50461" xr:uid="{CA8A7742-E7A4-44C4-9753-6E5CA1DA5C02}"/>
    <cellStyle name="Normal 70 4" xfId="30824" xr:uid="{24AB46DE-0B31-4A46-B1C4-BDDFC5409E3C}"/>
    <cellStyle name="Normal 70 4 2" xfId="30825" xr:uid="{BCE61321-203C-46B8-84FE-23ADBBC7C3B5}"/>
    <cellStyle name="Normal 70 4 3" xfId="50463" xr:uid="{E124301C-18BD-4B2F-8C8E-F131C22E8D5A}"/>
    <cellStyle name="Normal 70 5" xfId="30826" xr:uid="{137FDB67-0708-4A4C-A70F-6DC4E7BA34E6}"/>
    <cellStyle name="Normal 70 5 2" xfId="30827" xr:uid="{8526696C-D024-47C9-AEE5-C452701DAB4C}"/>
    <cellStyle name="Normal 70 6" xfId="30828" xr:uid="{26AB7DCC-B0DC-4516-ACE9-5EB6FBC57DDB}"/>
    <cellStyle name="Normal 70 6 2" xfId="30829" xr:uid="{02AFD966-973F-4971-B96B-24D562B8A331}"/>
    <cellStyle name="Normal 70 7" xfId="30830" xr:uid="{FA358AAA-BADA-40FD-8445-F1FF54F1142B}"/>
    <cellStyle name="Normal 70 7 2" xfId="30831" xr:uid="{5A3F62E6-A37B-48B7-80BF-55860E020899}"/>
    <cellStyle name="Normal 70 8" xfId="30832" xr:uid="{334EC7DF-F783-4AA3-9BB2-9A473A19FA5A}"/>
    <cellStyle name="Normal 70 8 2" xfId="30833" xr:uid="{BB3F7C6D-BBE5-473A-83B5-7FF09B5A484C}"/>
    <cellStyle name="Normal 70 9" xfId="30834" xr:uid="{30969DD0-D8DA-48A2-A908-A9E69701EEF0}"/>
    <cellStyle name="Normal 70 9 2" xfId="30835" xr:uid="{16E38624-6071-471D-9FEE-E9C2EABBDF6C}"/>
    <cellStyle name="Normal 70_Margen" xfId="48305" xr:uid="{2BDD83EC-7FC3-4A11-BF49-31D3A9814047}"/>
    <cellStyle name="Normal 71" xfId="30836" xr:uid="{2D8BC7DE-809A-4D6B-86BB-80DFD14964CE}"/>
    <cellStyle name="Normal 71 2" xfId="30837" xr:uid="{4A65F799-AFBE-4128-8B54-0E63C3505C47}"/>
    <cellStyle name="Normal 71 2 2" xfId="30838" xr:uid="{C309B841-3B6B-4B4C-8A69-48B16C9E6D13}"/>
    <cellStyle name="Normal 71 3" xfId="30839" xr:uid="{8E5E242F-D61D-4D7A-A59F-06F77BD4123A}"/>
    <cellStyle name="Normal 71 3 2" xfId="30840" xr:uid="{32065FC1-C693-434C-AD2E-8A1AC362BC5D}"/>
    <cellStyle name="Normal 71 4" xfId="30841" xr:uid="{35DCC664-2837-4B00-9932-5C4E5CA55B95}"/>
    <cellStyle name="Normal 71_Margen" xfId="48306" xr:uid="{0DCCF9C2-4BC2-4E9C-AA0F-6D30C8B5045A}"/>
    <cellStyle name="Normal 72" xfId="30842" xr:uid="{4D8E310D-818D-49B9-9CE9-B30F05281174}"/>
    <cellStyle name="Normal 72 2" xfId="30843" xr:uid="{88CE6052-F30D-4809-B05A-B4C948F7AA3D}"/>
    <cellStyle name="Normal 72 2 2" xfId="30844" xr:uid="{007D851C-050A-475E-BE84-257EA7E84071}"/>
    <cellStyle name="Normal 72 3" xfId="30845" xr:uid="{9DF05497-65CC-455D-A344-B58AB02CD34D}"/>
    <cellStyle name="Normal 72 3 2" xfId="30846" xr:uid="{0E132C4B-FC72-401C-9CD7-09697C0C97B9}"/>
    <cellStyle name="Normal 72 4" xfId="30847" xr:uid="{0754D5EA-A3AC-463A-92A9-DE50E88EB324}"/>
    <cellStyle name="Normal 72_Margen" xfId="48307" xr:uid="{05F3761D-3938-4698-AD15-B56F9304CD53}"/>
    <cellStyle name="Normal 73" xfId="30848" xr:uid="{42AC0BE0-A2BB-43C3-8097-66E3F515D5F9}"/>
    <cellStyle name="Normal 73 2" xfId="30849" xr:uid="{A376A1A4-AB32-409E-BFE5-043DDB22FCDC}"/>
    <cellStyle name="Normal 73_Margen" xfId="48308" xr:uid="{01CF23A8-DC58-481C-8413-6C458F98EAAF}"/>
    <cellStyle name="Normal 74" xfId="30850" xr:uid="{EB67BB15-CEB4-4072-837B-119895F63AA1}"/>
    <cellStyle name="Normal 74 2" xfId="30851" xr:uid="{8DEF58C9-6081-4707-B1F9-2F466AA793D0}"/>
    <cellStyle name="Normal 74_Margen" xfId="48309" xr:uid="{886CAD35-AB22-404C-A247-D3BF26F8E381}"/>
    <cellStyle name="Normal 75" xfId="30852" xr:uid="{F5286B8D-8A6F-4B47-AF87-3195017A381E}"/>
    <cellStyle name="Normal 75 10" xfId="30853" xr:uid="{E2F663C8-5855-4E05-829A-CC78CFFF7A80}"/>
    <cellStyle name="Normal 75 10 2" xfId="30854" xr:uid="{77285E6B-5E11-4C13-AC4D-F30DF9ADF819}"/>
    <cellStyle name="Normal 75 10_Margen" xfId="48310" xr:uid="{3250A746-FA35-4EA8-971A-0BB2C35207C4}"/>
    <cellStyle name="Normal 75 11" xfId="30855" xr:uid="{20195926-2EA6-45F2-B6B9-C2F68D015246}"/>
    <cellStyle name="Normal 75 11 2" xfId="30856" xr:uid="{0649A3E5-D27B-4C27-9CA9-0D5C440E0701}"/>
    <cellStyle name="Normal 75 11_Margen" xfId="48311" xr:uid="{351DB5E9-D1B6-4D82-8E46-F0C8CB76F7A6}"/>
    <cellStyle name="Normal 75 12" xfId="30857" xr:uid="{E6A04920-758F-4D28-9537-E721430D6EA8}"/>
    <cellStyle name="Normal 75 12 2" xfId="30858" xr:uid="{DAAF4ABC-764E-449D-806B-FEE5EEBD007A}"/>
    <cellStyle name="Normal 75 12_Margen" xfId="48312" xr:uid="{91FBB542-7A1A-474B-AD6C-A9D9DF12843F}"/>
    <cellStyle name="Normal 75 13" xfId="30859" xr:uid="{8335A81F-CE82-43AF-A372-F7B89EE1ECC1}"/>
    <cellStyle name="Normal 75 13 2" xfId="30860" xr:uid="{F5765509-E424-46DC-B0FE-51FE6389797F}"/>
    <cellStyle name="Normal 75 13_Margen" xfId="48313" xr:uid="{B4E473CC-A5FA-470A-9912-DE18FCE39340}"/>
    <cellStyle name="Normal 75 14" xfId="30861" xr:uid="{C01D2654-09A9-4AFC-8289-FF1782550C4F}"/>
    <cellStyle name="Normal 75 14 2" xfId="30862" xr:uid="{6BBB1B0D-C15A-4E0C-9A79-389AC95361F0}"/>
    <cellStyle name="Normal 75 14_Margen" xfId="48314" xr:uid="{5D93801B-747A-4CE0-A511-D11BD66618CB}"/>
    <cellStyle name="Normal 75 15" xfId="30863" xr:uid="{1736E203-D99C-4C25-A7A9-1C143172D614}"/>
    <cellStyle name="Normal 75 15 2" xfId="30864" xr:uid="{E9E7BCA4-876A-496E-BB14-100212D93D15}"/>
    <cellStyle name="Normal 75 15_Margen" xfId="48315" xr:uid="{64A573F7-963D-437F-89E8-4FBD4FCEF49A}"/>
    <cellStyle name="Normal 75 16" xfId="30865" xr:uid="{C1F6755C-F24F-44D6-9F28-7248406AEAB3}"/>
    <cellStyle name="Normal 75 16 2" xfId="30866" xr:uid="{C6E83C29-525A-4164-8ECC-BA5C76441A08}"/>
    <cellStyle name="Normal 75 16_Margen" xfId="48316" xr:uid="{0EB59984-5885-46EA-92EC-E44E7343C354}"/>
    <cellStyle name="Normal 75 17" xfId="30867" xr:uid="{AA1DC163-6E6C-4348-9EC1-C2767F34A3DE}"/>
    <cellStyle name="Normal 75 17 2" xfId="30868" xr:uid="{35F261C8-4355-4C4F-B55C-76AC88BB59BB}"/>
    <cellStyle name="Normal 75 17_Margen" xfId="48317" xr:uid="{7AFC5471-851B-4FB0-9B6B-DB45CF1BC07A}"/>
    <cellStyle name="Normal 75 18" xfId="30869" xr:uid="{7EB4E17C-31B5-4BC6-A452-1B8D76FF7D9F}"/>
    <cellStyle name="Normal 75 18 2" xfId="30870" xr:uid="{5B763D43-B897-45F5-B1DA-93D6184FE862}"/>
    <cellStyle name="Normal 75 18_Margen" xfId="48318" xr:uid="{5A3BE851-B7A6-4DBA-88A1-F603FEFF5CE6}"/>
    <cellStyle name="Normal 75 19" xfId="30871" xr:uid="{D5FAABF4-0E40-4D93-A882-1782318C2B19}"/>
    <cellStyle name="Normal 75 19 2" xfId="30872" xr:uid="{8F916FA9-34A9-4B43-81AD-D3DF421EE0FB}"/>
    <cellStyle name="Normal 75 19_Margen" xfId="48319" xr:uid="{9D49FF77-0107-4299-8558-8C33455D1D6A}"/>
    <cellStyle name="Normal 75 2" xfId="30873" xr:uid="{FB1BC4D5-49B3-482E-BC38-3EC78D76150C}"/>
    <cellStyle name="Normal 75 2 2" xfId="30874" xr:uid="{3BCC339E-DB78-40CA-A266-6E489C92CD27}"/>
    <cellStyle name="Normal 75 2_Margen" xfId="48320" xr:uid="{2D6B1013-5A3C-4050-9D45-3D2AB915F9FE}"/>
    <cellStyle name="Normal 75 20" xfId="30875" xr:uid="{6195396F-0593-422A-A245-898FE358828B}"/>
    <cellStyle name="Normal 75 20 2" xfId="30876" xr:uid="{391CEE89-EF16-403B-BAED-DDA9CF400B43}"/>
    <cellStyle name="Normal 75 20_Margen" xfId="48321" xr:uid="{87682CDC-09EB-4660-A026-20DDFB2E48B6}"/>
    <cellStyle name="Normal 75 21" xfId="30877" xr:uid="{9AF5D11D-31F0-4E0B-A531-44940C038188}"/>
    <cellStyle name="Normal 75 21 2" xfId="30878" xr:uid="{BDEC9A89-B4E7-4359-84CE-1B07137297F3}"/>
    <cellStyle name="Normal 75 21 2 2" xfId="30879" xr:uid="{51F67829-489B-4E5C-AEC3-C2BA14B1B6E3}"/>
    <cellStyle name="Normal 75 21 2_Margen" xfId="48322" xr:uid="{09BFD7E1-821B-4DCD-88DA-5ABA9507E934}"/>
    <cellStyle name="Normal 75 21 3" xfId="30880" xr:uid="{213A9882-0D1E-429A-ACC7-99E902B579C6}"/>
    <cellStyle name="Normal 75 21_Margen" xfId="48323" xr:uid="{1017F4C9-DECE-415B-BBFF-4115105D79DB}"/>
    <cellStyle name="Normal 75 22" xfId="30881" xr:uid="{F97A5347-4FDE-4702-95CC-008777C6CD5C}"/>
    <cellStyle name="Normal 75 3" xfId="30882" xr:uid="{93AE0915-7F54-4AF5-B1D8-DD4ADB3FACFB}"/>
    <cellStyle name="Normal 75 3 2" xfId="30883" xr:uid="{B7565076-8D10-4058-9562-202362A1D731}"/>
    <cellStyle name="Normal 75 3_Margen" xfId="48324" xr:uid="{05AD59BD-7A67-4398-BFC9-F0E909166665}"/>
    <cellStyle name="Normal 75 4" xfId="30884" xr:uid="{49F8B826-C747-400C-A23D-6A40E4E06013}"/>
    <cellStyle name="Normal 75 4 2" xfId="30885" xr:uid="{6CA8DA5B-3BFC-4817-8D09-CE606A9B857C}"/>
    <cellStyle name="Normal 75 4_Margen" xfId="48325" xr:uid="{DB47A9D1-8E17-497B-A2B9-59FF9AFBC717}"/>
    <cellStyle name="Normal 75 5" xfId="30886" xr:uid="{4679A5C1-CCDA-41DD-9E8D-52C1674E91AC}"/>
    <cellStyle name="Normal 75 5 2" xfId="30887" xr:uid="{3A3E915C-E51A-4873-9FEA-6C669BA312AA}"/>
    <cellStyle name="Normal 75 5_Margen" xfId="48326" xr:uid="{1557B25A-049D-4F66-9172-3D44F794E676}"/>
    <cellStyle name="Normal 75 6" xfId="30888" xr:uid="{B5BBF656-30F8-42B8-BDEA-D8A04DDA6DD2}"/>
    <cellStyle name="Normal 75 6 2" xfId="30889" xr:uid="{DA451FF3-FF36-4A62-8C5C-93E982373AF8}"/>
    <cellStyle name="Normal 75 6_Margen" xfId="48327" xr:uid="{E7FADFCD-B759-42C4-A715-EEFFE493A736}"/>
    <cellStyle name="Normal 75 7" xfId="30890" xr:uid="{AC70D131-BDA1-4C36-8F9B-F8F0A7503170}"/>
    <cellStyle name="Normal 75 7 2" xfId="30891" xr:uid="{EFC247B7-624B-4F1E-927F-63FED6C41573}"/>
    <cellStyle name="Normal 75 7_Margen" xfId="48328" xr:uid="{2B4CC4FF-4395-44C4-933B-F1DEC6DB3767}"/>
    <cellStyle name="Normal 75 8" xfId="30892" xr:uid="{144B0BA8-740C-4A97-B2E9-6D91A2C25D3B}"/>
    <cellStyle name="Normal 75 8 2" xfId="30893" xr:uid="{6E5FBB92-075C-416A-81D4-F0AAB9557F39}"/>
    <cellStyle name="Normal 75 8_Margen" xfId="48329" xr:uid="{84CFE6F8-9DA2-444E-902E-898D74B0FF50}"/>
    <cellStyle name="Normal 75 9" xfId="30894" xr:uid="{7566A06B-2185-417D-83E9-CAA15916CADF}"/>
    <cellStyle name="Normal 75 9 2" xfId="30895" xr:uid="{DB7CB851-B712-4441-B491-1886FAF52D04}"/>
    <cellStyle name="Normal 75 9_Margen" xfId="48330" xr:uid="{F2B9D7D1-E9CF-45C1-80E7-C43E8493822E}"/>
    <cellStyle name="Normal 75_Margen" xfId="48331" xr:uid="{382DD0BC-283F-41D4-8203-4C399B31FBA2}"/>
    <cellStyle name="Normal 76" xfId="30896" xr:uid="{43B498DA-6C20-45FE-8251-9819BDD86DA7}"/>
    <cellStyle name="Normal 76 2" xfId="30897" xr:uid="{D0AC2876-9D84-4A1C-9301-8E82A485029E}"/>
    <cellStyle name="Normal 76_Margen" xfId="48332" xr:uid="{37F297AB-0B37-47DB-8166-A11874D57410}"/>
    <cellStyle name="Normal 77" xfId="30898" xr:uid="{96DA49B1-2AA8-4EE1-93B6-A0C804AB2FF8}"/>
    <cellStyle name="Normal 77 2" xfId="30899" xr:uid="{79468FF6-781C-4340-A454-B8CAB37F52C3}"/>
    <cellStyle name="Normal 77 2 10" xfId="30900" xr:uid="{78BF0449-4B8D-475A-B6FF-2F12C57AB27E}"/>
    <cellStyle name="Normal 77 2 10 2" xfId="30901" xr:uid="{1C50EA7B-6CA2-4EE4-BC1A-6B141ED87C75}"/>
    <cellStyle name="Normal 77 2 11" xfId="30902" xr:uid="{64D3F3D3-B8A6-4F65-955C-13A254B66230}"/>
    <cellStyle name="Normal 77 2 11 2" xfId="30903" xr:uid="{03BA1DA2-6489-4701-8350-F70C4DB6ECFD}"/>
    <cellStyle name="Normal 77 2 12" xfId="30904" xr:uid="{C5E06D0E-0B8D-4EBB-A4FD-BA14AE55A0B8}"/>
    <cellStyle name="Normal 77 2 12 2" xfId="30905" xr:uid="{FA8F5323-E13D-4368-B337-E74FE55D63C7}"/>
    <cellStyle name="Normal 77 2 13" xfId="30906" xr:uid="{AA16F6E3-E368-4628-9394-36A757CB223A}"/>
    <cellStyle name="Normal 77 2 13 2" xfId="30907" xr:uid="{65CABE06-29AD-4590-A904-E0B38D7BC498}"/>
    <cellStyle name="Normal 77 2 14" xfId="30908" xr:uid="{267CBB72-96BE-48FB-8595-715D71AD0BFD}"/>
    <cellStyle name="Normal 77 2 2" xfId="30909" xr:uid="{40645125-8935-48B9-8BD5-4F783BB4D253}"/>
    <cellStyle name="Normal 77 2 2 2" xfId="30910" xr:uid="{5C5F250C-8093-4FAA-98C4-24E929A31A1F}"/>
    <cellStyle name="Normal 77 2 3" xfId="30911" xr:uid="{307B2136-C276-4446-B89E-C7AAB2A7C3C2}"/>
    <cellStyle name="Normal 77 2 3 2" xfId="30912" xr:uid="{3B5EC6CD-E950-4609-9BCF-DCB77422203A}"/>
    <cellStyle name="Normal 77 2 4" xfId="30913" xr:uid="{DB09D65D-6DA2-4A81-9A4A-851EB5D092B5}"/>
    <cellStyle name="Normal 77 2 4 2" xfId="30914" xr:uid="{3384CEB2-CEDB-4C5B-9543-DE4AA4FD7CEC}"/>
    <cellStyle name="Normal 77 2 5" xfId="30915" xr:uid="{91081BB2-4A08-46B5-9CE1-469CC0C26059}"/>
    <cellStyle name="Normal 77 2 5 2" xfId="30916" xr:uid="{CD6E4314-F75B-44DF-B309-945134288BBC}"/>
    <cellStyle name="Normal 77 2 6" xfId="30917" xr:uid="{FA1B74A4-9DE9-4E13-882F-B1E976D69FCD}"/>
    <cellStyle name="Normal 77 2 6 2" xfId="30918" xr:uid="{68C8F496-35C2-4F10-BDE4-377FEC75AA7C}"/>
    <cellStyle name="Normal 77 2 7" xfId="30919" xr:uid="{91CFF0F3-9CFB-4F2B-B3AA-7B1722ED3976}"/>
    <cellStyle name="Normal 77 2 7 2" xfId="30920" xr:uid="{3E671A93-043E-484E-BB43-D7CFFD40223F}"/>
    <cellStyle name="Normal 77 2 8" xfId="30921" xr:uid="{6806E781-010B-4934-A38D-E5AB7CBD97BE}"/>
    <cellStyle name="Normal 77 2 8 2" xfId="30922" xr:uid="{D7C1B614-13C4-475E-9DF0-0C0AC9DE6040}"/>
    <cellStyle name="Normal 77 2 9" xfId="30923" xr:uid="{4A2AD36B-471B-4ED1-A1B6-171E35AB2E30}"/>
    <cellStyle name="Normal 77 2 9 2" xfId="30924" xr:uid="{C9FD3F0C-6B5E-4AE8-9EA4-8DD608B4483A}"/>
    <cellStyle name="Normal 77 2_Margen" xfId="48333" xr:uid="{4BE9F878-DA59-43E7-9A58-C9C68726D6BF}"/>
    <cellStyle name="Normal 77 3" xfId="30925" xr:uid="{94F674E8-4EA1-496F-9552-8F74230E2679}"/>
    <cellStyle name="Normal 77 3 2" xfId="30926" xr:uid="{69264BDF-5431-46E0-93E0-871F44F43E17}"/>
    <cellStyle name="Normal 77 4" xfId="30927" xr:uid="{98C5EE41-E6F3-47AA-99EA-89CE6A3B988B}"/>
    <cellStyle name="Normal 77 4 2" xfId="30928" xr:uid="{37C7B844-208E-4476-9E82-16AAAD85FCDC}"/>
    <cellStyle name="Normal 77 5" xfId="30929" xr:uid="{E6307371-9F73-4953-8B4F-9583C4311F89}"/>
    <cellStyle name="Normal 77_Margen" xfId="48334" xr:uid="{389DA813-4A8D-425E-94EB-484CBE58A414}"/>
    <cellStyle name="Normal 78" xfId="30930" xr:uid="{A17B05C9-6404-48D5-AD82-835806160185}"/>
    <cellStyle name="Normal 78 2" xfId="30931" xr:uid="{ED602B7A-517F-4849-B826-B7EE7F583E1D}"/>
    <cellStyle name="Normal 78 2 10" xfId="30932" xr:uid="{430C0651-25AC-4328-888C-D61FA7924CAA}"/>
    <cellStyle name="Normal 78 2 10 2" xfId="30933" xr:uid="{9E130598-6E2A-425E-9BF9-A8CAC2BDA6C5}"/>
    <cellStyle name="Normal 78 2 11" xfId="30934" xr:uid="{69C5FCDD-E6FE-4C0F-B095-32250C7EAD4C}"/>
    <cellStyle name="Normal 78 2 11 2" xfId="30935" xr:uid="{59774D8B-C64C-437F-8692-B8C532238774}"/>
    <cellStyle name="Normal 78 2 12" xfId="30936" xr:uid="{7896618F-23F2-48FD-98F0-7A20A241FF2B}"/>
    <cellStyle name="Normal 78 2 12 2" xfId="30937" xr:uid="{3068EC24-8249-4D0E-B0D5-15927FA0DF64}"/>
    <cellStyle name="Normal 78 2 13" xfId="30938" xr:uid="{76E444D3-FBC1-4C5A-87E5-7197BBB614E6}"/>
    <cellStyle name="Normal 78 2 13 2" xfId="30939" xr:uid="{144410D4-4BF9-4A9F-8BAA-5F76914917AC}"/>
    <cellStyle name="Normal 78 2 14" xfId="30940" xr:uid="{DA588048-B223-4133-A798-D9ED3F4806D0}"/>
    <cellStyle name="Normal 78 2 2" xfId="30941" xr:uid="{81610652-52D4-4518-9488-DB2B11771267}"/>
    <cellStyle name="Normal 78 2 2 2" xfId="30942" xr:uid="{0D2B0378-FF95-415A-B57F-2F12DA2CC45C}"/>
    <cellStyle name="Normal 78 2 3" xfId="30943" xr:uid="{46558954-1CC9-4124-95CA-FB196C1FAE6B}"/>
    <cellStyle name="Normal 78 2 3 2" xfId="30944" xr:uid="{2B519B5C-15AC-4188-8BC0-C447A7709D40}"/>
    <cellStyle name="Normal 78 2 4" xfId="30945" xr:uid="{A85E26B3-CCD8-4914-820E-0E114641C8D3}"/>
    <cellStyle name="Normal 78 2 4 2" xfId="30946" xr:uid="{8D81B7D5-0EA8-4EDE-A535-6AF1FD51C402}"/>
    <cellStyle name="Normal 78 2 5" xfId="30947" xr:uid="{6B494D87-5D3F-4607-B986-968D72ED9C07}"/>
    <cellStyle name="Normal 78 2 5 2" xfId="30948" xr:uid="{178A1DE4-C155-4C99-A7B9-2555E81486AB}"/>
    <cellStyle name="Normal 78 2 6" xfId="30949" xr:uid="{F8080CF8-165F-48A6-818A-761154E61E8B}"/>
    <cellStyle name="Normal 78 2 6 2" xfId="30950" xr:uid="{F82B9BE2-FA27-415F-A949-1DC05C57F550}"/>
    <cellStyle name="Normal 78 2 7" xfId="30951" xr:uid="{EAEA1121-1647-4E0B-84FA-857BEF4D56E3}"/>
    <cellStyle name="Normal 78 2 7 2" xfId="30952" xr:uid="{96FF9202-FDF5-4858-8421-179601F02E34}"/>
    <cellStyle name="Normal 78 2 8" xfId="30953" xr:uid="{CAC7DFAE-E88A-474E-922E-63A4D714AEFE}"/>
    <cellStyle name="Normal 78 2 8 2" xfId="30954" xr:uid="{44E4DD10-2401-4406-8803-C9DC06E31DBF}"/>
    <cellStyle name="Normal 78 2 9" xfId="30955" xr:uid="{CF094CB3-BAB7-442C-8C89-02584C228364}"/>
    <cellStyle name="Normal 78 2 9 2" xfId="30956" xr:uid="{C8008ED4-A651-4F9B-BDCF-D1D0F4C574EC}"/>
    <cellStyle name="Normal 78 3" xfId="30957" xr:uid="{921B8A03-B258-4830-AA23-45BC7CA907B3}"/>
    <cellStyle name="Normal 78 3 2" xfId="30958" xr:uid="{830B49D7-F52B-43E4-902D-B42D8B9B57A5}"/>
    <cellStyle name="Normal 78 4" xfId="30959" xr:uid="{56D2975D-6AD2-4A79-B0B4-F79323AD82F1}"/>
    <cellStyle name="Normal 78 4 2" xfId="30960" xr:uid="{BD08FB8A-A079-43B3-97BA-E0B518F78DA4}"/>
    <cellStyle name="Normal 78 5" xfId="30961" xr:uid="{B770375E-00FB-4A8B-855A-873CE8E9A475}"/>
    <cellStyle name="Normal 78_Margen" xfId="48335" xr:uid="{AE30CD7A-930F-4790-951B-9CD592542B34}"/>
    <cellStyle name="Normal 79" xfId="30962" xr:uid="{6E7058E4-6508-470C-A343-AEFB5A000321}"/>
    <cellStyle name="Normal 79 10" xfId="30963" xr:uid="{F0E9D48A-E67A-470E-8272-6A5AB6BB1325}"/>
    <cellStyle name="Normal 79 10 2" xfId="30964" xr:uid="{DA07A600-9D08-4821-ACD8-8C49FB838F40}"/>
    <cellStyle name="Normal 79 11" xfId="30965" xr:uid="{7B7EE56D-E7F8-49D6-A031-B57609F4C0AC}"/>
    <cellStyle name="Normal 79 11 2" xfId="30966" xr:uid="{F1EEBC5F-775A-4EAD-82C1-10D4B226A535}"/>
    <cellStyle name="Normal 79 12" xfId="30967" xr:uid="{CB4B4FC6-FF14-415A-82C1-56626BF30A9E}"/>
    <cellStyle name="Normal 79 12 2" xfId="30968" xr:uid="{1A401059-9524-4835-9642-76B5702940D5}"/>
    <cellStyle name="Normal 79 13" xfId="30969" xr:uid="{E334A66D-8FB3-4AB0-8F67-B2BF7513C909}"/>
    <cellStyle name="Normal 79 13 2" xfId="30970" xr:uid="{A24EFFD0-0802-454E-8288-82D79F3D5488}"/>
    <cellStyle name="Normal 79 14" xfId="30971" xr:uid="{161B1526-EDFB-41C2-8F35-59A1DCBB554D}"/>
    <cellStyle name="Normal 79 2" xfId="30972" xr:uid="{7A96600D-C637-4BF2-8C4B-5589DABEE377}"/>
    <cellStyle name="Normal 79 2 2" xfId="30973" xr:uid="{2FA4F736-C0F3-4FAD-8105-EF0DFCBE42DF}"/>
    <cellStyle name="Normal 79 3" xfId="30974" xr:uid="{9037F7FA-9F8D-4E52-A2B7-717F7C45778B}"/>
    <cellStyle name="Normal 79 3 2" xfId="30975" xr:uid="{6F51C42B-7E96-41CE-A985-E70CA373073A}"/>
    <cellStyle name="Normal 79 4" xfId="30976" xr:uid="{B22D7B8D-FF42-45A6-8E87-581F88DD9FC2}"/>
    <cellStyle name="Normal 79 4 2" xfId="30977" xr:uid="{5CB05C7B-30FF-430E-9E0B-7DF2DAD09330}"/>
    <cellStyle name="Normal 79 5" xfId="30978" xr:uid="{56811241-51C1-4455-BD85-829C9AB92E7E}"/>
    <cellStyle name="Normal 79 5 2" xfId="30979" xr:uid="{C453437F-A109-4FBF-A497-18B0E6357DFA}"/>
    <cellStyle name="Normal 79 6" xfId="30980" xr:uid="{C5CB52CB-CC4C-4B76-AEA0-0F8E7F4B096A}"/>
    <cellStyle name="Normal 79 6 2" xfId="30981" xr:uid="{8BAC08F4-34AB-4801-9975-FEA24663C2BA}"/>
    <cellStyle name="Normal 79 7" xfId="30982" xr:uid="{8C70339B-3C97-4358-8F5F-FDAD2316E198}"/>
    <cellStyle name="Normal 79 7 2" xfId="30983" xr:uid="{93166C26-2A1F-4B6E-B13A-9DF969A9B6AA}"/>
    <cellStyle name="Normal 79 8" xfId="30984" xr:uid="{501E3D53-EA16-4A46-8B58-5C8627F9B055}"/>
    <cellStyle name="Normal 79 8 2" xfId="30985" xr:uid="{3D6DB600-C0D0-40EC-93A8-104E29F0A843}"/>
    <cellStyle name="Normal 79 9" xfId="30986" xr:uid="{34F12495-975E-4A62-9A2F-FF07AD7694A4}"/>
    <cellStyle name="Normal 79 9 2" xfId="30987" xr:uid="{20B79738-D466-43A8-AD59-7E839041467A}"/>
    <cellStyle name="Normal 79_Margen" xfId="48336" xr:uid="{CA76B6E6-B36C-40C5-96D2-6B35E8F2BE85}"/>
    <cellStyle name="Normal 8" xfId="30988" xr:uid="{75F53679-D854-425F-90DC-6B3EEA4FBA25}"/>
    <cellStyle name="Normal 8 10" xfId="30989" xr:uid="{767E4D0A-7F7E-4036-9A55-3362DCCEEEEB}"/>
    <cellStyle name="Normal 8 11" xfId="30990" xr:uid="{403CFE79-A54E-4A46-BE28-738C3A4D32E1}"/>
    <cellStyle name="Normal 8 12" xfId="50464" xr:uid="{2E78A919-FBA8-4917-8A46-0522680DB084}"/>
    <cellStyle name="Normal 8 2" xfId="30991" xr:uid="{D3F8AF66-9436-498E-82A0-D3CBD8957B2F}"/>
    <cellStyle name="Normal 8 2 2" xfId="30992" xr:uid="{24335F9F-D302-4DE1-973F-DFEE1AB316CA}"/>
    <cellStyle name="Normal 8 2 2 2" xfId="48337" xr:uid="{6D18DFB4-87ED-4BE7-862F-6354D9231942}"/>
    <cellStyle name="Normal 8 2 2 2 2" xfId="48338" xr:uid="{7F3F9496-8BBF-4717-995B-15965BE845C9}"/>
    <cellStyle name="Normal 8 2 2 2 2 2" xfId="48339" xr:uid="{76780182-5756-4A45-A119-86C7A8103A57}"/>
    <cellStyle name="Normal 8 2 2 2 3" xfId="48340" xr:uid="{5C4BE714-3C7A-4E36-9C0C-854AE9317060}"/>
    <cellStyle name="Normal 8 2 2 3" xfId="48341" xr:uid="{4E34BE1E-63DC-40D8-AB45-E14E14F9DA81}"/>
    <cellStyle name="Normal 8 2 2 3 2" xfId="48342" xr:uid="{47F2A606-332E-4875-8AE9-8ABEE8F95684}"/>
    <cellStyle name="Normal 8 2 2 4" xfId="48343" xr:uid="{851F5B7C-C9F6-490C-B393-FDEA0ECF21E1}"/>
    <cellStyle name="Normal 8 2 2 5" xfId="50466" xr:uid="{1C08C480-F07F-444A-B30D-37239E8BE964}"/>
    <cellStyle name="Normal 8 2 3" xfId="30993" xr:uid="{751BD2F9-1308-43C5-B29D-007B57B2A7AD}"/>
    <cellStyle name="Normal 8 2 3 2" xfId="50467" xr:uid="{1E1F6FC2-1433-47EE-984B-1F6B113D27AA}"/>
    <cellStyle name="Normal 8 2 4" xfId="50465" xr:uid="{E35F32BD-0913-43E3-9223-AF9E749ADB2D}"/>
    <cellStyle name="Normal 8 2_Margen" xfId="48344" xr:uid="{23B0A922-D10F-4104-967F-D22652A087D5}"/>
    <cellStyle name="Normal 8 3" xfId="30994" xr:uid="{302B15E3-D320-4E97-92F9-0E5BDC71C4BA}"/>
    <cellStyle name="Normal 8 3 2" xfId="30995" xr:uid="{AC0FE184-1D2C-4958-A799-02A0564547EE}"/>
    <cellStyle name="Normal 8 3 2 2" xfId="48345" xr:uid="{E26C25DE-D456-4C89-BD19-08D431A4BE05}"/>
    <cellStyle name="Normal 8 3 2 2 2" xfId="48346" xr:uid="{9DE6D2FE-2161-416F-B4CE-66FAE6DE8570}"/>
    <cellStyle name="Normal 8 3 2 3" xfId="48347" xr:uid="{26D1465A-5164-42D1-A948-DF6D8D4C1266}"/>
    <cellStyle name="Normal 8 3 3" xfId="30996" xr:uid="{9F585575-2AC5-4E65-88A6-D4530FD5AC8D}"/>
    <cellStyle name="Normal 8 3 3 2" xfId="48348" xr:uid="{0A19E9B6-FEB7-47B7-AF23-975D087C6336}"/>
    <cellStyle name="Normal 8 3 4" xfId="48349" xr:uid="{70ADA489-88F7-4DF6-9AFC-56FD11BCB139}"/>
    <cellStyle name="Normal 8 3_Margen" xfId="48350" xr:uid="{BF4DFA36-CC8F-418A-95BD-ED6741E2AC21}"/>
    <cellStyle name="Normal 8 4" xfId="30997" xr:uid="{4AB48E55-4EDC-4FCC-9A70-91E4D21578C8}"/>
    <cellStyle name="Normal 8 4 2" xfId="30998" xr:uid="{226E91EB-D578-491C-BCC3-9541546B6381}"/>
    <cellStyle name="Normal 8 4 2 2" xfId="48351" xr:uid="{8CCFBE80-6772-4DCF-8577-5A0E5115F107}"/>
    <cellStyle name="Normal 8 4 2 2 2" xfId="48352" xr:uid="{7BC8473E-CECD-49FE-94AF-A799072A0DDB}"/>
    <cellStyle name="Normal 8 4 2 3" xfId="48353" xr:uid="{1F13AC71-D7F5-4BC1-86B6-8D07E82C8DC0}"/>
    <cellStyle name="Normal 8 4 3" xfId="48354" xr:uid="{25B36CE0-4490-40A2-89E9-D00B72C6BD53}"/>
    <cellStyle name="Normal 8 4 3 2" xfId="48355" xr:uid="{2612D150-E366-40DC-9602-35EEC4AB2C0E}"/>
    <cellStyle name="Normal 8 4 4" xfId="48356" xr:uid="{AAF63AD4-1C9C-4386-8AF4-830F48A0BD07}"/>
    <cellStyle name="Normal 8 4 5" xfId="50468" xr:uid="{102C03F9-F6A0-4110-8BFB-92C16ED39671}"/>
    <cellStyle name="Normal 8 5" xfId="30999" xr:uid="{44AF251E-AE7B-4C97-82D6-B3694FBAE61B}"/>
    <cellStyle name="Normal 8 5 2" xfId="31000" xr:uid="{B6794881-E8EA-40B8-A70E-E19D7CD3951D}"/>
    <cellStyle name="Normal 8 5 2 2" xfId="48357" xr:uid="{9C524113-B4F9-4711-A04A-1C910A3937F9}"/>
    <cellStyle name="Normal 8 5 2 2 2" xfId="48358" xr:uid="{F6CBE312-3AFD-4B7C-9E10-3D5446830232}"/>
    <cellStyle name="Normal 8 5 2 3" xfId="48359" xr:uid="{85F84231-F287-471F-A267-072C273B875E}"/>
    <cellStyle name="Normal 8 5 3" xfId="48360" xr:uid="{678857D1-4EC7-40A8-9201-B31117735B09}"/>
    <cellStyle name="Normal 8 5 3 2" xfId="48361" xr:uid="{D6A6D08B-8525-4C9A-BE0A-7D188248FFF9}"/>
    <cellStyle name="Normal 8 5 4" xfId="48362" xr:uid="{9897D2CC-BF8F-4286-A74D-68C96540FE10}"/>
    <cellStyle name="Normal 8 6" xfId="31001" xr:uid="{298ADBF4-26BD-4337-8B9B-E48E4A1020BF}"/>
    <cellStyle name="Normal 8 6 2" xfId="48363" xr:uid="{23697F00-1172-43BB-8F96-5428D425623A}"/>
    <cellStyle name="Normal 8 6 2 2" xfId="48364" xr:uid="{4A6EE539-935D-49C3-A5EF-6FD5B5AFFB4E}"/>
    <cellStyle name="Normal 8 6 2 2 2" xfId="48365" xr:uid="{73103E08-A318-4088-80D5-A59B29C7E7CF}"/>
    <cellStyle name="Normal 8 6 2 3" xfId="48366" xr:uid="{474448EC-D4CB-43EF-9103-1614BC5B0D89}"/>
    <cellStyle name="Normal 8 6 3" xfId="48367" xr:uid="{399E5937-FC1F-4612-BF58-75D3F05216C1}"/>
    <cellStyle name="Normal 8 6 3 2" xfId="48368" xr:uid="{F1613919-4E69-40DF-A458-15B2A5F34F77}"/>
    <cellStyle name="Normal 8 6 4" xfId="48369" xr:uid="{0D8C9418-BC31-4691-829E-62F438A8E390}"/>
    <cellStyle name="Normal 8 7" xfId="31002" xr:uid="{EC062B7D-A142-4CF4-AB34-961A3DC6107E}"/>
    <cellStyle name="Normal 8 7 2" xfId="48370" xr:uid="{E3BDF927-8B54-4041-B7BE-0F20E573ECC7}"/>
    <cellStyle name="Normal 8 7 2 2" xfId="48371" xr:uid="{29A468C0-8FDF-4EE4-94B2-FF5CC3F980B6}"/>
    <cellStyle name="Normal 8 7 2 2 2" xfId="48372" xr:uid="{ED4443F4-46C7-4E38-AE85-861BE84E62A6}"/>
    <cellStyle name="Normal 8 7 2 3" xfId="48373" xr:uid="{550DA958-829E-4273-BF2C-890CBA2BDB66}"/>
    <cellStyle name="Normal 8 7 3" xfId="48374" xr:uid="{3C2D7497-C423-438E-A96D-B056ED3A3A16}"/>
    <cellStyle name="Normal 8 7 3 2" xfId="48375" xr:uid="{E47FA66D-4699-4A37-B32E-A9F46CF26905}"/>
    <cellStyle name="Normal 8 7 4" xfId="48376" xr:uid="{E5CDCBE0-CC06-486A-AA77-8934AC9BE623}"/>
    <cellStyle name="Normal 8 8" xfId="31003" xr:uid="{2A40D144-CB1E-4A22-A0F5-C0689C0AB7D3}"/>
    <cellStyle name="Normal 8 8 2" xfId="48377" xr:uid="{20A738BE-D8E6-40DE-AE64-D6CECCEE5B4E}"/>
    <cellStyle name="Normal 8 8 2 2" xfId="48378" xr:uid="{257287A3-F3B5-429D-8EB1-FF1B1E3857B7}"/>
    <cellStyle name="Normal 8 8 2 2 2" xfId="48379" xr:uid="{0415A4E5-915A-4EF0-B246-A4C24A46332A}"/>
    <cellStyle name="Normal 8 8 2 3" xfId="48380" xr:uid="{67D5C84E-8CE8-4194-99EC-F8D5C1A1DDF0}"/>
    <cellStyle name="Normal 8 8 3" xfId="48381" xr:uid="{F9F7BEAB-C1AD-4525-AA0C-7787DA44D370}"/>
    <cellStyle name="Normal 8 8 3 2" xfId="48382" xr:uid="{D66422CE-1548-44E5-A754-1207188451B9}"/>
    <cellStyle name="Normal 8 8 4" xfId="48383" xr:uid="{EBF97927-BEC6-4631-9317-5D37E67C8E04}"/>
    <cellStyle name="Normal 8 9" xfId="31004" xr:uid="{21245C7B-FE12-41EA-B470-93F9BFFE6C9F}"/>
    <cellStyle name="Normal 8 9 2" xfId="48384" xr:uid="{2AA5A1EF-A969-42A8-BF85-F1F65B7E596D}"/>
    <cellStyle name="Normal 8 9 2 2" xfId="48385" xr:uid="{A6DBFAFC-EE4C-4BD3-BDFD-7920BB6DCBC8}"/>
    <cellStyle name="Normal 8 9 2 2 2" xfId="48386" xr:uid="{13EEFD95-3E83-42B0-A234-99BFFB59803B}"/>
    <cellStyle name="Normal 8 9 2 3" xfId="48387" xr:uid="{A09E8114-9FB3-40C5-9EC3-5E6930ECA9E8}"/>
    <cellStyle name="Normal 8 9 3" xfId="48388" xr:uid="{5B131C31-ED89-4097-9585-FAB062575018}"/>
    <cellStyle name="Normal 8 9 3 2" xfId="48389" xr:uid="{28B8A511-5FB0-4D6E-97D4-0CDC4346EC31}"/>
    <cellStyle name="Normal 8 9 4" xfId="48390" xr:uid="{331C4088-8F68-4446-8FA0-EC22620CDF5A}"/>
    <cellStyle name="Normal 8_Margen" xfId="48391" xr:uid="{8CB82AC0-8248-4D6A-9D60-DABDF4471DFB}"/>
    <cellStyle name="Normal 80" xfId="31005" xr:uid="{07A1C6E6-8472-4053-BC38-35DEB2316D9F}"/>
    <cellStyle name="Normal 80 10" xfId="31006" xr:uid="{DE5B00AF-3832-4933-A091-913CCDBDC80A}"/>
    <cellStyle name="Normal 80 10 2" xfId="31007" xr:uid="{96C2B97F-A5A6-49BF-94F4-C94C8287E0A0}"/>
    <cellStyle name="Normal 80 11" xfId="31008" xr:uid="{FC9B1322-4CAE-4441-8741-C89E970806F9}"/>
    <cellStyle name="Normal 80 11 2" xfId="31009" xr:uid="{D5587DF9-DFEB-415D-A888-D4939836C653}"/>
    <cellStyle name="Normal 80 12" xfId="31010" xr:uid="{9D9E8203-41FF-4014-B284-932544135A4D}"/>
    <cellStyle name="Normal 80 12 2" xfId="31011" xr:uid="{93E93A64-5C74-4E3C-9168-AB291FFD8FC4}"/>
    <cellStyle name="Normal 80 13" xfId="31012" xr:uid="{E21D8E8D-4C7F-4B74-ABF4-BBCE7A549541}"/>
    <cellStyle name="Normal 80 13 2" xfId="31013" xr:uid="{AE3996A2-72CC-47C4-82A9-D03A661AC01B}"/>
    <cellStyle name="Normal 80 14" xfId="31014" xr:uid="{69DD13C9-8D66-465E-9767-CDF6B0FAB883}"/>
    <cellStyle name="Normal 80 14 2" xfId="31015" xr:uid="{D3A624CC-3802-4ECA-A818-7FFA8896533D}"/>
    <cellStyle name="Normal 80 15" xfId="31016" xr:uid="{DC8B176F-17A3-418D-BC79-DAB263D4E2CB}"/>
    <cellStyle name="Normal 80 15 2" xfId="31017" xr:uid="{3BFC5E5A-DCFD-4746-A533-AA22EF299ACE}"/>
    <cellStyle name="Normal 80 16" xfId="31018" xr:uid="{EFAD4A5B-3B31-4570-A876-EA10CA939304}"/>
    <cellStyle name="Normal 80 16 2" xfId="31019" xr:uid="{AFE28C9B-4F27-4689-8F51-63226C18F500}"/>
    <cellStyle name="Normal 80 17" xfId="31020" xr:uid="{00DBA52B-7301-4508-95D3-E5AF11D0603F}"/>
    <cellStyle name="Normal 80 17 2" xfId="31021" xr:uid="{DC694142-BB0B-4AD0-ABA2-47DAEF5AB0BF}"/>
    <cellStyle name="Normal 80 18" xfId="31022" xr:uid="{BDADE275-D402-4912-9DA6-259A62276586}"/>
    <cellStyle name="Normal 80 18 2" xfId="31023" xr:uid="{EFF693FD-4F6B-4C2B-9506-D6A861B96B2B}"/>
    <cellStyle name="Normal 80 19" xfId="31024" xr:uid="{F567043F-4EA5-4F8E-90B8-F8E63FB88CA5}"/>
    <cellStyle name="Normal 80 19 2" xfId="31025" xr:uid="{703CEDA0-CA8C-4261-9163-6B9363F5FA69}"/>
    <cellStyle name="Normal 80 2" xfId="31026" xr:uid="{99EEC1FA-B4AC-4CE6-A77A-DBBCA27DA383}"/>
    <cellStyle name="Normal 80 2 2" xfId="31027" xr:uid="{C74436C6-5B88-4719-A3FA-399BC0FBC689}"/>
    <cellStyle name="Normal 80 2 3" xfId="48392" xr:uid="{EA36AAC3-FD4F-437C-8445-CD221EF7C39D}"/>
    <cellStyle name="Normal 80 2_Margen" xfId="48393" xr:uid="{35188981-533B-4DF4-97DA-C182909DD273}"/>
    <cellStyle name="Normal 80 20" xfId="31028" xr:uid="{E44AC4F4-B783-4B94-8A47-A4E4BE38613E}"/>
    <cellStyle name="Normal 80 20 2" xfId="31029" xr:uid="{010BF5D5-DF84-481A-91DF-1F65A5579333}"/>
    <cellStyle name="Normal 80 21" xfId="31030" xr:uid="{B8B1100B-5509-4B5D-8F6B-899FAA9FA68C}"/>
    <cellStyle name="Normal 80 21 2" xfId="31031" xr:uid="{2DE49C01-FA6E-4764-9157-BB9F74B9021B}"/>
    <cellStyle name="Normal 80 22" xfId="31032" xr:uid="{F54D6CA6-7F4E-4BE7-9385-5E214C4DF969}"/>
    <cellStyle name="Normal 80 22 2" xfId="31033" xr:uid="{7B75C87A-14A4-40BF-A7D9-500918B9BB08}"/>
    <cellStyle name="Normal 80 23" xfId="31034" xr:uid="{B8097AE1-35F8-4CFE-8E70-515097C80C43}"/>
    <cellStyle name="Normal 80 23 2" xfId="31035" xr:uid="{FBC8B54C-5857-44BC-826B-FAFA8AEDE0B6}"/>
    <cellStyle name="Normal 80 24" xfId="31036" xr:uid="{B5A22077-7899-4241-9E5A-CAE09A1690C2}"/>
    <cellStyle name="Normal 80 24 2" xfId="31037" xr:uid="{9CA288AD-821E-4C2D-8688-1293028364E0}"/>
    <cellStyle name="Normal 80 25" xfId="31038" xr:uid="{31150441-125F-4F87-86B7-3B34A99B9CB3}"/>
    <cellStyle name="Normal 80 25 2" xfId="31039" xr:uid="{21821BA6-7C0F-4AD8-8EE1-B7BE7A41170E}"/>
    <cellStyle name="Normal 80 26" xfId="31040" xr:uid="{2615BECE-9C77-4811-A323-DFAA85FB0421}"/>
    <cellStyle name="Normal 80 26 2" xfId="31041" xr:uid="{B84E4637-58DA-4AF8-A997-33E8E7B9AF47}"/>
    <cellStyle name="Normal 80 27" xfId="31042" xr:uid="{7BBEFD26-AD97-413D-B3A7-342532C02BC5}"/>
    <cellStyle name="Normal 80 27 2" xfId="31043" xr:uid="{223A88BC-0A00-4507-B514-D26092BB4BE0}"/>
    <cellStyle name="Normal 80 28" xfId="31044" xr:uid="{70C06E02-0974-4941-BE41-F3157752E435}"/>
    <cellStyle name="Normal 80 28 2" xfId="31045" xr:uid="{37D791D3-247D-4DFB-82EA-4F430940B3CA}"/>
    <cellStyle name="Normal 80 29" xfId="31046" xr:uid="{E52C817A-3619-4DD5-8E67-023F6D25290C}"/>
    <cellStyle name="Normal 80 29 2" xfId="31047" xr:uid="{185B3B8E-04A3-4291-A5DA-1F7FAB2146EF}"/>
    <cellStyle name="Normal 80 3" xfId="31048" xr:uid="{598678F6-CDDE-4E53-8360-807F885ADA7F}"/>
    <cellStyle name="Normal 80 3 2" xfId="31049" xr:uid="{8036686C-BC1C-4289-922B-3F601EF9528D}"/>
    <cellStyle name="Normal 80 30" xfId="31050" xr:uid="{857ECC2F-5133-4303-86CE-8C704A57C563}"/>
    <cellStyle name="Normal 80 4" xfId="31051" xr:uid="{8703718F-1A0E-4DAD-A140-8955E0681C53}"/>
    <cellStyle name="Normal 80 4 2" xfId="31052" xr:uid="{6463682E-36EB-4525-8B38-D6F935CDD12A}"/>
    <cellStyle name="Normal 80 5" xfId="31053" xr:uid="{D5AB119F-5BE2-4064-8D74-FC05FE5E38E4}"/>
    <cellStyle name="Normal 80 5 2" xfId="31054" xr:uid="{AFD164BD-FBFC-4C06-A8E4-BD30BD236751}"/>
    <cellStyle name="Normal 80 6" xfId="31055" xr:uid="{CD271E0F-43D1-42B8-930C-C83233E216E4}"/>
    <cellStyle name="Normal 80 6 2" xfId="31056" xr:uid="{D1FD3356-513B-47F8-8A06-CCCA51981A9B}"/>
    <cellStyle name="Normal 80 7" xfId="31057" xr:uid="{94A32D95-CCB9-4C09-B6F6-4E04A33507DD}"/>
    <cellStyle name="Normal 80 7 2" xfId="31058" xr:uid="{C5A035E5-711E-45D4-8C21-034C31678781}"/>
    <cellStyle name="Normal 80 8" xfId="31059" xr:uid="{3B07FC3E-7739-43F8-854F-67F00AC91632}"/>
    <cellStyle name="Normal 80 8 2" xfId="31060" xr:uid="{3622260E-3A58-445A-8E10-CDEC7E89C79B}"/>
    <cellStyle name="Normal 80 9" xfId="31061" xr:uid="{791B6E1F-8DC4-472D-8354-F6EDE4353FBC}"/>
    <cellStyle name="Normal 80 9 2" xfId="31062" xr:uid="{DBD7774B-7969-4337-B98F-5855725633C7}"/>
    <cellStyle name="Normal 80_Margen" xfId="48394" xr:uid="{5816F05D-73A9-448C-9C8A-A600DC8C5A59}"/>
    <cellStyle name="Normal 81" xfId="31063" xr:uid="{C83245AA-569F-4D7F-8E51-06B9A0535A80}"/>
    <cellStyle name="Normal 81 2" xfId="31064" xr:uid="{46A47635-652F-4971-95EB-0DDC5810F06A}"/>
    <cellStyle name="Normal 81_Margen" xfId="48395" xr:uid="{8E6DC61E-D78B-4409-9547-BEE3E114AEDD}"/>
    <cellStyle name="Normal 82" xfId="31065" xr:uid="{7AE186E2-1118-463F-986B-5DBB31B9E0E8}"/>
    <cellStyle name="Normal 82 10" xfId="31066" xr:uid="{631B95B4-2833-46FC-BE61-9EA47B0628BF}"/>
    <cellStyle name="Normal 82 10 2" xfId="31067" xr:uid="{F3AF5F7A-DEE5-4E26-B149-7A92A769397A}"/>
    <cellStyle name="Normal 82 11" xfId="31068" xr:uid="{C07F032B-8DB9-47CC-84DF-D44EA6604342}"/>
    <cellStyle name="Normal 82 11 2" xfId="31069" xr:uid="{E5243719-4222-4832-BEA8-CDA76429DB3E}"/>
    <cellStyle name="Normal 82 12" xfId="31070" xr:uid="{A133A7B0-092D-458A-A4EB-31F6DD717411}"/>
    <cellStyle name="Normal 82 12 2" xfId="31071" xr:uid="{6C353163-69EA-4DFA-A419-42CCB0468E74}"/>
    <cellStyle name="Normal 82 13" xfId="31072" xr:uid="{0440ABD5-F3D2-4281-BC8D-83056D2F3B52}"/>
    <cellStyle name="Normal 82 13 2" xfId="31073" xr:uid="{F6CF6D36-4986-40ED-9077-B35023397C67}"/>
    <cellStyle name="Normal 82 14" xfId="31074" xr:uid="{7EE36212-749B-41B9-9BD9-1CDCD07F504D}"/>
    <cellStyle name="Normal 82 14 2" xfId="31075" xr:uid="{BF2DCF8F-B921-4290-AFC1-93032F0736DB}"/>
    <cellStyle name="Normal 82 15" xfId="31076" xr:uid="{B58C8787-0E99-46DF-A8C2-9BC9F66AB933}"/>
    <cellStyle name="Normal 82 2" xfId="31077" xr:uid="{C04C54DD-34D9-4CCE-A608-94DA8ED95257}"/>
    <cellStyle name="Normal 82 2 2" xfId="31078" xr:uid="{36BAE199-1B3F-4CD4-99CF-4F2460FECD4C}"/>
    <cellStyle name="Normal 82 3" xfId="31079" xr:uid="{C0F1AAD3-19C2-4943-96AC-968DEF4BD3B3}"/>
    <cellStyle name="Normal 82 3 2" xfId="31080" xr:uid="{631A72A5-E4A6-41D1-9B9E-75A768C81C18}"/>
    <cellStyle name="Normal 82 4" xfId="31081" xr:uid="{E7903E4E-F80E-4FEE-BB6F-7291AF411827}"/>
    <cellStyle name="Normal 82 4 2" xfId="31082" xr:uid="{77E47ED2-BEF3-4846-BA34-6F7AEA29831B}"/>
    <cellStyle name="Normal 82 5" xfId="31083" xr:uid="{9FF089E9-9EE8-4AE3-AB6E-BF5EF4E03DED}"/>
    <cellStyle name="Normal 82 5 2" xfId="31084" xr:uid="{F495138F-0D16-4803-A9C1-4A6B0EB24051}"/>
    <cellStyle name="Normal 82 6" xfId="31085" xr:uid="{D377F8F9-E5E7-43B2-A49D-0A9FEF8A4506}"/>
    <cellStyle name="Normal 82 6 2" xfId="31086" xr:uid="{707407FC-BDCE-421C-990A-755AE42B67B5}"/>
    <cellStyle name="Normal 82 7" xfId="31087" xr:uid="{46A3B713-B248-474F-A7AC-DACFBA84A506}"/>
    <cellStyle name="Normal 82 7 2" xfId="31088" xr:uid="{8BE9F758-075F-419A-AF0C-962358E8FE9C}"/>
    <cellStyle name="Normal 82 8" xfId="31089" xr:uid="{78077A3A-4D03-424B-94A4-33C5E11E028C}"/>
    <cellStyle name="Normal 82 8 2" xfId="31090" xr:uid="{7938468B-A20A-4C2A-B464-A86465B559C1}"/>
    <cellStyle name="Normal 82 9" xfId="31091" xr:uid="{554B6522-113A-45CB-912A-2A46A804D17D}"/>
    <cellStyle name="Normal 82 9 2" xfId="31092" xr:uid="{348789CB-93B6-4DE6-AB2C-48381C48D346}"/>
    <cellStyle name="Normal 82_Margen" xfId="48396" xr:uid="{E8539B2E-F43A-4A17-848A-96B20894576D}"/>
    <cellStyle name="Normal 83" xfId="31093" xr:uid="{F8A6DA00-74DC-4CAC-AF13-1DE957B3D331}"/>
    <cellStyle name="Normal 83 2" xfId="31094" xr:uid="{3D313E6F-6853-432E-8E75-160FC0DCA4E4}"/>
    <cellStyle name="Normal 83_Margen" xfId="48397" xr:uid="{3854760A-94B7-45E0-BF4B-D1D6A44D9996}"/>
    <cellStyle name="Normal 84" xfId="31095" xr:uid="{BC9BE802-E50F-4B79-BEAD-B1057FEC55A7}"/>
    <cellStyle name="Normal 84 10" xfId="31096" xr:uid="{BE197161-52FE-4093-A789-EA3067CFDC8D}"/>
    <cellStyle name="Normal 84 10 2" xfId="31097" xr:uid="{F1426989-7C26-4F86-BC84-6E250DB0BB2F}"/>
    <cellStyle name="Normal 84 10_Margen" xfId="48398" xr:uid="{A2EA7829-DD56-4DE2-8DA3-0D0538B4FF1C}"/>
    <cellStyle name="Normal 84 11" xfId="31098" xr:uid="{C79B8A07-FB8F-428C-9FE8-2FB2C7B68837}"/>
    <cellStyle name="Normal 84 11 2" xfId="31099" xr:uid="{F34C29A6-4EE4-4DC8-81FC-F4D2EC373AA4}"/>
    <cellStyle name="Normal 84 11_Margen" xfId="48399" xr:uid="{8230E853-3301-433D-A189-4B3C8294FF09}"/>
    <cellStyle name="Normal 84 12" xfId="31100" xr:uid="{5964EAAD-117D-450E-B5BD-1E3C4D526D6B}"/>
    <cellStyle name="Normal 84 12 2" xfId="31101" xr:uid="{16D9058A-A118-409F-9D50-E8C8F065A906}"/>
    <cellStyle name="Normal 84 12_Margen" xfId="48400" xr:uid="{23167C44-D295-4CED-8DF5-FF3C04F11286}"/>
    <cellStyle name="Normal 84 13" xfId="31102" xr:uid="{7877CD5C-EED5-4242-B834-D77A30EAA14C}"/>
    <cellStyle name="Normal 84 13 2" xfId="31103" xr:uid="{8DC0A6DB-85FE-4A4F-B25A-91A97C4D46C9}"/>
    <cellStyle name="Normal 84 13_Margen" xfId="48401" xr:uid="{08496E03-F8D0-4672-96EF-DD26D7830D6A}"/>
    <cellStyle name="Normal 84 14" xfId="31104" xr:uid="{F5ED7DF2-4592-4304-84E7-2D12E844B6B3}"/>
    <cellStyle name="Normal 84 14 2" xfId="31105" xr:uid="{E5EEB6C6-21E4-4E22-B144-D82B90BF3429}"/>
    <cellStyle name="Normal 84 14_Margen" xfId="48402" xr:uid="{30FE5083-E8BE-4475-AE95-0C7A0E3DB2BA}"/>
    <cellStyle name="Normal 84 15" xfId="31106" xr:uid="{03438EDF-2273-4565-BD2A-FE0D509A3C24}"/>
    <cellStyle name="Normal 84 15 2" xfId="31107" xr:uid="{74E0C4F6-B7C2-4FF2-92F4-085D68DBB799}"/>
    <cellStyle name="Normal 84 15_Margen" xfId="48403" xr:uid="{7124354B-B698-478B-B3A0-0548A48D7A34}"/>
    <cellStyle name="Normal 84 16" xfId="31108" xr:uid="{446663AD-EF22-4CFB-AF77-0199D6812B11}"/>
    <cellStyle name="Normal 84 16 2" xfId="31109" xr:uid="{956F7494-3B4A-46BB-82ED-69F86C825A69}"/>
    <cellStyle name="Normal 84 16_Margen" xfId="48404" xr:uid="{D5F14373-9987-48C4-82D4-E5B0B68350A0}"/>
    <cellStyle name="Normal 84 17" xfId="31110" xr:uid="{86DCDC99-225B-4831-97AB-9EB7C05F2015}"/>
    <cellStyle name="Normal 84 17 2" xfId="31111" xr:uid="{D3D89455-77E2-4EB3-99E2-881B25CDD2BE}"/>
    <cellStyle name="Normal 84 17_Margen" xfId="48405" xr:uid="{976424B7-53A1-4C7E-A6A4-B9712FA3FFE4}"/>
    <cellStyle name="Normal 84 18" xfId="31112" xr:uid="{AA3BAD5F-04A8-4B66-B5B1-534F7FAA1467}"/>
    <cellStyle name="Normal 84 18 2" xfId="31113" xr:uid="{3F0CE259-4280-452D-A9F3-6E1517CFDE21}"/>
    <cellStyle name="Normal 84 18_Margen" xfId="48406" xr:uid="{1F582863-033D-4E31-9027-8398D53BE41D}"/>
    <cellStyle name="Normal 84 19" xfId="31114" xr:uid="{21D9DF72-AD9B-493E-A4DF-B91D1BDCE5C9}"/>
    <cellStyle name="Normal 84 19 2" xfId="31115" xr:uid="{EEE88EA4-0DD1-4566-A243-DBB80B155EBE}"/>
    <cellStyle name="Normal 84 19_Margen" xfId="48407" xr:uid="{9D491985-68FB-406F-A342-DCB2B0A11DC5}"/>
    <cellStyle name="Normal 84 2" xfId="31116" xr:uid="{E2F788A1-82B2-4984-B049-C600161F06B9}"/>
    <cellStyle name="Normal 84 2 2" xfId="31117" xr:uid="{39FEACBD-52DC-46CA-835F-E08929EC6619}"/>
    <cellStyle name="Normal 84 2_Margen" xfId="48408" xr:uid="{A376C3BD-854D-410F-B08F-C5568B60F02A}"/>
    <cellStyle name="Normal 84 20" xfId="31118" xr:uid="{0DA6714B-6BCF-4AB0-8952-6F612181A73E}"/>
    <cellStyle name="Normal 84 20 2" xfId="31119" xr:uid="{F14B971C-E449-4D86-A481-EA16EE0A3200}"/>
    <cellStyle name="Normal 84 20_Margen" xfId="48409" xr:uid="{7E6EBF6C-A44F-4D7F-9BCE-649CF890DC99}"/>
    <cellStyle name="Normal 84 21" xfId="31120" xr:uid="{7B1564BA-0C73-42AC-88B4-8E285737BE1C}"/>
    <cellStyle name="Normal 84 21 2" xfId="31121" xr:uid="{254B4DF6-BD45-45D4-B1A0-F13BE9AD7828}"/>
    <cellStyle name="Normal 84 21_Margen" xfId="48410" xr:uid="{6D9ECC6A-3FA6-4BA7-B0C1-3A1ED3537E22}"/>
    <cellStyle name="Normal 84 22" xfId="31122" xr:uid="{D09F3D41-F9A5-4AD6-848C-61599DBB70FA}"/>
    <cellStyle name="Normal 84 3" xfId="31123" xr:uid="{BFAA1E73-37BD-4506-AAD1-D4333230D8FC}"/>
    <cellStyle name="Normal 84 3 2" xfId="31124" xr:uid="{829EA7B3-5E18-4667-A2C2-C731E8AA236F}"/>
    <cellStyle name="Normal 84 3_Margen" xfId="48411" xr:uid="{56835A19-92C9-4D30-8D32-7FE80F65F549}"/>
    <cellStyle name="Normal 84 4" xfId="31125" xr:uid="{B6F91CB1-1DAE-449F-928B-C505409A98C3}"/>
    <cellStyle name="Normal 84 4 2" xfId="31126" xr:uid="{388E0F19-E376-4223-9F4A-81B1B06B4984}"/>
    <cellStyle name="Normal 84 4_Margen" xfId="48412" xr:uid="{B6E7BD6E-D84E-4B21-8873-38BB550819B8}"/>
    <cellStyle name="Normal 84 5" xfId="31127" xr:uid="{449B6B5A-4C0F-43B4-B3A2-2B061FBA54F5}"/>
    <cellStyle name="Normal 84 5 2" xfId="31128" xr:uid="{6495C463-6097-4D39-971D-60AC0652BC5A}"/>
    <cellStyle name="Normal 84 5_Margen" xfId="48413" xr:uid="{AEBF23A1-DE7B-4031-A450-07E079C0A424}"/>
    <cellStyle name="Normal 84 6" xfId="31129" xr:uid="{A9B51359-CFA3-4736-994E-8424479C91B7}"/>
    <cellStyle name="Normal 84 6 2" xfId="31130" xr:uid="{B78AA000-F602-45D2-B0DC-4A3395044C47}"/>
    <cellStyle name="Normal 84 6_Margen" xfId="48414" xr:uid="{6722AC7B-7596-4826-9862-3AC6CCC00FDB}"/>
    <cellStyle name="Normal 84 7" xfId="31131" xr:uid="{328A3A3F-E1E3-42E7-A91E-7DB849CC3078}"/>
    <cellStyle name="Normal 84 7 2" xfId="31132" xr:uid="{C334F840-E76C-4B37-A8F9-01321FF0CBC3}"/>
    <cellStyle name="Normal 84 7_Margen" xfId="48415" xr:uid="{38B3A5B0-0435-448C-85D3-FB9266890583}"/>
    <cellStyle name="Normal 84 8" xfId="31133" xr:uid="{7177F92D-D823-4DCF-B2AE-A086CFA71B1E}"/>
    <cellStyle name="Normal 84 8 2" xfId="31134" xr:uid="{14256E3A-3E8B-4E23-B8E5-4F0AE8FB13E6}"/>
    <cellStyle name="Normal 84 8_Margen" xfId="48416" xr:uid="{8AF1AF05-8737-484B-A68A-3FC9F67EC3BD}"/>
    <cellStyle name="Normal 84 9" xfId="31135" xr:uid="{9A615362-EDE9-4BB1-B3A8-85A16C923C93}"/>
    <cellStyle name="Normal 84 9 2" xfId="31136" xr:uid="{0B0D30BB-89ED-4687-8A9B-D2E8553A69C4}"/>
    <cellStyle name="Normal 84 9_Margen" xfId="48417" xr:uid="{2F7D0DBA-9E09-4F6E-8160-927A187FB94F}"/>
    <cellStyle name="Normal 84_Margen" xfId="48418" xr:uid="{DE1DCC7C-95E6-4DA9-9EB9-2DB735776AC7}"/>
    <cellStyle name="Normal 85" xfId="31137" xr:uid="{637A2429-3D48-4929-AC29-AF0DAACBC9E8}"/>
    <cellStyle name="Normal 85 2" xfId="31138" xr:uid="{C1DB8A0D-E55C-4C28-BBF7-04DEEDED329F}"/>
    <cellStyle name="Normal 85_Margen" xfId="48419" xr:uid="{5D4647FA-0246-4ADD-A89C-50CA1C106398}"/>
    <cellStyle name="Normal 86" xfId="31139" xr:uid="{10406C5F-FD8E-452D-880B-5C284393F19F}"/>
    <cellStyle name="Normal 86 2" xfId="31140" xr:uid="{0070FCF5-7E3B-4476-BF27-2CFD9AD45823}"/>
    <cellStyle name="Normal 87" xfId="31141" xr:uid="{EBB55935-0A8C-4B8B-9303-8043F2CA863F}"/>
    <cellStyle name="Normal 87 10" xfId="31142" xr:uid="{A6B46008-E315-4BAB-9FEC-A5E8E678615E}"/>
    <cellStyle name="Normal 87 10 2" xfId="31143" xr:uid="{1789500A-2D6E-404C-AACF-FCA31F0F7C7A}"/>
    <cellStyle name="Normal 87 11" xfId="31144" xr:uid="{97B6D47C-548D-4CF0-AFA2-5DADB93C00BC}"/>
    <cellStyle name="Normal 87 11 2" xfId="31145" xr:uid="{AC1B2C8E-12CD-40DA-85A7-A104F8316F13}"/>
    <cellStyle name="Normal 87 12" xfId="31146" xr:uid="{9695D9D2-A0A0-4CD6-AEAC-CA878BB03F98}"/>
    <cellStyle name="Normal 87 12 2" xfId="31147" xr:uid="{233DE872-9724-4199-9A40-37F0B2F21EAC}"/>
    <cellStyle name="Normal 87 13" xfId="31148" xr:uid="{32A85F45-F2FB-4565-9937-E3315EAB4C49}"/>
    <cellStyle name="Normal 87 13 2" xfId="31149" xr:uid="{E49B6D8A-5C29-4C26-B4EB-60E638A4196F}"/>
    <cellStyle name="Normal 87 14" xfId="31150" xr:uid="{DFDB987E-B0B9-4EE7-81B0-7E5F449FB422}"/>
    <cellStyle name="Normal 87 14 2" xfId="31151" xr:uid="{1CD96C4B-B53E-47FA-8929-FE43A38F389A}"/>
    <cellStyle name="Normal 87 15" xfId="31152" xr:uid="{1F0082F8-CCE6-498C-BDF5-3EA9555344C2}"/>
    <cellStyle name="Normal 87 2" xfId="31153" xr:uid="{D2086362-6CD2-4A0F-84FA-C13591092286}"/>
    <cellStyle name="Normal 87 2 2" xfId="31154" xr:uid="{89B5D75C-B471-4A76-9B00-4CAE88DC3F27}"/>
    <cellStyle name="Normal 87 2_Margen" xfId="48420" xr:uid="{647BEC91-398D-402A-A137-C1685C65247F}"/>
    <cellStyle name="Normal 87 3" xfId="31155" xr:uid="{3E6BDCB7-6914-488E-9775-3C88089E1E97}"/>
    <cellStyle name="Normal 87 3 2" xfId="31156" xr:uid="{CCBFA23A-ADDB-461F-A78A-8B493429AA17}"/>
    <cellStyle name="Normal 87 4" xfId="31157" xr:uid="{127C022A-1D02-4BC5-AE27-C6658F3C826C}"/>
    <cellStyle name="Normal 87 4 2" xfId="31158" xr:uid="{57C82688-43A2-43FC-AB10-224E0FC229FB}"/>
    <cellStyle name="Normal 87 5" xfId="31159" xr:uid="{7C3ADF79-2739-466F-A620-C3D9E457A252}"/>
    <cellStyle name="Normal 87 5 2" xfId="31160" xr:uid="{DE1F06FD-8747-40FD-800D-B84FB38BDE12}"/>
    <cellStyle name="Normal 87 6" xfId="31161" xr:uid="{B139BC57-FE4C-4E8B-94F3-7BE682E7C4C3}"/>
    <cellStyle name="Normal 87 6 2" xfId="31162" xr:uid="{3C6D69BA-5BE4-4B5D-8927-107AEF6FEF63}"/>
    <cellStyle name="Normal 87 7" xfId="31163" xr:uid="{81A7D8D8-511D-4D91-9979-593C34895047}"/>
    <cellStyle name="Normal 87 7 2" xfId="31164" xr:uid="{FE731A9D-C315-4135-AB5E-100C043DABDB}"/>
    <cellStyle name="Normal 87 8" xfId="31165" xr:uid="{6B082120-6F25-43E7-80F6-B016F0E87667}"/>
    <cellStyle name="Normal 87 8 2" xfId="31166" xr:uid="{1407B7E0-E873-4693-A406-076B34F9D420}"/>
    <cellStyle name="Normal 87 9" xfId="31167" xr:uid="{772B652D-E3A6-4DF5-998B-DE7DD2AC9EBA}"/>
    <cellStyle name="Normal 87 9 2" xfId="31168" xr:uid="{F250035E-4D83-44F9-911D-617A84C9A8C7}"/>
    <cellStyle name="Normal 87_Margen" xfId="48421" xr:uid="{4006E518-870D-448D-842A-149040B55FB4}"/>
    <cellStyle name="Normal 88" xfId="31169" xr:uid="{1F793DA6-D4A3-43CF-9B37-0F17B6D37A4E}"/>
    <cellStyle name="Normal 88 2" xfId="31170" xr:uid="{77A7DB5D-CAC5-4FB8-95B6-0074F4424B45}"/>
    <cellStyle name="Normal 88 2 2" xfId="31171" xr:uid="{1328992F-69D2-43F4-8F06-6D3DC1074454}"/>
    <cellStyle name="Normal 88 3" xfId="31172" xr:uid="{41B56E78-003F-4E69-BC08-9278E69919B3}"/>
    <cellStyle name="Normal 88 3 2" xfId="31173" xr:uid="{7B741380-2A15-4877-9CA8-3CC859C1D2B9}"/>
    <cellStyle name="Normal 88 4" xfId="31174" xr:uid="{ACA15344-CA5F-4F2E-87D7-5EE06E01D036}"/>
    <cellStyle name="Normal 88 4 2" xfId="31175" xr:uid="{49F2A37B-B2CB-4DA2-A3F8-AD75AC2DFD71}"/>
    <cellStyle name="Normal 88 5" xfId="31176" xr:uid="{E70EEA2D-A8E2-4CC4-8A9A-BD61005E5C2E}"/>
    <cellStyle name="Normal 88_Margen" xfId="48422" xr:uid="{01976716-62FD-4D72-891B-1114B42E2C54}"/>
    <cellStyle name="Normal 89" xfId="31177" xr:uid="{7DEEAD23-B8EE-42E1-9058-183D97C2830B}"/>
    <cellStyle name="Normal 89 2" xfId="31178" xr:uid="{78D87418-74F4-4B23-A59B-92E59470CD2F}"/>
    <cellStyle name="Normal 89_Margen" xfId="48423" xr:uid="{3C017D4A-B8A2-4206-BCCC-D8496921FBCD}"/>
    <cellStyle name="Normal 9" xfId="31179" xr:uid="{272299DD-3405-498F-A224-9F134286FB1D}"/>
    <cellStyle name="Normal 9 10" xfId="31180" xr:uid="{25AACD75-36CD-4A5C-BFCB-F4D5CAA4AD73}"/>
    <cellStyle name="Normal 9 10 2" xfId="48424" xr:uid="{F1E87C4D-B012-44CB-BFDC-8F1725CD967E}"/>
    <cellStyle name="Normal 9 11" xfId="31181" xr:uid="{E9276712-23FA-4981-A71B-3C7A3577AD6F}"/>
    <cellStyle name="Normal 9 12" xfId="31182" xr:uid="{91290F4F-6D08-40C3-BE19-FDE43A7D7185}"/>
    <cellStyle name="Normal 9 12 2" xfId="31183" xr:uid="{F0927E44-9A71-4C79-83AE-428706686820}"/>
    <cellStyle name="Normal 9 12_Margen" xfId="48425" xr:uid="{E32D3254-2AC6-4925-A534-E7EC5C623C87}"/>
    <cellStyle name="Normal 9 13" xfId="31184" xr:uid="{E0D8FBE1-C439-46EF-B63A-74A1E02DAF89}"/>
    <cellStyle name="Normal 9 14" xfId="31185" xr:uid="{C76DA584-9FE5-4BDB-A6F0-748604AACF2B}"/>
    <cellStyle name="Normal 9 15" xfId="31186" xr:uid="{55C6D9FF-2E25-42B2-8CA4-DF60F98E49E2}"/>
    <cellStyle name="Normal 9 16" xfId="31187" xr:uid="{02C5B121-47B4-426B-8D6D-F751919F8395}"/>
    <cellStyle name="Normal 9 17" xfId="31188" xr:uid="{79D73760-E66E-43A5-8B0F-79DA59467C63}"/>
    <cellStyle name="Normal 9 18" xfId="31189" xr:uid="{9F42FD78-3A1F-47BE-BB86-B3BD25DBD398}"/>
    <cellStyle name="Normal 9 19" xfId="31190" xr:uid="{47DD39A7-EE99-48E4-96D7-1995EE28A944}"/>
    <cellStyle name="Normal 9 2" xfId="31191" xr:uid="{CB802007-EE7F-41F5-BCB8-899B39726FD6}"/>
    <cellStyle name="Normal 9 2 2" xfId="31192" xr:uid="{932459BA-7CF7-4289-939E-90F9062804D8}"/>
    <cellStyle name="Normal 9 2 2 2" xfId="31193" xr:uid="{336E6F4D-E6A7-4351-BAA2-446350CAEED2}"/>
    <cellStyle name="Normal 9 2 2 2 2" xfId="31194" xr:uid="{E369579F-55ED-4E48-A91C-B1CF4C223017}"/>
    <cellStyle name="Normal 9 2 2 2_Margen" xfId="48426" xr:uid="{79E736FC-2E2E-406E-B301-4FFBE93854E0}"/>
    <cellStyle name="Normal 9 2 2_Margen" xfId="48427" xr:uid="{A436391A-4702-4996-9CE0-BFAFD50EA483}"/>
    <cellStyle name="Normal 9 2 3" xfId="31195" xr:uid="{AED7FAF2-5AE9-48DE-ABE7-C8CB93B2217B}"/>
    <cellStyle name="Normal 9 2 4" xfId="31196" xr:uid="{44D6B470-5106-4C25-92DD-4FD380CB4B62}"/>
    <cellStyle name="Normal 9 2_Margen" xfId="48428" xr:uid="{4F97A504-AB03-4D91-AC27-C2532EDD016C}"/>
    <cellStyle name="Normal 9 20" xfId="31197" xr:uid="{48F997E0-51E3-497B-9510-C0E16A5D1CFF}"/>
    <cellStyle name="Normal 9 21" xfId="31198" xr:uid="{5A7A91B7-8FBB-4C7D-B046-0A7D0A1B4FD8}"/>
    <cellStyle name="Normal 9 22" xfId="50469" xr:uid="{9F3C4186-9990-42A4-BC3B-C80935D5C3A1}"/>
    <cellStyle name="Normal 9 23" xfId="51856" xr:uid="{D0A65482-5B87-453F-B4A9-CE553158B7D5}"/>
    <cellStyle name="Normal 9 24" xfId="51801" xr:uid="{9A0AD1FE-9374-4D67-ADBC-B806FE0A14E5}"/>
    <cellStyle name="Normal 9 3" xfId="31199" xr:uid="{46F92503-1B80-4104-A78D-843AD81ACF60}"/>
    <cellStyle name="Normal 9 3 2" xfId="31200" xr:uid="{0B712F80-C314-41E1-B690-0D2D76C5225F}"/>
    <cellStyle name="Normal 9 3 3" xfId="31201" xr:uid="{A57E9D30-1AF6-4750-9227-DFF848FA47C3}"/>
    <cellStyle name="Normal 9 3 3 2" xfId="48429" xr:uid="{91854973-A208-4B3C-BF63-774838244682}"/>
    <cellStyle name="Normal 9 3 3 2 2" xfId="48430" xr:uid="{8CD8A6A9-9A5C-4C58-A98B-06A4202003C0}"/>
    <cellStyle name="Normal 9 3 3 3" xfId="48431" xr:uid="{867EA2F3-F4B8-4455-BAA0-A6EB94673489}"/>
    <cellStyle name="Normal 9 3 4" xfId="48432" xr:uid="{67BA1E6D-24DF-4EED-9A07-CD906FA9EE7F}"/>
    <cellStyle name="Normal 9 3 4 2" xfId="48433" xr:uid="{0A911CC0-73A4-48B4-9C83-EDC7452C43E3}"/>
    <cellStyle name="Normal 9 3 5" xfId="48434" xr:uid="{A1780AF8-5F60-45B0-B7F9-587F1E8C1294}"/>
    <cellStyle name="Normal 9 3_Margen" xfId="48435" xr:uid="{BED757C3-0419-442D-9517-AE2151F8A5CC}"/>
    <cellStyle name="Normal 9 4" xfId="31202" xr:uid="{BA58911E-E154-4528-9CC6-D896564293E9}"/>
    <cellStyle name="Normal 9 4 2" xfId="31203" xr:uid="{314D1115-4AF4-41B2-9D96-8F1339592BB8}"/>
    <cellStyle name="Normal 9 4 3" xfId="50470" xr:uid="{04423E3E-20DD-413C-82FF-12F76746AC71}"/>
    <cellStyle name="Normal 9 5" xfId="31204" xr:uid="{58F13C1C-1714-4577-A1A0-EF96F4A618AF}"/>
    <cellStyle name="Normal 9 5 2" xfId="31205" xr:uid="{47874E0B-E2E3-4501-BCAB-97ACB7D7AAD4}"/>
    <cellStyle name="Normal 9 6" xfId="31206" xr:uid="{0B64EA95-F543-473D-8578-E45912F57092}"/>
    <cellStyle name="Normal 9 7" xfId="31207" xr:uid="{9CBB27E8-FDB2-428D-BB0E-71B61D787457}"/>
    <cellStyle name="Normal 9 7 2" xfId="48436" xr:uid="{7D050597-CE92-475B-9BE4-BA8E827C16DD}"/>
    <cellStyle name="Normal 9 8" xfId="31208" xr:uid="{DF0A4BFF-BC55-4AC7-BE33-F59EC158F744}"/>
    <cellStyle name="Normal 9 9" xfId="31209" xr:uid="{472C15CC-DFA3-4B82-9F0B-7765E7416103}"/>
    <cellStyle name="Normal 9 9 2" xfId="48437" xr:uid="{E007A866-9FC9-4B50-A760-56CF1FEAF9E6}"/>
    <cellStyle name="Normal 9 9 2 2" xfId="48438" xr:uid="{37007590-A831-4986-9B63-F091E0E0D548}"/>
    <cellStyle name="Normal 9 9 3" xfId="48439" xr:uid="{EE84F299-E341-4398-8043-E1A718B44BAA}"/>
    <cellStyle name="Normal 9_Margen" xfId="48440" xr:uid="{056C1582-1214-4DEA-A4F8-87FCDAF2A03F}"/>
    <cellStyle name="Normal 90" xfId="31210" xr:uid="{DD1763BF-97D7-49CA-9430-D957F3C55965}"/>
    <cellStyle name="Normal 90 2" xfId="31211" xr:uid="{2C64146D-B5C6-4881-881A-578B7101EE61}"/>
    <cellStyle name="Normal 90 3" xfId="48441" xr:uid="{17CA2587-4022-472B-A851-382054C5A3FF}"/>
    <cellStyle name="Normal 90 4" xfId="50471" xr:uid="{82E16418-1001-46D4-B87B-DE0E0CE8927A}"/>
    <cellStyle name="Normal 90_Margen" xfId="48442" xr:uid="{6C76D047-4B0A-4E3A-9A85-E56DEE1EAACF}"/>
    <cellStyle name="Normal 91" xfId="31212" xr:uid="{C6C79301-9A9D-4115-9F7D-EB85E41FB498}"/>
    <cellStyle name="Normal 91 2" xfId="31213" xr:uid="{39172F63-98CB-490D-802D-438F7DD2677C}"/>
    <cellStyle name="Normal 91 3" xfId="50472" xr:uid="{CB0974C4-3D30-44AA-9C91-A6318A2D5E1A}"/>
    <cellStyle name="Normal 91_Margen" xfId="48443" xr:uid="{9595C0D1-2ED8-4A15-BBA5-3EE892007A4C}"/>
    <cellStyle name="Normal 92" xfId="31214" xr:uid="{155FEB55-B07B-4398-9F73-EB0BC6949C7D}"/>
    <cellStyle name="Normal 92 10" xfId="31215" xr:uid="{3356A88B-5467-492B-99C8-2F8166CE72F8}"/>
    <cellStyle name="Normal 92 10 2" xfId="31216" xr:uid="{903E7B3C-0EB0-4FAB-8073-4792167D1EE8}"/>
    <cellStyle name="Normal 92 11" xfId="31217" xr:uid="{75277F8D-3778-4E7A-A326-88D536BAE35E}"/>
    <cellStyle name="Normal 92 11 2" xfId="31218" xr:uid="{ED3A46A2-2E6D-4274-AE50-673B31290F45}"/>
    <cellStyle name="Normal 92 12" xfId="31219" xr:uid="{A7C1C262-1D90-4C07-A70C-4C05716F9E00}"/>
    <cellStyle name="Normal 92 12 2" xfId="31220" xr:uid="{02DE0421-FBF4-43D5-ABFB-3C0E6E314A3C}"/>
    <cellStyle name="Normal 92 13" xfId="31221" xr:uid="{D2A9406C-1AAC-4FA7-B294-08656FE30010}"/>
    <cellStyle name="Normal 92 13 2" xfId="31222" xr:uid="{10D3AD36-AC5F-4F0B-9EDF-06282BE45764}"/>
    <cellStyle name="Normal 92 14" xfId="31223" xr:uid="{57411718-FA87-4C09-9136-5107D24C4733}"/>
    <cellStyle name="Normal 92 15" xfId="50473" xr:uid="{6CFD58FD-8FE4-42CF-A61B-F1ADF8338086}"/>
    <cellStyle name="Normal 92 2" xfId="31224" xr:uid="{93622B7F-FD55-4EBD-83F1-4770AB7ABF11}"/>
    <cellStyle name="Normal 92 2 2" xfId="31225" xr:uid="{0D39B057-B3CE-46CF-BE54-A1244967CE06}"/>
    <cellStyle name="Normal 92 3" xfId="31226" xr:uid="{DD323E2C-9F97-4286-8A5E-EE932EBC9109}"/>
    <cellStyle name="Normal 92 3 2" xfId="31227" xr:uid="{02622588-54BB-4271-8E14-73FED86A8F72}"/>
    <cellStyle name="Normal 92 4" xfId="31228" xr:uid="{60F964BF-7ED1-49A9-95E1-7A7CF930F06C}"/>
    <cellStyle name="Normal 92 4 2" xfId="31229" xr:uid="{07AFE1F5-BDF3-4BDC-A3CC-E2AD5C7C4FD3}"/>
    <cellStyle name="Normal 92 5" xfId="31230" xr:uid="{CDF835F5-7847-44BE-8C91-D409F891E4E0}"/>
    <cellStyle name="Normal 92 5 2" xfId="31231" xr:uid="{6704B5E1-9CE4-4AAF-99C7-F39EA3297D83}"/>
    <cellStyle name="Normal 92 6" xfId="31232" xr:uid="{95188545-4295-4E8A-8112-F72B8404F70B}"/>
    <cellStyle name="Normal 92 6 2" xfId="31233" xr:uid="{0F7201D0-1ED5-4EC2-91EF-BAE87416284C}"/>
    <cellStyle name="Normal 92 7" xfId="31234" xr:uid="{BC05DB4A-DB22-4576-96D7-B9E433D6C712}"/>
    <cellStyle name="Normal 92 7 2" xfId="31235" xr:uid="{9B171D4A-3F3F-4A8A-A89E-A9398517B036}"/>
    <cellStyle name="Normal 92 8" xfId="31236" xr:uid="{67AEAF9C-38A5-4E9D-B4C7-421AF7928CB9}"/>
    <cellStyle name="Normal 92 8 2" xfId="31237" xr:uid="{E26A5379-AEB9-436C-9D39-041D612DB7B4}"/>
    <cellStyle name="Normal 92 9" xfId="31238" xr:uid="{1A36126A-B2AE-4559-B8E7-26B0B80133BF}"/>
    <cellStyle name="Normal 92 9 2" xfId="31239" xr:uid="{FC666F86-92F0-488D-83C7-1C943A03B293}"/>
    <cellStyle name="Normal 92_Margen" xfId="48444" xr:uid="{E3A7CC0C-D43D-46DD-AA6D-228C4C89B51B}"/>
    <cellStyle name="Normal 93" xfId="31240" xr:uid="{285244A6-DA73-4DB4-9A8F-48432ED7936E}"/>
    <cellStyle name="Normal 93 2" xfId="31241" xr:uid="{A7ABCBF6-86ED-4B87-B724-8E2AB06CF500}"/>
    <cellStyle name="Normal 93 3" xfId="50474" xr:uid="{6541D183-F3D3-4814-88E0-C93F52B3ABE5}"/>
    <cellStyle name="Normal 93_Margen" xfId="48445" xr:uid="{3AD9073E-E38E-476D-87A3-427A26D64547}"/>
    <cellStyle name="Normal 94" xfId="31242" xr:uid="{4A3E995B-1EE7-4729-A9E7-40EE8FF139A7}"/>
    <cellStyle name="Normal 94 2" xfId="31243" xr:uid="{5DB16A45-2270-404E-B81E-179649947646}"/>
    <cellStyle name="Normal 94 3" xfId="50475" xr:uid="{D5B5E6B8-F4E1-4E98-A6BE-6DE2F544CDCE}"/>
    <cellStyle name="Normal 94_Margen" xfId="48446" xr:uid="{76AD7ABD-FCD9-45A9-AE42-6CF0382AE6C6}"/>
    <cellStyle name="Normal 95" xfId="31244" xr:uid="{CCCEEA1B-2A0C-44FF-BD29-54C6990FAA11}"/>
    <cellStyle name="Normal 95 10" xfId="31245" xr:uid="{847A1E29-C7FE-44D1-89BB-1A615C785D8E}"/>
    <cellStyle name="Normal 95 10 2" xfId="31246" xr:uid="{85933123-B5BF-4D4C-B0F1-A1D6D6600690}"/>
    <cellStyle name="Normal 95 11" xfId="31247" xr:uid="{4DAF91E5-2B40-4C7D-ABD9-A15341D39712}"/>
    <cellStyle name="Normal 95 11 2" xfId="31248" xr:uid="{CACF240F-E739-4EE4-AB74-AE46AD981649}"/>
    <cellStyle name="Normal 95 12" xfId="31249" xr:uid="{51DC5F5F-BDEC-48C2-833D-FFB93E1292E2}"/>
    <cellStyle name="Normal 95 12 2" xfId="31250" xr:uid="{A20EA43B-9BBA-4BAD-A872-07896B1AE291}"/>
    <cellStyle name="Normal 95 13" xfId="31251" xr:uid="{A2B1912B-DBF8-433A-914D-E2094851EBA0}"/>
    <cellStyle name="Normal 95 13 2" xfId="31252" xr:uid="{7EE1AE03-3F04-443F-BE40-CC04096B2DCF}"/>
    <cellStyle name="Normal 95 14" xfId="31253" xr:uid="{1C24D3FD-9A74-4A34-9976-8D9DA012800A}"/>
    <cellStyle name="Normal 95 2" xfId="31254" xr:uid="{29D08898-6F71-4B45-89A5-80DFC4F107F2}"/>
    <cellStyle name="Normal 95 2 2" xfId="31255" xr:uid="{91F968FC-9EFA-439A-83C3-6034E788E77A}"/>
    <cellStyle name="Normal 95 3" xfId="31256" xr:uid="{4E8A7D6A-836E-4A42-B3C4-1E8BD5102DF6}"/>
    <cellStyle name="Normal 95 3 2" xfId="31257" xr:uid="{8A9CEE6C-A100-4B96-9B41-1729B3C107E2}"/>
    <cellStyle name="Normal 95 4" xfId="31258" xr:uid="{A9C2AC6C-0C97-4AEB-95BF-3CA9A0E0260B}"/>
    <cellStyle name="Normal 95 4 2" xfId="31259" xr:uid="{3DD88BBC-06DC-4EAD-BABD-8C5CB13053E4}"/>
    <cellStyle name="Normal 95 5" xfId="31260" xr:uid="{47B01F08-03A7-4F4B-A5B4-A3C469B5D3D8}"/>
    <cellStyle name="Normal 95 5 2" xfId="31261" xr:uid="{76930095-B1E0-4366-BE7F-FA20AC291009}"/>
    <cellStyle name="Normal 95 6" xfId="31262" xr:uid="{2792457E-65CD-46FA-AABF-85656BC78015}"/>
    <cellStyle name="Normal 95 6 2" xfId="31263" xr:uid="{2F51FD78-0ECF-4F58-BA33-C50C473FCBE5}"/>
    <cellStyle name="Normal 95 7" xfId="31264" xr:uid="{6E6BBDAE-4718-478C-BFB8-9E1B91AAF516}"/>
    <cellStyle name="Normal 95 7 2" xfId="31265" xr:uid="{EAA36C67-D217-442E-9113-1595DE92FE9D}"/>
    <cellStyle name="Normal 95 8" xfId="31266" xr:uid="{0FA7A714-36D1-4CE1-BF56-AD61A328D162}"/>
    <cellStyle name="Normal 95 8 2" xfId="31267" xr:uid="{7387A121-EDA7-41AC-A806-7BCC19B85D20}"/>
    <cellStyle name="Normal 95 9" xfId="31268" xr:uid="{8557864D-63E3-41D5-8165-2C85952ACE37}"/>
    <cellStyle name="Normal 95 9 2" xfId="31269" xr:uid="{934F0962-E48A-4822-B080-3178508E70F1}"/>
    <cellStyle name="Normal 95_Margen" xfId="48447" xr:uid="{9CF4FAB2-4BC3-417D-AD34-8ADBFC1FBA32}"/>
    <cellStyle name="Normal 96" xfId="31270" xr:uid="{3EBFDA46-EC3B-4C42-AF02-54B17B8CFAA3}"/>
    <cellStyle name="Normal 96 2" xfId="31271" xr:uid="{D437E12E-28D1-4953-BFC0-BE72AECD2347}"/>
    <cellStyle name="Normal 96 2 2" xfId="50477" xr:uid="{BA6ADDB9-C3E4-4F32-8378-794CCA5E3F8A}"/>
    <cellStyle name="Normal 96 3" xfId="50476" xr:uid="{90DDB007-C28C-4CA1-9EF4-AA9BFE0D2E88}"/>
    <cellStyle name="Normal 96_Margen" xfId="48448" xr:uid="{1BBEEA94-4DB5-4DDD-9EB7-C43D00FEA424}"/>
    <cellStyle name="Normal 97" xfId="31272" xr:uid="{AF55742E-BAAE-4C81-AA21-32DD530B4A1D}"/>
    <cellStyle name="Normal 97 2" xfId="31273" xr:uid="{8EBA7079-FC43-467C-B15D-E5A978A82EA3}"/>
    <cellStyle name="Normal 97 2 2" xfId="50479" xr:uid="{B897FB14-594F-46D4-9C9A-68890C900BA5}"/>
    <cellStyle name="Normal 97 3" xfId="50478" xr:uid="{7D097E90-0CC5-498E-8407-035C97371F91}"/>
    <cellStyle name="Normal 97_Margen" xfId="48449" xr:uid="{6A175E89-5E8B-459E-961E-557A5782E841}"/>
    <cellStyle name="Normal 98" xfId="31274" xr:uid="{EA53F2A9-9C1F-4BD7-B4D4-36793FCF86B2}"/>
    <cellStyle name="Normal 98 2" xfId="31275" xr:uid="{5D9FE553-B71E-4AB8-9BC7-164AF0A4A6F7}"/>
    <cellStyle name="Normal 98 2 2" xfId="50481" xr:uid="{065BD0EF-64F0-4EE5-A2F7-3F49B8C02B57}"/>
    <cellStyle name="Normal 98 3" xfId="50480" xr:uid="{9613BC2C-8002-496F-993A-E27F85A50BC6}"/>
    <cellStyle name="Normal 98_Margen" xfId="48450" xr:uid="{5BEB2AD3-EA24-4AD8-841E-EDC644BE65F5}"/>
    <cellStyle name="Normal 99" xfId="31276" xr:uid="{4759ADFF-0396-4DE9-9205-A86D787E1AFA}"/>
    <cellStyle name="Normal 99 2" xfId="31277" xr:uid="{82BAA8C7-92B2-4AB9-BE55-04BFEEA9C19C}"/>
    <cellStyle name="Normal 99 2 2" xfId="50483" xr:uid="{CA6B2ABF-A76F-42D3-8CBC-6B4D3449A3CB}"/>
    <cellStyle name="Normal 99 3" xfId="50482" xr:uid="{3BADD658-5AAB-4A46-8CF0-76539B2A1674}"/>
    <cellStyle name="Normal 99_Margen" xfId="48451" xr:uid="{EC17AF0E-3BDC-4099-97A9-B909B1412072}"/>
    <cellStyle name="Normal_bapRepFIN (3)" xfId="42" xr:uid="{6407229D-5E96-40FD-B314-8ECDFD00A043}"/>
    <cellStyle name="Normal_bapRepFIN (3) 2" xfId="35" xr:uid="{FC416B15-6F33-47E8-814B-B6D89CF1C3BF}"/>
    <cellStyle name="Normal_Cuadros BAP trimestrales 4Q05 2" xfId="43" xr:uid="{71644402-DC2D-4544-950E-4110EE881575}"/>
    <cellStyle name="Normal_Hoja1" xfId="23" xr:uid="{F62E0120-D374-D54B-8927-9C5AA6720F2B}"/>
    <cellStyle name="Normal_Hoja1 2" xfId="53503" xr:uid="{51F0CA54-91A9-4420-B491-ACBB4C661678}"/>
    <cellStyle name="Normal_UN_ResTec 6" xfId="11" xr:uid="{0E35E236-35F9-514F-9756-21D1B8064044}"/>
    <cellStyle name="Normal_UN_ResTec_Cred0908_desglose_PPS+PV" xfId="24" xr:uid="{D40C3D6C-745A-2C4E-B72C-AC82FE3A45D9}"/>
    <cellStyle name="NOTAS - Style3" xfId="31278" xr:uid="{0D4E0AF3-19F5-41C2-8F22-C88B59A424A7}"/>
    <cellStyle name="Notas 10" xfId="31279" xr:uid="{8D74A1A2-E532-47C6-80B7-1D924EDB8234}"/>
    <cellStyle name="Notas 10 2" xfId="31280" xr:uid="{90C6F905-5975-4084-9FE3-CDFA73D1A336}"/>
    <cellStyle name="Notas 10 2 2" xfId="31281" xr:uid="{4B43B3AE-F770-42C4-8322-616BB295AC9A}"/>
    <cellStyle name="Notas 10 2 3" xfId="31282" xr:uid="{D02727E8-9BC4-495C-BC91-A500C04C065E}"/>
    <cellStyle name="Notas 10 2_Margen" xfId="48452" xr:uid="{7121771F-2811-4407-B595-9D97412FAAD9}"/>
    <cellStyle name="Notas 10 3" xfId="31283" xr:uid="{6DB55A64-3A8D-4D47-B253-F11D5D833BDC}"/>
    <cellStyle name="Notas 10 4" xfId="31284" xr:uid="{553CFA20-E8D2-4664-B2C8-4E60130AD66F}"/>
    <cellStyle name="Notas 10 5" xfId="31285" xr:uid="{59CBF0FE-19DA-4855-8A01-23FD2BCBFF95}"/>
    <cellStyle name="Notas 10 6" xfId="51762" xr:uid="{6F6520E7-76E4-494E-A13A-3FEA2BFCEE9A}"/>
    <cellStyle name="Notas 10 7" xfId="53487" xr:uid="{8537DC9C-3B12-4B89-A1BC-FB57906216F6}"/>
    <cellStyle name="Notas 10 8" xfId="53493" xr:uid="{C90F52A7-09A6-48B7-AB78-5AC8F3A8BC30}"/>
    <cellStyle name="Notas 10_Margen" xfId="48453" xr:uid="{0D17758D-377D-4505-A846-F6744E42500E}"/>
    <cellStyle name="Notas 100" xfId="31286" xr:uid="{FEA85169-604C-4879-862B-7BF5B2F083EB}"/>
    <cellStyle name="Notas 100 2" xfId="31287" xr:uid="{536A9B9D-1D58-4D2D-A2FF-C7E32D025F6F}"/>
    <cellStyle name="Notas 100 2 2" xfId="31288" xr:uid="{447A32BB-532A-4B9E-A2B1-262FE8AB7CEB}"/>
    <cellStyle name="Notas 100 2_Margen" xfId="48454" xr:uid="{EDCBBA01-7DC6-4746-80E3-F43D10D2E3BF}"/>
    <cellStyle name="Notas 100 3" xfId="31289" xr:uid="{81EAFFD1-5C0F-4F9E-A485-AD5F6B6B7AEF}"/>
    <cellStyle name="Notas 100_Margen" xfId="48455" xr:uid="{C09AE108-5367-40AF-A2D9-3B9BC8EDB647}"/>
    <cellStyle name="Notas 101" xfId="31290" xr:uid="{B8594D8D-C2CD-4FED-BF67-CAFC1C8D8691}"/>
    <cellStyle name="Notas 101 2" xfId="31291" xr:uid="{D19AFAE0-0B6F-4587-B6D1-EA69DC771677}"/>
    <cellStyle name="Notas 101 2 2" xfId="31292" xr:uid="{0FA8277E-2843-4EFC-AB0B-8ECEB967B998}"/>
    <cellStyle name="Notas 101 2_Margen" xfId="48456" xr:uid="{399C4352-C43B-4D2C-B64B-D20446E09A4E}"/>
    <cellStyle name="Notas 101 3" xfId="31293" xr:uid="{0CE2975C-9FE5-40F2-8BE5-455176385BD2}"/>
    <cellStyle name="Notas 101_Margen" xfId="48457" xr:uid="{E1784FAE-5421-42E3-8659-5776CD3D4B4A}"/>
    <cellStyle name="Notas 102" xfId="31294" xr:uid="{2D6CB786-69D9-4393-BE9F-1394EF71E80D}"/>
    <cellStyle name="Notas 102 2" xfId="31295" xr:uid="{27C296CD-4C8D-4E72-BBF4-AF5665F319E9}"/>
    <cellStyle name="Notas 102 2 2" xfId="31296" xr:uid="{F61A940D-ECE2-4E1F-9AA7-8340E686269C}"/>
    <cellStyle name="Notas 102 2_Margen" xfId="48458" xr:uid="{D0BE2E50-5BB4-4017-93FB-2F87A4E20B39}"/>
    <cellStyle name="Notas 102 3" xfId="31297" xr:uid="{BEB5724C-CD21-410B-8BEA-C785B728C944}"/>
    <cellStyle name="Notas 102_Margen" xfId="48459" xr:uid="{0C1ECDCD-EFDC-47FB-8BA9-31AC2B1B9390}"/>
    <cellStyle name="Notas 103" xfId="31298" xr:uid="{E681524C-2607-4101-9359-22F5C05A890E}"/>
    <cellStyle name="Notas 103 2" xfId="31299" xr:uid="{8B56FC0F-9810-4468-A927-3AF719167A2D}"/>
    <cellStyle name="Notas 103 2 2" xfId="31300" xr:uid="{AA1D93A0-7D2D-4E07-A97F-CB56CF5D76E0}"/>
    <cellStyle name="Notas 103 2_Margen" xfId="48460" xr:uid="{FDDBBE2D-2561-4C1A-A21A-AC3009B1B11C}"/>
    <cellStyle name="Notas 103 3" xfId="31301" xr:uid="{44348D30-58B7-45B5-8032-00F231146824}"/>
    <cellStyle name="Notas 103_Margen" xfId="48461" xr:uid="{B1E9AEEF-ACF7-4584-B808-FFD532F039C0}"/>
    <cellStyle name="Notas 104" xfId="31302" xr:uid="{325D2627-92C0-4AE6-A16E-4DEB82A10707}"/>
    <cellStyle name="Notas 104 2" xfId="31303" xr:uid="{925BFC16-EE9F-44B2-B6AA-D7E9610141E9}"/>
    <cellStyle name="Notas 104 2 2" xfId="31304" xr:uid="{273312F5-3BCF-4604-A276-2BBA256DFE2A}"/>
    <cellStyle name="Notas 104 2_Margen" xfId="48462" xr:uid="{F6FFDB43-89C6-483D-B288-5F9A11DAE329}"/>
    <cellStyle name="Notas 104 3" xfId="31305" xr:uid="{8E50CC8E-47AC-46F8-998A-31844AA75EB3}"/>
    <cellStyle name="Notas 104_Margen" xfId="48463" xr:uid="{D871DBDB-CC44-4183-88D3-32E8D1BC14E6}"/>
    <cellStyle name="Notas 105" xfId="31306" xr:uid="{32FC7E4E-A432-4B33-B7CF-070B9BE4D33F}"/>
    <cellStyle name="Notas 105 2" xfId="31307" xr:uid="{26A37A55-6199-4482-B8D1-EEF20C7418D0}"/>
    <cellStyle name="Notas 105 2 2" xfId="31308" xr:uid="{E67964AC-1227-42EF-87F0-D3A4334014C4}"/>
    <cellStyle name="Notas 105 2_Margen" xfId="48464" xr:uid="{FED4FBAA-EDD0-4A67-8FD2-70702E261068}"/>
    <cellStyle name="Notas 105 3" xfId="31309" xr:uid="{BF74A0AD-EB80-4E80-B8A3-0BD32E133C64}"/>
    <cellStyle name="Notas 105_Margen" xfId="48465" xr:uid="{EA687A13-7B25-407D-A325-9D638AFD4DC7}"/>
    <cellStyle name="Notas 106" xfId="31310" xr:uid="{694FE57A-B53E-4034-8B11-30A0097A21FD}"/>
    <cellStyle name="Notas 106 2" xfId="31311" xr:uid="{C1C42CB6-9BF1-4402-8BBD-77DB7344D236}"/>
    <cellStyle name="Notas 106 2 2" xfId="31312" xr:uid="{E6088235-B5EB-46BD-8377-C01A244D58C6}"/>
    <cellStyle name="Notas 106 2_Margen" xfId="48466" xr:uid="{B0B868AC-79FF-45F9-A7E0-6297EE95F587}"/>
    <cellStyle name="Notas 106 3" xfId="31313" xr:uid="{A6519144-F388-487B-879A-31211BE63236}"/>
    <cellStyle name="Notas 106_Margen" xfId="48467" xr:uid="{2AE9697E-33B7-43A6-A287-C68B2A18A80E}"/>
    <cellStyle name="Notas 107" xfId="31314" xr:uid="{B530DBF2-79B6-42A3-A488-C3AA29B3C994}"/>
    <cellStyle name="Notas 107 2" xfId="31315" xr:uid="{8809D48B-0D4A-48AB-BB41-0FFC0F71DB34}"/>
    <cellStyle name="Notas 107 2 2" xfId="31316" xr:uid="{DCD041CF-B799-4888-8DCE-5C001DD96CAF}"/>
    <cellStyle name="Notas 107 2_Margen" xfId="48468" xr:uid="{EC5F6F64-B77D-477B-A039-460FBF17A75D}"/>
    <cellStyle name="Notas 107 3" xfId="31317" xr:uid="{88D71CAE-D3F3-49C3-B664-010BA5A2034F}"/>
    <cellStyle name="Notas 107_Margen" xfId="48469" xr:uid="{089DB0B2-D030-435B-A0E9-D8977B0B2086}"/>
    <cellStyle name="Notas 108" xfId="31318" xr:uid="{08A30692-E894-4E17-9581-1532ECDA22CD}"/>
    <cellStyle name="Notas 108 2" xfId="31319" xr:uid="{F613E26A-9EE6-4EE5-A486-DA41EC3EFBD5}"/>
    <cellStyle name="Notas 108 2 2" xfId="31320" xr:uid="{C3D08537-869E-4D8A-97E2-9BCC39EB5772}"/>
    <cellStyle name="Notas 108 2_Margen" xfId="48470" xr:uid="{DB383AC8-8E1F-4DE6-8D4A-CA7ECA9DC0F3}"/>
    <cellStyle name="Notas 108 3" xfId="31321" xr:uid="{CC7602C4-CF8A-4E36-93EC-48EE52651FD6}"/>
    <cellStyle name="Notas 108_Margen" xfId="48471" xr:uid="{3F85468C-1317-4094-9B98-B734FBF6031F}"/>
    <cellStyle name="Notas 109" xfId="31322" xr:uid="{FB040658-8A56-4311-A38B-6BF15E5F6C5C}"/>
    <cellStyle name="Notas 109 2" xfId="31323" xr:uid="{F1CB9723-F465-48C1-BF90-B265CB6C5CA2}"/>
    <cellStyle name="Notas 109 2 2" xfId="31324" xr:uid="{74F9A5FE-0F27-4CAB-933E-B83AEA211BFD}"/>
    <cellStyle name="Notas 109 2_Margen" xfId="48472" xr:uid="{ABE63398-3952-4202-945F-930E67580653}"/>
    <cellStyle name="Notas 109 3" xfId="31325" xr:uid="{F27428B8-4F10-4143-AE44-DD3A834E8892}"/>
    <cellStyle name="Notas 109_Margen" xfId="48473" xr:uid="{2EAD1352-A7ED-4AD2-ADBE-7CE43A16B29A}"/>
    <cellStyle name="Notas 11" xfId="31326" xr:uid="{4C3D9350-4AF7-42AF-A822-6FF0A5F79BC5}"/>
    <cellStyle name="Notas 11 2" xfId="31327" xr:uid="{167C7A70-26FB-4D39-BFF6-2404CA02D741}"/>
    <cellStyle name="Notas 11 2 2" xfId="31328" xr:uid="{AFAA2FBA-3FAE-4624-90F5-F1D1F9BBB509}"/>
    <cellStyle name="Notas 11 2 3" xfId="31329" xr:uid="{91C6C9F2-2063-4EE1-BA16-916FD5D733EA}"/>
    <cellStyle name="Notas 11 2_Margen" xfId="48474" xr:uid="{74C29A15-E89C-4155-88AE-0C5617A3F94D}"/>
    <cellStyle name="Notas 11 3" xfId="31330" xr:uid="{077CC922-4D06-4F5D-B2FA-C990A9E993C5}"/>
    <cellStyle name="Notas 11 4" xfId="31331" xr:uid="{8BA90FF9-5DED-43FE-8DDA-A14C14ECD3CA}"/>
    <cellStyle name="Notas 11 5" xfId="31332" xr:uid="{A32C6FED-0563-4FAF-9DF5-F51648EE7088}"/>
    <cellStyle name="Notas 11_Margen" xfId="48475" xr:uid="{43D38DF4-B11E-4C3F-983A-8ECBB7C43314}"/>
    <cellStyle name="Notas 110" xfId="31333" xr:uid="{FB6AC767-AA4F-4D10-A5E1-149DE4E974B0}"/>
    <cellStyle name="Notas 110 2" xfId="31334" xr:uid="{74E343B7-5A76-4398-B302-734E3FA24D62}"/>
    <cellStyle name="Notas 110 2 2" xfId="31335" xr:uid="{1C6C5B1B-D1EA-452D-8F9E-14DA1E22F5EC}"/>
    <cellStyle name="Notas 110 2_Margen" xfId="48476" xr:uid="{52D3C7D3-563B-4EF7-93BA-D9ACC9AC0DA8}"/>
    <cellStyle name="Notas 110 3" xfId="31336" xr:uid="{DCBDF8D0-F8A0-4FF5-9F08-9B181FC3EC44}"/>
    <cellStyle name="Notas 110_Margen" xfId="48477" xr:uid="{898E3174-B219-4B42-BDFE-E40DF32BBAC5}"/>
    <cellStyle name="Notas 111" xfId="31337" xr:uid="{62B536F6-023B-489D-B73F-68C24D14CCFE}"/>
    <cellStyle name="Notas 111 2" xfId="31338" xr:uid="{6ADB3679-2AB8-42A7-8F66-A526FACA7840}"/>
    <cellStyle name="Notas 111 2 2" xfId="31339" xr:uid="{F420742D-9530-4FE2-AC98-DF6BDFED31A3}"/>
    <cellStyle name="Notas 111 2_Margen" xfId="48478" xr:uid="{CDC38107-938D-4302-B872-1AC98B36B5B5}"/>
    <cellStyle name="Notas 111 3" xfId="31340" xr:uid="{7F561CA0-F88E-47EF-89FB-72107729DBFE}"/>
    <cellStyle name="Notas 111_Margen" xfId="48479" xr:uid="{9863A274-488D-462D-A0F8-AE8E1D1B7530}"/>
    <cellStyle name="Notas 112" xfId="31341" xr:uid="{6E29FED2-B0BC-4968-BAED-965202788120}"/>
    <cellStyle name="Notas 112 2" xfId="31342" xr:uid="{65662BF4-2A8F-44BF-9D40-24888352C372}"/>
    <cellStyle name="Notas 112 2 2" xfId="31343" xr:uid="{E8B3DC59-D2D3-457D-A3DD-DE9AB9531B06}"/>
    <cellStyle name="Notas 112 2_Margen" xfId="48480" xr:uid="{F475E8A4-ACC1-4C3E-B45F-BBC4C4D36A13}"/>
    <cellStyle name="Notas 112 3" xfId="31344" xr:uid="{6A66493D-4FB1-4550-8B28-C5068313C56F}"/>
    <cellStyle name="Notas 112_Margen" xfId="48481" xr:uid="{56AA52B5-5494-4AF6-954A-E61C279854D8}"/>
    <cellStyle name="Notas 113" xfId="31345" xr:uid="{96288733-30EB-4F89-8BCE-F9EA4AF9585C}"/>
    <cellStyle name="Notas 113 2" xfId="31346" xr:uid="{9CCAA6A1-4A81-4617-A857-8392391C04B0}"/>
    <cellStyle name="Notas 113 2 2" xfId="31347" xr:uid="{6FC8BCF6-A1DE-4776-A8E3-56A9150C5720}"/>
    <cellStyle name="Notas 113 2_Margen" xfId="48482" xr:uid="{CC5BE53F-C6C5-4387-87D5-A01A14C13458}"/>
    <cellStyle name="Notas 113 3" xfId="31348" xr:uid="{4DEA326C-6E3E-4E4E-94C5-5F1095EEC2D6}"/>
    <cellStyle name="Notas 113_Margen" xfId="48483" xr:uid="{A6DB8BE8-9ADD-483F-BE71-16CC77ADA258}"/>
    <cellStyle name="Notas 114" xfId="31349" xr:uid="{CAC40600-32D3-4D58-B0E4-52FDA74BECC8}"/>
    <cellStyle name="Notas 114 2" xfId="31350" xr:uid="{65E18F32-4471-4507-8291-EE3B290920EC}"/>
    <cellStyle name="Notas 114 2 2" xfId="31351" xr:uid="{CCCC9D94-7E19-47E7-A6B0-6A4A7618FE73}"/>
    <cellStyle name="Notas 114 2_Margen" xfId="48484" xr:uid="{09BF0504-EA8A-4F73-AA51-A44326178E6A}"/>
    <cellStyle name="Notas 114 3" xfId="31352" xr:uid="{190B9E3F-A86B-424A-A8C8-E4BA6796393E}"/>
    <cellStyle name="Notas 114_Margen" xfId="48485" xr:uid="{D8B836DE-3A2B-426C-98A5-DA5CEA814E2D}"/>
    <cellStyle name="Notas 115" xfId="31353" xr:uid="{329E400A-0D3C-4797-AED0-8B6041604D55}"/>
    <cellStyle name="Notas 115 2" xfId="31354" xr:uid="{7F13EFAD-7B26-4081-8541-725C9AB4C84C}"/>
    <cellStyle name="Notas 115 2 2" xfId="31355" xr:uid="{80107358-C566-48D0-83ED-F74C57A8FD60}"/>
    <cellStyle name="Notas 115 2_Margen" xfId="48486" xr:uid="{A0F93038-1424-4953-B5F9-39E887887BB6}"/>
    <cellStyle name="Notas 115 3" xfId="31356" xr:uid="{B61DF228-EA34-48D5-B342-007F5EEB252A}"/>
    <cellStyle name="Notas 115_Margen" xfId="48487" xr:uid="{01806942-1826-45E7-B2CC-AAE252527E22}"/>
    <cellStyle name="Notas 116" xfId="31357" xr:uid="{A4B58E0B-698E-4137-A184-B2AD207FCE29}"/>
    <cellStyle name="Notas 116 2" xfId="31358" xr:uid="{A70FDE94-4BF7-4ED0-A954-3560CD73383F}"/>
    <cellStyle name="Notas 116 2 2" xfId="31359" xr:uid="{1951CBB5-BB8A-417D-9238-5CF2992639F8}"/>
    <cellStyle name="Notas 116 2_Margen" xfId="48488" xr:uid="{0E36D5CD-9E36-4D78-9431-6F02956FC300}"/>
    <cellStyle name="Notas 116 3" xfId="31360" xr:uid="{064388AD-1EB0-47F7-9EA5-C9656205CF5E}"/>
    <cellStyle name="Notas 116_Margen" xfId="48489" xr:uid="{0E8D1281-A51A-4931-99BC-B84C4650AE1B}"/>
    <cellStyle name="Notas 117" xfId="31361" xr:uid="{1F470031-4CE3-44DA-9740-FE4A983CC486}"/>
    <cellStyle name="Notas 117 2" xfId="31362" xr:uid="{11E29FB4-06D2-435E-92AF-6465ED7449E2}"/>
    <cellStyle name="Notas 117 2 2" xfId="31363" xr:uid="{F9994783-4021-4576-A455-57DBF47B2639}"/>
    <cellStyle name="Notas 117 2_Margen" xfId="48490" xr:uid="{1ED578EC-CA95-4557-903E-4CABB912C666}"/>
    <cellStyle name="Notas 117 3" xfId="31364" xr:uid="{11AD416A-CB16-4165-807D-8F5B8DA068E0}"/>
    <cellStyle name="Notas 117_Margen" xfId="48491" xr:uid="{D92D73D3-3DCC-43EF-BF48-CB83921B049B}"/>
    <cellStyle name="Notas 118" xfId="31365" xr:uid="{6DD6C811-EDEB-411C-80DC-338B36706885}"/>
    <cellStyle name="Notas 118 2" xfId="31366" xr:uid="{10B91EA1-A4FF-491C-83D6-2479AC7BD147}"/>
    <cellStyle name="Notas 118 2 2" xfId="31367" xr:uid="{B5797AFD-DBFA-4D19-9CB0-BE11602480B2}"/>
    <cellStyle name="Notas 118 2_Margen" xfId="48492" xr:uid="{6F486078-703D-413C-82DB-E216EF856D95}"/>
    <cellStyle name="Notas 118 3" xfId="31368" xr:uid="{22879E3E-FDE2-40B9-8E4D-CEBBC98F09E8}"/>
    <cellStyle name="Notas 118_Margen" xfId="48493" xr:uid="{ABE29DB3-F5F1-4914-9A56-3FCDBC1B07CF}"/>
    <cellStyle name="Notas 119" xfId="31369" xr:uid="{5CE7070F-A48C-4342-BEF2-3F2E9379D457}"/>
    <cellStyle name="Notas 119 2" xfId="31370" xr:uid="{62516681-6048-4120-AB34-38244A3F3132}"/>
    <cellStyle name="Notas 119 2 2" xfId="31371" xr:uid="{D9BFD654-F5D1-4850-BAD7-E97C4B3AE496}"/>
    <cellStyle name="Notas 119 2_Margen" xfId="48494" xr:uid="{E549CA7D-30CF-4CEE-963C-57FA9593284E}"/>
    <cellStyle name="Notas 119 3" xfId="31372" xr:uid="{E2851E30-74C7-4A6B-994D-A023E77A2BC0}"/>
    <cellStyle name="Notas 119_Margen" xfId="48495" xr:uid="{5B9C74EB-A944-4EA4-9D05-FD5FDCAA00C1}"/>
    <cellStyle name="Notas 12" xfId="31373" xr:uid="{AB5C8BFA-3260-4AD1-8E7C-AB3E779F75A2}"/>
    <cellStyle name="Notas 12 2" xfId="31374" xr:uid="{A9E677EE-A68F-4DBE-8EF4-92842568A083}"/>
    <cellStyle name="Notas 12 2 2" xfId="31375" xr:uid="{1912545A-398E-44C7-A288-26771B239A14}"/>
    <cellStyle name="Notas 12 2 3" xfId="31376" xr:uid="{A85AF6F4-0F4F-4886-AEFA-73D30AFF9D69}"/>
    <cellStyle name="Notas 12 2_Margen" xfId="48496" xr:uid="{BA983E1F-E26A-42EF-94E6-1AE94CE2DD4B}"/>
    <cellStyle name="Notas 12 3" xfId="31377" xr:uid="{4DBFC5C0-A8A5-4CE1-914E-010A3B7389F1}"/>
    <cellStyle name="Notas 12 4" xfId="31378" xr:uid="{F4FB5D8C-E42E-4D26-BB00-D1E7AC68A703}"/>
    <cellStyle name="Notas 12 5" xfId="31379" xr:uid="{FB732D66-F547-4E8C-8B53-0C03B591E8E3}"/>
    <cellStyle name="Notas 12_Margen" xfId="48497" xr:uid="{AB0042B5-983D-49A0-BC44-AAB228B8426E}"/>
    <cellStyle name="Notas 120" xfId="31380" xr:uid="{15538EE0-5820-4508-BF22-C247C50D716D}"/>
    <cellStyle name="Notas 120 2" xfId="31381" xr:uid="{C06FD834-221A-47B3-9D62-69A15BFF0804}"/>
    <cellStyle name="Notas 120 2 2" xfId="31382" xr:uid="{19109729-CDAC-4008-9B7B-EDD6584B5E87}"/>
    <cellStyle name="Notas 120 2_Margen" xfId="48498" xr:uid="{E2981940-5D3B-4C68-867C-DC2886F88EF1}"/>
    <cellStyle name="Notas 120 3" xfId="31383" xr:uid="{5D75970E-EF32-4DE7-BB2B-E2987923E7EC}"/>
    <cellStyle name="Notas 120_Margen" xfId="48499" xr:uid="{62B3C0A3-638D-4F99-A55A-1A6DFE478023}"/>
    <cellStyle name="Notas 121" xfId="31384" xr:uid="{BE33A956-D612-4E8F-8342-D2F377E57FAC}"/>
    <cellStyle name="Notas 121 2" xfId="31385" xr:uid="{6861ED0E-DCA0-4F23-9DA6-073188D010BB}"/>
    <cellStyle name="Notas 121 2 2" xfId="31386" xr:uid="{CE722552-7634-4893-86FF-069DE7CDD199}"/>
    <cellStyle name="Notas 121 2_Margen" xfId="48500" xr:uid="{715FF13B-2F1B-4B93-8C43-9FDF11BAE1A8}"/>
    <cellStyle name="Notas 121 3" xfId="31387" xr:uid="{04256AA6-EB44-45C0-BF3A-1E9B9E41281A}"/>
    <cellStyle name="Notas 121_Margen" xfId="48501" xr:uid="{9C462A92-9B73-4F8A-8E4E-C23A0DCD2832}"/>
    <cellStyle name="Notas 122" xfId="31388" xr:uid="{8C5758D0-8CDA-4EBE-8712-689FAE861815}"/>
    <cellStyle name="Notas 122 2" xfId="31389" xr:uid="{A40ADAFA-4DA1-49B4-9D27-2DF16C7C3F74}"/>
    <cellStyle name="Notas 122 2 2" xfId="31390" xr:uid="{E1A62100-4298-4A2F-B2A6-DB8D885D1247}"/>
    <cellStyle name="Notas 122 2_Margen" xfId="48502" xr:uid="{139BF341-1893-46AA-BBA6-C7B044CDDADD}"/>
    <cellStyle name="Notas 122 3" xfId="31391" xr:uid="{0C2115BA-D067-4FBE-BFEC-1EE79DD5282A}"/>
    <cellStyle name="Notas 122_Margen" xfId="48503" xr:uid="{10DAAE8B-EA1D-45A7-9B48-C91DAC4964C5}"/>
    <cellStyle name="Notas 123" xfId="31392" xr:uid="{84157FCE-F6E8-4B04-9A14-42E530DD1015}"/>
    <cellStyle name="Notas 123 2" xfId="31393" xr:uid="{E792DB7A-4550-4039-9C74-3E534F330190}"/>
    <cellStyle name="Notas 123 2 2" xfId="31394" xr:uid="{D809B22F-BC4D-4C7B-B99E-D1E3634489C5}"/>
    <cellStyle name="Notas 123 2_Margen" xfId="48504" xr:uid="{6EF3429C-6D89-4CD1-A38A-850A7DECAD09}"/>
    <cellStyle name="Notas 123 3" xfId="31395" xr:uid="{A3C052E0-1EC4-4A0C-8D8E-C9FE23C55A81}"/>
    <cellStyle name="Notas 123_Margen" xfId="48505" xr:uid="{E6A12560-20DB-44DF-AA22-90F88D6A87D6}"/>
    <cellStyle name="Notas 124" xfId="31396" xr:uid="{A2037DBF-CF0E-4AED-AA09-4604A5B02EDA}"/>
    <cellStyle name="Notas 124 2" xfId="31397" xr:uid="{78272D7E-FDC1-41BA-AA01-414512423AF5}"/>
    <cellStyle name="Notas 124 2 2" xfId="31398" xr:uid="{46C09D5A-B821-4F95-A477-6B0DEDDE3276}"/>
    <cellStyle name="Notas 124 2_Margen" xfId="48506" xr:uid="{6AECC128-137E-41A8-BA7E-EA1EB90AC0F3}"/>
    <cellStyle name="Notas 124 3" xfId="31399" xr:uid="{2A62FE8A-5982-4324-BF65-071A57B253D3}"/>
    <cellStyle name="Notas 124_Margen" xfId="48507" xr:uid="{94E922EB-3C35-42F2-BACF-0393F7AF87F5}"/>
    <cellStyle name="Notas 125" xfId="31400" xr:uid="{E357E8AA-B064-4CE5-8B0F-231E90838964}"/>
    <cellStyle name="Notas 125 2" xfId="31401" xr:uid="{44BCD1B9-B761-4C64-AD8E-99CA893B7AC3}"/>
    <cellStyle name="Notas 125 2 2" xfId="31402" xr:uid="{5AB32F4B-CFBA-4D7B-878F-D5EFC844EBB5}"/>
    <cellStyle name="Notas 125 2_Margen" xfId="48508" xr:uid="{BAF5F388-6C94-49C9-9B93-5017FC2613C8}"/>
    <cellStyle name="Notas 125 3" xfId="31403" xr:uid="{ECF36713-4595-4081-B4E6-995D96178050}"/>
    <cellStyle name="Notas 125_Margen" xfId="48509" xr:uid="{C31EA1EC-736E-410E-945D-B3BF08F320F2}"/>
    <cellStyle name="Notas 126" xfId="31404" xr:uid="{92A12AB7-BBD5-434C-B6F2-C4E522F1E045}"/>
    <cellStyle name="Notas 126 2" xfId="31405" xr:uid="{5C5EBA93-3600-430F-9911-475678C226CE}"/>
    <cellStyle name="Notas 126 2 2" xfId="31406" xr:uid="{BD7996DB-E57B-4D31-AA21-F924A5B42648}"/>
    <cellStyle name="Notas 126 2_Margen" xfId="48510" xr:uid="{E92F7812-D656-4B95-AC96-41F965E97D78}"/>
    <cellStyle name="Notas 126 3" xfId="31407" xr:uid="{FCA1B980-B3C4-4596-BDD7-44E1BF209783}"/>
    <cellStyle name="Notas 126_Margen" xfId="48511" xr:uid="{27DC30D0-14F1-4460-9CB5-98E3A567C903}"/>
    <cellStyle name="Notas 127" xfId="31408" xr:uid="{B764E437-416C-47C8-A434-1413122F9B87}"/>
    <cellStyle name="Notas 127 2" xfId="31409" xr:uid="{1FC46BB0-6DAC-45D1-8269-D1A05C628C5E}"/>
    <cellStyle name="Notas 127 2 2" xfId="31410" xr:uid="{E633F4BD-3ADA-4FFC-98DF-C1AF2AEBB7F6}"/>
    <cellStyle name="Notas 127 2_Margen" xfId="48512" xr:uid="{526927EC-D73F-45FF-998D-9D2E7F1FE2E6}"/>
    <cellStyle name="Notas 127 3" xfId="31411" xr:uid="{08FC365C-E3CE-4328-9405-8D9DD2F84CA5}"/>
    <cellStyle name="Notas 127_Margen" xfId="48513" xr:uid="{5D6C51A0-1DE1-4F18-8C65-E382BBEF2039}"/>
    <cellStyle name="Notas 128" xfId="31412" xr:uid="{37916570-E28D-49C5-9529-777B9352E2CD}"/>
    <cellStyle name="Notas 128 2" xfId="31413" xr:uid="{81887913-FDB5-4526-A29D-355EA9DB85B4}"/>
    <cellStyle name="Notas 128 2 2" xfId="31414" xr:uid="{F2646966-EABD-4E49-9ED4-9E003EB31F8F}"/>
    <cellStyle name="Notas 128 2_Margen" xfId="48514" xr:uid="{E7DBAA20-E8B7-42E7-B00F-FE54E52B30DC}"/>
    <cellStyle name="Notas 128 3" xfId="31415" xr:uid="{190DDE28-EDD9-4FE9-896D-BB5CC50910C0}"/>
    <cellStyle name="Notas 128_Margen" xfId="48515" xr:uid="{48F5796C-0937-4745-943C-AACA05EB3BBA}"/>
    <cellStyle name="Notas 129" xfId="31416" xr:uid="{DEA43434-B64E-4594-8BDC-89586EFC8932}"/>
    <cellStyle name="Notas 129 2" xfId="31417" xr:uid="{9A168E97-50C8-43A2-8BC7-80E33187F54D}"/>
    <cellStyle name="Notas 129 2 2" xfId="31418" xr:uid="{133601DC-66EE-41F4-9CB3-41A47B3B7C2B}"/>
    <cellStyle name="Notas 129 2_Margen" xfId="48516" xr:uid="{B2678336-FBCA-4940-B998-F45148FA3D9F}"/>
    <cellStyle name="Notas 129 3" xfId="31419" xr:uid="{A7CEF4F4-7520-47A4-B1B4-A30088FDCB08}"/>
    <cellStyle name="Notas 129_Margen" xfId="48517" xr:uid="{7902EBFA-EA7D-477C-939C-0FF76D70BA59}"/>
    <cellStyle name="Notas 13" xfId="31420" xr:uid="{8A14BEA6-8CD8-49D7-B9EC-C35C7A411773}"/>
    <cellStyle name="Notas 13 2" xfId="31421" xr:uid="{00E651D4-89CE-47FC-BC8C-A7DCF681C005}"/>
    <cellStyle name="Notas 13 2 2" xfId="31422" xr:uid="{ADC80CD9-4B26-4C78-9A8F-2D954B3163DB}"/>
    <cellStyle name="Notas 13 2 3" xfId="31423" xr:uid="{8773521F-0A1B-4CDD-BA37-DB78A6B38400}"/>
    <cellStyle name="Notas 13 2_Margen" xfId="48518" xr:uid="{24DB1019-3504-4C2F-A6F2-CDE808D817C7}"/>
    <cellStyle name="Notas 13 3" xfId="31424" xr:uid="{AEC05D16-3B97-4067-8E60-87359C9F0E09}"/>
    <cellStyle name="Notas 13 4" xfId="31425" xr:uid="{C6864192-6CF4-4DA2-A173-EA494B9FC72E}"/>
    <cellStyle name="Notas 13 5" xfId="31426" xr:uid="{6A72CA4B-44FF-487A-806F-97E8B5E7667A}"/>
    <cellStyle name="Notas 13_Margen" xfId="48519" xr:uid="{1889D023-1FB1-4F46-BBC2-BD99FA5FA0E2}"/>
    <cellStyle name="Notas 130" xfId="31427" xr:uid="{C98C476D-EC49-4B3A-AD97-A03DB14AEB70}"/>
    <cellStyle name="Notas 130 2" xfId="31428" xr:uid="{CDC6ACAF-6A80-4937-ACA2-58A4E0DB8B30}"/>
    <cellStyle name="Notas 130 2 2" xfId="31429" xr:uid="{749AD03F-F232-4A23-95FC-51458ACAB9F1}"/>
    <cellStyle name="Notas 130 2_Margen" xfId="48520" xr:uid="{F532B95B-62BB-4061-9A25-CA417F78E034}"/>
    <cellStyle name="Notas 130 3" xfId="31430" xr:uid="{F6B7432B-7F16-4B39-92CE-655D14115C78}"/>
    <cellStyle name="Notas 130_Margen" xfId="48521" xr:uid="{87277465-F7F4-4D0B-A4B8-478D6F61FCE4}"/>
    <cellStyle name="Notas 131" xfId="31431" xr:uid="{A0D0C017-8122-4806-844C-710F1BD4CB75}"/>
    <cellStyle name="Notas 131 2" xfId="31432" xr:uid="{6F79CCAB-800C-4371-806D-3A2A671BCEFA}"/>
    <cellStyle name="Notas 131 2 2" xfId="31433" xr:uid="{B633F49C-F5F9-45A9-A35D-F460971A94FF}"/>
    <cellStyle name="Notas 131 2_Margen" xfId="48522" xr:uid="{16ED47E2-607E-4334-8767-94EFE6CA751D}"/>
    <cellStyle name="Notas 131 3" xfId="31434" xr:uid="{B67B6777-5871-4F21-9584-F63CBE90BA56}"/>
    <cellStyle name="Notas 131_Margen" xfId="48523" xr:uid="{428E5F6B-7969-4429-B134-120AE82909F2}"/>
    <cellStyle name="Notas 132" xfId="31435" xr:uid="{D9AC449D-BE3F-4475-989F-234FC5E65A30}"/>
    <cellStyle name="Notas 132 2" xfId="31436" xr:uid="{30A1D3A6-EB4A-4D86-A370-F38E28D99CEE}"/>
    <cellStyle name="Notas 132 2 2" xfId="31437" xr:uid="{F409E266-B52B-4E9D-ABA8-453B1C1369B0}"/>
    <cellStyle name="Notas 132 2_Margen" xfId="48524" xr:uid="{145D9B71-2E78-4631-BA29-664DBD66B556}"/>
    <cellStyle name="Notas 132 3" xfId="31438" xr:uid="{26B76440-4DD9-4850-B38D-DAB5E1CE3467}"/>
    <cellStyle name="Notas 132_Margen" xfId="48525" xr:uid="{2002151F-9CBD-452B-8AAC-668AA911C0A7}"/>
    <cellStyle name="Notas 133" xfId="31439" xr:uid="{52F2E4DE-80C4-41B6-B01C-FDF9B856DD44}"/>
    <cellStyle name="Notas 133 2" xfId="31440" xr:uid="{EF6B314E-827E-40EC-BE55-83590C45AAB2}"/>
    <cellStyle name="Notas 133 2 2" xfId="31441" xr:uid="{47CF01CD-1FDA-4370-83B1-D36CF4C17F64}"/>
    <cellStyle name="Notas 133 2_Margen" xfId="48526" xr:uid="{9696F3A3-E165-46D4-8FF2-3AA743DCE598}"/>
    <cellStyle name="Notas 133 3" xfId="31442" xr:uid="{5D8C9FC3-78E9-4AFA-AA5D-78ACA31B4D89}"/>
    <cellStyle name="Notas 133_Margen" xfId="48527" xr:uid="{90794D7F-BDD6-4824-8E72-63CC887B1E56}"/>
    <cellStyle name="Notas 134" xfId="31443" xr:uid="{DE488455-3137-4EA2-8A48-4B91639F2045}"/>
    <cellStyle name="Notas 134 2" xfId="31444" xr:uid="{721EDB23-D2C5-4F58-B411-CAF89F72D8A6}"/>
    <cellStyle name="Notas 134 2 2" xfId="31445" xr:uid="{99B56B66-F095-4131-829E-5EB30A863EEF}"/>
    <cellStyle name="Notas 134 2_Margen" xfId="48528" xr:uid="{CDBB75D8-AC5B-462C-8D54-8ED6904A0672}"/>
    <cellStyle name="Notas 134 3" xfId="31446" xr:uid="{4906C480-0A4E-4E4A-B031-3C0E9EA026FC}"/>
    <cellStyle name="Notas 134_Margen" xfId="48529" xr:uid="{5F2FD9DD-87E9-48A0-9F6E-0F897AB507B9}"/>
    <cellStyle name="Notas 135" xfId="31447" xr:uid="{042001C5-9FBB-4452-8752-2E53B9695A0B}"/>
    <cellStyle name="Notas 135 2" xfId="31448" xr:uid="{F174ADC0-F7F1-4E15-8F6E-D44B6E62F78B}"/>
    <cellStyle name="Notas 135 2 2" xfId="31449" xr:uid="{6ED093A3-A206-4689-BBC5-FEF9C735C6AF}"/>
    <cellStyle name="Notas 135 2_Margen" xfId="48530" xr:uid="{79B7F5F1-212D-4162-AE22-07360AC24239}"/>
    <cellStyle name="Notas 135 3" xfId="31450" xr:uid="{3C259A2C-53CF-41FF-ADB1-37895D844119}"/>
    <cellStyle name="Notas 135_Margen" xfId="48531" xr:uid="{08184951-C03C-465B-A811-425FB726D5D9}"/>
    <cellStyle name="Notas 136" xfId="31451" xr:uid="{4A3C2332-3BC7-4249-96EB-EB745778E219}"/>
    <cellStyle name="Notas 136 2" xfId="31452" xr:uid="{77CE8AED-02C6-406E-8EA6-F830B374ACAB}"/>
    <cellStyle name="Notas 136 2 2" xfId="31453" xr:uid="{7188ACFA-6C2C-450A-A801-242C51E6CB77}"/>
    <cellStyle name="Notas 136 2_Margen" xfId="48532" xr:uid="{7D482C29-BC74-429F-A9C3-E19A84800551}"/>
    <cellStyle name="Notas 136 3" xfId="31454" xr:uid="{EF9697AB-CCD3-498A-AEB1-3CAB0245713B}"/>
    <cellStyle name="Notas 136_Margen" xfId="48533" xr:uid="{648A0598-7B49-49D0-ADD4-AB452F2F8500}"/>
    <cellStyle name="Notas 137" xfId="31455" xr:uid="{18FAF793-096F-44A7-A000-75B7AB9A1E6C}"/>
    <cellStyle name="Notas 137 2" xfId="31456" xr:uid="{E694681D-F98B-4E5A-AC0E-9D3F27F39C44}"/>
    <cellStyle name="Notas 137 2 2" xfId="31457" xr:uid="{5FD20550-0A25-47FD-B7F6-4ED21597DFA2}"/>
    <cellStyle name="Notas 137 2_Margen" xfId="48534" xr:uid="{5B1F0C00-0CED-4D98-8FD1-29BB7CF29531}"/>
    <cellStyle name="Notas 137 3" xfId="31458" xr:uid="{1989483F-40B4-449B-853E-7DF7D6A69966}"/>
    <cellStyle name="Notas 137_Margen" xfId="48535" xr:uid="{C975D833-A004-4DAB-9A4B-80D78CF1A280}"/>
    <cellStyle name="Notas 138" xfId="31459" xr:uid="{903EE9E2-D6F5-410F-A0F4-85332A8BDD65}"/>
    <cellStyle name="Notas 138 2" xfId="31460" xr:uid="{61C7C1D0-714B-4E5F-9BC8-C63A1AEE07FF}"/>
    <cellStyle name="Notas 138 2 2" xfId="31461" xr:uid="{1DD74452-6840-4591-9CC4-64A6660BCB1A}"/>
    <cellStyle name="Notas 138 2_Margen" xfId="48536" xr:uid="{22C17EFA-5962-4F51-927B-D9F4D84F7D1B}"/>
    <cellStyle name="Notas 138 3" xfId="31462" xr:uid="{09C022EE-075D-408D-AFE9-7910DA975AFE}"/>
    <cellStyle name="Notas 138_Margen" xfId="48537" xr:uid="{EFE2CA41-264A-4ABD-AA1D-933F4B71B701}"/>
    <cellStyle name="Notas 139" xfId="31463" xr:uid="{94524799-D752-4405-8534-E6EC69C7DE35}"/>
    <cellStyle name="Notas 139 2" xfId="31464" xr:uid="{96DB26B3-CAE2-4FDD-AAB7-AFAA77D2798B}"/>
    <cellStyle name="Notas 139 2 2" xfId="31465" xr:uid="{F146F17C-DB9F-4112-858A-B6EE9865EB18}"/>
    <cellStyle name="Notas 139 2_Margen" xfId="48538" xr:uid="{B83D044D-3F65-4564-AA31-B8F55538C117}"/>
    <cellStyle name="Notas 139 3" xfId="31466" xr:uid="{A1FF8605-31CC-42E9-BB9F-B960A1B7E636}"/>
    <cellStyle name="Notas 139_Margen" xfId="48539" xr:uid="{7E9F28C2-BDB8-40FF-91D2-B590BC4E9300}"/>
    <cellStyle name="Notas 14" xfId="31467" xr:uid="{C11E5A28-F823-42F1-A7D7-2F1C20913C76}"/>
    <cellStyle name="Notas 14 2" xfId="31468" xr:uid="{804C2E93-B1B3-4AB2-9DB4-18869FBDFDA4}"/>
    <cellStyle name="Notas 14 2 2" xfId="31469" xr:uid="{4988CB5C-B63A-49B7-8194-5ED6B7DFFEFA}"/>
    <cellStyle name="Notas 14 2 3" xfId="31470" xr:uid="{2287F860-B05C-4235-AFD6-F9197D3FA2C0}"/>
    <cellStyle name="Notas 14 2_Margen" xfId="48540" xr:uid="{985A66B1-D8F2-4021-A35F-C3103E4FDEB9}"/>
    <cellStyle name="Notas 14 3" xfId="31471" xr:uid="{46A84EAA-0A26-4BE1-94C2-342EF0A214B0}"/>
    <cellStyle name="Notas 14 4" xfId="31472" xr:uid="{777B414B-E645-49B0-B924-0131CA330BDC}"/>
    <cellStyle name="Notas 14 5" xfId="31473" xr:uid="{A0A02973-38C7-48DD-B767-7006373D9C51}"/>
    <cellStyle name="Notas 14_Margen" xfId="48541" xr:uid="{C0B53600-835F-40FA-B13E-7594F36829D5}"/>
    <cellStyle name="Notas 140" xfId="31474" xr:uid="{96744AE8-6D2F-4AFE-AAF0-239494BE2B92}"/>
    <cellStyle name="Notas 140 2" xfId="31475" xr:uid="{B6568B15-6160-4F0F-858A-3658B13D9BAC}"/>
    <cellStyle name="Notas 140 2 2" xfId="31476" xr:uid="{3616AD4E-8B5A-41E1-A460-AA3A8375E3CE}"/>
    <cellStyle name="Notas 140 2_Margen" xfId="48542" xr:uid="{89D67389-632F-4280-96D3-3F1CC634B9D5}"/>
    <cellStyle name="Notas 140 3" xfId="31477" xr:uid="{1E746F55-73D5-422F-8B95-6C5D77C7BE71}"/>
    <cellStyle name="Notas 140_Margen" xfId="48543" xr:uid="{BB1E713B-C370-487F-8F7D-7D2D52340DB4}"/>
    <cellStyle name="Notas 141" xfId="31478" xr:uid="{52ED93B3-3810-4759-969E-8D6D91EADA6B}"/>
    <cellStyle name="Notas 141 2" xfId="31479" xr:uid="{191CE806-BF1D-4B89-8BC8-7948D1B24D20}"/>
    <cellStyle name="Notas 141 2 2" xfId="31480" xr:uid="{1AC6B638-9897-448E-872D-BD5279A01D52}"/>
    <cellStyle name="Notas 141 2_Margen" xfId="48544" xr:uid="{EB02C3BD-17FB-447D-B998-5375C42229DD}"/>
    <cellStyle name="Notas 141 3" xfId="31481" xr:uid="{0764276F-6455-4F37-8A08-2C62B2CBE48E}"/>
    <cellStyle name="Notas 141_Margen" xfId="48545" xr:uid="{AED23C12-B8C3-4C53-918C-00D38A0509D9}"/>
    <cellStyle name="Notas 142" xfId="31482" xr:uid="{875D4C8E-CC48-4385-9163-4C90E11449DA}"/>
    <cellStyle name="Notas 142 2" xfId="31483" xr:uid="{3DA2465E-D4E0-42A0-9FE9-DB2B06F3C25A}"/>
    <cellStyle name="Notas 142 2 2" xfId="31484" xr:uid="{9EE7E340-A041-4410-97B8-E9AA992DFB1C}"/>
    <cellStyle name="Notas 142 2_Margen" xfId="48546" xr:uid="{02651194-8B33-4290-B788-7844816EDFA9}"/>
    <cellStyle name="Notas 142 3" xfId="31485" xr:uid="{507C53E6-05F8-4F1A-B776-4AA2FFBC3BAC}"/>
    <cellStyle name="Notas 142_Margen" xfId="48547" xr:uid="{6FE3A480-EAB8-4829-8F6A-30FFEA3C729D}"/>
    <cellStyle name="Notas 143" xfId="31486" xr:uid="{4F1DFD43-666F-4CBD-92E8-1F915F4EE40D}"/>
    <cellStyle name="Notas 143 2" xfId="31487" xr:uid="{5553E7FE-445B-4D48-9B85-0573E76146D5}"/>
    <cellStyle name="Notas 143 2 2" xfId="31488" xr:uid="{0BA4ACE5-3170-4359-AB6C-3AAC4223B33C}"/>
    <cellStyle name="Notas 143 2_Margen" xfId="48548" xr:uid="{85D73301-594D-43A7-AD80-54700923F05E}"/>
    <cellStyle name="Notas 143 3" xfId="31489" xr:uid="{92906D00-1D13-41AE-872B-DD9D1CD0CB4B}"/>
    <cellStyle name="Notas 143_Margen" xfId="48549" xr:uid="{E80BD1B8-6687-4EA2-B3CF-3797AD4040EF}"/>
    <cellStyle name="Notas 144" xfId="31490" xr:uid="{E160B6D6-181B-4C10-9343-E0C990B5D856}"/>
    <cellStyle name="Notas 144 2" xfId="31491" xr:uid="{41BBD5A5-737E-4EB7-8CC1-5C626FAD694D}"/>
    <cellStyle name="Notas 144 2 2" xfId="31492" xr:uid="{239DAD50-C448-477D-96C5-612A995B1CAB}"/>
    <cellStyle name="Notas 144 2_Margen" xfId="48550" xr:uid="{86ABB6EE-D8AD-4CD0-BC72-F06183A33A89}"/>
    <cellStyle name="Notas 144 3" xfId="31493" xr:uid="{50406CFA-F8EE-4DDF-83E5-DE2EF9586730}"/>
    <cellStyle name="Notas 144_Margen" xfId="48551" xr:uid="{5BB2C28F-896D-4130-BE76-12F83D3C47B5}"/>
    <cellStyle name="Notas 145" xfId="31494" xr:uid="{C21DF38B-21BE-4A0C-B6CE-C162A025D848}"/>
    <cellStyle name="Notas 145 2" xfId="31495" xr:uid="{0F368537-86D8-454D-8D86-4B704BC58078}"/>
    <cellStyle name="Notas 145 2 2" xfId="31496" xr:uid="{A331D484-1F69-49A5-93DB-CBB7DC298550}"/>
    <cellStyle name="Notas 145 2_Margen" xfId="48552" xr:uid="{9AF7319A-FF17-4686-8CE2-6CBF0374B131}"/>
    <cellStyle name="Notas 145 3" xfId="31497" xr:uid="{67BB8E22-3CFB-477C-8232-02CF6E9E1DE8}"/>
    <cellStyle name="Notas 145_Margen" xfId="48553" xr:uid="{57C6CDD9-FAD7-4287-BFDA-4B95EDEC23DF}"/>
    <cellStyle name="Notas 146" xfId="31498" xr:uid="{1C326771-7021-418D-9BF6-9EFA5B2118DA}"/>
    <cellStyle name="Notas 146 2" xfId="31499" xr:uid="{FEE3780A-539E-4411-B241-D038CD81D68C}"/>
    <cellStyle name="Notas 146 2 2" xfId="31500" xr:uid="{9E6754D9-F079-4B39-A551-0741077124FA}"/>
    <cellStyle name="Notas 146 2_Margen" xfId="48554" xr:uid="{98B9B319-3D37-4849-9A44-04469458F352}"/>
    <cellStyle name="Notas 146 3" xfId="31501" xr:uid="{6886F3A3-09F0-4111-B9FA-5193DC79A61E}"/>
    <cellStyle name="Notas 146_Margen" xfId="48555" xr:uid="{E7065EED-1895-4E8E-BFB5-5FCD5B25FFB6}"/>
    <cellStyle name="Notas 147" xfId="31502" xr:uid="{256DE89D-9A39-432A-9AD2-BA49D1332445}"/>
    <cellStyle name="Notas 147 2" xfId="31503" xr:uid="{E0DA94BD-081B-446A-9DAB-3023CB3F7F13}"/>
    <cellStyle name="Notas 147 2 2" xfId="31504" xr:uid="{F0A01AE5-D048-4CD2-B199-9980D12D91C0}"/>
    <cellStyle name="Notas 147 2_Margen" xfId="48556" xr:uid="{786A4422-91D4-463B-B3F7-0758D1EF262E}"/>
    <cellStyle name="Notas 147 3" xfId="31505" xr:uid="{0BCFB8F4-1857-478B-A66B-3183D3CA2284}"/>
    <cellStyle name="Notas 147_Margen" xfId="48557" xr:uid="{34B16C53-0636-4B5A-A5E6-B0FF9A04D8DD}"/>
    <cellStyle name="Notas 148" xfId="31506" xr:uid="{90F64D81-BEB7-400F-8E5F-469DBF084971}"/>
    <cellStyle name="Notas 148 2" xfId="31507" xr:uid="{DE92633F-3472-4955-87C0-66078BB1C94C}"/>
    <cellStyle name="Notas 148 2 2" xfId="31508" xr:uid="{3822B496-4E95-48CA-88BE-6210344CFF81}"/>
    <cellStyle name="Notas 148 2_Margen" xfId="48558" xr:uid="{36163662-2DFC-450B-B4AB-AD9BA929FDA8}"/>
    <cellStyle name="Notas 148 3" xfId="31509" xr:uid="{FC79B788-21C8-4E84-A682-324EBA74B4FE}"/>
    <cellStyle name="Notas 148_Margen" xfId="48559" xr:uid="{E2B4E8E4-0AA8-4EB0-95E5-65450D7A54FC}"/>
    <cellStyle name="Notas 149" xfId="31510" xr:uid="{DB11FB10-4996-40E9-BE45-68F46DB9EC7B}"/>
    <cellStyle name="Notas 149 2" xfId="31511" xr:uid="{CBE88E8E-C9CE-40D6-8CAF-476FE27903D9}"/>
    <cellStyle name="Notas 149 2 2" xfId="31512" xr:uid="{00A037EC-5871-48B8-BEFE-C32496AE34CA}"/>
    <cellStyle name="Notas 149 2_Margen" xfId="48560" xr:uid="{345763A2-82B8-4563-9CD8-24AEC718FC3F}"/>
    <cellStyle name="Notas 149 3" xfId="31513" xr:uid="{B394226E-DDDF-429D-9CCB-DDBFD57D2A1F}"/>
    <cellStyle name="Notas 149_Margen" xfId="48561" xr:uid="{E8F62913-4068-4A66-9B05-C2E6CBA3DD48}"/>
    <cellStyle name="Notas 15" xfId="31514" xr:uid="{FB9126DB-B127-459F-875F-9F4DAF82F2C3}"/>
    <cellStyle name="Notas 15 2" xfId="31515" xr:uid="{E3D70C0D-1F6E-4E88-AC78-BE666D755F4D}"/>
    <cellStyle name="Notas 15 2 2" xfId="31516" xr:uid="{2083334D-6AEF-4847-8932-C77A62DC3B64}"/>
    <cellStyle name="Notas 15 2_Margen" xfId="48562" xr:uid="{D6F60D36-6204-41A6-998B-F7B2F55D10B0}"/>
    <cellStyle name="Notas 15 3" xfId="31517" xr:uid="{A0C2FFD3-3C0F-4A9C-8C78-83D568278566}"/>
    <cellStyle name="Notas 15 4" xfId="31518" xr:uid="{D3BFF08D-5F6D-43AA-B2C6-87925EF5B8DD}"/>
    <cellStyle name="Notas 15_Margen" xfId="48563" xr:uid="{7DB75821-A5A8-4DBA-BD6C-72F97FC7D0F7}"/>
    <cellStyle name="Notas 150" xfId="31519" xr:uid="{CA7FC95E-7514-4F46-BFE6-C5859B71C209}"/>
    <cellStyle name="Notas 150 2" xfId="31520" xr:uid="{8F7714B7-32A3-4519-9B66-4F01ED3D8EDE}"/>
    <cellStyle name="Notas 150 2 2" xfId="31521" xr:uid="{FB767A63-A9B4-43AD-AAED-3D45AA337454}"/>
    <cellStyle name="Notas 150 2_Margen" xfId="48564" xr:uid="{97604961-8474-47DA-A2E9-5637C20E2514}"/>
    <cellStyle name="Notas 150 3" xfId="31522" xr:uid="{20458EBD-785D-4DBF-ADC3-BCD7B87A4190}"/>
    <cellStyle name="Notas 150_Margen" xfId="48565" xr:uid="{7248DA1C-9E43-4D97-B9FF-65590840A355}"/>
    <cellStyle name="Notas 151" xfId="31523" xr:uid="{EEDADB46-D320-4AF9-94CA-FA9860754627}"/>
    <cellStyle name="Notas 151 2" xfId="31524" xr:uid="{4501773E-ADAF-4DF8-A3D1-D706123D0B58}"/>
    <cellStyle name="Notas 151 2 2" xfId="31525" xr:uid="{786686D6-A4EC-4CBA-87D9-3C55A5980924}"/>
    <cellStyle name="Notas 151 2_Margen" xfId="48566" xr:uid="{1706337E-AAA1-476B-B9BB-26184DFBDE2A}"/>
    <cellStyle name="Notas 151 3" xfId="31526" xr:uid="{9C6BE484-06E7-4220-AA52-9B1F35B823F0}"/>
    <cellStyle name="Notas 151_Margen" xfId="48567" xr:uid="{84E6B7D4-9BD7-418F-BE19-34F5B407CDD4}"/>
    <cellStyle name="Notas 152" xfId="31527" xr:uid="{5944A86A-3A4F-4EE3-9709-E6A59F021E68}"/>
    <cellStyle name="Notas 152 2" xfId="31528" xr:uid="{4950ABBF-F7AC-4252-BA5C-2EE59EFAC10B}"/>
    <cellStyle name="Notas 152 2 2" xfId="31529" xr:uid="{D3CAFE84-56DA-4E96-99A2-E022832EC00D}"/>
    <cellStyle name="Notas 152 2_Margen" xfId="48568" xr:uid="{CF4BEDDF-7630-4C8A-8174-543E24A19F39}"/>
    <cellStyle name="Notas 152 3" xfId="31530" xr:uid="{CE7768B8-CD86-410D-B8AD-2FBD14FC2C76}"/>
    <cellStyle name="Notas 152_Margen" xfId="48569" xr:uid="{6E9F0007-0839-49D7-B524-8F031AC2B909}"/>
    <cellStyle name="Notas 153" xfId="31531" xr:uid="{878FFAAB-68ED-43C2-B80B-68FB6DB5C16C}"/>
    <cellStyle name="Notas 153 2" xfId="31532" xr:uid="{4721C942-2061-450C-9890-2CEE6ECD73F6}"/>
    <cellStyle name="Notas 153 2 2" xfId="31533" xr:uid="{617F484B-A13E-44FF-A122-F8F29D5C7481}"/>
    <cellStyle name="Notas 153 2_Margen" xfId="48570" xr:uid="{D4F88A94-7721-43B7-A541-39A079A37F7A}"/>
    <cellStyle name="Notas 153 3" xfId="31534" xr:uid="{FC49A29D-BD38-4178-ADC7-09A0CD6E9104}"/>
    <cellStyle name="Notas 153_Margen" xfId="48571" xr:uid="{D2A3C472-E8D6-48E2-8C94-A43C17624BAF}"/>
    <cellStyle name="Notas 154" xfId="31535" xr:uid="{C911390F-E093-4A08-BB04-B4D474D2289E}"/>
    <cellStyle name="Notas 154 2" xfId="31536" xr:uid="{47052528-BA64-441D-B32E-5CB2D348C203}"/>
    <cellStyle name="Notas 154 2 2" xfId="31537" xr:uid="{8108E628-17F0-4199-94D9-1484C9C7AA89}"/>
    <cellStyle name="Notas 154 2_Margen" xfId="48572" xr:uid="{8B74DED2-42D3-409A-A5CD-B77E1B79E209}"/>
    <cellStyle name="Notas 154 3" xfId="31538" xr:uid="{01280B5E-50E8-4FE4-92A3-9E20C42CDAE6}"/>
    <cellStyle name="Notas 154_Margen" xfId="48573" xr:uid="{D5B7A464-A8F6-4463-999D-A3E241C5F30D}"/>
    <cellStyle name="Notas 155" xfId="31539" xr:uid="{E45F720F-16BB-4221-82F8-A88E468AA10A}"/>
    <cellStyle name="Notas 155 2" xfId="31540" xr:uid="{CB2B2414-0DA3-43EB-A9D8-C410D8FF98A6}"/>
    <cellStyle name="Notas 155 2 2" xfId="31541" xr:uid="{83431219-DDAC-409B-AF41-D8F84A27E53E}"/>
    <cellStyle name="Notas 155 2_Margen" xfId="48574" xr:uid="{8A7ECF1D-2534-47A1-9BA3-FAC845C9449A}"/>
    <cellStyle name="Notas 155 3" xfId="31542" xr:uid="{12B28238-3EA3-4026-A9B9-778F175A16DB}"/>
    <cellStyle name="Notas 155_Margen" xfId="48575" xr:uid="{6F2045AD-3A04-40A7-9F8C-BB36D74DE99F}"/>
    <cellStyle name="Notas 156" xfId="31543" xr:uid="{7659117F-C1FB-43FB-8C30-1FBEFE9207A8}"/>
    <cellStyle name="Notas 156 2" xfId="31544" xr:uid="{0B13F926-23A9-4BEF-A5FB-19B6E9582CDC}"/>
    <cellStyle name="Notas 156 2 2" xfId="31545" xr:uid="{CDEFEBD3-D8D0-45CD-983B-34D033213DA0}"/>
    <cellStyle name="Notas 156 2_Margen" xfId="48576" xr:uid="{67F51401-FC28-4868-9B9A-BC00F9A0AD3A}"/>
    <cellStyle name="Notas 156 3" xfId="31546" xr:uid="{7F18C0BF-4BBE-44C0-A05A-9F7354A44344}"/>
    <cellStyle name="Notas 156_Margen" xfId="48577" xr:uid="{4B50AB2B-AC6C-4430-B5C6-B29F5CAC244C}"/>
    <cellStyle name="Notas 157" xfId="31547" xr:uid="{F396A946-9CEC-4289-9765-FD634F49DBD1}"/>
    <cellStyle name="Notas 157 2" xfId="31548" xr:uid="{99A7732D-B61A-4ADA-ABE3-E33C52F1CB01}"/>
    <cellStyle name="Notas 157 2 2" xfId="31549" xr:uid="{5B09ADC3-16CD-4BC7-A21B-C53891F5EB8D}"/>
    <cellStyle name="Notas 157 2_Margen" xfId="48578" xr:uid="{AA211A77-127B-4253-96EC-07D5DE4EF538}"/>
    <cellStyle name="Notas 157 3" xfId="31550" xr:uid="{EE8D90BF-A0D7-42AB-A153-23768DCCB1CE}"/>
    <cellStyle name="Notas 157_Margen" xfId="48579" xr:uid="{B734D94C-CD49-4872-A576-EA0A2069D9B6}"/>
    <cellStyle name="Notas 158" xfId="31551" xr:uid="{7768103A-AC08-4580-85F2-A5477D15A693}"/>
    <cellStyle name="Notas 158 2" xfId="31552" xr:uid="{2EAFCEC6-1FA9-44BC-9463-9E6654CDF57E}"/>
    <cellStyle name="Notas 158 2 2" xfId="31553" xr:uid="{1C684394-012D-42AD-84D0-C2A0A6204D35}"/>
    <cellStyle name="Notas 158 2_Margen" xfId="48580" xr:uid="{F25CE7EB-08DA-4296-A3F6-54A051CBE6EB}"/>
    <cellStyle name="Notas 158 3" xfId="31554" xr:uid="{59330A38-DBD7-488C-932C-C28A732DCBF2}"/>
    <cellStyle name="Notas 158_Margen" xfId="48581" xr:uid="{1F3EA266-F28A-4C99-B906-E2CB957C4DA2}"/>
    <cellStyle name="Notas 159" xfId="31555" xr:uid="{7135D47B-F18E-4EA1-B5F9-B44EF96FA627}"/>
    <cellStyle name="Notas 159 2" xfId="31556" xr:uid="{FEBC2E2F-8879-4632-A248-8F3A41F868EA}"/>
    <cellStyle name="Notas 159 2 2" xfId="31557" xr:uid="{4F149475-3CD2-4694-9BCA-A21D9A7501CD}"/>
    <cellStyle name="Notas 159 2_Margen" xfId="48582" xr:uid="{F097173A-2CD3-4DAC-A2BB-432DD32E6A53}"/>
    <cellStyle name="Notas 159 3" xfId="31558" xr:uid="{3B8B7C19-D30C-44FA-9B78-FD666A17FEBE}"/>
    <cellStyle name="Notas 159_Margen" xfId="48583" xr:uid="{27A8D301-681E-45F4-82C9-4042A77E8F54}"/>
    <cellStyle name="Notas 16" xfId="31559" xr:uid="{D7112F30-FE6F-4F1F-9A9D-9B8F088577CD}"/>
    <cellStyle name="Notas 16 2" xfId="31560" xr:uid="{7CFDF95D-EC9B-4A61-9696-5D63D9A7D39D}"/>
    <cellStyle name="Notas 16 2 2" xfId="31561" xr:uid="{1A842364-E0E5-4A8D-BA35-D135C7F9788B}"/>
    <cellStyle name="Notas 16 2_Margen" xfId="48584" xr:uid="{111DF1E5-04DE-4F56-8CF4-EC8087F84D63}"/>
    <cellStyle name="Notas 16 3" xfId="31562" xr:uid="{01B82B42-B461-4FC8-81A2-17AC50450BF4}"/>
    <cellStyle name="Notas 16 4" xfId="31563" xr:uid="{2220F042-5A5B-4455-BB52-6CE2BCCD6827}"/>
    <cellStyle name="Notas 16_Margen" xfId="48585" xr:uid="{CC1F8F2F-D04B-4D86-BB16-4603CA415598}"/>
    <cellStyle name="Notas 160" xfId="31564" xr:uid="{AF0254F7-E9C6-4688-AD5B-7067624DB881}"/>
    <cellStyle name="Notas 160 2" xfId="31565" xr:uid="{88FD73BE-D8F6-4552-B661-263BB1A9EBDE}"/>
    <cellStyle name="Notas 160 2 2" xfId="31566" xr:uid="{9F5B7694-F372-41EE-975C-FEA2C10E2F81}"/>
    <cellStyle name="Notas 160 2_Margen" xfId="48586" xr:uid="{BC23F111-7A89-409A-A8C8-64993C4412AC}"/>
    <cellStyle name="Notas 160 3" xfId="31567" xr:uid="{54D0DC3A-7607-407A-8E2F-70B858E14562}"/>
    <cellStyle name="Notas 160_Margen" xfId="48587" xr:uid="{F82D19D4-C96B-4D25-8383-A8039FFB1641}"/>
    <cellStyle name="Notas 161" xfId="31568" xr:uid="{D7F25483-B4EB-47EC-961C-EE798D380880}"/>
    <cellStyle name="Notas 161 2" xfId="31569" xr:uid="{DC51F2DD-5852-48FA-B09E-5A0DFECA51D5}"/>
    <cellStyle name="Notas 161 2 2" xfId="31570" xr:uid="{DA8A9A31-422D-48DC-AC23-1BE6E212E478}"/>
    <cellStyle name="Notas 161 2_Margen" xfId="48588" xr:uid="{9DEEFF1B-9D97-407B-92DF-BF416B9ACF7D}"/>
    <cellStyle name="Notas 161 3" xfId="31571" xr:uid="{354FA81F-128C-4B0D-850A-B863B876FD76}"/>
    <cellStyle name="Notas 161_Margen" xfId="48589" xr:uid="{2965F734-E94C-45A6-94B3-A113B7267C19}"/>
    <cellStyle name="Notas 162" xfId="31572" xr:uid="{3E9E5052-1C2E-470B-808B-2DC58412D9DA}"/>
    <cellStyle name="Notas 162 2" xfId="31573" xr:uid="{152AB03E-7595-44EF-8A22-0C255B3CA8D9}"/>
    <cellStyle name="Notas 162 2 2" xfId="31574" xr:uid="{E7E1B2C4-E2BD-4548-ABAE-F8AD21B8F275}"/>
    <cellStyle name="Notas 162 2_Margen" xfId="48590" xr:uid="{DDCE361A-CE2F-456D-A2CA-55D36A4FBB35}"/>
    <cellStyle name="Notas 162 3" xfId="31575" xr:uid="{29B134E8-08D3-48EB-9B66-CB7E0878FB83}"/>
    <cellStyle name="Notas 162_Margen" xfId="48591" xr:uid="{C510DE4D-59EF-4852-A5B0-871DF1DD58E6}"/>
    <cellStyle name="Notas 163" xfId="31576" xr:uid="{1B511A38-ACBC-461D-85A0-32902834BD58}"/>
    <cellStyle name="Notas 163 2" xfId="31577" xr:uid="{DE60291D-8F21-4578-8711-0912CF93CF48}"/>
    <cellStyle name="Notas 163 2 2" xfId="31578" xr:uid="{A27CDC1C-8294-4F2D-ABD3-1EE9E34B99A8}"/>
    <cellStyle name="Notas 163 2_Margen" xfId="48592" xr:uid="{501BB7A8-639B-421F-A2D6-5823B01EE0AB}"/>
    <cellStyle name="Notas 163 3" xfId="31579" xr:uid="{4C6D6352-2668-4BD0-BE00-FAD31117213F}"/>
    <cellStyle name="Notas 163_Margen" xfId="48593" xr:uid="{AC849B70-4464-4EB0-9BB0-A4988CE76D6C}"/>
    <cellStyle name="Notas 164" xfId="31580" xr:uid="{FF0706D5-A555-4CE7-9114-F41251DF441C}"/>
    <cellStyle name="Notas 164 2" xfId="31581" xr:uid="{8241BFCC-B29A-4305-A6FC-37EBAB96F82C}"/>
    <cellStyle name="Notas 164 2 2" xfId="31582" xr:uid="{57C0A0DE-1812-4ADB-B4F9-8FFC99F02893}"/>
    <cellStyle name="Notas 164 2_Margen" xfId="48594" xr:uid="{EDCDA37D-08BC-4F69-A438-3063E81707FF}"/>
    <cellStyle name="Notas 164 3" xfId="31583" xr:uid="{6B139A27-219A-4462-BB89-E4F754A9D831}"/>
    <cellStyle name="Notas 164_Margen" xfId="48595" xr:uid="{C93ACAEC-FB21-43AE-A402-0ECE872848D4}"/>
    <cellStyle name="Notas 165" xfId="31584" xr:uid="{F98C8E95-8937-4B2C-916F-D3D2B2141CA4}"/>
    <cellStyle name="Notas 165 2" xfId="31585" xr:uid="{A83008C7-4BE9-4729-B53D-1C6238295C40}"/>
    <cellStyle name="Notas 165 2 2" xfId="31586" xr:uid="{8B206B0C-E73D-4FEF-9861-5B45DACB8E56}"/>
    <cellStyle name="Notas 165 2_Margen" xfId="48596" xr:uid="{42FDC9DE-5776-4B94-AAE6-0B6AC52D9956}"/>
    <cellStyle name="Notas 165 3" xfId="31587" xr:uid="{4EFEFAFF-4428-430F-B658-2E7064A547E9}"/>
    <cellStyle name="Notas 165_Margen" xfId="48597" xr:uid="{C68984FD-5EE6-4517-80E6-405F2282D56A}"/>
    <cellStyle name="Notas 166" xfId="31588" xr:uid="{EE1CE418-C5E6-40F9-9455-AFCC3FEC719C}"/>
    <cellStyle name="Notas 166 2" xfId="31589" xr:uid="{81DA12EA-D4F8-4256-B79E-065A47F6EF23}"/>
    <cellStyle name="Notas 166 2 2" xfId="31590" xr:uid="{7A57AE89-C749-42BA-A24B-6FDCFF6E0EBF}"/>
    <cellStyle name="Notas 166 2_Margen" xfId="48598" xr:uid="{647D79A6-2F16-4F35-A1B8-E88F3AE2E5AA}"/>
    <cellStyle name="Notas 166 3" xfId="31591" xr:uid="{D25FCE7F-10EC-43C5-B59D-9C69FCC5D678}"/>
    <cellStyle name="Notas 166_Margen" xfId="48599" xr:uid="{CE711559-1014-49D4-89C5-0A34DA2969FD}"/>
    <cellStyle name="Notas 167" xfId="31592" xr:uid="{5A9A23AB-CF6D-44FB-9EC0-F2CF97F3E811}"/>
    <cellStyle name="Notas 167 2" xfId="31593" xr:uid="{06032F12-837F-4DA9-9231-2DDB15CEBA04}"/>
    <cellStyle name="Notas 167 2 2" xfId="31594" xr:uid="{8657779C-0EC5-49BA-87C1-F58C1AB9C1CF}"/>
    <cellStyle name="Notas 167 2_Margen" xfId="48600" xr:uid="{CD714547-5AC5-4EA4-94E7-631F4F46501F}"/>
    <cellStyle name="Notas 167 3" xfId="31595" xr:uid="{A571E4AE-764F-4572-808B-57706C32FACC}"/>
    <cellStyle name="Notas 167_Margen" xfId="48601" xr:uid="{758DD5CB-1EEC-45F3-B866-96BC6738EE47}"/>
    <cellStyle name="Notas 168" xfId="31596" xr:uid="{36501522-63D3-45EF-AB9C-DBC1D4EBCDE0}"/>
    <cellStyle name="Notas 168 2" xfId="31597" xr:uid="{E2902974-B368-4654-A099-62EACE080E6F}"/>
    <cellStyle name="Notas 168 2 2" xfId="31598" xr:uid="{CB35AED1-86B3-485A-9452-162B41923DD8}"/>
    <cellStyle name="Notas 168 2_Margen" xfId="48602" xr:uid="{201C272A-E9D2-4CD9-A7B1-13ED55EBD81B}"/>
    <cellStyle name="Notas 168 3" xfId="31599" xr:uid="{D68A9301-DA2C-44B3-87CC-C18727AC0F7C}"/>
    <cellStyle name="Notas 168_Margen" xfId="48603" xr:uid="{0F0BE168-EC86-4937-B3BE-1A0935EE9BB2}"/>
    <cellStyle name="Notas 169" xfId="31600" xr:uid="{EF556159-B740-4D7D-8716-4ABA2D225325}"/>
    <cellStyle name="Notas 169 2" xfId="31601" xr:uid="{C0723C9B-AAD4-4B66-82A0-B1B1895B6CA6}"/>
    <cellStyle name="Notas 169 2 2" xfId="31602" xr:uid="{A968C44C-642E-4702-A74C-E5C685E904DD}"/>
    <cellStyle name="Notas 169 2_Margen" xfId="48604" xr:uid="{5366C158-0AB6-468E-AC97-799FF8D2FDC9}"/>
    <cellStyle name="Notas 169 3" xfId="31603" xr:uid="{72C19E12-9EB5-4BF0-AFA2-6D75BCBD89D9}"/>
    <cellStyle name="Notas 169_Margen" xfId="48605" xr:uid="{98BB8014-8CD5-47A5-8625-FCE84024326A}"/>
    <cellStyle name="Notas 17" xfId="31604" xr:uid="{C3997F20-3A5C-4401-979B-A76319083C11}"/>
    <cellStyle name="Notas 17 2" xfId="31605" xr:uid="{B363263D-D4D3-4BBF-B8F0-C5530E7EE1ED}"/>
    <cellStyle name="Notas 17 2 2" xfId="31606" xr:uid="{E17F5BF6-81F0-4244-BC68-8DD28CEB3F11}"/>
    <cellStyle name="Notas 17 2_Margen" xfId="48606" xr:uid="{1CF0A4A6-D9FA-4B4B-BAE8-131C09F7B9F0}"/>
    <cellStyle name="Notas 17 3" xfId="31607" xr:uid="{E52D4C33-8078-4D7E-941C-0A1A557C6A70}"/>
    <cellStyle name="Notas 17 4" xfId="31608" xr:uid="{1A899D7F-B4F6-4787-93F5-D8C563BF9B08}"/>
    <cellStyle name="Notas 17_Margen" xfId="48607" xr:uid="{60E1B730-2EEE-4571-8517-00E77CC7FF8F}"/>
    <cellStyle name="Notas 170" xfId="31609" xr:uid="{DB517298-D8D8-4D30-B8CB-B14C0BB57715}"/>
    <cellStyle name="Notas 170 2" xfId="31610" xr:uid="{ADA09DDB-B62A-49D2-B577-7C339BE5A79E}"/>
    <cellStyle name="Notas 170 2 2" xfId="31611" xr:uid="{F1F5950D-FB6B-4C91-8A2D-39C721A38CD0}"/>
    <cellStyle name="Notas 170 2_Margen" xfId="48608" xr:uid="{BAF5B8CA-588D-43EA-A42A-B1FE573C981D}"/>
    <cellStyle name="Notas 170 3" xfId="31612" xr:uid="{0EB4DFEA-23F2-452F-9239-4DF74C1686AF}"/>
    <cellStyle name="Notas 170_Margen" xfId="48609" xr:uid="{B72D93E8-920F-4651-8559-BB15B0C53266}"/>
    <cellStyle name="Notas 171" xfId="31613" xr:uid="{7A2C372B-5DB1-470A-80CD-4173569F8C09}"/>
    <cellStyle name="Notas 171 2" xfId="31614" xr:uid="{59355DD9-63DD-4A5D-8060-13FA58918685}"/>
    <cellStyle name="Notas 171 2 2" xfId="31615" xr:uid="{C3CB3C53-6975-487B-AF41-2F96D21ABA91}"/>
    <cellStyle name="Notas 171 2_Margen" xfId="48610" xr:uid="{AC5D4D8A-A9A4-4ADD-B866-49B79A6EF94A}"/>
    <cellStyle name="Notas 171 3" xfId="31616" xr:uid="{E3972753-14E0-40C0-9CCA-EF6400022D31}"/>
    <cellStyle name="Notas 171_Margen" xfId="48611" xr:uid="{508E00A8-FD89-4DB3-86D6-2CF785D6D4AC}"/>
    <cellStyle name="Notas 172" xfId="31617" xr:uid="{C3FD2EAE-12B9-4A23-B8D4-2755CF50E7DE}"/>
    <cellStyle name="Notas 172 2" xfId="31618" xr:uid="{35A90B5B-C99A-4B77-84FE-F6C76AB492FF}"/>
    <cellStyle name="Notas 172 2 2" xfId="31619" xr:uid="{F5AE1876-9340-4F2D-8C52-D838A896A1B4}"/>
    <cellStyle name="Notas 172 2_Margen" xfId="48612" xr:uid="{79D85DDC-179D-41FB-9D83-710DEEBBA1AB}"/>
    <cellStyle name="Notas 172 3" xfId="31620" xr:uid="{CC552CCF-BFA6-49DC-9B8B-347F773A3B69}"/>
    <cellStyle name="Notas 172_Margen" xfId="48613" xr:uid="{0D9994DE-B6A7-48FB-B437-CC967BD20D08}"/>
    <cellStyle name="Notas 173" xfId="31621" xr:uid="{30D7DFAF-ED82-4E77-91AB-FD3F8D0E03EB}"/>
    <cellStyle name="Notas 173 2" xfId="31622" xr:uid="{2A35566A-7F8A-43C9-BA58-D4D2BED57DEA}"/>
    <cellStyle name="Notas 173 2 2" xfId="31623" xr:uid="{6942DA3B-E0C0-4E17-ACF4-A598D4D0103A}"/>
    <cellStyle name="Notas 173 2_Margen" xfId="48614" xr:uid="{109B38AC-A75D-449D-B79C-F72115918825}"/>
    <cellStyle name="Notas 173 3" xfId="31624" xr:uid="{54258911-DEC1-4FE4-AD80-899D1D1FFBC1}"/>
    <cellStyle name="Notas 173_Margen" xfId="48615" xr:uid="{D9BECAC4-15D3-49F1-A20F-35267D9C0A1F}"/>
    <cellStyle name="Notas 174" xfId="31625" xr:uid="{0240BF37-CC28-4619-AD8E-05BD466A08B8}"/>
    <cellStyle name="Notas 174 2" xfId="31626" xr:uid="{2F332398-B345-4967-AB9D-16E55D08BB7E}"/>
    <cellStyle name="Notas 174 2 2" xfId="31627" xr:uid="{C8CB9027-1B31-42BC-BB62-82D55B6397AD}"/>
    <cellStyle name="Notas 174 2_Margen" xfId="48616" xr:uid="{943E1826-BCFC-4068-9577-A21497E49CB0}"/>
    <cellStyle name="Notas 174 3" xfId="31628" xr:uid="{22FEEA96-A85F-4777-ACED-6E312A9FE6BB}"/>
    <cellStyle name="Notas 174_Margen" xfId="48617" xr:uid="{92D6148C-74A5-485E-B453-3008F7E192A5}"/>
    <cellStyle name="Notas 175" xfId="31629" xr:uid="{D0D326BE-7464-4FC8-98D9-B12CCC777C80}"/>
    <cellStyle name="Notas 175 2" xfId="31630" xr:uid="{2DBA16D5-6BBC-4C70-A14D-DF751B07135D}"/>
    <cellStyle name="Notas 175 2 2" xfId="31631" xr:uid="{EA856856-86C3-440D-80B5-E08A157754CF}"/>
    <cellStyle name="Notas 175 2_Margen" xfId="48618" xr:uid="{8BE0926E-C35C-4017-955B-10E7452B2BBF}"/>
    <cellStyle name="Notas 175 3" xfId="31632" xr:uid="{82DE76E4-CBC6-4576-904A-C56EC1D77935}"/>
    <cellStyle name="Notas 175_Margen" xfId="48619" xr:uid="{B9489FB7-54E4-483B-A7E1-8A344C0D2793}"/>
    <cellStyle name="Notas 176" xfId="31633" xr:uid="{5AB611A8-A9B5-48F7-B962-98E5B1C4282D}"/>
    <cellStyle name="Notas 176 2" xfId="31634" xr:uid="{54710AD1-6139-4A7A-B4F5-A9EA5890F523}"/>
    <cellStyle name="Notas 176 2 2" xfId="31635" xr:uid="{2AF057C3-EFA5-42F9-9AF8-7C5075D194B8}"/>
    <cellStyle name="Notas 176 2_Margen" xfId="48620" xr:uid="{6219735B-ACD3-46FC-9216-67F8B5D0A78A}"/>
    <cellStyle name="Notas 176 3" xfId="31636" xr:uid="{B35DAD2F-65B9-4FA2-B308-458668101E57}"/>
    <cellStyle name="Notas 176_Margen" xfId="48621" xr:uid="{5D6C19EF-7DCF-4DD3-8A7E-6C33FCA05EA5}"/>
    <cellStyle name="Notas 177" xfId="31637" xr:uid="{DC5CC1DF-D12B-4578-B07C-3D7FA6908223}"/>
    <cellStyle name="Notas 177 2" xfId="31638" xr:uid="{8451F0A5-E4E7-4B01-9D58-C3739FF7BEC2}"/>
    <cellStyle name="Notas 177 2 2" xfId="31639" xr:uid="{22DA51C8-F3D1-4909-A183-83C0CC86C85B}"/>
    <cellStyle name="Notas 177 2_Margen" xfId="48622" xr:uid="{C6DA80F2-133A-45B2-BAD2-8BAF1D83F56A}"/>
    <cellStyle name="Notas 177 3" xfId="31640" xr:uid="{86E70B44-435F-45B6-8FB6-F0E5FF626D1D}"/>
    <cellStyle name="Notas 177_Margen" xfId="48623" xr:uid="{4D5D6EA9-4179-4786-B6E8-D35F20307DAC}"/>
    <cellStyle name="Notas 178" xfId="31641" xr:uid="{1102BA40-D8F1-460A-988E-4B270AD6D086}"/>
    <cellStyle name="Notas 178 2" xfId="31642" xr:uid="{14A55AF4-C2F1-4F4F-B0C4-5BAE1CB94530}"/>
    <cellStyle name="Notas 178 2 2" xfId="31643" xr:uid="{17F8A525-31C2-4F2C-B3C4-A1566994F915}"/>
    <cellStyle name="Notas 178 2_Margen" xfId="48624" xr:uid="{44BDC8F6-70FA-4B0E-8FC6-11CDE1AD268E}"/>
    <cellStyle name="Notas 178 3" xfId="31644" xr:uid="{581710DD-1E27-47BE-AF20-D84E8B45186A}"/>
    <cellStyle name="Notas 178_Margen" xfId="48625" xr:uid="{6E2CEE3B-E3FF-42A0-AE01-988570DDF4B5}"/>
    <cellStyle name="Notas 179" xfId="31645" xr:uid="{730C13C5-138A-4BF6-81CA-D9A84E7C1B42}"/>
    <cellStyle name="Notas 179 2" xfId="31646" xr:uid="{AC9BA8B9-A49F-4042-BB7D-C86B0AA4A535}"/>
    <cellStyle name="Notas 179 2 2" xfId="31647" xr:uid="{C75E1922-B1E1-4BEF-8551-D1A5F4F38DC3}"/>
    <cellStyle name="Notas 179 2_Margen" xfId="48626" xr:uid="{50EDDB43-B432-4881-8DEF-B6D600C2F0DA}"/>
    <cellStyle name="Notas 179 3" xfId="31648" xr:uid="{1718FC15-DCDF-4AED-83EB-841405E29115}"/>
    <cellStyle name="Notas 179_Margen" xfId="48627" xr:uid="{392E2275-E2AE-4CC7-A8F2-69666F09AF35}"/>
    <cellStyle name="Notas 18" xfId="31649" xr:uid="{C53AC0EF-4759-46C0-BB9A-C07CAC1E7046}"/>
    <cellStyle name="Notas 18 2" xfId="31650" xr:uid="{43614ECF-4B87-44B8-B937-7233B6F5CA01}"/>
    <cellStyle name="Notas 18 2 2" xfId="31651" xr:uid="{0931730A-0F6E-4EDA-96AB-E5979FC1D4E9}"/>
    <cellStyle name="Notas 18 2_Margen" xfId="48628" xr:uid="{E2F7B299-B7BD-4CB4-AF4D-2B91EAB3E10C}"/>
    <cellStyle name="Notas 18 3" xfId="31652" xr:uid="{AC958F01-83F4-4F5C-8807-AED0300BDCA4}"/>
    <cellStyle name="Notas 18 4" xfId="31653" xr:uid="{2DA2DA34-7B8E-41AA-8FB5-898A9B5160A8}"/>
    <cellStyle name="Notas 18_Margen" xfId="48629" xr:uid="{14D27388-B5F0-4F23-9AA3-A689AC683B88}"/>
    <cellStyle name="Notas 180" xfId="31654" xr:uid="{7C24C3F5-C885-48F2-8869-B11F20AF5983}"/>
    <cellStyle name="Notas 180 2" xfId="31655" xr:uid="{77124744-AB7B-4A67-87A2-90FC281A4AA9}"/>
    <cellStyle name="Notas 180 2 2" xfId="31656" xr:uid="{36B2D023-A8C1-45A2-8895-41E1744C83DF}"/>
    <cellStyle name="Notas 180 2_Margen" xfId="48630" xr:uid="{85991C46-2014-41CE-BBA9-547E82142215}"/>
    <cellStyle name="Notas 180 3" xfId="31657" xr:uid="{DBCD64BA-4E2E-4E15-829B-248A535EFB6D}"/>
    <cellStyle name="Notas 180_Margen" xfId="48631" xr:uid="{9B49D189-635D-4670-A855-395D6208C4E3}"/>
    <cellStyle name="Notas 181" xfId="31658" xr:uid="{80AAD4F3-4D48-4B60-AA37-18E61D1099FB}"/>
    <cellStyle name="Notas 181 2" xfId="31659" xr:uid="{F220DDB5-4DFA-40B5-84AF-7B4B83BB8458}"/>
    <cellStyle name="Notas 181 2 2" xfId="31660" xr:uid="{502EE51A-C8C0-4F3D-9296-B038B815F394}"/>
    <cellStyle name="Notas 181 2_Margen" xfId="48632" xr:uid="{66784AD2-2FC7-4F28-9425-E37622D4E651}"/>
    <cellStyle name="Notas 181 3" xfId="31661" xr:uid="{1F416335-D582-40E4-ABA3-9155AAAFC20D}"/>
    <cellStyle name="Notas 181_Margen" xfId="48633" xr:uid="{B0FE1262-92DA-4763-B844-F0F5D9123C38}"/>
    <cellStyle name="Notas 182" xfId="31662" xr:uid="{60BC97AB-17B6-4B84-A8CA-D2B7B97DEE1C}"/>
    <cellStyle name="Notas 182 2" xfId="31663" xr:uid="{E8566675-8509-44CC-BE48-A081917FAABA}"/>
    <cellStyle name="Notas 182 2 2" xfId="31664" xr:uid="{79C46844-1FA9-4556-8FDD-46AE878E5697}"/>
    <cellStyle name="Notas 182 2_Margen" xfId="48634" xr:uid="{E11DE628-D2F8-4E07-B7F3-662AF6D7B705}"/>
    <cellStyle name="Notas 182 3" xfId="31665" xr:uid="{1A1631F4-43EC-43A0-BB19-9228DB230DA4}"/>
    <cellStyle name="Notas 182_Margen" xfId="48635" xr:uid="{E7E9E50E-D9DD-4B33-958B-039EFC6697E2}"/>
    <cellStyle name="Notas 183" xfId="31666" xr:uid="{C59DFEFD-66B7-4E97-B81D-F41D609E98C0}"/>
    <cellStyle name="Notas 183 2" xfId="31667" xr:uid="{1567864A-A3BE-4710-ABD8-53297FE907C8}"/>
    <cellStyle name="Notas 183 2 2" xfId="31668" xr:uid="{386EC4AD-EE65-4DF2-84BE-EB9714CB7B3E}"/>
    <cellStyle name="Notas 183 2_Margen" xfId="48636" xr:uid="{9227A9FA-9B13-48C5-AEC5-4C5CA10546E9}"/>
    <cellStyle name="Notas 183 3" xfId="31669" xr:uid="{0D9EC439-493A-483E-9138-AE63A2D46BB5}"/>
    <cellStyle name="Notas 183_Margen" xfId="48637" xr:uid="{3A78462F-1449-4BB2-BF6D-43FBA24078D6}"/>
    <cellStyle name="Notas 184" xfId="31670" xr:uid="{F4B6064A-9762-43E1-855E-89E6D639D9F8}"/>
    <cellStyle name="Notas 184 2" xfId="31671" xr:uid="{E39A2DB7-537D-4768-A06A-FDDD132A14C0}"/>
    <cellStyle name="Notas 184 2 2" xfId="31672" xr:uid="{FE6AFF43-F0F5-430B-B937-2AEAADC54B4E}"/>
    <cellStyle name="Notas 184 2_Margen" xfId="48638" xr:uid="{DF53A31F-1A87-4244-9567-98862A1CD05A}"/>
    <cellStyle name="Notas 184 3" xfId="31673" xr:uid="{7C6FA21A-2238-4A2B-BE50-D71BC59ABA57}"/>
    <cellStyle name="Notas 184_Margen" xfId="48639" xr:uid="{291EC648-FB45-4CF6-9A39-EAB74C51FED9}"/>
    <cellStyle name="Notas 185" xfId="31674" xr:uid="{6529F323-5034-4AC8-8DA2-E4E41465B616}"/>
    <cellStyle name="Notas 185 2" xfId="31675" xr:uid="{14A8EF78-1309-4A58-B317-6E2D30C19CD7}"/>
    <cellStyle name="Notas 185 2 2" xfId="31676" xr:uid="{2D0301BC-8F6D-45C7-B090-FCEF2EE09954}"/>
    <cellStyle name="Notas 185 2_Margen" xfId="48640" xr:uid="{870BA4E3-51B0-4184-BE17-DBD102CDC068}"/>
    <cellStyle name="Notas 185 3" xfId="31677" xr:uid="{AEFC9555-B144-41B9-AEDA-95471FA81916}"/>
    <cellStyle name="Notas 185_Margen" xfId="48641" xr:uid="{42F5126D-7275-46BC-B2BD-76299562D537}"/>
    <cellStyle name="Notas 186" xfId="31678" xr:uid="{D2A66B32-E41D-4591-89B8-297F2783E279}"/>
    <cellStyle name="Notas 186 2" xfId="31679" xr:uid="{B8C01A3C-1F23-4875-9845-7D25D9F38031}"/>
    <cellStyle name="Notas 186 2 2" xfId="31680" xr:uid="{4CB37946-034A-4A00-A7F1-3E0AA12384C4}"/>
    <cellStyle name="Notas 186 2_Margen" xfId="48642" xr:uid="{DFF5F30B-7C60-4213-8916-415C2421C4F4}"/>
    <cellStyle name="Notas 186 3" xfId="31681" xr:uid="{47923F7A-44A5-46D5-A258-A86411FEA87D}"/>
    <cellStyle name="Notas 186_Margen" xfId="48643" xr:uid="{1B9A0CD2-DD56-40EA-9319-FA489592B7C8}"/>
    <cellStyle name="Notas 187" xfId="31682" xr:uid="{B7FACD4A-7248-4A01-80AC-2B19BD17D24D}"/>
    <cellStyle name="Notas 187 2" xfId="31683" xr:uid="{71011548-84EA-4D94-878D-8A98CD96A682}"/>
    <cellStyle name="Notas 187 2 2" xfId="31684" xr:uid="{93E24931-20D2-44A5-BE10-644B7A9E47FA}"/>
    <cellStyle name="Notas 187 2_Margen" xfId="48644" xr:uid="{E5BAD931-5B32-40EC-932C-F446AF5F7C6B}"/>
    <cellStyle name="Notas 187 3" xfId="31685" xr:uid="{802DBD42-99FC-45F1-95AF-E4033974E616}"/>
    <cellStyle name="Notas 187_Margen" xfId="48645" xr:uid="{D3A57FCC-4870-408A-AF8F-5DC2141747DE}"/>
    <cellStyle name="Notas 188" xfId="31686" xr:uid="{9610B7E6-3026-4213-8B28-D2B8BE1693F2}"/>
    <cellStyle name="Notas 188 2" xfId="31687" xr:uid="{463697DC-1ADE-4723-B70B-4724002907D0}"/>
    <cellStyle name="Notas 188 2 2" xfId="31688" xr:uid="{24E396FD-2DCA-47CA-9E81-4191D440114C}"/>
    <cellStyle name="Notas 188 2_Margen" xfId="48646" xr:uid="{753DB413-4FB9-4598-A85E-5EC2BCDCC475}"/>
    <cellStyle name="Notas 188 3" xfId="31689" xr:uid="{020D6BA8-37BA-4A44-8D0F-45DC0DFBD435}"/>
    <cellStyle name="Notas 188_Margen" xfId="48647" xr:uid="{57D5E0D1-D11D-4FB3-946D-C5716A0FF517}"/>
    <cellStyle name="Notas 189" xfId="31690" xr:uid="{131C18FB-96CC-4D9F-938C-31C243126205}"/>
    <cellStyle name="Notas 189 2" xfId="31691" xr:uid="{8EE30EA1-A09A-405D-A100-78904BB0E5B7}"/>
    <cellStyle name="Notas 189 2 2" xfId="31692" xr:uid="{A506FA56-4368-4CDC-8FB4-31B8DF89F145}"/>
    <cellStyle name="Notas 189 2_Margen" xfId="48648" xr:uid="{52CD4217-51A8-40CB-9724-D63BC77EABED}"/>
    <cellStyle name="Notas 189 3" xfId="31693" xr:uid="{7973F014-0533-4668-8AE4-DDB4D7AE3C6F}"/>
    <cellStyle name="Notas 189_Margen" xfId="48649" xr:uid="{6579255B-AF40-4B35-92B1-6669B6689F72}"/>
    <cellStyle name="Notas 19" xfId="31694" xr:uid="{60BDB7C9-7B08-4626-90E2-C73E70A77583}"/>
    <cellStyle name="Notas 19 2" xfId="31695" xr:uid="{10BB62AA-174C-4E4E-9C25-51C839D8AD75}"/>
    <cellStyle name="Notas 19 2 2" xfId="31696" xr:uid="{49295295-5AD5-4BB0-AA24-3B4DE3831A55}"/>
    <cellStyle name="Notas 19 2_Margen" xfId="48650" xr:uid="{71B82C43-77EC-4C6B-A45D-5F10F972616E}"/>
    <cellStyle name="Notas 19 3" xfId="31697" xr:uid="{1CC86B60-9283-4012-81EB-7635EF651844}"/>
    <cellStyle name="Notas 19 4" xfId="31698" xr:uid="{87F78E3B-F8CB-4770-98B5-384D61A28125}"/>
    <cellStyle name="Notas 19_Margen" xfId="48651" xr:uid="{A454EBBC-B488-4E56-89C4-8F6B15A94492}"/>
    <cellStyle name="Notas 190" xfId="31699" xr:uid="{A05FED6B-A335-4421-A6FB-03F6D2D6B944}"/>
    <cellStyle name="Notas 190 2" xfId="31700" xr:uid="{8A999803-4966-4FB8-81EA-E432756D45D0}"/>
    <cellStyle name="Notas 190_Margen" xfId="48652" xr:uid="{150E1081-6F67-499A-8146-5A0DFD7D749B}"/>
    <cellStyle name="Notas 191" xfId="31701" xr:uid="{841CD849-A3F2-45ED-B0F5-DC5862CD7207}"/>
    <cellStyle name="Notas 191 2" xfId="31702" xr:uid="{0B72C206-4D60-49D1-97D0-EE760F080BF1}"/>
    <cellStyle name="Notas 191_Margen" xfId="48653" xr:uid="{64537D1D-0421-4888-905A-4677911B5F8F}"/>
    <cellStyle name="Notas 2" xfId="31703" xr:uid="{30D87BD9-1848-4D64-86C8-219A0E009651}"/>
    <cellStyle name="Notas 2 10" xfId="31704" xr:uid="{DEF1CFB9-45F5-4DA0-8E08-B1FEC8BD1D0D}"/>
    <cellStyle name="Notas 2 11" xfId="31705" xr:uid="{7FFF0106-E11F-4435-84D9-500752E0814E}"/>
    <cellStyle name="Notas 2 12" xfId="31706" xr:uid="{BF368D1D-5D5B-43D7-979D-5CFE7F4038E4}"/>
    <cellStyle name="Notas 2 13" xfId="31707" xr:uid="{3C0184C1-F009-4104-B399-4651A2887A2E}"/>
    <cellStyle name="Notas 2 14" xfId="31708" xr:uid="{1F11030F-4B40-4F8E-B2B4-8AC1572B421F}"/>
    <cellStyle name="Notas 2 15" xfId="31709" xr:uid="{65FDBECC-0F96-4F6A-B35B-13964D779DB9}"/>
    <cellStyle name="Notas 2 16" xfId="31710" xr:uid="{7D682887-7439-44F6-9BC2-BB8E86A43DD1}"/>
    <cellStyle name="Notas 2 17" xfId="31711" xr:uid="{07468B2A-73E6-46DA-A068-57DFD3B7A9D5}"/>
    <cellStyle name="Notas 2 18" xfId="31712" xr:uid="{084EB209-2ABF-4916-A930-7BFE10E1C8D4}"/>
    <cellStyle name="Notas 2 19" xfId="50484" xr:uid="{C3F470AE-F3DB-4423-97C1-AFBC87DD9012}"/>
    <cellStyle name="Notas 2 2" xfId="31713" xr:uid="{1ABD0EEB-C1EB-44BF-BF26-210CA77CA0C6}"/>
    <cellStyle name="Notas 2 2 2" xfId="31714" xr:uid="{6AD0C73B-1257-4AA4-B44F-9F43D6A5C43E}"/>
    <cellStyle name="Notas 2 2 3" xfId="31715" xr:uid="{56039F84-DE8E-47DE-B4EA-005BFD8F7496}"/>
    <cellStyle name="Notas 2 2 4" xfId="31716" xr:uid="{BBAF67D2-8026-4523-A472-AEDC4593B048}"/>
    <cellStyle name="Notas 2 2 5" xfId="50485" xr:uid="{79A3C130-BF5A-4691-9FB5-A39AF1EF8D4A}"/>
    <cellStyle name="Notas 2 2_Margen" xfId="48654" xr:uid="{84B73BE1-6216-494F-9CE9-D66C8DB51961}"/>
    <cellStyle name="Notas 2 3" xfId="31717" xr:uid="{BD7F51D0-81CF-42D6-A8D4-B246F04989FB}"/>
    <cellStyle name="Notas 2 3 2" xfId="31718" xr:uid="{C44D6A4C-4DE6-44CE-B5DF-7F582E853572}"/>
    <cellStyle name="Notas 2 3_Margen" xfId="48655" xr:uid="{749D0877-54F4-4B34-87B0-C1F04B09DFA3}"/>
    <cellStyle name="Notas 2 4" xfId="31719" xr:uid="{6953EC98-DC45-4AB5-B357-F590B7E3DC49}"/>
    <cellStyle name="Notas 2 5" xfId="31720" xr:uid="{2A4F2AC6-1921-483C-9875-02B30D0BCB55}"/>
    <cellStyle name="Notas 2 6" xfId="31721" xr:uid="{99B3CC97-4874-4547-B1E6-067AAB697ADE}"/>
    <cellStyle name="Notas 2 7" xfId="31722" xr:uid="{7040B284-3DFD-4B48-8F59-E7B19BDA5A41}"/>
    <cellStyle name="Notas 2 8" xfId="31723" xr:uid="{08CF9B82-F592-48D5-9146-15B54F0A545A}"/>
    <cellStyle name="Notas 2 9" xfId="31724" xr:uid="{82D7882A-8323-4D1B-8ED3-54294033716E}"/>
    <cellStyle name="Notas 2_Margen" xfId="48656" xr:uid="{5E00C1BD-7E00-4E4A-A430-2A26C1CA35FD}"/>
    <cellStyle name="Notas 20" xfId="31725" xr:uid="{9B8190D3-E877-46CF-A400-A6395E0B4BEB}"/>
    <cellStyle name="Notas 20 10" xfId="31726" xr:uid="{2593EF56-E2FF-48DD-A1BA-3F9035FC3EF0}"/>
    <cellStyle name="Notas 20 11" xfId="31727" xr:uid="{8C0F195B-5B38-4DAF-BE68-E59B4864A679}"/>
    <cellStyle name="Notas 20 12" xfId="31728" xr:uid="{0EC25528-8C3F-416B-AE66-025513DFC969}"/>
    <cellStyle name="Notas 20 13" xfId="31729" xr:uid="{B0E9BD9C-564B-4227-92C3-BFA16D10FD5D}"/>
    <cellStyle name="Notas 20 14" xfId="31730" xr:uid="{6FB0174B-6626-4C03-B415-F8FF7A5A6561}"/>
    <cellStyle name="Notas 20 15" xfId="31731" xr:uid="{D692BD0E-F8A1-451F-BDBB-66BDCD35CB37}"/>
    <cellStyle name="Notas 20 2" xfId="31732" xr:uid="{FF37A56E-AD30-4E02-B686-2DD1DD99DDC7}"/>
    <cellStyle name="Notas 20 2 2" xfId="31733" xr:uid="{9CAA2551-A4B0-4B61-BCBE-EF882E18822A}"/>
    <cellStyle name="Notas 20 2 3" xfId="31734" xr:uid="{FD1FDBC0-2397-49FE-A461-EBF1578AEAFF}"/>
    <cellStyle name="Notas 20 2_Margen" xfId="48657" xr:uid="{B9774467-8CD4-4DBB-912A-75D0BAA859FC}"/>
    <cellStyle name="Notas 20 3" xfId="31735" xr:uid="{8C03239E-101A-404F-9E4C-27926E8C6287}"/>
    <cellStyle name="Notas 20 4" xfId="31736" xr:uid="{799D3CCE-6C28-48C7-8B4C-FF19768D61D3}"/>
    <cellStyle name="Notas 20 5" xfId="31737" xr:uid="{BB22B37C-9039-4BCB-A1A7-2F9B7F160DEB}"/>
    <cellStyle name="Notas 20 6" xfId="31738" xr:uid="{8E5C7B79-2A4C-4B37-9BC2-2460AB973738}"/>
    <cellStyle name="Notas 20 7" xfId="31739" xr:uid="{39355BEA-6124-470F-B5CD-42D4B77F2442}"/>
    <cellStyle name="Notas 20 8" xfId="31740" xr:uid="{4B590624-F5D3-4118-8431-883C3840CF1F}"/>
    <cellStyle name="Notas 20 9" xfId="31741" xr:uid="{284C6905-FB97-4A3B-B0E0-5430128970D0}"/>
    <cellStyle name="Notas 20_Margen" xfId="48658" xr:uid="{D519B92D-A3E4-4F44-A78C-76E487F79B7F}"/>
    <cellStyle name="Notas 21" xfId="31742" xr:uid="{FA70278D-173D-4756-B159-5562F63518FF}"/>
    <cellStyle name="Notas 21 2" xfId="31743" xr:uid="{20405BE0-DE2F-4482-B7A3-F7A5629B4957}"/>
    <cellStyle name="Notas 21 2 2" xfId="31744" xr:uid="{2CDADCAF-81FC-42E2-AFBE-BF6F504B23B6}"/>
    <cellStyle name="Notas 21 2_Margen" xfId="48659" xr:uid="{B79DB309-88C0-499D-BA1C-031DE1B78649}"/>
    <cellStyle name="Notas 21 3" xfId="31745" xr:uid="{658997A3-D530-4C2E-A02E-F64C167C2914}"/>
    <cellStyle name="Notas 21 4" xfId="31746" xr:uid="{BFCEEBA7-0347-4EB8-8642-FAFD63FED1E5}"/>
    <cellStyle name="Notas 21_Margen" xfId="48660" xr:uid="{4F23F3E0-1AEC-46BD-B9D0-047A66C7005E}"/>
    <cellStyle name="Notas 22" xfId="31747" xr:uid="{B4771A23-D56F-4924-B9B7-E46BFC8B9739}"/>
    <cellStyle name="Notas 22 2" xfId="31748" xr:uid="{B8A7DD64-C1E0-4C6A-95AB-C228FAA5794E}"/>
    <cellStyle name="Notas 22 2 2" xfId="31749" xr:uid="{EC3E74D4-26A3-49A6-93B4-10CF38830D15}"/>
    <cellStyle name="Notas 22 2_Margen" xfId="48661" xr:uid="{3993042A-2757-452F-BA30-9E3E0230C56A}"/>
    <cellStyle name="Notas 22 3" xfId="31750" xr:uid="{9D388E97-CD41-45B8-8219-398FCE154C5E}"/>
    <cellStyle name="Notas 22 4" xfId="31751" xr:uid="{03744C72-F1D5-49F5-B715-59657350781F}"/>
    <cellStyle name="Notas 22_Margen" xfId="48662" xr:uid="{9D0053C2-0859-40CF-9202-FF1D7BE410B6}"/>
    <cellStyle name="Notas 23" xfId="31752" xr:uid="{882C8F60-1BD6-4E53-8125-8345E1DD9D3A}"/>
    <cellStyle name="Notas 23 2" xfId="31753" xr:uid="{88A0A524-141A-4862-A063-E1E6D4F53574}"/>
    <cellStyle name="Notas 23 2 2" xfId="31754" xr:uid="{335F775A-CFD7-44C8-A40F-8F3CE30AEBD4}"/>
    <cellStyle name="Notas 23 2_Margen" xfId="48663" xr:uid="{24C65F2E-62B9-42CB-89B6-62B34285CA39}"/>
    <cellStyle name="Notas 23 3" xfId="31755" xr:uid="{D7F602A0-C44D-4C93-9806-31833EDE10E5}"/>
    <cellStyle name="Notas 23_Margen" xfId="48664" xr:uid="{8D3385A9-FB76-42EB-9E2B-3E9BEE200E44}"/>
    <cellStyle name="Notas 24" xfId="31756" xr:uid="{1B940DFC-E7C6-496A-B694-BB0EE101742A}"/>
    <cellStyle name="Notas 24 2" xfId="31757" xr:uid="{80200584-2B18-4B84-86C9-C91A66513834}"/>
    <cellStyle name="Notas 24 2 2" xfId="31758" xr:uid="{C6D0594C-7C2D-41F3-9B0A-2F5C110E0D59}"/>
    <cellStyle name="Notas 24 2_Margen" xfId="48665" xr:uid="{BF8ECE6E-38B7-46ED-9610-C044F5B79C98}"/>
    <cellStyle name="Notas 24 3" xfId="31759" xr:uid="{B1F12253-DF62-49D2-B88E-7F6DB20C3806}"/>
    <cellStyle name="Notas 24_Margen" xfId="48666" xr:uid="{EFB5909F-ED8C-4450-9F0F-FCBDD4807741}"/>
    <cellStyle name="Notas 25" xfId="31760" xr:uid="{2115F3D7-A7A9-4D73-903C-86FB08DC57BC}"/>
    <cellStyle name="Notas 25 2" xfId="31761" xr:uid="{4D1BD655-48F5-4E9A-BDD1-6D0DCBCA0261}"/>
    <cellStyle name="Notas 25 2 2" xfId="31762" xr:uid="{512AC6F8-3688-4DB2-89DB-28799634868B}"/>
    <cellStyle name="Notas 25 2_Margen" xfId="48667" xr:uid="{9DB4A703-D0A3-408D-9C53-EBAA63A145DF}"/>
    <cellStyle name="Notas 25 3" xfId="31763" xr:uid="{472CA277-F803-4279-AF21-E0D83DC3FBFC}"/>
    <cellStyle name="Notas 25_Margen" xfId="48668" xr:uid="{F7C4F9AB-3521-4B39-9F24-F3819A1A373E}"/>
    <cellStyle name="Notas 26" xfId="31764" xr:uid="{31C10E28-3BD1-4FD5-88AC-EA3721789D5F}"/>
    <cellStyle name="Notas 26 2" xfId="31765" xr:uid="{BA691C94-923C-44B8-ACA0-6C858970B0F4}"/>
    <cellStyle name="Notas 26 2 2" xfId="31766" xr:uid="{53368532-F323-4D18-83A4-69A9A711C25D}"/>
    <cellStyle name="Notas 26 2_Margen" xfId="48669" xr:uid="{81B66128-D64E-4A1B-A2C0-96765B840E77}"/>
    <cellStyle name="Notas 26 3" xfId="31767" xr:uid="{32322DBB-95FD-40B9-B0AB-330BBBFBF5BC}"/>
    <cellStyle name="Notas 26_Margen" xfId="48670" xr:uid="{33A3C94A-C355-4894-8C58-487179620607}"/>
    <cellStyle name="Notas 27" xfId="31768" xr:uid="{8A383126-9B09-4640-9647-7066DBE9B3E7}"/>
    <cellStyle name="Notas 27 2" xfId="31769" xr:uid="{33F7E918-3C79-4C20-9F7F-013963E7A9B1}"/>
    <cellStyle name="Notas 27 2 2" xfId="31770" xr:uid="{691C358F-67F2-4C37-BC75-9CC6551772F0}"/>
    <cellStyle name="Notas 27 2_Margen" xfId="48671" xr:uid="{B18D5FF4-19E2-4946-BA57-D18E9524F175}"/>
    <cellStyle name="Notas 27 3" xfId="31771" xr:uid="{788E06F7-E936-4983-9C48-EAC01B855F24}"/>
    <cellStyle name="Notas 27_Margen" xfId="48672" xr:uid="{14D7B555-2812-4C84-BB25-D718E93A3B3C}"/>
    <cellStyle name="Notas 28" xfId="31772" xr:uid="{A4B4DF9E-2BB7-4317-9624-70D1F1B001C3}"/>
    <cellStyle name="Notas 28 2" xfId="31773" xr:uid="{7DCE0276-A30A-47C7-99E6-76A8EA16E833}"/>
    <cellStyle name="Notas 28 2 2" xfId="31774" xr:uid="{A0E18B39-EEF6-4E3A-804C-85A76BC6C0E2}"/>
    <cellStyle name="Notas 28 2_Margen" xfId="48673" xr:uid="{A5D80514-8630-413F-AFFB-917698609A41}"/>
    <cellStyle name="Notas 28 3" xfId="31775" xr:uid="{218068CA-B3E4-4678-B775-EA3C99780400}"/>
    <cellStyle name="Notas 28_Margen" xfId="48674" xr:uid="{4B6460D8-87D3-44A7-8745-1C6904317231}"/>
    <cellStyle name="Notas 29" xfId="31776" xr:uid="{DE09D491-132D-4C44-A90B-573AEAD946D5}"/>
    <cellStyle name="Notas 29 2" xfId="31777" xr:uid="{7A41D594-4781-48BF-A7DB-E3FAE795F200}"/>
    <cellStyle name="Notas 29 2 2" xfId="31778" xr:uid="{F1CCFF39-2A08-469E-9DFC-001EFA209A0D}"/>
    <cellStyle name="Notas 29 2_Margen" xfId="48675" xr:uid="{1AE76300-CA20-43BE-B7B6-B77CD2A88E56}"/>
    <cellStyle name="Notas 29 3" xfId="31779" xr:uid="{07C99F35-926B-4C8B-B47D-D5B98EBBD5FA}"/>
    <cellStyle name="Notas 29_Margen" xfId="48676" xr:uid="{F98555E1-B874-4B9B-8B1E-6FE25AE17854}"/>
    <cellStyle name="Notas 3" xfId="31780" xr:uid="{163A3501-60E4-47A1-970D-43EC80EDB263}"/>
    <cellStyle name="Notas 3 10" xfId="31781" xr:uid="{12BE85AC-9704-4542-8F59-BC1FC4097557}"/>
    <cellStyle name="Notas 3 11" xfId="31782" xr:uid="{73A98559-DF1A-4F49-8723-0878C5EDE85A}"/>
    <cellStyle name="Notas 3 12" xfId="31783" xr:uid="{E175CF95-748B-4573-9790-B773CA23343B}"/>
    <cellStyle name="Notas 3 13" xfId="50486" xr:uid="{8758CB16-02BE-44A7-B546-3F1037F837E7}"/>
    <cellStyle name="Notas 3 2" xfId="31784" xr:uid="{3FF7A3A7-BB7A-4900-ACD4-DC39185832E9}"/>
    <cellStyle name="Notas 3 2 2" xfId="31785" xr:uid="{703F1540-EF9B-4FD5-91E5-F7CE41116605}"/>
    <cellStyle name="Notas 3 2 2 2" xfId="50487" xr:uid="{A03DDC0B-CA7E-43C1-8962-64A424E82791}"/>
    <cellStyle name="Notas 3 2 3" xfId="31786" xr:uid="{F2360F97-FDA7-436C-90AA-777D279C5295}"/>
    <cellStyle name="Notas 3 2 3 2" xfId="31787" xr:uid="{D23F9330-0514-406D-855F-6863B7FCCA30}"/>
    <cellStyle name="Notas 3 2 4" xfId="31788" xr:uid="{E4C897C4-3EAA-4BD4-8461-281ECCB3F3A4}"/>
    <cellStyle name="Notas 3 2 5" xfId="31789" xr:uid="{B14D0524-26F1-44E9-B673-F611E0A3547C}"/>
    <cellStyle name="Notas 3 2_Margen" xfId="48677" xr:uid="{BC3AC857-519A-40A9-A34B-6E1C35C72E3B}"/>
    <cellStyle name="Notas 3 3" xfId="31790" xr:uid="{4CFBCB8B-DA72-44E7-9A0C-FF80E13B4774}"/>
    <cellStyle name="Notas 3 3 2" xfId="51761" xr:uid="{45C44EA1-403C-48DF-AC15-9E9831E8568E}"/>
    <cellStyle name="Notas 3 4" xfId="31791" xr:uid="{6D1C91A8-EAEA-4944-8CE4-34212D40CD8F}"/>
    <cellStyle name="Notas 3 5" xfId="31792" xr:uid="{4C8EAE81-9E91-4D11-B696-D6148BCB706C}"/>
    <cellStyle name="Notas 3 6" xfId="31793" xr:uid="{69330212-449C-4AC2-8352-F195C3368AD5}"/>
    <cellStyle name="Notas 3 7" xfId="31794" xr:uid="{DF3D986E-6563-42CA-A898-164A9BDA48D0}"/>
    <cellStyle name="Notas 3 8" xfId="31795" xr:uid="{2BA4EC84-17A8-42DB-8EA9-F7747A902EAD}"/>
    <cellStyle name="Notas 3 9" xfId="31796" xr:uid="{6295D2CD-6ACD-4534-8CB1-D7B09CB49D60}"/>
    <cellStyle name="Notas 3_Margen" xfId="48678" xr:uid="{98D0A5FD-2C6D-4D4B-A640-291C623E01DC}"/>
    <cellStyle name="Notas 30" xfId="31797" xr:uid="{83C8A6D9-0C3E-405B-A6F5-6C7194AD9A6A}"/>
    <cellStyle name="Notas 30 2" xfId="31798" xr:uid="{FBC6A102-2DD5-46C5-8EF6-B4793BCA4847}"/>
    <cellStyle name="Notas 30 2 2" xfId="31799" xr:uid="{A5F3867E-8664-4B90-BE01-B92061FECA08}"/>
    <cellStyle name="Notas 30 2_Margen" xfId="48679" xr:uid="{71C23A60-6E8A-4D9C-89E4-CA632E20A5E3}"/>
    <cellStyle name="Notas 30 3" xfId="31800" xr:uid="{1085952C-CBA2-4667-9A86-E85426BDE721}"/>
    <cellStyle name="Notas 30_Margen" xfId="48680" xr:uid="{12B73200-FBEB-4907-99D0-E0BDB3752ACC}"/>
    <cellStyle name="Notas 31" xfId="31801" xr:uid="{04C744F5-9D67-4D18-9EED-14663EB6438A}"/>
    <cellStyle name="Notas 31 2" xfId="31802" xr:uid="{41581D9B-3E87-4B89-A865-25C0527E7ABC}"/>
    <cellStyle name="Notas 31 2 2" xfId="31803" xr:uid="{0AB14A93-91B2-4901-B1EB-AE844E99EA60}"/>
    <cellStyle name="Notas 31 2_Margen" xfId="48681" xr:uid="{BB740593-B7AA-4A19-A08E-FA5107FCA595}"/>
    <cellStyle name="Notas 31 3" xfId="31804" xr:uid="{C16D41F9-FB23-4E06-B34A-6249265A0066}"/>
    <cellStyle name="Notas 31_Margen" xfId="48682" xr:uid="{3777BC09-9F46-4D75-A7D2-7CAE13F9776D}"/>
    <cellStyle name="Notas 32" xfId="31805" xr:uid="{D4D1BF66-CEF7-4BC5-8725-7BA5F2814F30}"/>
    <cellStyle name="Notas 32 2" xfId="31806" xr:uid="{F63BC34D-D62A-4DBA-AEB1-48CABD2C8A26}"/>
    <cellStyle name="Notas 32 2 2" xfId="31807" xr:uid="{FF8C64C7-5208-4DCA-9151-E9311F68EF2B}"/>
    <cellStyle name="Notas 32 2_Margen" xfId="48683" xr:uid="{58AC7D72-7DC0-4269-9A76-BBDD23E1D3A9}"/>
    <cellStyle name="Notas 32 3" xfId="31808" xr:uid="{AEF319D0-683B-4960-B391-FEB7A7963B90}"/>
    <cellStyle name="Notas 32_Margen" xfId="48684" xr:uid="{AEA14F9E-4726-4F26-A70E-76165AB018A6}"/>
    <cellStyle name="Notas 33" xfId="31809" xr:uid="{C89A1F1C-F01A-4D9E-8811-DC8A43ACAD05}"/>
    <cellStyle name="Notas 33 2" xfId="31810" xr:uid="{6772C5E2-C2D8-4268-985D-B70987EA1DA3}"/>
    <cellStyle name="Notas 33 2 2" xfId="31811" xr:uid="{9AD8D29A-8759-461B-9CBB-554C6479E698}"/>
    <cellStyle name="Notas 33 2_Margen" xfId="48685" xr:uid="{3486B43B-7CC6-408D-AF39-3C0D619EE78E}"/>
    <cellStyle name="Notas 33 3" xfId="31812" xr:uid="{19232CBF-424A-4D1D-8D6A-86D440FA924E}"/>
    <cellStyle name="Notas 33_Margen" xfId="48686" xr:uid="{65EC04BD-8083-46D5-B760-4C3341CB615B}"/>
    <cellStyle name="Notas 34" xfId="31813" xr:uid="{7A2DA6BC-6D4B-4C36-AD8A-42CD24AE560F}"/>
    <cellStyle name="Notas 34 2" xfId="31814" xr:uid="{510667D6-2A31-47BD-896F-DDC6B2FE0E89}"/>
    <cellStyle name="Notas 34 2 2" xfId="31815" xr:uid="{249551CF-3CE6-4251-A6D6-D76A2540EE98}"/>
    <cellStyle name="Notas 34 2_Margen" xfId="48687" xr:uid="{E8DA8764-65B5-4141-A650-F3FF68E85384}"/>
    <cellStyle name="Notas 34 3" xfId="31816" xr:uid="{49A8ED0E-14D2-4243-B164-7662FD124B66}"/>
    <cellStyle name="Notas 34_Margen" xfId="48688" xr:uid="{B6681A2F-8C9B-47F8-82BD-13E39BFB4227}"/>
    <cellStyle name="Notas 35" xfId="31817" xr:uid="{5859F166-0304-4CBE-9820-C91E174B280C}"/>
    <cellStyle name="Notas 35 2" xfId="31818" xr:uid="{C38F4832-D999-4522-A2C9-6C219594995B}"/>
    <cellStyle name="Notas 35 2 2" xfId="31819" xr:uid="{5B2CF6A8-02EA-4A89-A649-B40FD50F0E29}"/>
    <cellStyle name="Notas 35 2_Margen" xfId="48689" xr:uid="{B5F90D1D-6E4F-4A8C-9A9B-E3EBF6DDC469}"/>
    <cellStyle name="Notas 35 3" xfId="31820" xr:uid="{603E7392-55C7-48D9-ABE2-B4B2A21B2354}"/>
    <cellStyle name="Notas 35_Margen" xfId="48690" xr:uid="{4621C6EF-6CA3-46FB-B09D-14E9043B2E8F}"/>
    <cellStyle name="Notas 36" xfId="31821" xr:uid="{18C503A5-F28D-43EC-A851-8610CD0EF87A}"/>
    <cellStyle name="Notas 36 2" xfId="31822" xr:uid="{571A52C7-9810-4A62-87AD-3B888DBB5041}"/>
    <cellStyle name="Notas 36 2 2" xfId="31823" xr:uid="{9F0BFEA8-3177-4ABC-9FAD-A44D48D426BB}"/>
    <cellStyle name="Notas 36 2_Margen" xfId="48691" xr:uid="{FC17775A-D5FA-4457-90FD-3197B1FB9BFF}"/>
    <cellStyle name="Notas 36 3" xfId="31824" xr:uid="{1A5D57A2-83A8-4DF1-A848-0A1666772794}"/>
    <cellStyle name="Notas 36_Margen" xfId="48692" xr:uid="{831FC705-2453-452F-9DFD-B4E5604FC7DC}"/>
    <cellStyle name="Notas 37" xfId="31825" xr:uid="{84243161-665E-46F4-AE31-3D3374E5D575}"/>
    <cellStyle name="Notas 37 2" xfId="31826" xr:uid="{D7C041C6-AA2B-410A-907C-D63E2EA344AA}"/>
    <cellStyle name="Notas 37 2 2" xfId="31827" xr:uid="{39C908B4-9D87-40A3-A28C-B2A255D64E2A}"/>
    <cellStyle name="Notas 37 2_Margen" xfId="48693" xr:uid="{B35238B3-9A26-4428-9BC7-5B0901238FFB}"/>
    <cellStyle name="Notas 37 3" xfId="31828" xr:uid="{26CA25A4-288A-4FB4-AC63-E983CF5B37D6}"/>
    <cellStyle name="Notas 37_Margen" xfId="48694" xr:uid="{4C36469B-96D6-46FD-A2BB-9B5810011F59}"/>
    <cellStyle name="Notas 38" xfId="31829" xr:uid="{C96DC741-FBF5-424D-A7B2-49770F0E010A}"/>
    <cellStyle name="Notas 38 2" xfId="31830" xr:uid="{1BD316C3-5C3F-4D86-8F70-62FB24AA19B4}"/>
    <cellStyle name="Notas 38 2 2" xfId="31831" xr:uid="{1F24C25D-1D68-42BE-818A-A1967D8227BF}"/>
    <cellStyle name="Notas 38 2_Margen" xfId="48695" xr:uid="{8EEA6177-B001-43BE-A8A4-FB58BA13EFB4}"/>
    <cellStyle name="Notas 38 3" xfId="31832" xr:uid="{3088C421-2332-44C5-BCD4-1C95772DA700}"/>
    <cellStyle name="Notas 38_Margen" xfId="48696" xr:uid="{CA7812C8-0CA2-48E1-BF2D-623CEB2D808C}"/>
    <cellStyle name="Notas 39" xfId="31833" xr:uid="{621A89DE-B479-40E9-9FB9-E763CD3FC153}"/>
    <cellStyle name="Notas 39 2" xfId="31834" xr:uid="{40816BB6-3F43-405D-A53B-3C82B09E91AA}"/>
    <cellStyle name="Notas 39 2 2" xfId="31835" xr:uid="{4C3E9FED-B7CE-4C34-BE13-2F0754B76DBB}"/>
    <cellStyle name="Notas 39 2_Margen" xfId="48697" xr:uid="{843780E0-F419-4F48-BF39-AEC0821CC5C4}"/>
    <cellStyle name="Notas 39 3" xfId="31836" xr:uid="{E947C3A7-EF9D-47FE-9576-09F5F4BB07B6}"/>
    <cellStyle name="Notas 39_Margen" xfId="48698" xr:uid="{3E33F20E-1FE1-4218-BD0D-772163DB75AC}"/>
    <cellStyle name="Notas 4" xfId="31837" xr:uid="{DD76F021-F8D6-4074-A5CB-E063DE4E0E3E}"/>
    <cellStyle name="Notas 4 10" xfId="31838" xr:uid="{E0A8F200-3F56-4A26-9267-8F15800E1E9D}"/>
    <cellStyle name="Notas 4 11" xfId="31839" xr:uid="{3F2E0F54-2752-40B3-9C76-611B8F3C8A99}"/>
    <cellStyle name="Notas 4 12" xfId="31840" xr:uid="{10DC7A07-6737-4982-8730-D3E16FCC344B}"/>
    <cellStyle name="Notas 4 13" xfId="51760" xr:uid="{AD4CC8AE-B430-48E0-8FAC-D7ADD329F2EB}"/>
    <cellStyle name="Notas 4 2" xfId="31841" xr:uid="{B9782F11-DE86-430B-A9F0-B3DB899F4971}"/>
    <cellStyle name="Notas 4 2 2" xfId="31842" xr:uid="{4AB3E015-2475-4FC0-ABEC-CC9440E0FF26}"/>
    <cellStyle name="Notas 4 2 3" xfId="31843" xr:uid="{6D2BEA2F-E5A9-4A0E-8986-B34D00FE0947}"/>
    <cellStyle name="Notas 4 2_Margen" xfId="48699" xr:uid="{92E3A688-4266-4940-B8B3-427D6B2F53F2}"/>
    <cellStyle name="Notas 4 3" xfId="31844" xr:uid="{904F4895-AC42-4258-A12D-931C7D937B86}"/>
    <cellStyle name="Notas 4 4" xfId="31845" xr:uid="{101B7E59-1359-408B-B907-C0C6F6DEAF3B}"/>
    <cellStyle name="Notas 4 5" xfId="31846" xr:uid="{FCC205A0-0563-4AE0-8E34-398EBD33497D}"/>
    <cellStyle name="Notas 4 6" xfId="31847" xr:uid="{49CA5778-8718-4A58-AACA-0F784CAAB365}"/>
    <cellStyle name="Notas 4 7" xfId="31848" xr:uid="{55200690-4801-41ED-ABF7-A4AED005449B}"/>
    <cellStyle name="Notas 4 8" xfId="31849" xr:uid="{17E5A6AB-4459-4038-8B96-E8623D5EF6D6}"/>
    <cellStyle name="Notas 4 9" xfId="31850" xr:uid="{F31283BC-DDFD-47CB-95CF-5C2A6EB1ECD1}"/>
    <cellStyle name="Notas 4_Margen" xfId="48700" xr:uid="{D850BD10-28A3-4E17-A941-4DB7C162F5D4}"/>
    <cellStyle name="Notas 40" xfId="31851" xr:uid="{3DD00433-85EC-4789-B11F-7B288E5BE94E}"/>
    <cellStyle name="Notas 40 2" xfId="31852" xr:uid="{1CC0D7F2-6F5B-45DA-A4CD-0410A3175BD0}"/>
    <cellStyle name="Notas 40 2 2" xfId="31853" xr:uid="{7DCE509E-265A-42CD-BA16-80CD58FA0DEC}"/>
    <cellStyle name="Notas 40 2_Margen" xfId="48701" xr:uid="{FA33F373-F0DE-4A05-851E-59B6808AA109}"/>
    <cellStyle name="Notas 40 3" xfId="31854" xr:uid="{BED44639-126D-41BF-B2BF-DD1314415CB5}"/>
    <cellStyle name="Notas 40_Margen" xfId="48702" xr:uid="{CF45A673-253D-43E9-827B-C495E931B64F}"/>
    <cellStyle name="Notas 41" xfId="31855" xr:uid="{01DF7826-40B3-403B-8669-34877254A28F}"/>
    <cellStyle name="Notas 41 2" xfId="31856" xr:uid="{4A8E96AF-AB63-4CBC-BAA8-D5FFA713E201}"/>
    <cellStyle name="Notas 41 2 2" xfId="31857" xr:uid="{7FF77D18-EA11-4A1E-8025-A44C3C467DCE}"/>
    <cellStyle name="Notas 41 2_Margen" xfId="48703" xr:uid="{BD858890-914B-4BB7-9053-2677266C170C}"/>
    <cellStyle name="Notas 41 3" xfId="31858" xr:uid="{6FA0CC76-64F8-4BB8-8296-9BF3963873CB}"/>
    <cellStyle name="Notas 41_Margen" xfId="48704" xr:uid="{F2B12B94-15BB-45D1-B3D8-588D652A03B8}"/>
    <cellStyle name="Notas 42" xfId="31859" xr:uid="{8EFEDAC7-1480-4CAF-8900-3F2416D1BDE8}"/>
    <cellStyle name="Notas 42 2" xfId="31860" xr:uid="{EDA33B14-D5A2-41CE-B4AD-0A7296C61BE8}"/>
    <cellStyle name="Notas 42 2 2" xfId="31861" xr:uid="{C6C25084-1ED8-4FCB-A0E0-1592FC9CC0A8}"/>
    <cellStyle name="Notas 42 2_Margen" xfId="48705" xr:uid="{E260731B-2AEA-421F-8FB2-E8E5EA8417B0}"/>
    <cellStyle name="Notas 42 3" xfId="31862" xr:uid="{E31AA631-2202-4895-987D-602BAA1B124F}"/>
    <cellStyle name="Notas 42_Margen" xfId="48706" xr:uid="{C5927D23-C024-477B-AAF6-45BF20DE63A8}"/>
    <cellStyle name="Notas 43" xfId="31863" xr:uid="{5A39301B-78A2-4A27-8E73-2CD8B0E6CFD3}"/>
    <cellStyle name="Notas 43 2" xfId="31864" xr:uid="{B31418EC-AABB-4B36-BE93-828B33E17008}"/>
    <cellStyle name="Notas 43 2 2" xfId="31865" xr:uid="{41660F6A-D3E8-4650-95C4-C6EFF3B4BD01}"/>
    <cellStyle name="Notas 43 2_Margen" xfId="48707" xr:uid="{FEB60A7A-F4F7-408D-B160-93EE89A04870}"/>
    <cellStyle name="Notas 43 3" xfId="31866" xr:uid="{0EAF868F-B3B7-4F99-8806-AB6B8721861D}"/>
    <cellStyle name="Notas 43_Margen" xfId="48708" xr:uid="{30785BBB-BA11-455B-8213-9E2282452BCA}"/>
    <cellStyle name="Notas 44" xfId="31867" xr:uid="{D04BCC51-0982-4315-8AC4-4A27AFCE225F}"/>
    <cellStyle name="Notas 44 2" xfId="31868" xr:uid="{A66CF190-815A-43DC-BDE0-1D93ABF2610D}"/>
    <cellStyle name="Notas 44 2 2" xfId="31869" xr:uid="{8A877653-EC6D-4443-BF5C-EA949F06B8CF}"/>
    <cellStyle name="Notas 44 2_Margen" xfId="48709" xr:uid="{3B42743A-4A85-498A-8096-E01F080C9DE3}"/>
    <cellStyle name="Notas 44 3" xfId="31870" xr:uid="{C5057A7A-D279-4035-830E-8B8A44BF728A}"/>
    <cellStyle name="Notas 44_Margen" xfId="48710" xr:uid="{9FC7FE6B-ECF1-4719-9836-1233530F5F2F}"/>
    <cellStyle name="Notas 45" xfId="31871" xr:uid="{DC64B230-614D-49A0-88C9-289DD4443135}"/>
    <cellStyle name="Notas 45 2" xfId="31872" xr:uid="{5171DAB4-339E-4BF5-B562-3E0758790F72}"/>
    <cellStyle name="Notas 45 2 2" xfId="31873" xr:uid="{F5B5DAC4-74B3-443C-9D04-19262A80EE59}"/>
    <cellStyle name="Notas 45 2_Margen" xfId="48711" xr:uid="{F7F5F0C9-7574-4B2B-A6CA-44E3BB7CA261}"/>
    <cellStyle name="Notas 45 3" xfId="31874" xr:uid="{78C07AFF-F36B-4279-90BF-7D510B2AB054}"/>
    <cellStyle name="Notas 45_Margen" xfId="48712" xr:uid="{E8D60682-6B0E-4398-A659-6875857DED47}"/>
    <cellStyle name="Notas 46" xfId="31875" xr:uid="{8BEAECD2-37C9-43C2-84B9-4FCB73EEDC1F}"/>
    <cellStyle name="Notas 46 2" xfId="31876" xr:uid="{CDE9ADAA-0785-47DD-81B6-1B4D68051099}"/>
    <cellStyle name="Notas 46 2 2" xfId="31877" xr:uid="{8FEF34A8-0F9A-493E-9B9E-7B545619C55A}"/>
    <cellStyle name="Notas 46 2_Margen" xfId="48713" xr:uid="{9837AD03-B236-41B4-8985-CBA433AFEBB0}"/>
    <cellStyle name="Notas 46 3" xfId="31878" xr:uid="{CDA6F42D-DD3B-40F5-A5BB-B110496A32CC}"/>
    <cellStyle name="Notas 46_Margen" xfId="48714" xr:uid="{20223A2C-0118-475E-B794-94C195D684BA}"/>
    <cellStyle name="Notas 47" xfId="31879" xr:uid="{4651EA45-E51B-4942-B97B-2753268FDA23}"/>
    <cellStyle name="Notas 47 2" xfId="31880" xr:uid="{0F5F8F8F-A73B-45A7-B781-008E54C01932}"/>
    <cellStyle name="Notas 47 2 2" xfId="31881" xr:uid="{69A81412-D74E-4597-BBA7-48F78F7302E1}"/>
    <cellStyle name="Notas 47 2_Margen" xfId="48715" xr:uid="{9BD30B8A-9075-4EC1-B542-91287A495E2A}"/>
    <cellStyle name="Notas 47 3" xfId="31882" xr:uid="{D7280BAC-12DA-4AA1-9104-B62B5060B74B}"/>
    <cellStyle name="Notas 47_Margen" xfId="48716" xr:uid="{2A3BE5AE-0DF3-4120-B8ED-2E760109E786}"/>
    <cellStyle name="Notas 48" xfId="31883" xr:uid="{4393DB29-F5C6-4858-B281-86A1BE2AF5BB}"/>
    <cellStyle name="Notas 48 2" xfId="31884" xr:uid="{0C0287D1-1294-4E28-8821-CEDF15791B72}"/>
    <cellStyle name="Notas 48 2 2" xfId="31885" xr:uid="{0C526352-F695-4A62-9D50-46DE64B0C7F8}"/>
    <cellStyle name="Notas 48 2_Margen" xfId="48717" xr:uid="{76427766-C3C9-4510-947C-1DA4979FD698}"/>
    <cellStyle name="Notas 48 3" xfId="31886" xr:uid="{78E84EF6-FF74-40DF-A56E-A2AB8F417601}"/>
    <cellStyle name="Notas 48_Margen" xfId="48718" xr:uid="{F5CCABA9-2167-470C-9DD9-364B635DC2A2}"/>
    <cellStyle name="Notas 49" xfId="31887" xr:uid="{B96BB78F-B4F7-41A5-8744-6EB09C27D5EC}"/>
    <cellStyle name="Notas 49 2" xfId="31888" xr:uid="{A8774A2D-17A0-4AA1-A213-B2A1CC5698D2}"/>
    <cellStyle name="Notas 49 2 2" xfId="31889" xr:uid="{482D0328-D3CB-46DE-9438-CD1D1421DA5C}"/>
    <cellStyle name="Notas 49 2_Margen" xfId="48719" xr:uid="{70918126-1643-40EB-8766-DCADB928E5EC}"/>
    <cellStyle name="Notas 49 3" xfId="31890" xr:uid="{1C2B7141-780F-4CFE-A270-D87669675604}"/>
    <cellStyle name="Notas 49_Margen" xfId="48720" xr:uid="{10D52D29-EF8C-428C-B8DE-03456144843E}"/>
    <cellStyle name="Notas 5" xfId="31891" xr:uid="{2FCC5B4C-B76E-4846-A6A0-0D02D1A2994B}"/>
    <cellStyle name="Notas 5 10" xfId="31892" xr:uid="{8DB37B1F-36A9-46A7-8F24-57B0B2FE2BA6}"/>
    <cellStyle name="Notas 5 11" xfId="31893" xr:uid="{BBFD467F-FBE6-4CFF-B1C3-DF9872160B6F}"/>
    <cellStyle name="Notas 5 12" xfId="31894" xr:uid="{B0B21269-C453-4A93-9B97-3D9FB31AF769}"/>
    <cellStyle name="Notas 5 13" xfId="51759" xr:uid="{EDBA1F6C-C770-418B-956C-86F6D6FFA612}"/>
    <cellStyle name="Notas 5 2" xfId="31895" xr:uid="{B4E2EBE4-9A80-43BD-86C6-9B4C76367F07}"/>
    <cellStyle name="Notas 5 2 2" xfId="31896" xr:uid="{765B807E-547E-4CB4-AFA5-1C13038F0464}"/>
    <cellStyle name="Notas 5 2 3" xfId="31897" xr:uid="{D6097FC4-039A-4C55-B103-DD0DFB7984C0}"/>
    <cellStyle name="Notas 5 2_Margen" xfId="48721" xr:uid="{87D4B17D-B7BA-4D34-96AC-E94B53BAFBAA}"/>
    <cellStyle name="Notas 5 3" xfId="31898" xr:uid="{0293CE6F-1D67-4112-ABA0-419D63688C9B}"/>
    <cellStyle name="Notas 5 4" xfId="31899" xr:uid="{787CAA99-2068-46CF-8E97-7E003568F480}"/>
    <cellStyle name="Notas 5 5" xfId="31900" xr:uid="{72DB55D2-7742-4233-AF80-D3862C566F4A}"/>
    <cellStyle name="Notas 5 6" xfId="31901" xr:uid="{5BB9CB8E-3576-4394-8BCA-EE481FE807A1}"/>
    <cellStyle name="Notas 5 7" xfId="31902" xr:uid="{536BF809-6ED8-40E1-AC46-E01608D46BCD}"/>
    <cellStyle name="Notas 5 8" xfId="31903" xr:uid="{0ED2F8F5-6DBB-44AD-B26A-C78EDD49CAB8}"/>
    <cellStyle name="Notas 5 9" xfId="31904" xr:uid="{8158EA1F-C6A8-40C4-BA6C-D4AC4BCEB304}"/>
    <cellStyle name="Notas 5_Margen" xfId="48722" xr:uid="{D2B06B6E-DA2D-44BF-8632-7E3D1523D1E6}"/>
    <cellStyle name="Notas 50" xfId="31905" xr:uid="{6BECC3DA-F924-46A9-B47B-4AAF44D5923F}"/>
    <cellStyle name="Notas 50 2" xfId="31906" xr:uid="{00269BF5-25E6-4E77-88AF-5DEF645A30E4}"/>
    <cellStyle name="Notas 50 2 2" xfId="31907" xr:uid="{3239824C-2B00-4197-A473-61F9EA50D1E7}"/>
    <cellStyle name="Notas 50 2_Margen" xfId="48723" xr:uid="{E76264FE-2F91-46DD-8DF3-1F5E16CBB1D1}"/>
    <cellStyle name="Notas 50 3" xfId="31908" xr:uid="{7991612F-3D0B-418A-B33D-BD08F54046D3}"/>
    <cellStyle name="Notas 50_Margen" xfId="48724" xr:uid="{3B43C899-0314-4961-A887-1A18CAC8C67D}"/>
    <cellStyle name="Notas 51" xfId="31909" xr:uid="{E9DF4F41-AA75-4D0F-A4BF-01D707E9E3D7}"/>
    <cellStyle name="Notas 51 2" xfId="31910" xr:uid="{79997E80-DC20-403A-A617-B929BB43CE59}"/>
    <cellStyle name="Notas 51 2 2" xfId="31911" xr:uid="{8F871EE1-BE9C-4F7C-A90C-BB0FBAAD0DAE}"/>
    <cellStyle name="Notas 51 2_Margen" xfId="48725" xr:uid="{119D101A-7479-469D-8DB6-C242F24964EC}"/>
    <cellStyle name="Notas 51 3" xfId="31912" xr:uid="{8E04F018-E43E-4C63-AFC3-F8C05A3D877D}"/>
    <cellStyle name="Notas 51_Margen" xfId="48726" xr:uid="{D34F17D3-3CE2-4E4D-B898-3FC73F4287F3}"/>
    <cellStyle name="Notas 52" xfId="31913" xr:uid="{0BECE8E7-AAB6-4CE5-B6D1-3A9EFD634F0A}"/>
    <cellStyle name="Notas 52 2" xfId="31914" xr:uid="{7E25B556-1CD7-47D8-AA6B-3A795460C211}"/>
    <cellStyle name="Notas 52 2 2" xfId="31915" xr:uid="{FA93082F-DF34-43DD-B3B3-F1E4559B08F1}"/>
    <cellStyle name="Notas 52 2_Margen" xfId="48727" xr:uid="{ABF1F879-D40A-4E17-93C8-82A14DE4DB8A}"/>
    <cellStyle name="Notas 52 3" xfId="31916" xr:uid="{83A30F4D-8DED-44DE-A8D6-67C6AA26BAAF}"/>
    <cellStyle name="Notas 52_Margen" xfId="48728" xr:uid="{3CF6F56A-DFAE-40D9-9995-19CDCBAA3715}"/>
    <cellStyle name="Notas 53" xfId="31917" xr:uid="{F26D0628-C211-43D5-92D2-CD22B331BB47}"/>
    <cellStyle name="Notas 53 2" xfId="31918" xr:uid="{30F88765-8AC3-44FB-B2C8-463591470011}"/>
    <cellStyle name="Notas 53 2 2" xfId="31919" xr:uid="{F4F714E6-8738-4906-8921-470CA79A431F}"/>
    <cellStyle name="Notas 53 2_Margen" xfId="48729" xr:uid="{50A6401C-91E7-41B3-892D-F2BB5AC4FEBA}"/>
    <cellStyle name="Notas 53 3" xfId="31920" xr:uid="{ADAEF159-3280-4295-97C4-740560FA1B60}"/>
    <cellStyle name="Notas 53_Margen" xfId="48730" xr:uid="{AEF6829B-3C8A-4D34-9DC5-4E35311539F8}"/>
    <cellStyle name="Notas 54" xfId="31921" xr:uid="{5B1044B7-74DE-4CAF-BCD4-D15CFEE65FD4}"/>
    <cellStyle name="Notas 54 2" xfId="31922" xr:uid="{ECF49DD4-EF63-4BD0-BBFC-783A8AB59762}"/>
    <cellStyle name="Notas 54 2 2" xfId="31923" xr:uid="{7B04D0B0-BB8A-459D-B625-8AB2EA232F71}"/>
    <cellStyle name="Notas 54 2_Margen" xfId="48731" xr:uid="{2EC09EF3-6E50-4B34-891D-1442C3321603}"/>
    <cellStyle name="Notas 54 3" xfId="31924" xr:uid="{146A3D81-1C92-4F86-856F-BC4CB473BAD2}"/>
    <cellStyle name="Notas 54_Margen" xfId="48732" xr:uid="{D1474DE8-4013-4424-929A-F14F77F3FB07}"/>
    <cellStyle name="Notas 55" xfId="31925" xr:uid="{527F634B-4FBA-4C35-A0DE-6EE5C5975590}"/>
    <cellStyle name="Notas 55 2" xfId="31926" xr:uid="{D7096FDA-045B-4FE5-B506-91C374BC8B4A}"/>
    <cellStyle name="Notas 55 2 2" xfId="31927" xr:uid="{8839F044-DE11-4F90-B993-E93714E0319D}"/>
    <cellStyle name="Notas 55 2_Margen" xfId="48733" xr:uid="{0353D01D-364C-4045-AABD-0A1CE268359C}"/>
    <cellStyle name="Notas 55 3" xfId="31928" xr:uid="{E4A1BF2B-3623-46D1-8113-87CDF29A27E9}"/>
    <cellStyle name="Notas 55_Margen" xfId="48734" xr:uid="{4C041838-948B-4D2B-9D4B-051E53191ED8}"/>
    <cellStyle name="Notas 56" xfId="31929" xr:uid="{4006D807-9771-4741-86AA-38B9C051B88B}"/>
    <cellStyle name="Notas 56 2" xfId="31930" xr:uid="{BD166EE6-15E8-497C-84B8-71A95F805729}"/>
    <cellStyle name="Notas 56 2 2" xfId="31931" xr:uid="{BDDA0653-3783-445E-8819-37EE70E0F13A}"/>
    <cellStyle name="Notas 56 2_Margen" xfId="48735" xr:uid="{FF26D23C-8F05-4654-BCB4-AEFA2E5434B6}"/>
    <cellStyle name="Notas 56 3" xfId="31932" xr:uid="{7E1A9DAE-8C3C-4E73-8DFC-B240B7A7BEA5}"/>
    <cellStyle name="Notas 56_Margen" xfId="48736" xr:uid="{6E4FDA46-22AE-4538-BDD1-D56015F251EF}"/>
    <cellStyle name="Notas 57" xfId="31933" xr:uid="{38983FE1-E54F-4F90-8A62-41D66FAFC76C}"/>
    <cellStyle name="Notas 57 2" xfId="31934" xr:uid="{2A20FA3E-0720-4397-814A-133D45E0054C}"/>
    <cellStyle name="Notas 57 2 2" xfId="31935" xr:uid="{0E8607E7-9D06-4E4C-8D3F-8B29C2DE486D}"/>
    <cellStyle name="Notas 57 2_Margen" xfId="48737" xr:uid="{4F300816-2F9A-478F-BF40-64C83734C56F}"/>
    <cellStyle name="Notas 57 3" xfId="31936" xr:uid="{15479C00-847D-480B-B744-263142415A14}"/>
    <cellStyle name="Notas 57_Margen" xfId="48738" xr:uid="{3D402EFB-9E30-4E51-9D21-FB276C414750}"/>
    <cellStyle name="Notas 58" xfId="31937" xr:uid="{CE160FBC-EC58-4AC8-A244-A01D3B129DD7}"/>
    <cellStyle name="Notas 58 10" xfId="31938" xr:uid="{72B4BD4A-29EF-4D09-B75D-0AAFD64556DD}"/>
    <cellStyle name="Notas 58 10 2" xfId="31939" xr:uid="{37DF2C2A-D269-4539-8613-55318621C0D2}"/>
    <cellStyle name="Notas 58 10 2 2" xfId="31940" xr:uid="{5BE96898-9F80-42BD-824C-AF41A71B2143}"/>
    <cellStyle name="Notas 58 10 2_Margen" xfId="48739" xr:uid="{5D84F9FB-208E-4024-B7AD-51E7CB72DD0B}"/>
    <cellStyle name="Notas 58 10 3" xfId="31941" xr:uid="{A3858297-D9DA-462E-BBA3-2E41263551EB}"/>
    <cellStyle name="Notas 58 10_Margen" xfId="48740" xr:uid="{FCC798F7-861E-42F7-AC1E-7754896258B0}"/>
    <cellStyle name="Notas 58 11" xfId="31942" xr:uid="{69B09E1B-BBC7-4C21-98BD-6CDED7FF6BFF}"/>
    <cellStyle name="Notas 58 11 2" xfId="31943" xr:uid="{3A8B726C-8C24-4391-9A3D-0388ED24A92F}"/>
    <cellStyle name="Notas 58 11 2 2" xfId="31944" xr:uid="{E173F5B1-C91B-40D4-9F91-CBD877533C26}"/>
    <cellStyle name="Notas 58 11 2_Margen" xfId="48741" xr:uid="{4A26DF76-8B56-4BB9-9422-4EBC3EC8320C}"/>
    <cellStyle name="Notas 58 11 3" xfId="31945" xr:uid="{27427EBD-725F-4461-BAAA-0177AF288E2A}"/>
    <cellStyle name="Notas 58 11_Margen" xfId="48742" xr:uid="{C0785E94-C5CE-4B86-AD6B-8AC59572AEF9}"/>
    <cellStyle name="Notas 58 12" xfId="31946" xr:uid="{C346D579-3DCB-4774-9FFE-B68BA7A0029E}"/>
    <cellStyle name="Notas 58 12 2" xfId="31947" xr:uid="{C71C3CCB-1A6D-4328-8B38-987346BF0396}"/>
    <cellStyle name="Notas 58 12 2 2" xfId="31948" xr:uid="{E7E2D042-3EAF-4B2E-8FE2-54C7CF8FA76F}"/>
    <cellStyle name="Notas 58 12 2_Margen" xfId="48743" xr:uid="{8BA3F1BC-99F7-4CF8-9929-3496B6552590}"/>
    <cellStyle name="Notas 58 12 3" xfId="31949" xr:uid="{D02AA99B-8047-4B75-B20B-4152CF19E02B}"/>
    <cellStyle name="Notas 58 12_Margen" xfId="48744" xr:uid="{3227FFF1-D762-4CCF-95A2-7885E1CA2802}"/>
    <cellStyle name="Notas 58 13" xfId="31950" xr:uid="{45AE48E7-7BD4-4F92-9060-873119271FFC}"/>
    <cellStyle name="Notas 58 13 2" xfId="31951" xr:uid="{4F2E7C4E-5401-4794-806C-FBEB955934C4}"/>
    <cellStyle name="Notas 58 13 2 2" xfId="31952" xr:uid="{3DE39681-CA6E-4690-A2BC-2AFD1B59A3A5}"/>
    <cellStyle name="Notas 58 13 2_Margen" xfId="48745" xr:uid="{BB828675-1D2B-4542-87AC-BFC7AD713866}"/>
    <cellStyle name="Notas 58 13 3" xfId="31953" xr:uid="{E3664130-E46B-49E7-B1CA-7957B13C5BDE}"/>
    <cellStyle name="Notas 58 13_Margen" xfId="48746" xr:uid="{5E6B6785-D2B9-44F6-9251-3AEF737727BD}"/>
    <cellStyle name="Notas 58 14" xfId="31954" xr:uid="{69439F88-C6C3-41CA-877E-E115265A820E}"/>
    <cellStyle name="Notas 58 14 2" xfId="31955" xr:uid="{E93B5C71-22D4-4083-A1E1-507576C1CBDD}"/>
    <cellStyle name="Notas 58 14 2 2" xfId="31956" xr:uid="{245AF520-897A-4F00-9BCB-13D37F1BAF88}"/>
    <cellStyle name="Notas 58 14 2_Margen" xfId="48747" xr:uid="{33765F63-60D6-48E3-B30D-12B5D55CE06A}"/>
    <cellStyle name="Notas 58 14 3" xfId="31957" xr:uid="{97BAAEBA-3A01-46D1-9D76-B3EC6424D589}"/>
    <cellStyle name="Notas 58 14_Margen" xfId="48748" xr:uid="{FBBFB0C4-8680-485B-9025-3E396ADB6393}"/>
    <cellStyle name="Notas 58 15" xfId="31958" xr:uid="{1576FAA2-15A0-4215-9906-BC0CE6CE33A1}"/>
    <cellStyle name="Notas 58 15 2" xfId="31959" xr:uid="{571BD320-719E-47C6-8657-9731B503C64E}"/>
    <cellStyle name="Notas 58 15 2 2" xfId="31960" xr:uid="{DBFD977A-0B0E-4286-A34D-E50D011032EC}"/>
    <cellStyle name="Notas 58 15 2_Margen" xfId="48749" xr:uid="{1B288700-D968-4C45-B49C-741A7862F727}"/>
    <cellStyle name="Notas 58 15 3" xfId="31961" xr:uid="{D77A4170-3F54-49DB-A8C2-F1EBCAA24CD7}"/>
    <cellStyle name="Notas 58 15_Margen" xfId="48750" xr:uid="{D55C7E98-A0D9-4BEB-970B-E71A9441C4B5}"/>
    <cellStyle name="Notas 58 16" xfId="31962" xr:uid="{6C8B30E2-A346-434D-BEFB-0048F21E52E0}"/>
    <cellStyle name="Notas 58 16 2" xfId="31963" xr:uid="{93B79FD6-0A63-4AAE-AC85-C39C81B777E2}"/>
    <cellStyle name="Notas 58 16 2 2" xfId="31964" xr:uid="{E889D779-A1F1-43BA-84FE-7BA7A3B1379C}"/>
    <cellStyle name="Notas 58 16 2_Margen" xfId="48751" xr:uid="{0D1177C3-D218-49F4-BCB8-A1CC6B835B41}"/>
    <cellStyle name="Notas 58 16 3" xfId="31965" xr:uid="{020127C2-F7E3-42BD-9E03-5AB0ED7F6060}"/>
    <cellStyle name="Notas 58 16_Margen" xfId="48752" xr:uid="{A6A96833-7646-4437-BD68-8F04ABA09926}"/>
    <cellStyle name="Notas 58 17" xfId="31966" xr:uid="{DEC3E60B-58E4-4CAA-895E-BD2E28300C99}"/>
    <cellStyle name="Notas 58 17 2" xfId="31967" xr:uid="{FC19A4BD-9FD2-4BE4-B7D0-01F80DE5D474}"/>
    <cellStyle name="Notas 58 17 2 2" xfId="31968" xr:uid="{50BD69F4-8B0F-4E1D-A357-F0045379AC8F}"/>
    <cellStyle name="Notas 58 17 2_Margen" xfId="48753" xr:uid="{EFFA11CB-5B81-4193-B8C7-98F12BC1FA15}"/>
    <cellStyle name="Notas 58 17 3" xfId="31969" xr:uid="{10A51FE1-0B04-42EC-9C5E-6EEEB573EDB5}"/>
    <cellStyle name="Notas 58 17_Margen" xfId="48754" xr:uid="{89B3FBE7-12B9-4089-BD0D-599C805458AA}"/>
    <cellStyle name="Notas 58 18" xfId="31970" xr:uid="{896367A0-A37E-482A-8CB9-39ED4F5B25E2}"/>
    <cellStyle name="Notas 58 18 2" xfId="31971" xr:uid="{0AB75282-69EB-4470-B65F-229674E6F950}"/>
    <cellStyle name="Notas 58 18 2 2" xfId="31972" xr:uid="{88AD2D89-7A7B-472F-AB04-DF67E912F6CC}"/>
    <cellStyle name="Notas 58 18 2_Margen" xfId="48755" xr:uid="{E1336B7C-3DDC-4932-8057-F35F24011CC2}"/>
    <cellStyle name="Notas 58 18 3" xfId="31973" xr:uid="{D45E659D-837C-4746-8AAB-269EEC20F613}"/>
    <cellStyle name="Notas 58 18_Margen" xfId="48756" xr:uid="{C2B0ED1F-07EC-48B5-8975-78A84233BCE1}"/>
    <cellStyle name="Notas 58 19" xfId="31974" xr:uid="{FCAACC58-4DB0-4C64-ABDD-0370A24886ED}"/>
    <cellStyle name="Notas 58 19 2" xfId="31975" xr:uid="{B26AB850-2E2D-4985-A7D3-8ADEF336F92C}"/>
    <cellStyle name="Notas 58 19 2 2" xfId="31976" xr:uid="{DE8B808D-6B67-449E-9FE0-387D5B15EB57}"/>
    <cellStyle name="Notas 58 19 2_Margen" xfId="48757" xr:uid="{E2EDB60A-334B-494B-A934-774A91D674D8}"/>
    <cellStyle name="Notas 58 19 3" xfId="31977" xr:uid="{17DC05FB-073F-4CC0-A45D-8FC4FB4B7B74}"/>
    <cellStyle name="Notas 58 19_Margen" xfId="48758" xr:uid="{3C818589-5BC5-4B17-85A4-8902AA72F76C}"/>
    <cellStyle name="Notas 58 2" xfId="31978" xr:uid="{183C0427-E403-4871-8347-003C128B9B16}"/>
    <cellStyle name="Notas 58 2 2" xfId="31979" xr:uid="{DE20776D-4BC8-400D-AC79-6EF1A41E761F}"/>
    <cellStyle name="Notas 58 2 2 2" xfId="31980" xr:uid="{912A62C8-5CB6-4E22-A08D-58E16F2D2184}"/>
    <cellStyle name="Notas 58 2 2_Margen" xfId="48759" xr:uid="{A0414EBF-02B7-45F9-8B22-E1B4E4023774}"/>
    <cellStyle name="Notas 58 2 3" xfId="31981" xr:uid="{E04E5F84-2F19-44C2-856D-001D5E289EFE}"/>
    <cellStyle name="Notas 58 2_Margen" xfId="48760" xr:uid="{C676A9AD-88F1-4000-A2D6-F46FB9FD019A}"/>
    <cellStyle name="Notas 58 20" xfId="31982" xr:uid="{4AE8339F-F1D8-4CE9-9261-F0DDBB11EFFB}"/>
    <cellStyle name="Notas 58 20 2" xfId="31983" xr:uid="{155E48F7-69D4-4309-9247-221645C7F9E0}"/>
    <cellStyle name="Notas 58 20 2 2" xfId="31984" xr:uid="{88CC8ED6-5521-4442-9E0B-A49EBDD66550}"/>
    <cellStyle name="Notas 58 20 2_Margen" xfId="48761" xr:uid="{2BA5372A-ECA2-4282-AB5C-B50A35F7AE86}"/>
    <cellStyle name="Notas 58 20 3" xfId="31985" xr:uid="{EE559663-7278-45BB-BD9A-761ECED2BAF0}"/>
    <cellStyle name="Notas 58 20_Margen" xfId="48762" xr:uid="{A8DF3581-4BBF-47D5-96C0-172C9F4B97DA}"/>
    <cellStyle name="Notas 58 21" xfId="31986" xr:uid="{BFD9B44B-1B6A-4C4B-B035-C1DC6A8E0F54}"/>
    <cellStyle name="Notas 58 21 2" xfId="31987" xr:uid="{9B2F043E-A6B3-4358-BD5C-4BE72D7E7E23}"/>
    <cellStyle name="Notas 58 21_Margen" xfId="48763" xr:uid="{D99046D7-5929-4F45-A2B7-DB0F79E4A2CF}"/>
    <cellStyle name="Notas 58 22" xfId="31988" xr:uid="{8E55A41E-1486-4054-85B4-9CE75E5AA521}"/>
    <cellStyle name="Notas 58 22 2" xfId="31989" xr:uid="{B688326F-604B-4F9E-A6A1-BCF5F6692E09}"/>
    <cellStyle name="Notas 58 22_Margen" xfId="48764" xr:uid="{DE9C9AFB-CC51-464E-A22B-399C0F13A657}"/>
    <cellStyle name="Notas 58 23" xfId="31990" xr:uid="{F6236189-5404-44AE-B36E-AC9F714F7868}"/>
    <cellStyle name="Notas 58 3" xfId="31991" xr:uid="{35F58538-B1D5-474A-B62B-3BC7C2ACFCA1}"/>
    <cellStyle name="Notas 58 3 2" xfId="31992" xr:uid="{0252643B-DFCD-4356-AEC6-DCA71A8C575A}"/>
    <cellStyle name="Notas 58 3 2 2" xfId="31993" xr:uid="{4D042D52-0D35-4203-BCF4-862B148A79A5}"/>
    <cellStyle name="Notas 58 3 2_Margen" xfId="48765" xr:uid="{B78CF28F-83A6-4306-B0B6-D48A8D13F510}"/>
    <cellStyle name="Notas 58 3 3" xfId="31994" xr:uid="{D0AD958C-62CE-4D54-AA8C-AB35D00AA130}"/>
    <cellStyle name="Notas 58 3_Margen" xfId="48766" xr:uid="{5BB07002-8622-4B26-839F-B7A0F773718E}"/>
    <cellStyle name="Notas 58 4" xfId="31995" xr:uid="{E10681D4-4E0C-4728-87FA-D5C227A6459D}"/>
    <cellStyle name="Notas 58 4 2" xfId="31996" xr:uid="{51E163C8-4389-421F-8378-C70E356FEFDF}"/>
    <cellStyle name="Notas 58 4 2 2" xfId="31997" xr:uid="{3620991A-B836-419C-B074-B4155D82E5BA}"/>
    <cellStyle name="Notas 58 4 2_Margen" xfId="48767" xr:uid="{B862237B-0402-413E-92D1-A914B2CC9809}"/>
    <cellStyle name="Notas 58 4 3" xfId="31998" xr:uid="{96BDA29B-95BA-40C2-B040-AAC6D195DA08}"/>
    <cellStyle name="Notas 58 4_Margen" xfId="48768" xr:uid="{5CCE0E69-409B-4D6C-9FA7-FA7D08263F25}"/>
    <cellStyle name="Notas 58 5" xfId="31999" xr:uid="{9BD45936-3D9C-4013-B29E-86F4C2E44CEB}"/>
    <cellStyle name="Notas 58 5 2" xfId="32000" xr:uid="{05E21A75-B297-4F97-95EB-2AB29E95CA1D}"/>
    <cellStyle name="Notas 58 5 2 2" xfId="32001" xr:uid="{853C0B4F-D2C5-4393-A0F5-2D30276FBD63}"/>
    <cellStyle name="Notas 58 5 2_Margen" xfId="48769" xr:uid="{8A514DAD-1127-445C-A111-A1904952D358}"/>
    <cellStyle name="Notas 58 5 3" xfId="32002" xr:uid="{375F8474-E684-4BB1-958E-0F94C069C146}"/>
    <cellStyle name="Notas 58 5_Margen" xfId="48770" xr:uid="{47DC7B73-E0DE-4121-ABCB-862B4ECF6ECB}"/>
    <cellStyle name="Notas 58 6" xfId="32003" xr:uid="{D8BE442D-582F-4D30-A238-E93B934AB5E8}"/>
    <cellStyle name="Notas 58 6 2" xfId="32004" xr:uid="{3E1A53A4-F0B1-4CA9-8A18-A8EAB83E5F1F}"/>
    <cellStyle name="Notas 58 6 2 2" xfId="32005" xr:uid="{60000FDC-6886-43F9-81CC-FE6181DBB84F}"/>
    <cellStyle name="Notas 58 6 2_Margen" xfId="48771" xr:uid="{C59B665F-7D26-481A-849B-D58AAA1E5624}"/>
    <cellStyle name="Notas 58 6 3" xfId="32006" xr:uid="{E4476AC0-C1FE-47D8-B322-31A7335A2C9C}"/>
    <cellStyle name="Notas 58 6_Margen" xfId="48772" xr:uid="{3701EA8C-C210-4A71-8B15-23B7FB7C498B}"/>
    <cellStyle name="Notas 58 7" xfId="32007" xr:uid="{00F38512-4B34-4365-9DE3-60C3CA666E3A}"/>
    <cellStyle name="Notas 58 7 2" xfId="32008" xr:uid="{59C81F75-0574-4179-A3BF-DC166E65E3E0}"/>
    <cellStyle name="Notas 58 7 2 2" xfId="32009" xr:uid="{D8001191-BE40-4B31-8374-296BBC977881}"/>
    <cellStyle name="Notas 58 7 2_Margen" xfId="48773" xr:uid="{12DA55C0-F965-4DA2-A03A-358C7395D784}"/>
    <cellStyle name="Notas 58 7 3" xfId="32010" xr:uid="{85E9873F-1EE5-4C15-9A27-FA9FD4B31CF2}"/>
    <cellStyle name="Notas 58 7_Margen" xfId="48774" xr:uid="{3E558BF0-43C7-4B8C-B680-77AC04B95C03}"/>
    <cellStyle name="Notas 58 8" xfId="32011" xr:uid="{9AC22390-BB2C-4B5E-A648-A49E1F145B91}"/>
    <cellStyle name="Notas 58 8 2" xfId="32012" xr:uid="{34592C29-AC5D-448D-AA3F-08107B567B47}"/>
    <cellStyle name="Notas 58 8 2 2" xfId="32013" xr:uid="{4B25B8C4-D835-4EDB-8A62-DB647794E909}"/>
    <cellStyle name="Notas 58 8 2_Margen" xfId="48775" xr:uid="{0426EC9F-E9B9-4FA0-BED3-35BF6C8A1CF4}"/>
    <cellStyle name="Notas 58 8 3" xfId="32014" xr:uid="{9DEB09E6-D9AD-4191-9A36-21ADF3522FCE}"/>
    <cellStyle name="Notas 58 8_Margen" xfId="48776" xr:uid="{40F1A173-3CD1-428F-B0CF-5FDBDFECE0E0}"/>
    <cellStyle name="Notas 58 9" xfId="32015" xr:uid="{DB2FCEF4-1EDA-4CFF-B4AC-5DA462B626CD}"/>
    <cellStyle name="Notas 58 9 2" xfId="32016" xr:uid="{C996F10B-9C38-450B-9779-CD4BDD9E3D61}"/>
    <cellStyle name="Notas 58 9 2 2" xfId="32017" xr:uid="{E66367C7-5211-473D-B1EF-BD6CDD7B2DA6}"/>
    <cellStyle name="Notas 58 9 2_Margen" xfId="48777" xr:uid="{74E1F717-EA60-4017-B152-F9B72E4EEAB0}"/>
    <cellStyle name="Notas 58 9 3" xfId="32018" xr:uid="{24B566DA-76B3-47A5-A45A-B86D62B6198C}"/>
    <cellStyle name="Notas 58 9_Margen" xfId="48778" xr:uid="{978AED2F-B712-486F-9C19-F6A7A09EB668}"/>
    <cellStyle name="Notas 58_Margen" xfId="48779" xr:uid="{11C4CB39-7607-49A7-8190-2969644EC6ED}"/>
    <cellStyle name="Notas 59" xfId="32019" xr:uid="{F9C0116A-4BC9-4662-83E7-5790C13F2E2D}"/>
    <cellStyle name="Notas 59 2" xfId="32020" xr:uid="{DCAEFCAE-FC4B-4F20-B6C5-803614A29E4C}"/>
    <cellStyle name="Notas 59 2 2" xfId="32021" xr:uid="{7B6467C6-846F-4645-BA57-DBFF53928AC0}"/>
    <cellStyle name="Notas 59 2_Margen" xfId="48780" xr:uid="{55067B4A-1F2C-4F81-9896-15AE9AF25766}"/>
    <cellStyle name="Notas 59 3" xfId="32022" xr:uid="{93F573C9-AFDE-4018-9BDD-61FE1B6D818A}"/>
    <cellStyle name="Notas 59_Margen" xfId="48781" xr:uid="{BCA80244-0FCA-450E-B401-E0CE4B3D76B2}"/>
    <cellStyle name="Notas 6" xfId="32023" xr:uid="{DF2615F1-DE1E-4D23-9014-45AD9C911422}"/>
    <cellStyle name="Notas 6 10" xfId="32024" xr:uid="{5B02CE5D-8D2B-408B-A126-1864F3B7EB80}"/>
    <cellStyle name="Notas 6 11" xfId="32025" xr:uid="{59949A44-8BA0-4C82-AA24-4AEA452D2324}"/>
    <cellStyle name="Notas 6 12" xfId="32026" xr:uid="{15C64938-613B-4987-BCDE-9EC3248EA4A7}"/>
    <cellStyle name="Notas 6 13" xfId="51758" xr:uid="{6D6D51FA-95F1-473A-9FE3-ABB8A2AB0110}"/>
    <cellStyle name="Notas 6 2" xfId="32027" xr:uid="{52C7E54F-1924-4C6D-AA75-D46AA8027D50}"/>
    <cellStyle name="Notas 6 2 2" xfId="32028" xr:uid="{09A8ED30-1722-4C02-98DD-6611BBA4FF08}"/>
    <cellStyle name="Notas 6 2 3" xfId="32029" xr:uid="{687320D7-EEA3-4442-B25E-EDF1C41C5980}"/>
    <cellStyle name="Notas 6 2_Margen" xfId="48782" xr:uid="{F61AA961-8B4F-4EB3-BF8D-A0B3DF6EFEA6}"/>
    <cellStyle name="Notas 6 3" xfId="32030" xr:uid="{F6589E18-F6C0-40D7-8707-890CDC3A811C}"/>
    <cellStyle name="Notas 6 4" xfId="32031" xr:uid="{AA094CD8-256F-4307-AA6D-84A7959DF06D}"/>
    <cellStyle name="Notas 6 5" xfId="32032" xr:uid="{2FCEE9D0-A6B2-4BF8-8DFA-8950C572393A}"/>
    <cellStyle name="Notas 6 6" xfId="32033" xr:uid="{9C72E547-7F23-4BEE-B9AB-52D2DCB3D922}"/>
    <cellStyle name="Notas 6 7" xfId="32034" xr:uid="{606EB593-748E-4020-A87C-3DD600EB5647}"/>
    <cellStyle name="Notas 6 8" xfId="32035" xr:uid="{16E7817D-BD64-499E-B355-C988884C3CAE}"/>
    <cellStyle name="Notas 6 9" xfId="32036" xr:uid="{B13E7922-D6CA-4BAE-934E-55B22A511C4E}"/>
    <cellStyle name="Notas 6_Margen" xfId="48783" xr:uid="{48B6A0B2-6A2B-4F75-865A-235467B50652}"/>
    <cellStyle name="Notas 60" xfId="32037" xr:uid="{E259CEFB-F09B-46D9-A067-5B79D7B8055A}"/>
    <cellStyle name="Notas 60 2" xfId="32038" xr:uid="{40DB3DA5-E9CD-4714-BD76-CC9CD4AD0463}"/>
    <cellStyle name="Notas 60 2 2" xfId="32039" xr:uid="{5B113ADB-8C53-498A-8DDA-1433AA48CC17}"/>
    <cellStyle name="Notas 60 2_Margen" xfId="48784" xr:uid="{83DA476D-D7C3-4FD6-8131-DD81CBE7F5EC}"/>
    <cellStyle name="Notas 60 3" xfId="32040" xr:uid="{41D2A5A0-F2A7-41B0-BB70-235FCA5346D7}"/>
    <cellStyle name="Notas 60_Margen" xfId="48785" xr:uid="{CA709A52-C2CD-4F74-B5B9-F0D6A7339B06}"/>
    <cellStyle name="Notas 61" xfId="32041" xr:uid="{81011FC0-61CA-4A69-87B6-C71110FC6875}"/>
    <cellStyle name="Notas 61 2" xfId="32042" xr:uid="{13E01E81-425F-4E0F-9048-AA5A0081033B}"/>
    <cellStyle name="Notas 61 2 2" xfId="32043" xr:uid="{78F65142-2D5A-4CCA-BCD9-2C5786FE0B02}"/>
    <cellStyle name="Notas 61 2_Margen" xfId="48786" xr:uid="{BF38F4C4-7BAF-4FB0-ADD3-94D84C2AD80D}"/>
    <cellStyle name="Notas 61 3" xfId="32044" xr:uid="{A5899CB0-301C-44F8-AFEC-8C5DCC1C0ACC}"/>
    <cellStyle name="Notas 61_Margen" xfId="48787" xr:uid="{40D5139C-E88C-4519-B277-3CA206EA74AD}"/>
    <cellStyle name="Notas 62" xfId="32045" xr:uid="{B20A5D56-930C-450B-8451-FCF8A556DE90}"/>
    <cellStyle name="Notas 62 2" xfId="32046" xr:uid="{18B41BC4-9BDC-4CFF-8E4D-3B5757E148F6}"/>
    <cellStyle name="Notas 62 2 2" xfId="32047" xr:uid="{06A06FE6-8B0B-4A16-9AB4-306E65A19C99}"/>
    <cellStyle name="Notas 62 2_Margen" xfId="48788" xr:uid="{A3CBF61B-8767-475A-A9AB-F86525492862}"/>
    <cellStyle name="Notas 62 3" xfId="32048" xr:uid="{044FDCDA-AAB0-4995-B528-4378C8C63DF3}"/>
    <cellStyle name="Notas 62_Margen" xfId="48789" xr:uid="{49827ADC-65CA-40C9-A237-8C276A62A340}"/>
    <cellStyle name="Notas 63" xfId="32049" xr:uid="{8A8F1126-D566-4D5B-B104-09601485735F}"/>
    <cellStyle name="Notas 63 2" xfId="32050" xr:uid="{9BD0C9D5-F9E8-453B-8E62-80FCC01E767F}"/>
    <cellStyle name="Notas 63 2 2" xfId="32051" xr:uid="{06A3C713-20AD-4134-B1C0-8B227879782B}"/>
    <cellStyle name="Notas 63 2_Margen" xfId="48790" xr:uid="{7BDDE678-B3DD-40AE-B048-889EF3F05077}"/>
    <cellStyle name="Notas 63 3" xfId="32052" xr:uid="{B07C4350-D53E-42AC-8022-18AA5212C3FE}"/>
    <cellStyle name="Notas 63_Margen" xfId="48791" xr:uid="{D3AD2CD9-1A82-42EA-9195-95C9CAB6557D}"/>
    <cellStyle name="Notas 64" xfId="32053" xr:uid="{12AC40CC-7C66-491C-A5DD-5E4EDFB092F5}"/>
    <cellStyle name="Notas 64 2" xfId="32054" xr:uid="{980FDAA6-5472-4661-A873-3390584906B5}"/>
    <cellStyle name="Notas 64 2 2" xfId="32055" xr:uid="{219DB2DA-75DE-491C-83F8-90495AF73624}"/>
    <cellStyle name="Notas 64 2_Margen" xfId="48792" xr:uid="{361FBAB1-4980-4446-9725-FA8E182577D5}"/>
    <cellStyle name="Notas 64 3" xfId="32056" xr:uid="{9A3663FB-EB24-4B7B-B762-CE0E43FAF0EE}"/>
    <cellStyle name="Notas 64_Margen" xfId="48793" xr:uid="{02255600-BA12-4A68-B972-67040320EDF7}"/>
    <cellStyle name="Notas 65" xfId="32057" xr:uid="{B40F6542-B1C0-436D-8AD0-9162BB783E19}"/>
    <cellStyle name="Notas 65 2" xfId="32058" xr:uid="{1941720A-F285-4508-BE80-C69C0E66D3AC}"/>
    <cellStyle name="Notas 65 2 2" xfId="32059" xr:uid="{73F9DDC7-328E-42E8-8D94-BC9DA8109E03}"/>
    <cellStyle name="Notas 65 2_Margen" xfId="48794" xr:uid="{7D52B0BA-93F7-45A6-AB04-125B766F2BF8}"/>
    <cellStyle name="Notas 65 3" xfId="32060" xr:uid="{529A0A62-B327-483E-B726-3EB9FF9B157F}"/>
    <cellStyle name="Notas 65_Margen" xfId="48795" xr:uid="{E38C2C5A-2232-4550-8093-FE1FC0884612}"/>
    <cellStyle name="Notas 66" xfId="32061" xr:uid="{65342CD5-CCDF-4F6B-A845-F9300DC2A047}"/>
    <cellStyle name="Notas 66 2" xfId="32062" xr:uid="{B4D21AAF-B2DB-4E74-9AA5-080F79216EDB}"/>
    <cellStyle name="Notas 66 2 2" xfId="32063" xr:uid="{F9022FE3-C235-4975-8282-84A2FC5B5050}"/>
    <cellStyle name="Notas 66 2_Margen" xfId="48796" xr:uid="{0DAA50DC-BDB9-4384-87BB-189840448646}"/>
    <cellStyle name="Notas 66 3" xfId="32064" xr:uid="{0CCED87C-0D37-453D-B603-A096612ED6E0}"/>
    <cellStyle name="Notas 66_Margen" xfId="48797" xr:uid="{15C3E2EF-1501-49FD-95FB-BE6F50925734}"/>
    <cellStyle name="Notas 67" xfId="32065" xr:uid="{FA2A43CA-2827-4305-B01A-F79045B98E0C}"/>
    <cellStyle name="Notas 67 2" xfId="32066" xr:uid="{F5CCDDA2-0E70-4E86-BB45-9B0233D7FF74}"/>
    <cellStyle name="Notas 67 2 2" xfId="32067" xr:uid="{3B120A45-C0FF-48C3-9DA2-F50C4F9FD095}"/>
    <cellStyle name="Notas 67 2_Margen" xfId="48798" xr:uid="{4B3F3A5F-F885-4232-8465-415B71523EA9}"/>
    <cellStyle name="Notas 67 3" xfId="32068" xr:uid="{67DBD430-1297-4F35-93A3-459B601F31C0}"/>
    <cellStyle name="Notas 67_Margen" xfId="48799" xr:uid="{B8DDB532-6C94-4784-A5F7-A14FB9720AB6}"/>
    <cellStyle name="Notas 68" xfId="32069" xr:uid="{02E6B5E8-0744-4F87-BED9-764B204CA8D0}"/>
    <cellStyle name="Notas 68 2" xfId="32070" xr:uid="{C843A072-8387-4BC6-BBD9-B520B0016538}"/>
    <cellStyle name="Notas 68 2 2" xfId="32071" xr:uid="{9C42EB34-7699-43D1-BD3B-A3429A7D024E}"/>
    <cellStyle name="Notas 68 2_Margen" xfId="48800" xr:uid="{FDE1441E-36C5-4ED4-B9C1-047EDEC0BD8A}"/>
    <cellStyle name="Notas 68 3" xfId="32072" xr:uid="{BD05847A-BC60-4F0A-AA3F-887AA208391E}"/>
    <cellStyle name="Notas 68_Margen" xfId="48801" xr:uid="{ED5EB656-3589-4FAA-8E7E-CBB02436B60A}"/>
    <cellStyle name="Notas 69" xfId="32073" xr:uid="{6D0C7317-61AE-4F5B-920E-B5F5AA9C6A1B}"/>
    <cellStyle name="Notas 69 2" xfId="32074" xr:uid="{9C5CEA3F-55F7-4253-917C-A04C02B01BFF}"/>
    <cellStyle name="Notas 69 2 2" xfId="32075" xr:uid="{97142F20-9802-429E-B6C7-04368CB05C3E}"/>
    <cellStyle name="Notas 69 2_Margen" xfId="48802" xr:uid="{D3E88E93-CDBB-4BB0-95F9-A865CD776D2E}"/>
    <cellStyle name="Notas 69 3" xfId="32076" xr:uid="{69CEFC04-579B-4530-B05A-D7124A1D5F5F}"/>
    <cellStyle name="Notas 69_Margen" xfId="48803" xr:uid="{31FD8C4F-59E8-4ECB-A4E5-9995D683405F}"/>
    <cellStyle name="Notas 7" xfId="32077" xr:uid="{DADA4577-B649-486E-8171-D077F56E69A7}"/>
    <cellStyle name="Notas 7 10" xfId="32078" xr:uid="{22439AC3-117F-4C59-B659-E953A9DDF14B}"/>
    <cellStyle name="Notas 7 11" xfId="32079" xr:uid="{36AF98B0-3562-4AF7-B1A6-18095B3AABCA}"/>
    <cellStyle name="Notas 7 12" xfId="32080" xr:uid="{15D30608-BA97-47A8-B06D-46EE18BEF6E9}"/>
    <cellStyle name="Notas 7 13" xfId="51757" xr:uid="{DF341066-E636-4132-82DE-FE1D0A3A9867}"/>
    <cellStyle name="Notas 7 2" xfId="32081" xr:uid="{734FE3B2-3A7C-446D-8F05-42BF0E86FF24}"/>
    <cellStyle name="Notas 7 2 2" xfId="32082" xr:uid="{FD23FE51-A8CC-4C51-99F4-A1F027832616}"/>
    <cellStyle name="Notas 7 2 3" xfId="32083" xr:uid="{0D78A28E-317D-44E2-A0DB-7AA155F222A7}"/>
    <cellStyle name="Notas 7 2_Margen" xfId="48804" xr:uid="{A028BAD5-F85A-416B-B605-8414FA48038F}"/>
    <cellStyle name="Notas 7 3" xfId="32084" xr:uid="{5FA70982-E75A-40B9-9886-A5984368C7B6}"/>
    <cellStyle name="Notas 7 4" xfId="32085" xr:uid="{9491E962-842A-47E5-85FA-4CA9B727E6FB}"/>
    <cellStyle name="Notas 7 5" xfId="32086" xr:uid="{E14A1D55-BD46-4A00-8A50-6069A819B393}"/>
    <cellStyle name="Notas 7 6" xfId="32087" xr:uid="{D8534D6F-119E-40D5-9018-38A0905E4E78}"/>
    <cellStyle name="Notas 7 7" xfId="32088" xr:uid="{08C28C03-F05E-4A21-9D8D-DB54F024BE9B}"/>
    <cellStyle name="Notas 7 8" xfId="32089" xr:uid="{AED39645-D1AC-4BC0-B0F1-EDD75EE1F97C}"/>
    <cellStyle name="Notas 7 9" xfId="32090" xr:uid="{D9F4EEC6-3E8D-4076-8A00-4D5549FF5982}"/>
    <cellStyle name="Notas 7_Margen" xfId="48805" xr:uid="{469DE11B-F849-411F-9F00-5FFEA1861D6D}"/>
    <cellStyle name="Notas 70" xfId="32091" xr:uid="{75E2C6DE-40E9-4C92-ACD7-638CF0085D8D}"/>
    <cellStyle name="Notas 70 2" xfId="32092" xr:uid="{8E2B3510-9C06-4CB7-86D0-789F63F20BE2}"/>
    <cellStyle name="Notas 70 2 2" xfId="32093" xr:uid="{ABC169DE-1920-4832-909A-4BBD478913EE}"/>
    <cellStyle name="Notas 70 2_Margen" xfId="48806" xr:uid="{05DCCFAC-D734-4792-81E3-ED4F1C089857}"/>
    <cellStyle name="Notas 70 3" xfId="32094" xr:uid="{837B46D0-7646-4B47-A9B9-DB5BB7856E10}"/>
    <cellStyle name="Notas 70_Margen" xfId="48807" xr:uid="{3B6C2E0C-EB42-43D5-9AF5-0C762A7ACD2E}"/>
    <cellStyle name="Notas 71" xfId="32095" xr:uid="{F98FE698-DF19-4FF5-9892-BC17C6D5B6AC}"/>
    <cellStyle name="Notas 71 2" xfId="32096" xr:uid="{3D66CF0B-7061-4FDE-9A47-FF7900D51672}"/>
    <cellStyle name="Notas 71 2 2" xfId="32097" xr:uid="{2003B8FA-B441-4A09-993E-ABEE11530667}"/>
    <cellStyle name="Notas 71 2_Margen" xfId="48808" xr:uid="{4B0502AE-1B4D-4431-8CD4-957B6898BEFC}"/>
    <cellStyle name="Notas 71 3" xfId="32098" xr:uid="{AE4B7E72-3694-48DD-92A9-B76A826FD5A0}"/>
    <cellStyle name="Notas 71_Margen" xfId="48809" xr:uid="{2DF9A9D2-40B1-4B07-A9B1-8A5B184E56ED}"/>
    <cellStyle name="Notas 72" xfId="32099" xr:uid="{7C7CF47B-2E6E-454A-9DAF-2E4127AE8E4F}"/>
    <cellStyle name="Notas 72 2" xfId="32100" xr:uid="{87D4868B-6588-4779-90FA-5E6AD0BDA2BF}"/>
    <cellStyle name="Notas 72 2 2" xfId="32101" xr:uid="{7B56E0A6-27C7-42A5-8C77-5CF61FF97610}"/>
    <cellStyle name="Notas 72 2_Margen" xfId="48810" xr:uid="{CAB6A373-513F-4067-9EEE-A929EB567ABE}"/>
    <cellStyle name="Notas 72 3" xfId="32102" xr:uid="{555E8499-6746-4C2D-A85A-64DF6FAAB1EC}"/>
    <cellStyle name="Notas 72_Margen" xfId="48811" xr:uid="{D04BC449-3247-4B24-993B-2FF17F6659A9}"/>
    <cellStyle name="Notas 73" xfId="32103" xr:uid="{C87630FE-34B0-42B6-86FD-23D43876CA55}"/>
    <cellStyle name="Notas 73 2" xfId="32104" xr:uid="{2CC72007-FE16-41B3-B267-4F07DCBBB55E}"/>
    <cellStyle name="Notas 73 2 2" xfId="32105" xr:uid="{1603033E-B0C4-4282-A261-B7E095A57DD9}"/>
    <cellStyle name="Notas 73 2_Margen" xfId="48812" xr:uid="{5C1346AF-9F10-4E14-8555-19722A54141A}"/>
    <cellStyle name="Notas 73 3" xfId="32106" xr:uid="{58DD2B9F-7FC1-43B3-A54F-9F480858B28B}"/>
    <cellStyle name="Notas 73_Margen" xfId="48813" xr:uid="{65934DD0-D730-4300-9D96-993B06C178EF}"/>
    <cellStyle name="Notas 74" xfId="32107" xr:uid="{DE89B78C-9551-4157-BABC-F9FC2B833470}"/>
    <cellStyle name="Notas 74 2" xfId="32108" xr:uid="{D30B66E0-DB14-4F84-8A9F-28BD8AD8A14B}"/>
    <cellStyle name="Notas 74 2 2" xfId="32109" xr:uid="{E533E10C-8B7D-44C3-903C-CC6A9398FDCD}"/>
    <cellStyle name="Notas 74 2_Margen" xfId="48814" xr:uid="{2F6AC01B-12B2-4605-BAC5-F488234829D0}"/>
    <cellStyle name="Notas 74 3" xfId="32110" xr:uid="{86979FBA-4FA4-496A-B1DA-906CCD80A94F}"/>
    <cellStyle name="Notas 74_Margen" xfId="48815" xr:uid="{72745B9D-C9F3-46DC-957F-769C0872D7C9}"/>
    <cellStyle name="Notas 75" xfId="32111" xr:uid="{6C438871-EBD1-4983-977D-5BFD88D1CD08}"/>
    <cellStyle name="Notas 75 2" xfId="32112" xr:uid="{119236DD-C5E9-4AFB-B894-AC2CFFCF83D4}"/>
    <cellStyle name="Notas 75 2 2" xfId="32113" xr:uid="{4F0D1D3D-35B3-4B5C-89EC-6397E2F8CCDF}"/>
    <cellStyle name="Notas 75 2_Margen" xfId="48816" xr:uid="{35CA3DBE-1074-4808-ACE6-249F19F5E9CB}"/>
    <cellStyle name="Notas 75 3" xfId="32114" xr:uid="{28D5CF0B-0F26-4870-9235-CB2D96A3FBDF}"/>
    <cellStyle name="Notas 75_Margen" xfId="48817" xr:uid="{99C8A394-3DB2-4F9E-A5AF-4DFC47133D8C}"/>
    <cellStyle name="Notas 76" xfId="32115" xr:uid="{E9E2F0BD-4423-4667-8D36-95BAB3777A4A}"/>
    <cellStyle name="Notas 76 2" xfId="32116" xr:uid="{82AA25C4-7998-401F-8F41-66AE1F75C8DA}"/>
    <cellStyle name="Notas 76 2 2" xfId="32117" xr:uid="{BFA6FAC3-CC60-42BF-8023-F8115A0D04D9}"/>
    <cellStyle name="Notas 76 2_Margen" xfId="48818" xr:uid="{52D40FA3-6B6B-4393-B61B-20B0150748FB}"/>
    <cellStyle name="Notas 76 3" xfId="32118" xr:uid="{A49F01B8-881F-4DBE-9463-D18442177A74}"/>
    <cellStyle name="Notas 76_Margen" xfId="48819" xr:uid="{20714F5B-A27B-48A3-9D36-FBB15AEED89F}"/>
    <cellStyle name="Notas 77" xfId="32119" xr:uid="{F99B0EE6-ABF5-437E-97C5-705CBA0915C1}"/>
    <cellStyle name="Notas 77 2" xfId="32120" xr:uid="{E6F6E912-F284-4852-8C17-3E62C9DE7B36}"/>
    <cellStyle name="Notas 77 2 2" xfId="32121" xr:uid="{DA18981A-B0B6-46AC-A4E6-B31B2C3494C8}"/>
    <cellStyle name="Notas 77 2_Margen" xfId="48820" xr:uid="{AB4A1E6A-E990-4202-85EB-4B6C2D245501}"/>
    <cellStyle name="Notas 77 3" xfId="32122" xr:uid="{8F351C57-A05C-4887-AED9-34C8198B971B}"/>
    <cellStyle name="Notas 77_Margen" xfId="48821" xr:uid="{CD1A0F40-9F58-42E0-BFA0-A456FE40D5DB}"/>
    <cellStyle name="Notas 78" xfId="32123" xr:uid="{845252F3-561C-43F8-8578-D11BF23459B6}"/>
    <cellStyle name="Notas 78 2" xfId="32124" xr:uid="{4B31483C-DE8A-4551-9F46-7323BD9CA51F}"/>
    <cellStyle name="Notas 78 2 2" xfId="32125" xr:uid="{4D23206B-7582-4012-B150-41F4E5374800}"/>
    <cellStyle name="Notas 78 2_Margen" xfId="48822" xr:uid="{9634E134-0E00-4B39-8C7D-FC852ABEC17F}"/>
    <cellStyle name="Notas 78 3" xfId="32126" xr:uid="{9ED06A14-EB32-4926-82DF-F6C3772035D6}"/>
    <cellStyle name="Notas 78_Margen" xfId="48823" xr:uid="{B36666EC-9B2C-436A-B0C8-4D32E52DCB00}"/>
    <cellStyle name="Notas 79" xfId="32127" xr:uid="{557EAA1F-C82C-4397-A757-190B064D04A3}"/>
    <cellStyle name="Notas 79 2" xfId="32128" xr:uid="{3224F9B6-B20A-4120-A5CB-56923CDC722B}"/>
    <cellStyle name="Notas 79 2 2" xfId="32129" xr:uid="{3E367E5F-6F03-4743-B10F-0C2A12197FFE}"/>
    <cellStyle name="Notas 79 2_Margen" xfId="48824" xr:uid="{6B4F7D94-7B54-4F35-AEE9-B0D69C1A4802}"/>
    <cellStyle name="Notas 79 3" xfId="32130" xr:uid="{29C80637-C01F-423C-97FD-6CF2FE6169EB}"/>
    <cellStyle name="Notas 79_Margen" xfId="48825" xr:uid="{94C00079-74DD-4B43-B887-D4B8A17FF84F}"/>
    <cellStyle name="Notas 8" xfId="32131" xr:uid="{D24EBD89-A6A0-44DD-ADF0-F5BB7C703F9F}"/>
    <cellStyle name="Notas 8 2" xfId="32132" xr:uid="{770F79C5-CCAB-4B0C-84DF-0965E977416F}"/>
    <cellStyle name="Notas 8 2 2" xfId="32133" xr:uid="{2866DDDC-FC8C-421F-9DF2-045FF20BE599}"/>
    <cellStyle name="Notas 8 2 3" xfId="32134" xr:uid="{C1790B8E-32F2-4267-977C-604FFC31A0F1}"/>
    <cellStyle name="Notas 8 2_Margen" xfId="48826" xr:uid="{3160385F-2080-4B34-B88C-5C2B4A796ECD}"/>
    <cellStyle name="Notas 8 3" xfId="32135" xr:uid="{F5D56C40-79B9-4C4A-AEDC-F821778A49CB}"/>
    <cellStyle name="Notas 8 4" xfId="32136" xr:uid="{055064F2-3D11-4863-95F3-6C579BB3FB87}"/>
    <cellStyle name="Notas 8 5" xfId="32137" xr:uid="{16980172-DDF3-4E4E-B2F0-73A8068EA90B}"/>
    <cellStyle name="Notas 8 6" xfId="51756" xr:uid="{43BBF1CB-C9DC-49C5-B605-E2F884DD5A58}"/>
    <cellStyle name="Notas 8 7" xfId="53486" xr:uid="{442CE4A8-B13F-4A96-8F68-2D4469B31FBA}"/>
    <cellStyle name="Notas 8 8" xfId="53494" xr:uid="{88780EA8-FE1D-4D23-A1C6-89F2865D2C94}"/>
    <cellStyle name="Notas 8_Margen" xfId="48827" xr:uid="{3964FD28-91C0-4FAC-B09B-F0A0BB62DA54}"/>
    <cellStyle name="Notas 80" xfId="32138" xr:uid="{4BC7F692-7E30-4EF7-ACC7-28152B5C4E87}"/>
    <cellStyle name="Notas 80 2" xfId="32139" xr:uid="{B94B9217-2F0F-42F4-B392-CA75716870CC}"/>
    <cellStyle name="Notas 80 2 2" xfId="32140" xr:uid="{12C64F95-C099-42F8-9579-2293FC95C4CB}"/>
    <cellStyle name="Notas 80 2_Margen" xfId="48828" xr:uid="{684F433A-8B4F-4755-9051-B82F75B4BB14}"/>
    <cellStyle name="Notas 80 3" xfId="32141" xr:uid="{4A962BAD-7C0B-4C1F-9720-02F1A65CB56A}"/>
    <cellStyle name="Notas 80_Margen" xfId="48829" xr:uid="{875C092F-F70F-4D38-9C63-74442D0C39F4}"/>
    <cellStyle name="Notas 81" xfId="32142" xr:uid="{D07D0598-AF60-42E9-9CE7-B14549EDDB94}"/>
    <cellStyle name="Notas 81 2" xfId="32143" xr:uid="{6FB7E1C1-F4DC-44FB-80C3-11DCA4179A54}"/>
    <cellStyle name="Notas 81 2 2" xfId="32144" xr:uid="{82A34C0C-1129-4AEF-A043-02F8362EC97E}"/>
    <cellStyle name="Notas 81 2_Margen" xfId="48830" xr:uid="{6C0DFE72-C730-4314-B04A-C4B2DA140F28}"/>
    <cellStyle name="Notas 81 3" xfId="32145" xr:uid="{9585422C-8016-420A-AFEA-A51921586122}"/>
    <cellStyle name="Notas 81_Margen" xfId="48831" xr:uid="{674F504F-2CC5-43FF-9DE6-B576E81D6E48}"/>
    <cellStyle name="Notas 82" xfId="32146" xr:uid="{55B0553F-196B-4F6A-9750-95604A7A88C4}"/>
    <cellStyle name="Notas 82 2" xfId="32147" xr:uid="{DA5A8BC8-2F69-4550-99BF-8E79DEAAED9F}"/>
    <cellStyle name="Notas 82 2 2" xfId="32148" xr:uid="{764BB8FC-44C6-475B-8794-458B656FD996}"/>
    <cellStyle name="Notas 82 2_Margen" xfId="48832" xr:uid="{8C17E714-BA4C-41C7-B3BC-306A28688F04}"/>
    <cellStyle name="Notas 82 3" xfId="32149" xr:uid="{ABF2B52A-7947-48D6-864D-40B49DE0FE6D}"/>
    <cellStyle name="Notas 82_Margen" xfId="48833" xr:uid="{F4AE1771-9ECE-46D8-BCAC-41AD38574847}"/>
    <cellStyle name="Notas 83" xfId="32150" xr:uid="{8791F0C3-6553-4FFF-86D6-A996554A5581}"/>
    <cellStyle name="Notas 83 2" xfId="32151" xr:uid="{F8B41E64-E58B-416E-9F7D-2AC382BDFF66}"/>
    <cellStyle name="Notas 83 2 2" xfId="32152" xr:uid="{1FB65FBD-28EC-4AF5-B5A1-0FAAD4901187}"/>
    <cellStyle name="Notas 83 2_Margen" xfId="48834" xr:uid="{3035A05D-29CA-40E0-96C7-67F6D85FA4E5}"/>
    <cellStyle name="Notas 83 3" xfId="32153" xr:uid="{327AC3F7-8F72-4812-92D0-34BCFA7E7649}"/>
    <cellStyle name="Notas 83_Margen" xfId="48835" xr:uid="{12178C72-0A58-4E25-801E-8F2A12ED8DA9}"/>
    <cellStyle name="Notas 84" xfId="32154" xr:uid="{7BCA0234-2718-4A73-AD01-05AF7DA06C28}"/>
    <cellStyle name="Notas 84 2" xfId="32155" xr:uid="{B7439353-D393-45F3-8A86-C02CC23F9F1B}"/>
    <cellStyle name="Notas 84 2 2" xfId="32156" xr:uid="{42C1B3A0-FDF7-407D-A21D-9796A40C47F0}"/>
    <cellStyle name="Notas 84 2_Margen" xfId="48836" xr:uid="{B8FB8551-E29D-435E-876D-4D0DEBCBAC77}"/>
    <cellStyle name="Notas 84 3" xfId="32157" xr:uid="{1096AC71-E576-417B-B515-12FFE13B0D0B}"/>
    <cellStyle name="Notas 84_Margen" xfId="48837" xr:uid="{7317A1DF-DA35-43A7-B15F-31BB3AA0B25E}"/>
    <cellStyle name="Notas 85" xfId="32158" xr:uid="{FD36E6EB-FE8A-4673-8F18-A795E9081BCD}"/>
    <cellStyle name="Notas 85 2" xfId="32159" xr:uid="{3FB8AF8F-3F75-4B33-9942-065310A3B376}"/>
    <cellStyle name="Notas 85 2 2" xfId="32160" xr:uid="{AC2FC66C-BEE2-4417-8B1E-CA7F137DFE8E}"/>
    <cellStyle name="Notas 85 2_Margen" xfId="48838" xr:uid="{DDAF0F19-0C4E-4401-B582-E1C2284C56F9}"/>
    <cellStyle name="Notas 85 3" xfId="32161" xr:uid="{515B3BCA-CD12-44E0-8AA6-89BDC57E707B}"/>
    <cellStyle name="Notas 85_Margen" xfId="48839" xr:uid="{A8042C7F-D5DA-4597-B3CE-927AC46755FA}"/>
    <cellStyle name="Notas 86" xfId="32162" xr:uid="{EA5058F9-B9D8-4AA2-AA65-786D7D447766}"/>
    <cellStyle name="Notas 86 2" xfId="32163" xr:uid="{49092667-751C-4851-B3FB-0E25B333D72C}"/>
    <cellStyle name="Notas 86 2 2" xfId="32164" xr:uid="{C0BE0836-5C2F-4896-9093-3001C69DE744}"/>
    <cellStyle name="Notas 86 2_Margen" xfId="48840" xr:uid="{F98A04E2-3D86-4554-BBDD-285E088366A0}"/>
    <cellStyle name="Notas 86 3" xfId="32165" xr:uid="{8F12C6C5-DA48-4467-BFFB-709803347C83}"/>
    <cellStyle name="Notas 86_Margen" xfId="48841" xr:uid="{B557424B-E68C-49CA-9B22-9A5F49491920}"/>
    <cellStyle name="Notas 87" xfId="32166" xr:uid="{29BA8AFB-2B7C-4888-9DA9-9AA9D4303753}"/>
    <cellStyle name="Notas 87 2" xfId="32167" xr:uid="{FAF6A7F0-31C3-4A55-BD13-ABE3A0D7A9C2}"/>
    <cellStyle name="Notas 87 2 2" xfId="32168" xr:uid="{DDF34A68-7ED2-40D4-BA44-F97F4ECFFED1}"/>
    <cellStyle name="Notas 87 2_Margen" xfId="48842" xr:uid="{CC1E7681-D73B-4133-8A8B-0FF516D5DC0D}"/>
    <cellStyle name="Notas 87 3" xfId="32169" xr:uid="{10A3C6FA-E5B6-4F40-AF7B-6A9B90B18B38}"/>
    <cellStyle name="Notas 87_Margen" xfId="48843" xr:uid="{1AA4FFFA-D703-49EE-8626-983AB66487CD}"/>
    <cellStyle name="Notas 88" xfId="32170" xr:uid="{1E070E0F-F0E1-43F6-A6AC-C5E792026714}"/>
    <cellStyle name="Notas 88 2" xfId="32171" xr:uid="{5A95AD24-E8EC-40EC-8CDD-C2CA6B86CA61}"/>
    <cellStyle name="Notas 88 2 2" xfId="32172" xr:uid="{B2B0602A-B25F-45B3-89EB-883F13AA57FF}"/>
    <cellStyle name="Notas 88 2_Margen" xfId="48844" xr:uid="{B38CC96A-6294-46A4-A69D-5EA3E86CC53D}"/>
    <cellStyle name="Notas 88 3" xfId="32173" xr:uid="{59997AB2-8CB6-4567-B876-9F36F55F21DE}"/>
    <cellStyle name="Notas 88_Margen" xfId="48845" xr:uid="{59B4FEEA-18D7-4467-BA58-FD6DE65BF295}"/>
    <cellStyle name="Notas 89" xfId="32174" xr:uid="{C25D1820-055C-45E8-873E-A137AFD01FA7}"/>
    <cellStyle name="Notas 89 2" xfId="32175" xr:uid="{F8EAB367-96DD-49FB-B264-9F093063A3D9}"/>
    <cellStyle name="Notas 89 2 2" xfId="32176" xr:uid="{869651BA-0F22-4D62-AACC-23605FE9672F}"/>
    <cellStyle name="Notas 89 2_Margen" xfId="48846" xr:uid="{E0C709D3-1C89-45A5-ABBE-C0DC4ADFE597}"/>
    <cellStyle name="Notas 89 3" xfId="32177" xr:uid="{C9328329-BC0A-49D0-95DD-AA906CFE8555}"/>
    <cellStyle name="Notas 89_Margen" xfId="48847" xr:uid="{705D83C2-217D-4410-B256-B366CD31BBB8}"/>
    <cellStyle name="Notas 9" xfId="32178" xr:uid="{60ED194C-FE48-448A-992E-AAB3145BFF02}"/>
    <cellStyle name="Notas 9 2" xfId="32179" xr:uid="{81469EC1-0172-4C6C-82F9-AFB4903AAB67}"/>
    <cellStyle name="Notas 9 2 2" xfId="32180" xr:uid="{F1F18E4E-2DB9-43A2-A99F-DFD65A092247}"/>
    <cellStyle name="Notas 9 2 3" xfId="32181" xr:uid="{5D65CBF9-4693-49F8-9C6D-4DF008BB32F1}"/>
    <cellStyle name="Notas 9 2_Margen" xfId="48848" xr:uid="{3F3E779F-275A-4F6B-8192-83FA905E8FA8}"/>
    <cellStyle name="Notas 9 3" xfId="32182" xr:uid="{01029A1B-A440-45A6-8E1D-41E15CA0E5DE}"/>
    <cellStyle name="Notas 9 4" xfId="32183" xr:uid="{8022B7B4-D16B-4C7B-A795-8D8BB6F70494}"/>
    <cellStyle name="Notas 9 5" xfId="32184" xr:uid="{9818E975-F142-4D54-9A3C-B69EEF70D9F6}"/>
    <cellStyle name="Notas 9 6" xfId="51755" xr:uid="{52D5DE2F-3F00-4B87-B04A-40DDFDCF9168}"/>
    <cellStyle name="Notas 9 7" xfId="53485" xr:uid="{C9BEBEE0-3141-485A-B4DC-1F3FDA1BF583}"/>
    <cellStyle name="Notas 9 8" xfId="50068" xr:uid="{E4BD9E9A-2119-4177-9910-5DCAEB9BE625}"/>
    <cellStyle name="Notas 9_Margen" xfId="48849" xr:uid="{CFFBA749-392E-4559-A1E1-A4CD4F4E577B}"/>
    <cellStyle name="Notas 90" xfId="32185" xr:uid="{62A6E2C6-D4D9-4436-A915-6AB1623602F6}"/>
    <cellStyle name="Notas 90 2" xfId="32186" xr:uid="{927A58AC-9339-43D2-9647-59D4D6F971B2}"/>
    <cellStyle name="Notas 90 2 2" xfId="32187" xr:uid="{29227178-519C-40FC-A0FC-62301C04BB46}"/>
    <cellStyle name="Notas 90 2_Margen" xfId="48850" xr:uid="{DA52A6CA-022C-4787-AA12-CEA1CA02A32D}"/>
    <cellStyle name="Notas 90 3" xfId="32188" xr:uid="{FBE8DEE4-8F28-41C2-BDB0-204074FFA3F7}"/>
    <cellStyle name="Notas 90_Margen" xfId="48851" xr:uid="{C6D8D134-7B0B-4070-9BBC-10C7B79765C1}"/>
    <cellStyle name="Notas 91" xfId="32189" xr:uid="{15E48FFE-FB36-4B37-9A84-4A578BB34F30}"/>
    <cellStyle name="Notas 91 2" xfId="32190" xr:uid="{5E6070AD-99FB-4FEB-B400-F977D8CCF25D}"/>
    <cellStyle name="Notas 91 2 2" xfId="32191" xr:uid="{E9453732-B7DF-4A02-84D4-A88C5BEF7A51}"/>
    <cellStyle name="Notas 91 2_Margen" xfId="48852" xr:uid="{C5F0B8C6-E792-4040-9A78-3F57A81BE60A}"/>
    <cellStyle name="Notas 91 3" xfId="32192" xr:uid="{A8695D13-A9E3-44B1-B3F0-24192048D06C}"/>
    <cellStyle name="Notas 91_Margen" xfId="48853" xr:uid="{CB4D33F5-88B3-4530-82C9-CA10B76E2651}"/>
    <cellStyle name="Notas 92" xfId="32193" xr:uid="{B20D0B87-1A76-4139-B78A-917747423DD2}"/>
    <cellStyle name="Notas 92 2" xfId="32194" xr:uid="{0792D9C9-5659-4964-AC61-A941045D898D}"/>
    <cellStyle name="Notas 92 2 2" xfId="32195" xr:uid="{3DCA3F14-BAB8-4A7E-B883-5F1E87F32C92}"/>
    <cellStyle name="Notas 92 2_Margen" xfId="48854" xr:uid="{7EA07FB5-A2AF-41D7-AB1F-5ED383F1521A}"/>
    <cellStyle name="Notas 92 3" xfId="32196" xr:uid="{134CBB83-C4E0-4513-9C18-EE614CFE152C}"/>
    <cellStyle name="Notas 92_Margen" xfId="48855" xr:uid="{6DD2BC8E-AB38-4C2A-A71D-C62CAACEA224}"/>
    <cellStyle name="Notas 93" xfId="32197" xr:uid="{553C8A2F-7F6F-4579-BF33-B411D6F3C626}"/>
    <cellStyle name="Notas 93 2" xfId="32198" xr:uid="{8C29146B-31D6-4C3C-9CF2-A0945C37C35F}"/>
    <cellStyle name="Notas 93 2 2" xfId="32199" xr:uid="{43EB7E75-1123-47FC-B146-4657958E24DE}"/>
    <cellStyle name="Notas 93 2_Margen" xfId="48856" xr:uid="{0C07BB37-AA11-4047-A189-F524F829E65D}"/>
    <cellStyle name="Notas 93 3" xfId="32200" xr:uid="{C5FC787B-D7D9-4893-8F30-C08322D6C817}"/>
    <cellStyle name="Notas 93_Margen" xfId="48857" xr:uid="{E6E55C2D-9ADD-4459-B38A-E4CB439FE6B5}"/>
    <cellStyle name="Notas 94" xfId="32201" xr:uid="{9B1EC99F-43E1-47C1-B925-1B81447BE366}"/>
    <cellStyle name="Notas 94 2" xfId="32202" xr:uid="{F6514F06-9B49-4F61-B606-CAF3AE8866D9}"/>
    <cellStyle name="Notas 94 2 2" xfId="32203" xr:uid="{D5F88293-E798-4136-8C56-55B297461C4F}"/>
    <cellStyle name="Notas 94 2_Margen" xfId="48858" xr:uid="{1C3D42E2-40CD-4A3D-87D3-5C3E93155864}"/>
    <cellStyle name="Notas 94 3" xfId="32204" xr:uid="{DB0A5ECA-0E3F-4551-BD0F-05A66FF204B4}"/>
    <cellStyle name="Notas 94_Margen" xfId="48859" xr:uid="{5CC80C7F-1F26-4244-9558-0976D8AFC6D2}"/>
    <cellStyle name="Notas 95" xfId="32205" xr:uid="{E2EEAC5C-B5DF-43F1-86C5-0E0B1A12C37B}"/>
    <cellStyle name="Notas 95 2" xfId="32206" xr:uid="{F80BE42F-8719-472E-9E33-D9D47CCAE8EB}"/>
    <cellStyle name="Notas 95 2 2" xfId="32207" xr:uid="{D6B8625E-5B18-447A-B06B-31C06AE92F15}"/>
    <cellStyle name="Notas 95 2_Margen" xfId="48860" xr:uid="{1A4278DB-E2A3-4C7D-838E-259AAA15E368}"/>
    <cellStyle name="Notas 95 3" xfId="32208" xr:uid="{31AAE1B5-9AF9-4FDB-9629-7E253093FFE5}"/>
    <cellStyle name="Notas 95_Margen" xfId="48861" xr:uid="{368E4860-2669-4E29-94BD-1D82DE3C8052}"/>
    <cellStyle name="Notas 96" xfId="32209" xr:uid="{1845D16C-46E9-453D-B4EA-1CBEBE50B532}"/>
    <cellStyle name="Notas 96 2" xfId="32210" xr:uid="{45322F34-ED19-4A12-A22E-E9B82FB5D58E}"/>
    <cellStyle name="Notas 96 2 2" xfId="32211" xr:uid="{FB6D5812-505B-4261-8343-D2CFDD0C3303}"/>
    <cellStyle name="Notas 96 2_Margen" xfId="48862" xr:uid="{D3787BCE-6713-4420-A25A-6F1B2B9EA33B}"/>
    <cellStyle name="Notas 96 3" xfId="32212" xr:uid="{B151331A-2A84-4F1A-9A23-936F8D84F629}"/>
    <cellStyle name="Notas 96_Margen" xfId="48863" xr:uid="{FFAB9445-D1C0-4599-A269-7EBA45592508}"/>
    <cellStyle name="Notas 97" xfId="32213" xr:uid="{9A2833C6-6098-4F66-8B44-4ACC2CA54DE2}"/>
    <cellStyle name="Notas 97 2" xfId="32214" xr:uid="{E1565E3A-AE8C-4DBA-95C9-FED24507EF81}"/>
    <cellStyle name="Notas 97 2 2" xfId="32215" xr:uid="{C4B0CABE-96A3-4D8A-9ACE-D60E03847182}"/>
    <cellStyle name="Notas 97 2_Margen" xfId="48864" xr:uid="{808FE059-0F60-4C0B-A05B-228C08A6D91A}"/>
    <cellStyle name="Notas 97 3" xfId="32216" xr:uid="{76944CA6-2A47-46AB-B3C1-898D6D193387}"/>
    <cellStyle name="Notas 97_Margen" xfId="48865" xr:uid="{172B193F-44EE-4AA4-B9F6-96E7C5A5E1A4}"/>
    <cellStyle name="Notas 98" xfId="32217" xr:uid="{632BDEAE-FC9B-4011-9452-AFE565D03336}"/>
    <cellStyle name="Notas 98 2" xfId="32218" xr:uid="{C42D5984-94EE-4740-8283-90594C7DF842}"/>
    <cellStyle name="Notas 98 2 2" xfId="32219" xr:uid="{96B06EF4-E132-440B-A28D-B0E410645DFA}"/>
    <cellStyle name="Notas 98 2_Margen" xfId="48866" xr:uid="{779C669E-F0EB-4060-B5F8-2DA0AA5EA699}"/>
    <cellStyle name="Notas 98 3" xfId="32220" xr:uid="{3FC4DEA1-290D-4269-B2BD-2689F0111AF5}"/>
    <cellStyle name="Notas 98_Margen" xfId="48867" xr:uid="{D7AB69F8-BF17-416E-A9C0-BC187C251CCD}"/>
    <cellStyle name="Notas 99" xfId="32221" xr:uid="{DDBEBC19-3215-4A13-A9A1-FD85E5D7B4C2}"/>
    <cellStyle name="Notas 99 2" xfId="32222" xr:uid="{4B5DC33F-D57E-4300-8BB2-7F905123588E}"/>
    <cellStyle name="Notas 99 2 2" xfId="32223" xr:uid="{F011AEF2-88DF-461A-BC0B-E96D2B8C362C}"/>
    <cellStyle name="Notas 99 2_Margen" xfId="48868" xr:uid="{FB22911B-6466-4735-BA76-38895AA7BFA0}"/>
    <cellStyle name="Notas 99 3" xfId="32224" xr:uid="{736D39E5-8488-46D4-8388-F5220C5DCA33}"/>
    <cellStyle name="Notas 99_Margen" xfId="48869" xr:uid="{92ED2DA3-FF95-4219-984E-BE55D7089F15}"/>
    <cellStyle name="Note" xfId="32225" xr:uid="{C1AB4CFA-B0DD-40B4-88BE-61BB018D18F4}"/>
    <cellStyle name="Note 10" xfId="32226" xr:uid="{69905E4A-7562-420A-A11D-1538A6543922}"/>
    <cellStyle name="Note 10 2" xfId="32227" xr:uid="{AA9608EE-15C3-4F20-9D20-9AD170D2203C}"/>
    <cellStyle name="Note 11" xfId="32228" xr:uid="{0A0675BB-D616-41B1-B301-D315C9E18FEE}"/>
    <cellStyle name="Note 11 2" xfId="32229" xr:uid="{542A47C4-D045-4BBF-9B3A-B3853BB18381}"/>
    <cellStyle name="Note 12" xfId="32230" xr:uid="{3F667992-AAC9-4D07-9F11-E58BDA78B7AB}"/>
    <cellStyle name="Note 12 2" xfId="32231" xr:uid="{7EAEAD8B-27CD-40CA-91AD-2032BED908CD}"/>
    <cellStyle name="Note 13" xfId="32232" xr:uid="{0ED0BC75-D40E-4B2A-91B6-0833C7173717}"/>
    <cellStyle name="Note 13 2" xfId="32233" xr:uid="{03AA12D0-5F6C-423E-A6EB-CE504ED765AB}"/>
    <cellStyle name="Note 14" xfId="32234" xr:uid="{50C44D04-E3CF-4E7D-A6DE-8C680CFA51AC}"/>
    <cellStyle name="Note 14 2" xfId="32235" xr:uid="{F9D94128-D0DC-4E5D-9C8D-0A23460406D9}"/>
    <cellStyle name="Note 15" xfId="32236" xr:uid="{7BE3423C-1007-4818-869B-FEF5663C0471}"/>
    <cellStyle name="Note 15 2" xfId="32237" xr:uid="{90CBAFF6-C2E2-4C77-8113-BE18A831398B}"/>
    <cellStyle name="Note 16" xfId="32238" xr:uid="{995A2E92-0170-41F3-A195-FB8929872963}"/>
    <cellStyle name="Note 16 2" xfId="32239" xr:uid="{B612BE18-9F56-4022-AC87-C030418CDC56}"/>
    <cellStyle name="Note 17" xfId="32240" xr:uid="{6CE1EE9E-5D0A-465D-9067-03B56C608145}"/>
    <cellStyle name="Note 17 2" xfId="32241" xr:uid="{34ADFCE7-8D2B-428C-BEAA-0E4155A2334E}"/>
    <cellStyle name="Note 18" xfId="32242" xr:uid="{1E731CA6-4623-44B7-85C1-A9B5F2F01C9F}"/>
    <cellStyle name="Note 18 2" xfId="32243" xr:uid="{356D976A-7F9B-4F72-A180-3709946CF504}"/>
    <cellStyle name="Note 19" xfId="32244" xr:uid="{3BB116EF-A62D-4381-ACC1-314B9F887C5A}"/>
    <cellStyle name="Note 19 2" xfId="32245" xr:uid="{61233A3A-B0D5-40F0-A6ED-8B0BF2FB0E7D}"/>
    <cellStyle name="Note 2" xfId="32246" xr:uid="{F57C445C-E458-4A60-8EF2-9637246EBF7B}"/>
    <cellStyle name="Note 2 2" xfId="32247" xr:uid="{03A2DFB4-A3DC-4BAE-B5C5-467C32310A49}"/>
    <cellStyle name="Note 2 2 2" xfId="50489" xr:uid="{3375BE79-B390-4B8F-921B-4BA95215E55F}"/>
    <cellStyle name="Note 2 3" xfId="32248" xr:uid="{90305803-7436-4480-A96A-EB7533B6FCE1}"/>
    <cellStyle name="Note 2 3 2" xfId="50730" xr:uid="{4FD9D1E5-0A8F-4ACC-BC79-9E6A02C4AD60}"/>
    <cellStyle name="Note 2 4" xfId="32249" xr:uid="{61CCABF4-50D1-4A2E-BC05-DE288B9B623A}"/>
    <cellStyle name="Note 20" xfId="32250" xr:uid="{09BCE1E9-FDC0-423F-9EFD-327065C14CB2}"/>
    <cellStyle name="Note 20 2" xfId="32251" xr:uid="{A72905FC-9C4A-4BE9-B4B9-870C4AE06EED}"/>
    <cellStyle name="Note 21" xfId="32252" xr:uid="{586461F1-AC42-4E4C-A907-F3BCDAD14E00}"/>
    <cellStyle name="Note 21 2" xfId="32253" xr:uid="{D8D3743B-187A-479A-BDCC-770EFCE7F300}"/>
    <cellStyle name="Note 22" xfId="32254" xr:uid="{B76A7B03-65B2-465F-967E-7E4359FFF1C1}"/>
    <cellStyle name="Note 22 2" xfId="32255" xr:uid="{CECDDE32-6F9C-4922-9756-46FAD6BD0AEA}"/>
    <cellStyle name="Note 23" xfId="32256" xr:uid="{3FDEB1B0-C002-4F68-B261-9A148BBC0708}"/>
    <cellStyle name="Note 23 2" xfId="32257" xr:uid="{A48DDC1A-0E28-4E1A-806E-13448E43587A}"/>
    <cellStyle name="Note 24" xfId="32258" xr:uid="{B7022BD2-09D9-4633-BA2D-3AAAE4CD9618}"/>
    <cellStyle name="Note 24 2" xfId="32259" xr:uid="{6E0BA58A-EE99-4AE5-8C40-AF41FC05A532}"/>
    <cellStyle name="Note 25" xfId="32260" xr:uid="{85EBA01C-2939-47FB-B623-9B8D9E412A1E}"/>
    <cellStyle name="Note 25 2" xfId="32261" xr:uid="{784C9577-0B4D-47EE-92D9-31546B9A93E4}"/>
    <cellStyle name="Note 26" xfId="32262" xr:uid="{ACF2A96D-71DD-48CA-8F57-E910DE1B5A03}"/>
    <cellStyle name="Note 26 2" xfId="32263" xr:uid="{3F3A2D02-0B6F-48AF-9725-489DA596089E}"/>
    <cellStyle name="Note 27" xfId="32264" xr:uid="{E93F1FF7-683D-4795-8AB6-B42E27BE7B38}"/>
    <cellStyle name="Note 27 2" xfId="32265" xr:uid="{1E5BCAB7-DAF5-4C10-8648-47B123623E7B}"/>
    <cellStyle name="Note 28" xfId="32266" xr:uid="{6946E3F9-241C-45D2-9910-2F6AD1E3CEBC}"/>
    <cellStyle name="Note 28 2" xfId="32267" xr:uid="{9864E492-C53B-43BD-82BB-E7075BBF6FFD}"/>
    <cellStyle name="Note 29" xfId="32268" xr:uid="{F7398B44-39C0-47EB-B16D-970D380F4DF3}"/>
    <cellStyle name="Note 29 2" xfId="51754" xr:uid="{E25206E0-3C02-4DD6-8FC9-04D2E4C81A43}"/>
    <cellStyle name="Note 3" xfId="32269" xr:uid="{A225CE4F-5D1E-4D90-AF7A-22920F352F8A}"/>
    <cellStyle name="Note 3 2" xfId="32270" xr:uid="{3FF20421-0EF4-4AC9-9DE9-5FE4124F0D30}"/>
    <cellStyle name="Note 3 3" xfId="50490" xr:uid="{A0C68C0F-4B83-4146-893E-C8426B729888}"/>
    <cellStyle name="Note 30" xfId="32271" xr:uid="{5CEEE2C0-E2FE-410B-B8EE-61A41373F07D}"/>
    <cellStyle name="Note 30 2" xfId="51753" xr:uid="{E84669C2-FCDF-4A42-B35D-64C0E7B937DF}"/>
    <cellStyle name="Note 31" xfId="32272" xr:uid="{75CA498E-EF58-458D-91D4-6EE55792DD47}"/>
    <cellStyle name="Note 31 2" xfId="51752" xr:uid="{6E107196-EDE1-4C7E-A5A3-42C419DB93E3}"/>
    <cellStyle name="Note 32" xfId="32273" xr:uid="{D89A2444-3E88-408B-B61C-E5442F53A872}"/>
    <cellStyle name="Note 32 2" xfId="51751" xr:uid="{D3F64997-DFAD-4856-8EE3-7E8F1D19D26A}"/>
    <cellStyle name="Note 33" xfId="32274" xr:uid="{33C6BA9B-DE7C-4009-A20A-07051AF5DA66}"/>
    <cellStyle name="Note 33 2" xfId="51750" xr:uid="{14666A17-7EFF-4EEE-B041-E088DA92AEAF}"/>
    <cellStyle name="Note 34" xfId="32275" xr:uid="{AF9ED76E-4A0A-4265-8BBD-EB21BABA6824}"/>
    <cellStyle name="Note 34 2" xfId="51749" xr:uid="{A95EC779-C630-494D-A59D-0B5CF397420D}"/>
    <cellStyle name="Note 35" xfId="32276" xr:uid="{E450B76C-4E0A-47A6-AF6B-8A51C5C41A19}"/>
    <cellStyle name="Note 35 2" xfId="51748" xr:uid="{C5BD652F-5B62-4A0D-A3FB-169C44010082}"/>
    <cellStyle name="Note 36" xfId="32277" xr:uid="{4F5034C5-A6B7-45D4-BD26-5A929DC6D1AD}"/>
    <cellStyle name="Note 36 2" xfId="51747" xr:uid="{6C9FEEB5-9389-4448-B801-829B00F28EB0}"/>
    <cellStyle name="Note 37" xfId="32278" xr:uid="{8F9CC40A-7BB5-4FDE-B5BC-488727AE362D}"/>
    <cellStyle name="Note 37 2" xfId="51746" xr:uid="{F76593D8-3D1C-4195-A934-574081ED3100}"/>
    <cellStyle name="Note 38" xfId="32279" xr:uid="{0542480C-30B3-468F-8562-E4F45A04646E}"/>
    <cellStyle name="Note 38 2" xfId="51745" xr:uid="{A68FE434-D8EE-4920-B3F5-B9A5DFF825DA}"/>
    <cellStyle name="Note 39" xfId="32280" xr:uid="{45D519EF-461D-433F-8B8A-FE1B64678578}"/>
    <cellStyle name="Note 39 2" xfId="51744" xr:uid="{99F999FD-6AE1-47E5-8376-1265333F4E9C}"/>
    <cellStyle name="Note 4" xfId="32281" xr:uid="{657A25EC-94FA-40AE-B7C7-6413FE12E67F}"/>
    <cellStyle name="Note 4 2" xfId="32282" xr:uid="{0712B291-B069-4C5A-A089-237D6775E47D}"/>
    <cellStyle name="Note 40" xfId="32283" xr:uid="{266F3D61-03C6-4288-B636-C6ED2752B07A}"/>
    <cellStyle name="Note 40 2" xfId="51743" xr:uid="{BC18660F-E3EA-4926-B268-0C85720596D1}"/>
    <cellStyle name="Note 41" xfId="32284" xr:uid="{F21B91AB-1FC8-4B28-8916-5A6D1E4D8A4B}"/>
    <cellStyle name="Note 41 2" xfId="51742" xr:uid="{11CE4999-3ACE-446E-8A30-E5509AF78CB7}"/>
    <cellStyle name="Note 42" xfId="32285" xr:uid="{7ACEB120-D8A0-4562-812B-FDFC12B894D6}"/>
    <cellStyle name="Note 42 2" xfId="51741" xr:uid="{3E4812DE-63BE-4B18-B3E8-2AB9EA4F98B4}"/>
    <cellStyle name="Note 43" xfId="32286" xr:uid="{89BD83F9-C936-474F-B529-A1D669B434D7}"/>
    <cellStyle name="Note 43 2" xfId="51740" xr:uid="{71DDAFE9-19C8-4DF0-8A2A-4DBCED2D9A9E}"/>
    <cellStyle name="Note 44" xfId="32287" xr:uid="{C3B71280-5A3D-49CE-A15A-3D49ACB8A428}"/>
    <cellStyle name="Note 44 2" xfId="51739" xr:uid="{A86C1388-6028-498C-A5D0-6558024D5538}"/>
    <cellStyle name="Note 45" xfId="32288" xr:uid="{708D8239-EFFD-423A-A8E6-698DC726B060}"/>
    <cellStyle name="Note 45 2" xfId="51738" xr:uid="{C65A6F43-92B4-4A98-9004-B46A209E1F1B}"/>
    <cellStyle name="Note 46" xfId="32289" xr:uid="{CFEDB9C3-3E3C-49C4-A12E-AC4419F798B4}"/>
    <cellStyle name="Note 46 2" xfId="51737" xr:uid="{00446C36-BDE6-4CE6-9FD4-DE694E8ADA0C}"/>
    <cellStyle name="Note 47" xfId="32290" xr:uid="{96FDA1F0-472C-4E3A-9559-661CABD24C61}"/>
    <cellStyle name="Note 47 2" xfId="51736" xr:uid="{E4BE7EF6-A457-40A4-BBAA-282F1594D1CA}"/>
    <cellStyle name="Note 48" xfId="32291" xr:uid="{A57C06BE-EAD4-4750-9F65-D03A192B2E84}"/>
    <cellStyle name="Note 48 2" xfId="51735" xr:uid="{0ED03303-CAE4-4EDE-810D-DFB2B5516F18}"/>
    <cellStyle name="Note 49" xfId="32292" xr:uid="{AAE22827-511B-498D-B522-02A4C9EF53F1}"/>
    <cellStyle name="Note 49 2" xfId="51734" xr:uid="{985AF2DF-AB84-4F1D-9E22-907B7FC03263}"/>
    <cellStyle name="Note 5" xfId="32293" xr:uid="{F70D9D5A-20BA-4718-847D-A524C6149A2C}"/>
    <cellStyle name="Note 5 2" xfId="32294" xr:uid="{A0AE15E4-3BCE-422D-8378-9335073AE0CF}"/>
    <cellStyle name="Note 50" xfId="32295" xr:uid="{2A3D9E86-E3EB-40E1-AF18-3F0BF49175C0}"/>
    <cellStyle name="Note 50 2" xfId="51733" xr:uid="{2BBE27A3-6DB9-4D3F-9869-258C0AE97523}"/>
    <cellStyle name="Note 51" xfId="32296" xr:uid="{7A39E98D-CAD3-4BBF-87E9-1ECA1B704692}"/>
    <cellStyle name="Note 51 2" xfId="51732" xr:uid="{97A18109-F8A6-4E45-9604-FE8DBF866CE5}"/>
    <cellStyle name="Note 52" xfId="32297" xr:uid="{D322423F-1046-4E2C-A550-D2E45F78FD86}"/>
    <cellStyle name="Note 52 2" xfId="51731" xr:uid="{F7EEAA63-06EF-4DD9-BB2F-305C8E0B78CA}"/>
    <cellStyle name="Note 53" xfId="32298" xr:uid="{D70A5552-E396-49FC-95AA-583CCF2FE277}"/>
    <cellStyle name="Note 53 2" xfId="51730" xr:uid="{FC4F7499-801D-471F-BF4E-43E9F6118F72}"/>
    <cellStyle name="Note 54" xfId="32299" xr:uid="{85648B9A-A4E0-40B9-87CE-FA8CA2BC592D}"/>
    <cellStyle name="Note 54 2" xfId="51729" xr:uid="{92CB2182-CD6B-4A13-8B00-1263F8E75310}"/>
    <cellStyle name="Note 55" xfId="32300" xr:uid="{272C8D85-6906-411D-9EF1-07DDE8D05B9E}"/>
    <cellStyle name="Note 55 2" xfId="51728" xr:uid="{4D1CD8D2-C595-4C51-97E8-A0E8B2DC938D}"/>
    <cellStyle name="Note 56" xfId="32301" xr:uid="{7B7A9708-5B1F-490D-9A3B-B96F2A43EB1B}"/>
    <cellStyle name="Note 56 2" xfId="51727" xr:uid="{53E4371E-4BA2-485C-954A-49DDF28CCC89}"/>
    <cellStyle name="Note 57" xfId="32302" xr:uid="{30165709-8234-4204-9C67-046EA23DE9CE}"/>
    <cellStyle name="Note 57 2" xfId="51726" xr:uid="{B28C103F-4A42-4445-9848-98054A8B0788}"/>
    <cellStyle name="Note 58" xfId="32303" xr:uid="{3291F202-F0A2-486F-8875-C51F31C0972B}"/>
    <cellStyle name="Note 6" xfId="32304" xr:uid="{A6174D21-9387-46B4-A0B4-21F68C0AADA0}"/>
    <cellStyle name="Note 6 2" xfId="32305" xr:uid="{8A2A9412-05BC-42F3-B874-078E1BE5E415}"/>
    <cellStyle name="Note 7" xfId="32306" xr:uid="{944ABAF8-513E-4DD6-B61A-7717DD54453F}"/>
    <cellStyle name="Note 7 2" xfId="32307" xr:uid="{B9B210C1-74D5-457E-9E13-99BE67FBB0D1}"/>
    <cellStyle name="Note 8" xfId="32308" xr:uid="{4A9EA26D-1B4B-4BCD-A765-B1682A3583E6}"/>
    <cellStyle name="Note 8 2" xfId="32309" xr:uid="{68E7677B-47D7-4034-A36D-2C79F4EBB48B}"/>
    <cellStyle name="Note 9" xfId="32310" xr:uid="{F4571178-E233-456F-8C4A-18238D214C6E}"/>
    <cellStyle name="Note 9 2" xfId="32311" xr:uid="{1232C61E-2229-4FA7-9924-6335F4D9B9FE}"/>
    <cellStyle name="Note_Margen" xfId="48870" xr:uid="{A7F5C6E9-E9EA-45D4-B0AE-6B585230AF87}"/>
    <cellStyle name="NuevoEstilo" xfId="32312" xr:uid="{8331F77A-D270-489B-911C-7B15D5C6C3BC}"/>
    <cellStyle name="NuevoEstilo 10" xfId="32313" xr:uid="{E5F7F6D0-A137-412B-A9BB-0A76D4685709}"/>
    <cellStyle name="NuevoEstilo 10 2" xfId="32314" xr:uid="{1ADDCF05-49B6-474D-A16E-FD45EB44ADFC}"/>
    <cellStyle name="NuevoEstilo 11" xfId="32315" xr:uid="{D8144166-3F30-4528-AE09-8F5D8022EAA1}"/>
    <cellStyle name="NuevoEstilo 11 2" xfId="32316" xr:uid="{46457C9A-DF10-453F-A47F-561034BD039E}"/>
    <cellStyle name="NuevoEstilo 12" xfId="32317" xr:uid="{B71017D5-247E-41B9-A7FA-45A67B1F60D4}"/>
    <cellStyle name="NuevoEstilo 12 2" xfId="32318" xr:uid="{74AE5F72-0B8E-47CB-8154-FC9532B35F81}"/>
    <cellStyle name="NuevoEstilo 13" xfId="32319" xr:uid="{B3AA747E-B7B1-4ABD-8114-2A2A086B785D}"/>
    <cellStyle name="NuevoEstilo 13 2" xfId="32320" xr:uid="{86034EF5-34BC-4A5D-A3E7-1D4BB80068EF}"/>
    <cellStyle name="NuevoEstilo 14" xfId="32321" xr:uid="{C08B630E-5577-4059-9ACE-60919B79AE53}"/>
    <cellStyle name="NuevoEstilo 14 2" xfId="32322" xr:uid="{F59D1F33-7EC8-4B6C-BA22-181788F380D2}"/>
    <cellStyle name="NuevoEstilo 15" xfId="32323" xr:uid="{2A7259AE-3F00-4CFE-9723-52E7816D5D16}"/>
    <cellStyle name="NuevoEstilo 15 2" xfId="32324" xr:uid="{178BFD30-D33F-4A66-996A-567A2FB6E8B6}"/>
    <cellStyle name="NuevoEstilo 16" xfId="32325" xr:uid="{EDF88C28-0438-4B5A-A895-C2C304E4D2AD}"/>
    <cellStyle name="NuevoEstilo 16 2" xfId="32326" xr:uid="{39B36340-4DB0-42EE-81BC-387C5BD8DB91}"/>
    <cellStyle name="NuevoEstilo 17" xfId="32327" xr:uid="{8D7F4EAE-3C23-4D8F-8BF1-64C7CD7C69CE}"/>
    <cellStyle name="NuevoEstilo 17 2" xfId="32328" xr:uid="{B25E2A02-CCBD-4DCC-9FD9-1EFA5272B163}"/>
    <cellStyle name="NuevoEstilo 18" xfId="32329" xr:uid="{35CEB268-1231-4BD3-8C9A-0D8E57328746}"/>
    <cellStyle name="NuevoEstilo 18 2" xfId="32330" xr:uid="{1B5B4A71-D9D6-4FB0-B6E4-9658EC7B62A8}"/>
    <cellStyle name="NuevoEstilo 19" xfId="32331" xr:uid="{35AA6691-7CE5-4930-8589-45038B94996C}"/>
    <cellStyle name="NuevoEstilo 19 2" xfId="32332" xr:uid="{EF686FB7-2CC5-4FFC-ADB8-0241483B51F4}"/>
    <cellStyle name="NuevoEstilo 2" xfId="32333" xr:uid="{BA11FFDC-5DE5-4F95-A7AE-C7E141F1B596}"/>
    <cellStyle name="NuevoEstilo 2 2" xfId="32334" xr:uid="{E11ED4B4-279B-4055-9357-173AC7FA44D4}"/>
    <cellStyle name="NuevoEstilo 20" xfId="32335" xr:uid="{A5A804F3-A1D5-46AD-92D5-69904CD94B24}"/>
    <cellStyle name="NuevoEstilo 20 2" xfId="32336" xr:uid="{3E4B01D3-3F31-422C-BD2D-97FF7F391C81}"/>
    <cellStyle name="NuevoEstilo 21" xfId="32337" xr:uid="{623DBB3F-6769-4EB8-AA80-7D8196315A2F}"/>
    <cellStyle name="NuevoEstilo 21 2" xfId="32338" xr:uid="{5B6E1F8A-570D-4A8A-A8CC-520FFA3D5240}"/>
    <cellStyle name="NuevoEstilo 22" xfId="32339" xr:uid="{D1D91390-CFF1-4596-9B70-D4E1AAFE3A60}"/>
    <cellStyle name="NuevoEstilo 22 2" xfId="32340" xr:uid="{D0D840BB-D5CC-4C53-9F58-E2D5B08D27B3}"/>
    <cellStyle name="NuevoEstilo 23" xfId="32341" xr:uid="{E4DBC0AE-26A7-48BB-B51F-CB9FB76FEF35}"/>
    <cellStyle name="NuevoEstilo 23 2" xfId="32342" xr:uid="{04872307-2E2E-4614-BCD3-20252B62292B}"/>
    <cellStyle name="NuevoEstilo 24" xfId="32343" xr:uid="{ECA1F26B-8A29-4AD1-A5A6-755B77D63790}"/>
    <cellStyle name="NuevoEstilo 24 2" xfId="32344" xr:uid="{6454196F-36EB-46F6-9DA7-982D0C425EE2}"/>
    <cellStyle name="NuevoEstilo 25" xfId="32345" xr:uid="{7E0F1639-A4FE-4ED9-9D02-23D89F3102F3}"/>
    <cellStyle name="NuevoEstilo 25 2" xfId="32346" xr:uid="{A1B176C8-1E0F-4B96-9AC8-5D0E6CC01ECC}"/>
    <cellStyle name="NuevoEstilo 26" xfId="32347" xr:uid="{2C91655E-956B-4154-A767-4C4F35B9A325}"/>
    <cellStyle name="NuevoEstilo 26 2" xfId="32348" xr:uid="{FADF031A-2B19-4B19-9542-8ED9F3CA4241}"/>
    <cellStyle name="NuevoEstilo 27" xfId="32349" xr:uid="{3998D4DC-B85A-41F7-A4FA-10F300C8F98D}"/>
    <cellStyle name="NuevoEstilo 27 2" xfId="32350" xr:uid="{CC24040F-BB20-463B-9921-9F1B3B38A9C9}"/>
    <cellStyle name="NuevoEstilo 28" xfId="32351" xr:uid="{95F7B1F8-C9D2-4CE9-A785-78CF7939B02C}"/>
    <cellStyle name="NuevoEstilo 28 2" xfId="32352" xr:uid="{8AE33119-3833-479A-AD8E-2B705E3E05E0}"/>
    <cellStyle name="NuevoEstilo 29" xfId="32353" xr:uid="{A41E3E9E-0188-4B7E-BC8A-A0231831C5C3}"/>
    <cellStyle name="NuevoEstilo 29 2" xfId="32354" xr:uid="{30FDD40F-3C23-4845-B676-10D43C0115BC}"/>
    <cellStyle name="NuevoEstilo 29 3" xfId="51725" xr:uid="{FA377DF5-2C3F-4D49-B050-A7D351935B99}"/>
    <cellStyle name="NuevoEstilo 3" xfId="32355" xr:uid="{7CB100B5-425E-47FA-84DF-0A78D3B5ED42}"/>
    <cellStyle name="NuevoEstilo 3 2" xfId="32356" xr:uid="{340E7904-7323-46C0-8898-1D91E627B903}"/>
    <cellStyle name="NuevoEstilo 30" xfId="32357" xr:uid="{A47E00F4-90FA-4F9B-8F62-0B8D3ECE42BC}"/>
    <cellStyle name="NuevoEstilo 30 2" xfId="51724" xr:uid="{38459049-D61A-4BB3-B900-BCB3B047F810}"/>
    <cellStyle name="NuevoEstilo 31" xfId="32358" xr:uid="{5BC19AF9-E3BA-4C9A-99F5-36E9F9846E89}"/>
    <cellStyle name="NuevoEstilo 31 2" xfId="51723" xr:uid="{40679B97-E741-4888-92DA-7F7C114FECE5}"/>
    <cellStyle name="NuevoEstilo 32" xfId="32359" xr:uid="{C37B76E5-00B7-4244-A84E-CC2166D74A4F}"/>
    <cellStyle name="NuevoEstilo 32 2" xfId="51722" xr:uid="{DF77443A-E88B-46A7-94CB-2EEA8D981B4F}"/>
    <cellStyle name="NuevoEstilo 33" xfId="32360" xr:uid="{24ECA525-46BD-4CD9-81CB-F05CAF9FBCB2}"/>
    <cellStyle name="NuevoEstilo 33 2" xfId="51721" xr:uid="{C8C8AF68-6E81-4DE5-940B-7C98B2700686}"/>
    <cellStyle name="NuevoEstilo 34" xfId="32361" xr:uid="{66480E95-68A5-493F-975C-C074BCCE8727}"/>
    <cellStyle name="NuevoEstilo 34 2" xfId="51720" xr:uid="{383FF266-A563-45F6-A4B0-3917B652EADB}"/>
    <cellStyle name="NuevoEstilo 35" xfId="32362" xr:uid="{64903DC3-AE93-4776-9B28-A38875342118}"/>
    <cellStyle name="NuevoEstilo 35 2" xfId="51719" xr:uid="{8A77B3EF-314E-4542-97DD-69A41F69E595}"/>
    <cellStyle name="NuevoEstilo 36" xfId="32363" xr:uid="{D7750C00-DCEC-45F4-92CE-5D4BD721C7DB}"/>
    <cellStyle name="NuevoEstilo 36 2" xfId="51718" xr:uid="{6AEDA0CD-63A2-4755-9FFD-B34CF69BE9F7}"/>
    <cellStyle name="NuevoEstilo 37" xfId="32364" xr:uid="{3B332B35-CA7A-4654-99D9-F6F179943D69}"/>
    <cellStyle name="NuevoEstilo 37 2" xfId="51717" xr:uid="{E0B26692-4712-4097-BC20-187F2017C423}"/>
    <cellStyle name="NuevoEstilo 38" xfId="32365" xr:uid="{306EC2B3-C2CF-4509-ADCA-5A13B0032D39}"/>
    <cellStyle name="NuevoEstilo 38 2" xfId="51716" xr:uid="{77D6B14E-2778-43E4-838C-47951D039205}"/>
    <cellStyle name="NuevoEstilo 39" xfId="32366" xr:uid="{AB1598FA-CA35-40A2-AC9D-B8082AFCB3AC}"/>
    <cellStyle name="NuevoEstilo 39 2" xfId="51715" xr:uid="{669E6FE3-AA66-4574-AEEB-009B8B2D61C7}"/>
    <cellStyle name="NuevoEstilo 4" xfId="32367" xr:uid="{AEB397ED-0782-48B6-B9D3-1A2C4479A3AE}"/>
    <cellStyle name="NuevoEstilo 4 2" xfId="32368" xr:uid="{5AF28FEE-E3BD-4F1A-BB23-9E856A1C17D9}"/>
    <cellStyle name="NuevoEstilo 40" xfId="32369" xr:uid="{535469C0-00E7-4B67-8A6B-991AA3E4151E}"/>
    <cellStyle name="NuevoEstilo 40 2" xfId="51714" xr:uid="{BB6077B8-0E3B-4DB1-AD80-DCF07DC3EB07}"/>
    <cellStyle name="NuevoEstilo 41" xfId="32370" xr:uid="{16896E96-B5AD-4774-87CD-07926658FBB9}"/>
    <cellStyle name="NuevoEstilo 41 2" xfId="51713" xr:uid="{56736CDB-EF2C-491B-A16D-DEA1496DFA0B}"/>
    <cellStyle name="NuevoEstilo 42" xfId="32371" xr:uid="{6B38D32E-5E21-46D2-B93A-BFBF89B0B981}"/>
    <cellStyle name="NuevoEstilo 42 2" xfId="51712" xr:uid="{3F331875-A41F-47F1-B3C4-883C46A5EB82}"/>
    <cellStyle name="NuevoEstilo 43" xfId="32372" xr:uid="{E8F4F78D-3D37-43BB-8F15-F913CDA5F017}"/>
    <cellStyle name="NuevoEstilo 43 2" xfId="51711" xr:uid="{A4B828AB-B502-4375-A1D5-704E332F7992}"/>
    <cellStyle name="NuevoEstilo 44" xfId="32373" xr:uid="{2BA3B679-B4AC-4DC4-86AC-326A40192CFC}"/>
    <cellStyle name="NuevoEstilo 44 2" xfId="51710" xr:uid="{A71FED74-7593-46AD-98E0-100249157553}"/>
    <cellStyle name="NuevoEstilo 45" xfId="32374" xr:uid="{A3AC4F16-4DF7-4749-8042-3DA7DF3257F5}"/>
    <cellStyle name="NuevoEstilo 45 2" xfId="51709" xr:uid="{10F505B9-51FA-41DD-BF16-E03598ECC306}"/>
    <cellStyle name="NuevoEstilo 46" xfId="32375" xr:uid="{3CD2F7FF-7879-4E61-A695-6B4AB770EDAE}"/>
    <cellStyle name="NuevoEstilo 46 2" xfId="51708" xr:uid="{D380623E-41DD-45FB-A204-2BD34480E3B1}"/>
    <cellStyle name="NuevoEstilo 47" xfId="32376" xr:uid="{5D619787-7F3E-4422-B1E6-EEC2F325D464}"/>
    <cellStyle name="NuevoEstilo 47 2" xfId="51707" xr:uid="{90881B5E-876F-4F32-A0B5-47AF326B14BD}"/>
    <cellStyle name="NuevoEstilo 48" xfId="32377" xr:uid="{20CE62D3-3F38-41A9-967A-705743145951}"/>
    <cellStyle name="NuevoEstilo 48 2" xfId="51706" xr:uid="{4C81BB1F-98D5-4927-92B6-3AC046171752}"/>
    <cellStyle name="NuevoEstilo 49" xfId="32378" xr:uid="{56578E4F-8733-47C2-A2E8-7A55BE6EE44F}"/>
    <cellStyle name="NuevoEstilo 49 2" xfId="51705" xr:uid="{0FD91D25-596D-44CE-B7FA-DFE229B39045}"/>
    <cellStyle name="NuevoEstilo 5" xfId="32379" xr:uid="{30FC75A9-A2C0-46B4-9895-6165F9437F4E}"/>
    <cellStyle name="NuevoEstilo 5 2" xfId="32380" xr:uid="{3513F68B-E303-498F-A918-9B84C60683F9}"/>
    <cellStyle name="NuevoEstilo 50" xfId="32381" xr:uid="{3F2133F4-72E0-4546-B03A-314DA80D4BC4}"/>
    <cellStyle name="NuevoEstilo 50 2" xfId="51704" xr:uid="{B46E6283-E8E8-4EBF-894C-7DA18D4ABBFE}"/>
    <cellStyle name="NuevoEstilo 51" xfId="32382" xr:uid="{1A6C60E6-7787-4F47-9625-8EC01C787D9F}"/>
    <cellStyle name="NuevoEstilo 51 2" xfId="51703" xr:uid="{2FCB9A80-BB07-4CCA-A458-3B8901CFCF9E}"/>
    <cellStyle name="NuevoEstilo 52" xfId="32383" xr:uid="{5BEEE638-BCA7-48DD-A5D8-FC681686FE9B}"/>
    <cellStyle name="NuevoEstilo 52 2" xfId="51702" xr:uid="{A769DFE6-DB0E-4E34-8D8D-ED1C40585239}"/>
    <cellStyle name="NuevoEstilo 53" xfId="32384" xr:uid="{43E401AA-8FBF-4090-A4B0-27075DE86B3F}"/>
    <cellStyle name="NuevoEstilo 53 2" xfId="51701" xr:uid="{B61D8098-B4BF-435C-A19F-86ACDE60C818}"/>
    <cellStyle name="NuevoEstilo 54" xfId="32385" xr:uid="{175E9293-E162-4A7A-8E79-84C6577754A4}"/>
    <cellStyle name="NuevoEstilo 54 2" xfId="51700" xr:uid="{94BF0AC8-4E2F-47C5-B9AA-207DAB0D0076}"/>
    <cellStyle name="NuevoEstilo 55" xfId="32386" xr:uid="{195EE246-6D82-405B-9AF1-26707B09FF54}"/>
    <cellStyle name="NuevoEstilo 55 2" xfId="51699" xr:uid="{10B66AE0-5382-4DCE-AD7E-EFAF7BA52C17}"/>
    <cellStyle name="NuevoEstilo 56" xfId="32387" xr:uid="{609B758D-9F09-44D8-8858-678AEC7DF522}"/>
    <cellStyle name="NuevoEstilo 56 2" xfId="51698" xr:uid="{7AFB39A0-2F73-4851-937D-B1633ACAE337}"/>
    <cellStyle name="NuevoEstilo 57" xfId="32388" xr:uid="{8C1CF293-D756-41E3-B59C-2DC9AF1BF74B}"/>
    <cellStyle name="NuevoEstilo 58" xfId="32389" xr:uid="{38370EC4-54F1-4C20-8450-BCBFE0FAEF2B}"/>
    <cellStyle name="NuevoEstilo 6" xfId="32390" xr:uid="{1F335A33-F5E9-454E-93FA-8B051C775404}"/>
    <cellStyle name="NuevoEstilo 6 2" xfId="32391" xr:uid="{9A54BF98-F173-4ACE-A95E-F30509DE6454}"/>
    <cellStyle name="NuevoEstilo 7" xfId="32392" xr:uid="{642DBD4B-66BD-40D7-8B0D-AEB14068F375}"/>
    <cellStyle name="NuevoEstilo 7 2" xfId="32393" xr:uid="{69D0835A-4CF0-4668-A16F-022722876C66}"/>
    <cellStyle name="NuevoEstilo 8" xfId="32394" xr:uid="{8DE9E78B-E334-4974-B2BC-78D9743D2E98}"/>
    <cellStyle name="NuevoEstilo 8 2" xfId="32395" xr:uid="{E429186E-B5DB-4AE1-9021-351C422E1D18}"/>
    <cellStyle name="NuevoEstilo 9" xfId="32396" xr:uid="{983A1EFA-4319-48B7-BD9C-751AE8EE2A7D}"/>
    <cellStyle name="NuevoEstilo 9 2" xfId="32397" xr:uid="{E5AF0EE2-411A-4705-9D70-0C81BCC21BFD}"/>
    <cellStyle name="Œ…‹æØ‚è [0.00]_!!!GO" xfId="32398" xr:uid="{1740FB0D-028B-4051-9D47-2A7E62680B7D}"/>
    <cellStyle name="Œ…‹æØ‚è_!!!GO" xfId="32399" xr:uid="{BBE39530-90CD-4CFE-9B0C-4EDE0562BB3C}"/>
    <cellStyle name="Output" xfId="32400" xr:uid="{A9EC8659-32CF-45B4-91FC-5FADDC733BAB}"/>
    <cellStyle name="Output 2" xfId="32401" xr:uid="{59F47593-6099-4CB6-9B5E-6D00834B569A}"/>
    <cellStyle name="Output 2 2" xfId="32402" xr:uid="{650E6FD6-1B97-4941-BFD4-C088EF9184C4}"/>
    <cellStyle name="Output 2 3" xfId="50491" xr:uid="{5941A9FE-3C1C-40E6-A76F-C1C8F91EEC4E}"/>
    <cellStyle name="Output 3" xfId="32403" xr:uid="{E36AFAB6-06F1-4F43-A045-AA33680506C5}"/>
    <cellStyle name="Output 3 2" xfId="50492" xr:uid="{34A0EDA7-5ACE-4DD3-BE66-59780C2E85F9}"/>
    <cellStyle name="Output 4" xfId="32404" xr:uid="{4F1A8660-B471-4E9B-9EAE-E3D9561A44EE}"/>
    <cellStyle name="Output_Margen" xfId="48871" xr:uid="{156DA488-B12C-4E92-8AB4-2B15B8944C28}"/>
    <cellStyle name="PE 386 software" xfId="32405" xr:uid="{51A05F1A-693C-4F6A-B49F-B52A2BA9247B}"/>
    <cellStyle name="PE 386 software 2" xfId="32406" xr:uid="{D1359CAA-DA1E-4FC6-9098-87786038E36C}"/>
    <cellStyle name="PE 386 software_Margen" xfId="48872" xr:uid="{B613DF33-BECF-499A-9F20-A75C7367BB3A}"/>
    <cellStyle name="per.style" xfId="32407" xr:uid="{9CCE38F9-8200-4592-B33F-D83782AC487F}"/>
    <cellStyle name="per.style 2" xfId="32408" xr:uid="{2CD2C430-E700-466B-B9D3-9EA1C9C8CA96}"/>
    <cellStyle name="per.style 2 2" xfId="32409" xr:uid="{61112CBB-958A-4434-9344-75B3250EC6B2}"/>
    <cellStyle name="per.style 2 3" xfId="50493" xr:uid="{CAD654C5-7FFE-436F-9378-36AEE13A7ECB}"/>
    <cellStyle name="per.style 3" xfId="32410" xr:uid="{AEBB864B-EAE7-4ACD-ACEF-85E2A4815EE4}"/>
    <cellStyle name="per.style 3 2" xfId="50494" xr:uid="{AAABC64E-0397-4471-A85A-6AA73F507D9A}"/>
    <cellStyle name="Percent" xfId="28" xr:uid="{757DD09E-0221-3548-832B-CC8C4FF288C3}"/>
    <cellStyle name="Percent [2]" xfId="52" xr:uid="{1BC43F83-9222-4054-A5DA-3CDBAFB90DDA}"/>
    <cellStyle name="Percent [2] 10" xfId="32411" xr:uid="{3CAC0922-D57C-4D14-922D-E4A8C6065CE2}"/>
    <cellStyle name="Percent [2] 10 2" xfId="32412" xr:uid="{84498B99-D02D-4576-A01A-79C2C7560194}"/>
    <cellStyle name="Percent [2] 11" xfId="32413" xr:uid="{3ED42525-91D6-4025-87BF-67178C514B99}"/>
    <cellStyle name="Percent [2] 11 2" xfId="32414" xr:uid="{BC292997-3F53-40B4-9FC5-ADACEE4543E0}"/>
    <cellStyle name="Percent [2] 12" xfId="32415" xr:uid="{E136F51E-1568-43EB-B432-C27A98558A3F}"/>
    <cellStyle name="Percent [2] 12 2" xfId="32416" xr:uid="{965CFFAE-CC0F-4101-9CB8-2518FD01E703}"/>
    <cellStyle name="Percent [2] 13" xfId="32417" xr:uid="{E46A5245-1223-4BF7-BBD4-A2FF1FD95D4D}"/>
    <cellStyle name="Percent [2] 13 2" xfId="32418" xr:uid="{E09FA77B-E0DB-49AD-901C-B615E8145D41}"/>
    <cellStyle name="Percent [2] 14" xfId="32419" xr:uid="{61464033-C95C-45C8-85E9-A4E96C2F275D}"/>
    <cellStyle name="Percent [2] 14 2" xfId="32420" xr:uid="{53436D40-976D-4834-915F-A0EBC8685429}"/>
    <cellStyle name="Percent [2] 15" xfId="32421" xr:uid="{8A185160-14B6-4E82-8D02-D0264E4F58D0}"/>
    <cellStyle name="Percent [2] 15 2" xfId="32422" xr:uid="{E9A45F7B-9640-4772-9D9D-46E2217576E6}"/>
    <cellStyle name="Percent [2] 16" xfId="32423" xr:uid="{95FB314B-26C9-4059-ABCC-BF5B0498B264}"/>
    <cellStyle name="Percent [2] 16 2" xfId="32424" xr:uid="{8BD69683-AFD5-4130-9CE7-D22DD9E297F2}"/>
    <cellStyle name="Percent [2] 17" xfId="32425" xr:uid="{827AD99F-9A1D-4E05-9C55-13ABDE6CD31E}"/>
    <cellStyle name="Percent [2] 17 2" xfId="32426" xr:uid="{EC2EE465-8F7F-49AB-B3E4-FF29880DD11A}"/>
    <cellStyle name="Percent [2] 18" xfId="32427" xr:uid="{3CA5EDD0-F087-4BBB-A0D1-5C22216F8A4D}"/>
    <cellStyle name="Percent [2] 18 2" xfId="32428" xr:uid="{EC6F57E7-D588-4EF6-97B8-A9F8F6515CA6}"/>
    <cellStyle name="Percent [2] 19" xfId="32429" xr:uid="{EEFF6547-170A-439C-A147-03D66142914B}"/>
    <cellStyle name="Percent [2] 19 2" xfId="32430" xr:uid="{405B5CC7-327B-42CD-8B00-C118585E8728}"/>
    <cellStyle name="Percent [2] 2" xfId="32431" xr:uid="{5D5D476E-9496-4068-9BDA-2B9F0DCC6AE3}"/>
    <cellStyle name="Percent [2] 2 2" xfId="32432" xr:uid="{06423D8D-CB66-40F8-8F2F-66C96CC46C92}"/>
    <cellStyle name="Percent [2] 20" xfId="32433" xr:uid="{FD3FBD1E-268C-40A6-9C0C-AB262CDA93A1}"/>
    <cellStyle name="Percent [2] 20 2" xfId="32434" xr:uid="{5191113C-D5B2-4C50-94EF-54AD8E3442E8}"/>
    <cellStyle name="Percent [2] 21" xfId="32435" xr:uid="{860CA181-B23F-44A7-99A6-74F9ADB14C0D}"/>
    <cellStyle name="Percent [2] 21 2" xfId="32436" xr:uid="{1C8E1438-61D0-44CE-BC71-5589620C4080}"/>
    <cellStyle name="Percent [2] 22" xfId="32437" xr:uid="{AF7D91EA-111B-4026-9C00-5FFE46C6A03B}"/>
    <cellStyle name="Percent [2] 22 2" xfId="32438" xr:uid="{0C8F0B88-BEF4-4DE0-AA75-4876E0EB4EA6}"/>
    <cellStyle name="Percent [2] 23" xfId="32439" xr:uid="{B0A7B766-6EC6-40BC-97F1-EE325248AEA7}"/>
    <cellStyle name="Percent [2] 23 2" xfId="32440" xr:uid="{341744D0-6A50-4B6B-9CD0-4FA6840E293B}"/>
    <cellStyle name="Percent [2] 24" xfId="32441" xr:uid="{FDAC840D-E627-4E89-85E7-AB52482AA123}"/>
    <cellStyle name="Percent [2] 24 2" xfId="32442" xr:uid="{BD02B37C-B788-4017-9924-1C043F83D871}"/>
    <cellStyle name="Percent [2] 25" xfId="32443" xr:uid="{39F6E658-9FF5-4A16-A23F-42E7F6B518BF}"/>
    <cellStyle name="Percent [2] 25 2" xfId="32444" xr:uid="{A3CB7294-C27B-4CD5-852C-FE11394570BB}"/>
    <cellStyle name="Percent [2] 26" xfId="32445" xr:uid="{5AA7D65D-D77E-4AC1-B383-CF20FEF1786A}"/>
    <cellStyle name="Percent [2] 26 2" xfId="32446" xr:uid="{1F056CE5-F3A1-458B-9476-4479D469D8D8}"/>
    <cellStyle name="Percent [2] 27" xfId="32447" xr:uid="{64D69F97-DDEB-4760-BD82-7DAAB2F27A42}"/>
    <cellStyle name="Percent [2] 27 2" xfId="32448" xr:uid="{5D28E4BB-37A3-40F4-9E01-DBE9E147835F}"/>
    <cellStyle name="Percent [2] 28" xfId="32449" xr:uid="{F289DDF2-76AE-4A48-A970-1BA769344E13}"/>
    <cellStyle name="Percent [2] 28 2" xfId="32450" xr:uid="{BCFE7093-6D8B-458A-8080-68D9B3378033}"/>
    <cellStyle name="Percent [2] 29" xfId="32451" xr:uid="{339311E4-F3DE-440D-BC5F-4AA34262F234}"/>
    <cellStyle name="Percent [2] 29 2" xfId="32452" xr:uid="{89F72C03-C9B1-44F2-90F7-80398A9E6212}"/>
    <cellStyle name="Percent [2] 29 3" xfId="51697" xr:uid="{C4FC39E7-C784-43A8-A357-4E496B9F0994}"/>
    <cellStyle name="Percent [2] 3" xfId="32453" xr:uid="{3867B25B-FA81-4FAE-BDF1-63C3A52C8A59}"/>
    <cellStyle name="Percent [2] 3 2" xfId="32454" xr:uid="{1049CA4E-E78B-4D4C-B853-B54C8B8F02CB}"/>
    <cellStyle name="Percent [2] 30" xfId="32455" xr:uid="{1C957612-F652-4DAE-9AF4-249A5FF77519}"/>
    <cellStyle name="Percent [2] 30 2" xfId="51696" xr:uid="{8F993F57-8934-482F-85DC-C0D2F2C0C2ED}"/>
    <cellStyle name="Percent [2] 31" xfId="32456" xr:uid="{7380CE85-A8D5-499E-94BE-E3903A1DB7F1}"/>
    <cellStyle name="Percent [2] 31 2" xfId="51695" xr:uid="{B1C690E1-0DCC-4594-B821-A8E9873071B4}"/>
    <cellStyle name="Percent [2] 32" xfId="32457" xr:uid="{96B7F7B9-354F-48B3-8D55-702F9C95918D}"/>
    <cellStyle name="Percent [2] 32 2" xfId="51694" xr:uid="{8578AC1E-57C0-4D68-803C-A0FCD70D0937}"/>
    <cellStyle name="Percent [2] 33" xfId="32458" xr:uid="{CA912D05-85BF-49C9-8B44-CE11C6B5AEC5}"/>
    <cellStyle name="Percent [2] 33 2" xfId="51693" xr:uid="{12B953E9-58B0-4D6C-8469-CA6DCCEE5AC6}"/>
    <cellStyle name="Percent [2] 34" xfId="32459" xr:uid="{BC033213-C86E-46D1-AACA-C75D6403E9A9}"/>
    <cellStyle name="Percent [2] 34 2" xfId="51692" xr:uid="{312B9498-71F0-4316-AEE9-D3B6A4B04B0C}"/>
    <cellStyle name="Percent [2] 35" xfId="32460" xr:uid="{F7F507CE-5A6D-4F26-94CD-BBF41EBE2103}"/>
    <cellStyle name="Percent [2] 35 2" xfId="51691" xr:uid="{B0C6193C-C41F-40A0-BB7A-5C278B3448F4}"/>
    <cellStyle name="Percent [2] 36" xfId="32461" xr:uid="{20B42118-2B65-494E-A3F9-3166BCBB0660}"/>
    <cellStyle name="Percent [2] 36 2" xfId="51690" xr:uid="{B5F9AAA5-326E-4722-AFAD-08602172FD87}"/>
    <cellStyle name="Percent [2] 37" xfId="32462" xr:uid="{A02404A1-3A52-42D9-A855-3A4C695F8A87}"/>
    <cellStyle name="Percent [2] 37 2" xfId="51689" xr:uid="{C7246186-DB2C-4447-AD10-065B9E78CD24}"/>
    <cellStyle name="Percent [2] 38" xfId="32463" xr:uid="{D9C4B3A5-2CF7-40CD-8FC5-0BFE231083AC}"/>
    <cellStyle name="Percent [2] 38 2" xfId="51688" xr:uid="{91B64B39-37BE-4E2D-892C-E46A4A1DFC9F}"/>
    <cellStyle name="Percent [2] 39" xfId="32464" xr:uid="{997AC3E7-9498-47EE-A33C-D07CE6F893EA}"/>
    <cellStyle name="Percent [2] 39 2" xfId="51687" xr:uid="{84F499E8-E5FF-4535-ABD2-33D27AB247F9}"/>
    <cellStyle name="Percent [2] 4" xfId="32465" xr:uid="{0D5F3CEF-8968-4D19-9E5D-0624CFF3506A}"/>
    <cellStyle name="Percent [2] 4 2" xfId="32466" xr:uid="{9967A7CE-9265-4B7E-A828-77009D3FB0EA}"/>
    <cellStyle name="Percent [2] 40" xfId="32467" xr:uid="{F214105A-72D7-496F-9BF2-A37210918079}"/>
    <cellStyle name="Percent [2] 40 2" xfId="51686" xr:uid="{F6EAE694-D4C7-42C8-8883-D0A4799CE610}"/>
    <cellStyle name="Percent [2] 41" xfId="32468" xr:uid="{A8540317-6ACF-43CC-A2BD-833BE9B1ACE4}"/>
    <cellStyle name="Percent [2] 41 2" xfId="51685" xr:uid="{702A05CB-4B7F-4878-8F02-B7BB4F0D6D13}"/>
    <cellStyle name="Percent [2] 42" xfId="32469" xr:uid="{C243131C-A4EC-4CF8-AA7C-4D93ABC3F706}"/>
    <cellStyle name="Percent [2] 42 2" xfId="51684" xr:uid="{90D23D3B-7F0F-4938-B453-7F29C4E03928}"/>
    <cellStyle name="Percent [2] 43" xfId="32470" xr:uid="{A6031D94-1ED5-4D21-9308-3EEF5690817E}"/>
    <cellStyle name="Percent [2] 43 2" xfId="51683" xr:uid="{6DC325D3-9D4E-4368-B996-8C1321165883}"/>
    <cellStyle name="Percent [2] 44" xfId="32471" xr:uid="{532E5B22-AE9B-4A32-A04B-BB6C83098215}"/>
    <cellStyle name="Percent [2] 44 2" xfId="51682" xr:uid="{24218A49-7104-4882-B050-9AC911F420D7}"/>
    <cellStyle name="Percent [2] 45" xfId="32472" xr:uid="{DF5A6B57-C83C-442D-9AD4-9842A2997ADB}"/>
    <cellStyle name="Percent [2] 45 2" xfId="51681" xr:uid="{8B83B697-1CBE-4F08-9F06-381A468F834A}"/>
    <cellStyle name="Percent [2] 46" xfId="32473" xr:uid="{392B26A1-7968-4EBA-B643-E76F64AE6E3E}"/>
    <cellStyle name="Percent [2] 46 2" xfId="51680" xr:uid="{43A2C87C-F538-4A79-BA39-C6A57AC9F8D5}"/>
    <cellStyle name="Percent [2] 47" xfId="32474" xr:uid="{5FF3B257-CD11-4940-A489-6929810FF1A8}"/>
    <cellStyle name="Percent [2] 47 2" xfId="51679" xr:uid="{A73728A9-4032-40F8-BBE1-3CBCEA2BCC61}"/>
    <cellStyle name="Percent [2] 48" xfId="32475" xr:uid="{0717589D-887F-456B-888D-23BBEAA45955}"/>
    <cellStyle name="Percent [2] 48 2" xfId="51678" xr:uid="{55F842F0-3390-474E-9FF8-34645D113E07}"/>
    <cellStyle name="Percent [2] 49" xfId="32476" xr:uid="{D21149EF-554A-4DAE-9BD3-0241326C92B4}"/>
    <cellStyle name="Percent [2] 49 2" xfId="51677" xr:uid="{FB849DF1-F495-4FF8-9389-2A762666EBFE}"/>
    <cellStyle name="Percent [2] 5" xfId="32477" xr:uid="{5238987F-2EB5-4031-AAAF-BA1CA0C07E8E}"/>
    <cellStyle name="Percent [2] 5 2" xfId="32478" xr:uid="{7537331A-EB55-4E48-82F2-DF2C2E007F11}"/>
    <cellStyle name="Percent [2] 50" xfId="32479" xr:uid="{4ED56E80-D320-4479-84D3-4C2468FECD5A}"/>
    <cellStyle name="Percent [2] 50 2" xfId="51676" xr:uid="{97B7ACF5-2E99-4354-B5D2-4D1DDD13F712}"/>
    <cellStyle name="Percent [2] 51" xfId="32480" xr:uid="{51463B6F-5073-40BF-AB62-5C9330C04964}"/>
    <cellStyle name="Percent [2] 51 2" xfId="51675" xr:uid="{903BC71E-D080-4922-93BB-6D4570ACF4B2}"/>
    <cellStyle name="Percent [2] 52" xfId="32481" xr:uid="{273B4711-7F66-4F33-A4AC-4E6D142DFE2B}"/>
    <cellStyle name="Percent [2] 52 2" xfId="51674" xr:uid="{C8713304-C083-4229-89D5-B8D41C9A3B5D}"/>
    <cellStyle name="Percent [2] 53" xfId="32482" xr:uid="{B8C0E396-0D0B-449F-AF13-A23F8B58D275}"/>
    <cellStyle name="Percent [2] 53 2" xfId="51673" xr:uid="{CF6E2B13-D4FA-41BC-81A3-EB24333E3020}"/>
    <cellStyle name="Percent [2] 54" xfId="32483" xr:uid="{D0B2C53C-5EDF-485A-BF7B-2F03F2E63444}"/>
    <cellStyle name="Percent [2] 54 2" xfId="51672" xr:uid="{661C80EE-D395-47D6-B198-FBBC7D4C822B}"/>
    <cellStyle name="Percent [2] 55" xfId="32484" xr:uid="{CEA24E8E-2609-49A9-AD20-F55FD82FDE40}"/>
    <cellStyle name="Percent [2] 55 2" xfId="51671" xr:uid="{5017CD3E-CF01-45E7-934A-D2311D0ABA93}"/>
    <cellStyle name="Percent [2] 56" xfId="32485" xr:uid="{97BADB98-545F-4B77-8D71-F04142D05151}"/>
    <cellStyle name="Percent [2] 56 2" xfId="51670" xr:uid="{AC002640-48A8-4213-97E9-4960511C7DE8}"/>
    <cellStyle name="Percent [2] 57" xfId="32486" xr:uid="{BC2D8EB2-E77C-4BC2-AFF8-80D5F20E8E8F}"/>
    <cellStyle name="Percent [2] 57 2" xfId="51669" xr:uid="{06C84EA9-1071-4DDF-A8EB-A4C8F8DE9C55}"/>
    <cellStyle name="Percent [2] 58" xfId="32487" xr:uid="{ED69518E-745A-4486-B195-314F212CDE12}"/>
    <cellStyle name="Percent [2] 59" xfId="32488" xr:uid="{BD0058B7-DDDC-4090-ADDC-7AC38D49FA49}"/>
    <cellStyle name="Percent [2] 6" xfId="32489" xr:uid="{9CEE023D-F584-4B41-AB42-A5869716CDC0}"/>
    <cellStyle name="Percent [2] 6 2" xfId="32490" xr:uid="{ED033DE3-0362-4619-A141-8CEAF5053FF5}"/>
    <cellStyle name="Percent [2] 7" xfId="32491" xr:uid="{3CDBD33C-D85C-4192-8326-70E190CE3C83}"/>
    <cellStyle name="Percent [2] 7 2" xfId="32492" xr:uid="{5EA214E6-5700-4552-AA6E-DC98DFAE5F4B}"/>
    <cellStyle name="Percent [2] 8" xfId="32493" xr:uid="{3FC0EBB0-E8C4-4EEE-A69A-AF717FDFEED1}"/>
    <cellStyle name="Percent [2] 8 2" xfId="32494" xr:uid="{70186DB6-B05C-4FD6-914B-BFC60B05FAA4}"/>
    <cellStyle name="Percent [2] 9" xfId="32495" xr:uid="{4B56E258-EE2C-49AD-8647-54A75FDCDF3C}"/>
    <cellStyle name="Percent [2] 9 2" xfId="32496" xr:uid="{B1F4AE2F-3F95-4266-B72A-E3D5C03D63AE}"/>
    <cellStyle name="Percent 2" xfId="32497" xr:uid="{3AA66729-1F80-4E18-948D-5E99562B6A9A}"/>
    <cellStyle name="Percent 2 2" xfId="32498" xr:uid="{C15E2CD4-3997-4003-896A-6AB5211952B7}"/>
    <cellStyle name="Percent 2 2 2" xfId="32499" xr:uid="{F5C03DB7-AFDA-4649-A3FC-2FADDB7E932C}"/>
    <cellStyle name="Percent 2 2_Margen" xfId="48873" xr:uid="{9A0809E9-698F-4996-A2DB-7798037F12FD}"/>
    <cellStyle name="Percent 2 3" xfId="50495" xr:uid="{ABBFE60E-D49D-465B-9032-971A25456381}"/>
    <cellStyle name="Percent 2 4" xfId="49613" xr:uid="{6BED049E-2559-4960-9429-0E6FC18A93B5}"/>
    <cellStyle name="Percent 2 5" xfId="51791" xr:uid="{81D9CAF5-715E-4353-823C-535E0C98540C}"/>
    <cellStyle name="Percent 2_Margen" xfId="48874" xr:uid="{A5472395-F027-45C7-9757-F31955469F4C}"/>
    <cellStyle name="Percent 3" xfId="32500" xr:uid="{D4BD9046-77AE-4F3F-BCD0-11E11CB8D423}"/>
    <cellStyle name="Percent 3 2" xfId="48875" xr:uid="{16B78928-D2AE-47FB-8DE9-815C1D292E7C}"/>
    <cellStyle name="Percent_~9598287" xfId="32501" xr:uid="{299BE9C7-FBBC-49A7-9ADC-B8196B055684}"/>
    <cellStyle name="Porcentaje" xfId="41" builtinId="5"/>
    <cellStyle name="Porcentaje 10" xfId="17" xr:uid="{123984B9-1EFF-AC40-8861-C7A50E8DE887}"/>
    <cellStyle name="Porcentaje 10 2" xfId="48877" xr:uid="{AA5990C6-4329-49FF-942B-7C3A38B6D9D6}"/>
    <cellStyle name="Porcentaje 10 3" xfId="48876" xr:uid="{B2952D42-405A-40CE-ADAA-1D9ACBC11D2E}"/>
    <cellStyle name="Porcentaje 10_Margen" xfId="48878" xr:uid="{C0EA6DE3-75B5-45C2-BD18-63945CBB55DC}"/>
    <cellStyle name="Porcentaje 11" xfId="48879" xr:uid="{B3DCA330-4AB3-4675-A764-1703E7945567}"/>
    <cellStyle name="Porcentaje 11 2" xfId="48880" xr:uid="{96B59B84-C3D1-4716-A491-0708FFE4C107}"/>
    <cellStyle name="Porcentaje 11_Margen" xfId="48881" xr:uid="{9117225B-4D82-4FC4-8336-372ECF1C466E}"/>
    <cellStyle name="Porcentaje 12" xfId="48882" xr:uid="{638A6974-D363-440B-A880-060BFF8F3D97}"/>
    <cellStyle name="Porcentaje 12 2" xfId="48883" xr:uid="{E375A625-2126-475B-B814-9BC065902215}"/>
    <cellStyle name="Porcentaje 12_Margen" xfId="48884" xr:uid="{29B00CCC-3EC7-4449-ABAD-095768A2F5B9}"/>
    <cellStyle name="Porcentaje 13" xfId="48885" xr:uid="{1B48D7E7-4ED8-4FA6-8459-A58390CC5B6D}"/>
    <cellStyle name="Porcentaje 13 2" xfId="48886" xr:uid="{4555EC3A-CC87-4D1D-8692-B5290221E821}"/>
    <cellStyle name="Porcentaje 13 3" xfId="48887" xr:uid="{5B3E42B8-ACCB-4828-B122-DA623D3963BC}"/>
    <cellStyle name="Porcentaje 13_Margen" xfId="48888" xr:uid="{EBF91D57-CD23-4C94-B12D-1015D3DB2749}"/>
    <cellStyle name="Porcentaje 14" xfId="32502" xr:uid="{EF308C3D-F421-49DB-AD01-6CB321FC0190}"/>
    <cellStyle name="Porcentaje 14 2" xfId="32503" xr:uid="{C751B634-3B96-4304-BE72-DDA71679731C}"/>
    <cellStyle name="Porcentaje 14 2 2" xfId="48889" xr:uid="{96570080-6D45-43C0-A19D-0DB3B0359AB0}"/>
    <cellStyle name="Porcentaje 14 2 2 2" xfId="48890" xr:uid="{914144B6-28BA-4CDA-9E58-3A5A65A0C913}"/>
    <cellStyle name="Porcentaje 14 2 2 2 2" xfId="48891" xr:uid="{42FB4A8A-A079-489F-B0F8-8F8F7A456329}"/>
    <cellStyle name="Porcentaje 14 2 2 2_Margen" xfId="48892" xr:uid="{DF7D933F-16D0-4845-A597-05BDE70C6A5E}"/>
    <cellStyle name="Porcentaje 14 2 2 3" xfId="48893" xr:uid="{DD009A18-F5D6-435A-968F-86F3197090E5}"/>
    <cellStyle name="Porcentaje 14 2 2 3 2" xfId="48894" xr:uid="{E83496CD-96D1-45E6-BAD5-9C9348205100}"/>
    <cellStyle name="Porcentaje 14 2 2 3 2 2" xfId="48895" xr:uid="{3266A5B1-8D91-47E7-9A38-FCDCADAB81CB}"/>
    <cellStyle name="Porcentaje 14 2 2 3 2_Margen" xfId="48896" xr:uid="{6E2FE7A8-A9E8-44D4-9D85-5822BCF22705}"/>
    <cellStyle name="Porcentaje 14 2 2 3 3" xfId="48897" xr:uid="{25DB16CD-8B9C-42EA-B2B0-6FEE85578724}"/>
    <cellStyle name="Porcentaje 14 2 2 3 3 2" xfId="48898" xr:uid="{BBD8621F-884A-40FA-A1E0-AE2BF3C7B7A7}"/>
    <cellStyle name="Porcentaje 14 2 2 3 3 2 2" xfId="48899" xr:uid="{D641AE94-78E0-4D38-87B1-567FC93C4E8D}"/>
    <cellStyle name="Porcentaje 14 2 2 3 3 2 2 2" xfId="48900" xr:uid="{6F7F4916-D5B7-4B98-9C0C-66BCED0EBE8D}"/>
    <cellStyle name="Porcentaje 14 2 2 3 3 2 2_Margen" xfId="48901" xr:uid="{A135C01A-9220-4CCF-A85D-A5EDEE51F418}"/>
    <cellStyle name="Porcentaje 14 2 2 3 3 2 3" xfId="48902" xr:uid="{C9BD59F4-6D16-441C-BCE4-A02202BB8FC3}"/>
    <cellStyle name="Porcentaje 14 2 2 3 3 2 3 2" xfId="48903" xr:uid="{C3D90F92-CF76-4C56-A9A2-35955C08E859}"/>
    <cellStyle name="Porcentaje 14 2 2 3 3 2 3_Margen" xfId="48904" xr:uid="{E8B5AE71-0AF9-4B06-9734-8B1FD167F88B}"/>
    <cellStyle name="Porcentaje 14 2 2 3 3 2 4" xfId="48905" xr:uid="{DF907811-5B53-4A0A-868E-AD0CA9DB50F4}"/>
    <cellStyle name="Porcentaje 14 2 2 3 3 2_Margen" xfId="48906" xr:uid="{6CAA1F3C-1EC2-467F-BBF4-C7B30AF847F3}"/>
    <cellStyle name="Porcentaje 14 2 2 3 3 3" xfId="48907" xr:uid="{928EF777-9430-4CD2-B508-49585277BE86}"/>
    <cellStyle name="Porcentaje 14 2 2 3 3_Margen" xfId="48908" xr:uid="{0E592D28-4DC0-4213-A45E-47B340CD0020}"/>
    <cellStyle name="Porcentaje 14 2 2 3 4" xfId="48909" xr:uid="{1CB2DB7F-1000-4C5A-A567-E9FC4C1EB91F}"/>
    <cellStyle name="Porcentaje 14 2 2 3_Margen" xfId="48910" xr:uid="{68D996DC-FF8E-447D-911B-9D3FD95BF36B}"/>
    <cellStyle name="Porcentaje 14 2 2 4" xfId="48911" xr:uid="{499A3BCD-BC55-4426-BE58-F5E159680175}"/>
    <cellStyle name="Porcentaje 14 2 2_Margen" xfId="48912" xr:uid="{FEE28ECD-048B-4566-B25E-B819AFC350DB}"/>
    <cellStyle name="Porcentaje 14 2 3" xfId="48913" xr:uid="{AD9DAA35-0186-40A1-9B9A-932FC30AA985}"/>
    <cellStyle name="Porcentaje 14 2_Margen" xfId="48914" xr:uid="{79155A6D-661C-4A55-A040-ADA067A090BE}"/>
    <cellStyle name="Porcentaje 14 3" xfId="48915" xr:uid="{0838AD82-719A-4E53-9444-35B2E4A06175}"/>
    <cellStyle name="Porcentaje 14_Margen" xfId="48916" xr:uid="{AFF3B4BE-C941-4DE4-9320-A4D313A79009}"/>
    <cellStyle name="Porcentaje 15" xfId="48917" xr:uid="{47B54B0A-EBD0-4E89-9344-CDAE19661A54}"/>
    <cellStyle name="Porcentaje 15 2" xfId="48918" xr:uid="{B0422494-F04A-4E4E-82E1-D05FF2E79904}"/>
    <cellStyle name="Porcentaje 15_Margen" xfId="48919" xr:uid="{DF842B96-6E17-4E05-A068-F2382E063CE7}"/>
    <cellStyle name="Porcentaje 16" xfId="48920" xr:uid="{6868769D-868D-45BA-8FF1-8A9FA5FD01C7}"/>
    <cellStyle name="Porcentaje 16 2" xfId="48921" xr:uid="{DCDAD56A-4444-472F-8D45-6679E21D607A}"/>
    <cellStyle name="Porcentaje 16 2 2" xfId="48922" xr:uid="{64EE8ACE-7A1E-488C-90E2-1146D05EBA99}"/>
    <cellStyle name="Porcentaje 16 2 3" xfId="48923" xr:uid="{B4D682B4-C200-4EFC-B733-992EA3E7E665}"/>
    <cellStyle name="Porcentaje 16 2_Margen" xfId="48924" xr:uid="{2ED50DD4-E725-4C29-841E-A3C341487E9A}"/>
    <cellStyle name="Porcentaje 16 3" xfId="48925" xr:uid="{0A73CA1A-408C-4325-BA2C-81205D61C3DA}"/>
    <cellStyle name="Porcentaje 16_Margen" xfId="48926" xr:uid="{60112485-1D83-4964-9BAD-73DC9D8A9826}"/>
    <cellStyle name="Porcentaje 17" xfId="48927" xr:uid="{9DBF5829-AEE0-44F9-936C-320F9A2E25FE}"/>
    <cellStyle name="Porcentaje 17 2" xfId="48928" xr:uid="{DC11129F-F132-434C-91A3-39348D8D70D7}"/>
    <cellStyle name="Porcentaje 17_Margen" xfId="48929" xr:uid="{7FBC3DDC-2C17-49ED-B0EF-E77150B5BCBF}"/>
    <cellStyle name="Porcentaje 18" xfId="48930" xr:uid="{1A36F155-4982-4DAA-A027-C0FAF680138B}"/>
    <cellStyle name="Porcentaje 18 2" xfId="48931" xr:uid="{98CF1EC3-D7C3-4226-9ACA-C7C212D1773E}"/>
    <cellStyle name="Porcentaje 18_Margen" xfId="48932" xr:uid="{839D307B-B565-42BD-A608-A287C0B1FFDF}"/>
    <cellStyle name="Porcentaje 19" xfId="48933" xr:uid="{8FA6C7E5-42AA-4BE1-8FBD-126E7950F4F0}"/>
    <cellStyle name="Porcentaje 19 2" xfId="48934" xr:uid="{5A39D52E-1CC5-4650-B180-E8336C1BBE67}"/>
    <cellStyle name="Porcentaje 19_Margen" xfId="48935" xr:uid="{3B6E0B3D-D253-4F78-B265-D5D94C6821FE}"/>
    <cellStyle name="Porcentaje 2" xfId="32504" xr:uid="{A3CBD886-D993-4D58-8196-CBAF9A5D7EE9}"/>
    <cellStyle name="Porcentaje 2 10" xfId="21" xr:uid="{B7F2669A-2D83-9F49-A0CA-92D5D8C32044}"/>
    <cellStyle name="Porcentaje 2 2" xfId="29" xr:uid="{2D565A45-8C0E-4DC7-8E48-AEAC783F0A23}"/>
    <cellStyle name="Porcentaje 2 2 2" xfId="32506" xr:uid="{505E5A00-D70A-44F8-8BB2-D961366FA4EF}"/>
    <cellStyle name="Porcentaje 2 2 3" xfId="51873" xr:uid="{767AAFFC-36DA-4D9E-8E4E-F25709931D08}"/>
    <cellStyle name="Porcentaje 2 2 4" xfId="32505" xr:uid="{57AB31F3-4212-4625-97B3-7ED727799D74}"/>
    <cellStyle name="Porcentaje 2 2 5" xfId="53505" xr:uid="{26FA3AB1-447D-4590-B107-B703C3D253CD}"/>
    <cellStyle name="Porcentaje 2 2_Margen" xfId="48936" xr:uid="{16C9DCD6-8BD4-43BF-BA46-E4223E26ED21}"/>
    <cellStyle name="Porcentaje 2 3" xfId="48937" xr:uid="{18FD1706-3693-48F3-B0D6-88227E152C8B}"/>
    <cellStyle name="Porcentaje 2 4" xfId="10" xr:uid="{1CD7963D-D600-8545-A222-054E26C133DD}"/>
    <cellStyle name="Porcentaje 2 4 2" xfId="48938" xr:uid="{220FEF63-FBFF-4D5E-9CCB-DC9C88CE4B23}"/>
    <cellStyle name="Porcentaje 2 5" xfId="49624" xr:uid="{2EF4A8E1-4441-470E-9501-A9DB78FF4B00}"/>
    <cellStyle name="Porcentaje 2 6" xfId="51343" xr:uid="{4B609DC7-849B-43F3-AAD2-54653C67E3AA}"/>
    <cellStyle name="Porcentaje 2 7" xfId="53444" xr:uid="{2C7A25AA-C7C6-4DA7-BE9F-6F189F342E24}"/>
    <cellStyle name="Porcentaje 2_Margen" xfId="48939" xr:uid="{A93592FD-C98D-4A18-A927-C5C1863B4426}"/>
    <cellStyle name="Porcentaje 20" xfId="48940" xr:uid="{82FC27B5-09CA-46A5-B944-018E9F254DB1}"/>
    <cellStyle name="Porcentaje 20 2" xfId="48941" xr:uid="{58DDEA2F-45C5-4D93-BF63-31B1A59C662E}"/>
    <cellStyle name="Porcentaje 20_Margen" xfId="48942" xr:uid="{64317FB0-F0B6-4DE5-809A-EB125F17319E}"/>
    <cellStyle name="Porcentaje 21" xfId="48943" xr:uid="{FBEE865A-B3FD-4CF9-901D-BB04CAF2E489}"/>
    <cellStyle name="Porcentaje 22" xfId="48944" xr:uid="{9233D2BA-F468-41AE-ACC0-41DD894067E0}"/>
    <cellStyle name="Porcentaje 23" xfId="48945" xr:uid="{84E78450-D982-4306-A1BE-C8EE25123042}"/>
    <cellStyle name="Porcentaje 23 2" xfId="48946" xr:uid="{A8CCC35B-07DD-4B0C-A0F9-13CE33E3563F}"/>
    <cellStyle name="Porcentaje 23_Margen" xfId="48947" xr:uid="{FAC5851A-AFBA-4EC1-A8EB-C41C865EA28B}"/>
    <cellStyle name="Porcentaje 24" xfId="40" xr:uid="{F29F8F94-B187-4376-8119-5BC660D79AA0}"/>
    <cellStyle name="Porcentaje 25" xfId="14" xr:uid="{6D2A9A61-25D9-2146-8E87-F0788118F2B1}"/>
    <cellStyle name="Porcentaje 3" xfId="60" xr:uid="{5457CFCB-7333-4C0E-987A-0B2DCBF9CBC5}"/>
    <cellStyle name="Porcentaje 3 2" xfId="32507" xr:uid="{DAE7A3A2-C9BA-4A64-908F-485D06D0FE00}"/>
    <cellStyle name="Porcentaje 3 2 2" xfId="51871" xr:uid="{1BD9A120-1E36-4781-8455-6B9C64B00E95}"/>
    <cellStyle name="Porcentaje 3 3" xfId="32508" xr:uid="{8F60CFA8-B5E5-4BB6-A4C2-08ED107E6785}"/>
    <cellStyle name="Porcentaje 3 4" xfId="32509" xr:uid="{6009350F-57C6-4CF6-B303-28A1BC84FA76}"/>
    <cellStyle name="Porcentaje 3 5" xfId="48948" xr:uid="{BE086553-477D-441C-8F83-6041CD2DEF33}"/>
    <cellStyle name="Porcentaje 3 6" xfId="50496" xr:uid="{8C1EC253-C1BF-4118-A43B-4A89D9FC871B}"/>
    <cellStyle name="Porcentaje 3_Margen" xfId="48949" xr:uid="{93198944-6858-41E7-A162-9FB348A838FC}"/>
    <cellStyle name="Porcentaje 4" xfId="32510" xr:uid="{818E46A1-619F-4C3B-B13D-7195BD4F19A9}"/>
    <cellStyle name="Porcentaje 4 2" xfId="38" xr:uid="{A7C35F83-D867-4891-A3F1-E4E4F07EA5C9}"/>
    <cellStyle name="Porcentaje 4 2 2" xfId="32511" xr:uid="{A83BB8B1-4C86-4FD1-93CE-A00C7EA56CB2}"/>
    <cellStyle name="Porcentaje 4 3" xfId="32512" xr:uid="{3AFB2F70-9702-4F0C-A5BF-FDBE19DB192B}"/>
    <cellStyle name="Porcentaje 4 4" xfId="51668" xr:uid="{014268E8-9DBE-4D94-94A9-D051351B160B}"/>
    <cellStyle name="Porcentaje 47" xfId="45" xr:uid="{23E2A1B7-6448-4F12-8A33-78621366BBBD}"/>
    <cellStyle name="Porcentaje 5" xfId="31" xr:uid="{674300BE-C0FB-41AA-BAA2-B133B0CE3CF6}"/>
    <cellStyle name="Porcentaje 5 2" xfId="32513" xr:uid="{C92EF636-1BD4-47AF-B630-959FF539BCDB}"/>
    <cellStyle name="Porcentaje 5_Margen" xfId="48950" xr:uid="{82FB67F8-15C9-4107-A902-2C51AEA8A9DC}"/>
    <cellStyle name="Porcentaje 6" xfId="34" xr:uid="{ACC007B2-56DE-489E-910C-958A187C7369}"/>
    <cellStyle name="Porcentaje 6 10" xfId="48951" xr:uid="{79AB9B36-613C-4CBC-83F4-8FF796F94523}"/>
    <cellStyle name="Porcentaje 6 10 2" xfId="48952" xr:uid="{6A7661DA-E6C1-4D92-8101-0CED5A9CBB86}"/>
    <cellStyle name="Porcentaje 6 10_Margen" xfId="48953" xr:uid="{DE88ED69-072C-472D-973A-690A7359F2D5}"/>
    <cellStyle name="Porcentaje 6 11" xfId="48954" xr:uid="{F2F8B1CE-AAA4-488B-87D0-590C37406ABF}"/>
    <cellStyle name="Porcentaje 6 11 2" xfId="48955" xr:uid="{6AFFD381-B3CC-4539-8123-FA302DE5E9B6}"/>
    <cellStyle name="Porcentaje 6 11_Margen" xfId="48956" xr:uid="{C711EFB1-13F7-4E5A-9D8C-A7503E7E28B2}"/>
    <cellStyle name="Porcentaje 6 12" xfId="48957" xr:uid="{DEEE5A04-74CA-4794-9F7D-FDED01466130}"/>
    <cellStyle name="Porcentaje 6 12 2" xfId="48958" xr:uid="{72A001F8-7F59-4355-A374-5CAF4673B2DB}"/>
    <cellStyle name="Porcentaje 6 12_Margen" xfId="48959" xr:uid="{ACBC5448-9707-4A48-B1DD-3B0D2B93BC1F}"/>
    <cellStyle name="Porcentaje 6 13" xfId="48960" xr:uid="{A1FAA1B3-C593-41B5-834F-65602890FA4E}"/>
    <cellStyle name="Porcentaje 6 13 2" xfId="48961" xr:uid="{CA4DBBC2-4510-4AE5-90DD-D3CB1D2F35A5}"/>
    <cellStyle name="Porcentaje 6 13_Margen" xfId="48962" xr:uid="{4EF9EA89-BEBD-4964-BE44-07582D041199}"/>
    <cellStyle name="Porcentaje 6 2" xfId="48963" xr:uid="{783BE30E-2618-4FFB-8D15-81DD3E0A2921}"/>
    <cellStyle name="Porcentaje 6 2 2" xfId="48964" xr:uid="{AEF66287-F2B8-455F-96C9-668B38474B67}"/>
    <cellStyle name="Porcentaje 6 2_Margen" xfId="48965" xr:uid="{C162A773-662F-4FCF-B089-56B740C4C327}"/>
    <cellStyle name="Porcentaje 6 3" xfId="48966" xr:uid="{44D5EB40-124A-4E3E-993B-99144601181E}"/>
    <cellStyle name="Porcentaje 6 3 2" xfId="48967" xr:uid="{EFC1A990-2C77-4023-A022-5500B9EB9F09}"/>
    <cellStyle name="Porcentaje 6 3_Margen" xfId="48968" xr:uid="{AD9EA2D4-F91E-401C-834A-CBD62CB9F536}"/>
    <cellStyle name="Porcentaje 6 4" xfId="48969" xr:uid="{1A6D71B0-2955-47B9-9D06-D49F52445BE7}"/>
    <cellStyle name="Porcentaje 6 4 2" xfId="48970" xr:uid="{00943FB7-31AA-4DDA-B4B8-A135A404A397}"/>
    <cellStyle name="Porcentaje 6 4_Margen" xfId="48971" xr:uid="{B72954D8-B344-4B6F-B429-91E6BB17F1A7}"/>
    <cellStyle name="Porcentaje 6 5" xfId="48972" xr:uid="{88C61DAF-C1D7-4771-89D4-E28FA8C43D47}"/>
    <cellStyle name="Porcentaje 6 5 2" xfId="48973" xr:uid="{F0862774-E19B-4FCE-A9A2-75D61C2B216D}"/>
    <cellStyle name="Porcentaje 6 5_Margen" xfId="48974" xr:uid="{98386FC3-A4CC-47E2-B90B-E6E867C19160}"/>
    <cellStyle name="Porcentaje 6 6" xfId="48975" xr:uid="{42E97600-605B-4E5C-BB0D-F45B8D44DFFF}"/>
    <cellStyle name="Porcentaje 6 6 2" xfId="48976" xr:uid="{F95EE332-3992-422D-85E2-FAB8A9226046}"/>
    <cellStyle name="Porcentaje 6 6_Margen" xfId="48977" xr:uid="{306BE767-5AE5-45D2-83BB-8F2CE061C207}"/>
    <cellStyle name="Porcentaje 6 7" xfId="48978" xr:uid="{71762557-BE99-4CE2-8876-A12BF6971A76}"/>
    <cellStyle name="Porcentaje 6 7 2" xfId="48979" xr:uid="{06AA3FE4-E608-41C0-8D19-9B273B9DD352}"/>
    <cellStyle name="Porcentaje 6 7_Margen" xfId="48980" xr:uid="{F858CD08-4C46-4A8E-BFA8-D0C9CA3D18A1}"/>
    <cellStyle name="Porcentaje 6 8" xfId="48981" xr:uid="{F31BA9C5-56D6-473A-927F-40331012A4E1}"/>
    <cellStyle name="Porcentaje 6 8 2" xfId="48982" xr:uid="{CAEE5F46-1571-48C1-B31C-B3AB469943C7}"/>
    <cellStyle name="Porcentaje 6 8_Margen" xfId="48983" xr:uid="{5ACC293D-94DB-498A-846C-80FD39748101}"/>
    <cellStyle name="Porcentaje 6 9" xfId="48984" xr:uid="{CCD9E382-5728-479F-BA6E-D1943483B5C7}"/>
    <cellStyle name="Porcentaje 6 9 2" xfId="48985" xr:uid="{E35BB0FC-DE69-4855-A195-CF5691E903B9}"/>
    <cellStyle name="Porcentaje 6 9_Margen" xfId="48986" xr:uid="{CCC3219A-FC08-41CA-9267-39EAA9DB53F3}"/>
    <cellStyle name="Porcentaje 6_Margen" xfId="48987" xr:uid="{30AF0480-E9A5-48D4-9AB0-C9FC1CF03723}"/>
    <cellStyle name="Porcentaje 7" xfId="32514" xr:uid="{BD4B02A3-96CE-42C2-B822-DB884F0360FC}"/>
    <cellStyle name="Porcentaje 7 3" xfId="18" xr:uid="{DF9F69C2-C15A-9446-A6EC-7CD472476966}"/>
    <cellStyle name="Porcentaje 8" xfId="48988" xr:uid="{AF7473A2-1C93-4415-8358-F075EEE796C1}"/>
    <cellStyle name="Porcentaje 8 2" xfId="48989" xr:uid="{E6DF24A7-3E32-42DB-B2C4-2FF49B89EB35}"/>
    <cellStyle name="Porcentaje 8_Margen" xfId="48990" xr:uid="{6F9F4F16-084A-4CB3-AF11-C17E4600DDBE}"/>
    <cellStyle name="Porcentaje 9" xfId="48991" xr:uid="{35BD3BCC-0D8E-4EFF-A76D-832D6A8E350C}"/>
    <cellStyle name="Porcentaje 9 2" xfId="48992" xr:uid="{0D89DE61-3151-429C-A385-2A7D58482D43}"/>
    <cellStyle name="Porcentaje 9_Margen" xfId="48993" xr:uid="{522BCB57-77BC-4D18-A482-F8D5992DE010}"/>
    <cellStyle name="Porcentual 10" xfId="57" xr:uid="{A70863FB-C086-425F-8A17-7DFDD20FA683}"/>
    <cellStyle name="Porcentual 10 10" xfId="32515" xr:uid="{B545E5AE-960B-45C8-97C1-EBEC59A468B5}"/>
    <cellStyle name="Porcentual 10 11" xfId="32516" xr:uid="{E1722DD9-A10B-4EAF-B21F-D63DDF4A683A}"/>
    <cellStyle name="Porcentual 10 12" xfId="32517" xr:uid="{F7F0BB17-E2BF-4BC4-A253-5C05B3B38669}"/>
    <cellStyle name="Porcentual 10 13" xfId="32518" xr:uid="{71ECC6BF-3045-4380-B63D-54F651DAE35E}"/>
    <cellStyle name="Porcentual 10 14" xfId="32519" xr:uid="{5B601889-93B7-4625-90D4-1204F0A9715E}"/>
    <cellStyle name="Porcentual 10 15" xfId="32520" xr:uid="{5E92CFE4-B665-4AE1-8318-7521DC3D0742}"/>
    <cellStyle name="Porcentual 10 16" xfId="32521" xr:uid="{AA369AB8-AFBF-4DEA-8721-4540D7ACB54D}"/>
    <cellStyle name="Porcentual 10 17" xfId="32522" xr:uid="{2A4B6D99-523C-43C5-A7B9-FCD2BF3FF74B}"/>
    <cellStyle name="Porcentual 10 18" xfId="32523" xr:uid="{FF1AE827-1A0A-4FCF-899E-26D2D4A8F03C}"/>
    <cellStyle name="Porcentual 10 19" xfId="32524" xr:uid="{2C784A5C-6F96-491E-AE08-823CF986EEE9}"/>
    <cellStyle name="Porcentual 10 2" xfId="32525" xr:uid="{D92B3BC3-2145-4C36-BAE9-02BE0B24A8AB}"/>
    <cellStyle name="Porcentual 10 2 10" xfId="32526" xr:uid="{4BC96657-3D21-45AD-8E9E-CB111A28B00A}"/>
    <cellStyle name="Porcentual 10 2 11" xfId="32527" xr:uid="{C4E0729C-ABD8-4EEC-9D65-3DAD8DB97508}"/>
    <cellStyle name="Porcentual 10 2 12" xfId="32528" xr:uid="{EE58DA2C-1458-42ED-B876-DE5CB5CEA51B}"/>
    <cellStyle name="Porcentual 10 2 13" xfId="32529" xr:uid="{BCC85B21-BC05-49ED-B84A-FAE7322B8FD1}"/>
    <cellStyle name="Porcentual 10 2 14" xfId="32530" xr:uid="{329B6E24-0768-4415-943A-A5D819DE41DD}"/>
    <cellStyle name="Porcentual 10 2 15" xfId="32531" xr:uid="{12A0760D-5B64-4E5E-BC68-92476824CE1F}"/>
    <cellStyle name="Porcentual 10 2 16" xfId="32532" xr:uid="{73D5D1EF-16FE-4C64-9F8F-7CF49B917CDD}"/>
    <cellStyle name="Porcentual 10 2 17" xfId="32533" xr:uid="{129E0718-2898-4986-BF55-4A6B65DE0C04}"/>
    <cellStyle name="Porcentual 10 2 18" xfId="32534" xr:uid="{1A7EAF38-8B24-4695-B339-48FA2419889D}"/>
    <cellStyle name="Porcentual 10 2 19" xfId="32535" xr:uid="{CA2FF059-9BDF-4F7C-8937-9F3D14516D4E}"/>
    <cellStyle name="Porcentual 10 2 2" xfId="32536" xr:uid="{045EAC30-6CE0-4FEA-9A90-3DD60E45B205}"/>
    <cellStyle name="Porcentual 10 2 2 2" xfId="32537" xr:uid="{F4425C3C-F4D3-406D-86B1-D2A714D71B36}"/>
    <cellStyle name="Porcentual 10 2 2_Margen" xfId="48994" xr:uid="{C5BE1DA6-240E-40EE-A67B-E9CEC1732E0D}"/>
    <cellStyle name="Porcentual 10 2 20" xfId="32538" xr:uid="{1FE50F32-639F-4E1F-BDBB-1470FB861CCB}"/>
    <cellStyle name="Porcentual 10 2 21" xfId="32539" xr:uid="{74FE308F-EADF-4118-80AA-647483F44BC2}"/>
    <cellStyle name="Porcentual 10 2 22" xfId="32540" xr:uid="{917803BE-108B-464E-B41A-DC3CF54BBF9B}"/>
    <cellStyle name="Porcentual 10 2 23" xfId="32541" xr:uid="{1EAD77F1-855F-4B25-B602-781481A16A1E}"/>
    <cellStyle name="Porcentual 10 2 24" xfId="32542" xr:uid="{A30C81C9-A1C7-424C-9143-0B861CA1849C}"/>
    <cellStyle name="Porcentual 10 2 25" xfId="32543" xr:uid="{090A8B16-9B6B-441F-8FA3-984C39F4685E}"/>
    <cellStyle name="Porcentual 10 2 26" xfId="32544" xr:uid="{1D4FCDA6-840A-46D1-A556-EEFA9DE22FA3}"/>
    <cellStyle name="Porcentual 10 2 27" xfId="32545" xr:uid="{FDB38C1A-6E66-4056-8B16-31E4D37D60AB}"/>
    <cellStyle name="Porcentual 10 2 28" xfId="32546" xr:uid="{F92A43EF-DF31-48D3-B226-794A2B68A953}"/>
    <cellStyle name="Porcentual 10 2 29" xfId="32547" xr:uid="{D5B1A7CE-356A-4335-B535-F2B51B71400F}"/>
    <cellStyle name="Porcentual 10 2 3" xfId="32548" xr:uid="{96C5AA05-625F-43A3-8E47-F8E0FE90F07D}"/>
    <cellStyle name="Porcentual 10 2 30" xfId="32549" xr:uid="{99ACADAE-7E12-4046-A5D7-D6824ABB59A0}"/>
    <cellStyle name="Porcentual 10 2 31" xfId="32550" xr:uid="{C502C2F0-E07F-4E8C-A536-F1B289326E93}"/>
    <cellStyle name="Porcentual 10 2 32" xfId="32551" xr:uid="{FF84B3CE-8F57-42AD-BAD1-536DBA340D2D}"/>
    <cellStyle name="Porcentual 10 2 4" xfId="32552" xr:uid="{21A81072-EFB7-4B14-ABC3-48383BF52064}"/>
    <cellStyle name="Porcentual 10 2 5" xfId="32553" xr:uid="{6534994D-46CB-4910-B7B3-609BE6AF5F4F}"/>
    <cellStyle name="Porcentual 10 2 6" xfId="32554" xr:uid="{BFCBDB4D-6FA9-4AF8-9F72-CBC9D5AEE2F5}"/>
    <cellStyle name="Porcentual 10 2 7" xfId="32555" xr:uid="{119299CE-96FE-46CA-B457-C37E281BE094}"/>
    <cellStyle name="Porcentual 10 2 8" xfId="32556" xr:uid="{6A7B49C6-7F4C-4665-B316-8FC1821D223F}"/>
    <cellStyle name="Porcentual 10 2 9" xfId="32557" xr:uid="{42D7A5C9-7A3F-4826-B276-0702545A2B58}"/>
    <cellStyle name="Porcentual 10 2_Margen" xfId="48995" xr:uid="{31EF5871-A0AF-4B78-ACB3-AC73664A48A7}"/>
    <cellStyle name="Porcentual 10 20" xfId="32558" xr:uid="{4A77FDE2-C68E-48A8-AC62-F5DAFF78DB68}"/>
    <cellStyle name="Porcentual 10 21" xfId="32559" xr:uid="{FAE15288-E392-4EA5-BA53-092E3B064EDE}"/>
    <cellStyle name="Porcentual 10 22" xfId="32560" xr:uid="{7123BA85-2FB3-4FA1-BE48-E314234CD2C1}"/>
    <cellStyle name="Porcentual 10 23" xfId="32561" xr:uid="{A5C723CC-CCF2-4F02-A36E-706DEF20EA99}"/>
    <cellStyle name="Porcentual 10 24" xfId="32562" xr:uid="{70FB6FBD-7C55-41E1-85A2-E6DCDF6756E1}"/>
    <cellStyle name="Porcentual 10 25" xfId="32563" xr:uid="{3049EFDC-49F1-4912-B4F0-F494259906AB}"/>
    <cellStyle name="Porcentual 10 26" xfId="32564" xr:uid="{A7C97051-EDC4-41D4-A598-42E517F75BBD}"/>
    <cellStyle name="Porcentual 10 27" xfId="32565" xr:uid="{607FB6C6-23A9-42D7-8E48-F86915C6BDF9}"/>
    <cellStyle name="Porcentual 10 28" xfId="32566" xr:uid="{B05D7672-BE6A-4D35-AB61-BBE81547FC48}"/>
    <cellStyle name="Porcentual 10 29" xfId="32567" xr:uid="{CA78A11A-07B2-4FD8-8E84-303B61C375BF}"/>
    <cellStyle name="Porcentual 10 3" xfId="32568" xr:uid="{59FFE11C-B94E-4399-908B-AE9EDC737029}"/>
    <cellStyle name="Porcentual 10 30" xfId="32569" xr:uid="{1FC48952-F684-4DE4-BCCA-0DF4F6D6DC0B}"/>
    <cellStyle name="Porcentual 10 31" xfId="32570" xr:uid="{04A20413-1A0B-41D3-BCB5-37C4FC0DAA26}"/>
    <cellStyle name="Porcentual 10 32" xfId="32571" xr:uid="{F8CE98DE-A38D-43E2-8834-44D4B692B869}"/>
    <cellStyle name="Porcentual 10 33" xfId="32572" xr:uid="{F46C0E5B-7708-4393-A18A-3CC8AEE19196}"/>
    <cellStyle name="Porcentual 10 34" xfId="32573" xr:uid="{80CF3A0D-AEA4-4809-99A5-F6501766F107}"/>
    <cellStyle name="Porcentual 10 35" xfId="32574" xr:uid="{DDA4C4F4-0BEF-440C-909F-60778899E1A5}"/>
    <cellStyle name="Porcentual 10 36" xfId="32575" xr:uid="{7B874381-14B7-444C-8132-208273DC5B22}"/>
    <cellStyle name="Porcentual 10 37" xfId="32576" xr:uid="{79EB5285-3AE8-40E8-BA45-46636DC2CC5B}"/>
    <cellStyle name="Porcentual 10 38" xfId="32577" xr:uid="{97879DD5-7597-4DD5-89D4-27F1FD6512DD}"/>
    <cellStyle name="Porcentual 10 39" xfId="32578" xr:uid="{E5C083AC-8B0B-4E8D-A2D2-5D2E78171140}"/>
    <cellStyle name="Porcentual 10 4" xfId="32579" xr:uid="{D5CEFD3E-4EF2-4CF9-88CE-8A7C06ABD953}"/>
    <cellStyle name="Porcentual 10 40" xfId="32580" xr:uid="{895F3108-BD5E-4D20-8810-E3068373F944}"/>
    <cellStyle name="Porcentual 10 41" xfId="32581" xr:uid="{0E192462-4548-417D-BBB9-ADF534F8EBD5}"/>
    <cellStyle name="Porcentual 10 42" xfId="32582" xr:uid="{DB34BBA4-463E-43A8-83AF-65605E9C306F}"/>
    <cellStyle name="Porcentual 10 43" xfId="32583" xr:uid="{3B1FA04B-52A1-45AF-8456-10F3F4DEACF4}"/>
    <cellStyle name="Porcentual 10 44" xfId="32584" xr:uid="{57AA4D39-CB81-49A6-AB94-F06EBD307402}"/>
    <cellStyle name="Porcentual 10 45" xfId="32585" xr:uid="{332009C5-589C-4702-994F-0A25146A8C45}"/>
    <cellStyle name="Porcentual 10 46" xfId="32586" xr:uid="{CBC92BDD-3FEE-41C9-BCD8-60AA9BBEF404}"/>
    <cellStyle name="Porcentual 10 5" xfId="32587" xr:uid="{EB777ED0-C995-43A2-8D0B-374220C6B9A1}"/>
    <cellStyle name="Porcentual 10 6" xfId="32588" xr:uid="{1E5F9D4E-5DAC-448D-8247-C4B8B2C17E1F}"/>
    <cellStyle name="Porcentual 10 6 2" xfId="32589" xr:uid="{7ACE8060-4298-408F-8BD2-1F4B3AB31D70}"/>
    <cellStyle name="Porcentual 10 6_Margen" xfId="48996" xr:uid="{5AC2DAE6-6164-49FB-975A-BF1E668BEB36}"/>
    <cellStyle name="Porcentual 10 7" xfId="32590" xr:uid="{EF098938-6FF0-4429-9DB1-75C9A89B4FD5}"/>
    <cellStyle name="Porcentual 10 8" xfId="32591" xr:uid="{4816147E-90EE-4EFB-8FE4-B259D0A20266}"/>
    <cellStyle name="Porcentual 10 9" xfId="32592" xr:uid="{5D8E16C4-5180-4E65-B267-6EF87319DD0F}"/>
    <cellStyle name="Porcentual 10_Margen" xfId="48997" xr:uid="{6B672F8C-007A-47AA-B7AA-646E572F9155}"/>
    <cellStyle name="Porcentual 11" xfId="32593" xr:uid="{C7A967A2-293F-4182-8AA4-D547C54F1181}"/>
    <cellStyle name="Porcentual 11 2" xfId="32594" xr:uid="{537579C4-E4C1-48FB-AC21-12C4070AB352}"/>
    <cellStyle name="Porcentual 11 2 10" xfId="32595" xr:uid="{C18B6A0B-D01E-457D-904A-9535B285A2B3}"/>
    <cellStyle name="Porcentual 11 2 11" xfId="32596" xr:uid="{8E56384F-8278-4E6D-92F9-194B838F7C23}"/>
    <cellStyle name="Porcentual 11 2 12" xfId="32597" xr:uid="{DFDA2026-974E-4154-8F58-DBDFDADE18C1}"/>
    <cellStyle name="Porcentual 11 2 13" xfId="32598" xr:uid="{347E042C-DC06-406D-828D-5D420EEAAF82}"/>
    <cellStyle name="Porcentual 11 2 14" xfId="32599" xr:uid="{F23726EB-5096-4FFD-A6DB-9024F444AE75}"/>
    <cellStyle name="Porcentual 11 2 15" xfId="32600" xr:uid="{820705ED-43B5-4F64-8BE4-8728FCB1D2D4}"/>
    <cellStyle name="Porcentual 11 2 16" xfId="32601" xr:uid="{577294C4-D6D9-4D3A-936D-84DF040CD04B}"/>
    <cellStyle name="Porcentual 11 2 17" xfId="32602" xr:uid="{052B084D-D613-4BA6-BB8C-C184FA323DD5}"/>
    <cellStyle name="Porcentual 11 2 18" xfId="32603" xr:uid="{27D3CA0B-1993-48C4-AFEE-C83D3CF3D228}"/>
    <cellStyle name="Porcentual 11 2 19" xfId="32604" xr:uid="{BB84BE14-CC41-44DB-B355-249759E95A33}"/>
    <cellStyle name="Porcentual 11 2 2" xfId="32605" xr:uid="{6E3C153F-1384-488A-88F1-B4389F7A2B8A}"/>
    <cellStyle name="Porcentual 11 2 2 2" xfId="32606" xr:uid="{5D6A577C-DD35-4AAF-9E30-78EA9F479A91}"/>
    <cellStyle name="Porcentual 11 2 2_Margen" xfId="48998" xr:uid="{016DDF0C-E0F1-4657-A77E-C5283F9A2881}"/>
    <cellStyle name="Porcentual 11 2 20" xfId="32607" xr:uid="{802688E8-0E0D-47C9-BA96-963D60D95F84}"/>
    <cellStyle name="Porcentual 11 2 21" xfId="32608" xr:uid="{DF7C2203-C760-4C0F-8AF1-46F035B1C2FC}"/>
    <cellStyle name="Porcentual 11 2 22" xfId="32609" xr:uid="{4B5D440F-1E31-43F7-AF92-32EFA2D9C384}"/>
    <cellStyle name="Porcentual 11 2 23" xfId="32610" xr:uid="{DC4024ED-B10D-4DD4-836A-5940055F92E9}"/>
    <cellStyle name="Porcentual 11 2 24" xfId="32611" xr:uid="{82696128-DBD6-45FB-839C-48BDCAC0B552}"/>
    <cellStyle name="Porcentual 11 2 25" xfId="32612" xr:uid="{BCEAAFF0-B65B-4AEA-A777-728D06E67836}"/>
    <cellStyle name="Porcentual 11 2 26" xfId="32613" xr:uid="{663AF052-780A-437C-B987-77B88933E825}"/>
    <cellStyle name="Porcentual 11 2 27" xfId="32614" xr:uid="{668600B2-138A-41AB-ACB3-BCA792B0E731}"/>
    <cellStyle name="Porcentual 11 2 28" xfId="32615" xr:uid="{840C9273-13FE-48CA-95DF-1CF35FF66971}"/>
    <cellStyle name="Porcentual 11 2 29" xfId="32616" xr:uid="{08D3E9B3-230F-42AF-B999-CFC50A8C98DA}"/>
    <cellStyle name="Porcentual 11 2 3" xfId="32617" xr:uid="{4B70C208-7D17-4350-96AB-A8908436AC20}"/>
    <cellStyle name="Porcentual 11 2 30" xfId="32618" xr:uid="{54FBF6E9-DD8A-4F91-B6E6-48C24F83FD22}"/>
    <cellStyle name="Porcentual 11 2 31" xfId="32619" xr:uid="{85037E4F-2CE0-4E83-809B-60BA935A9E61}"/>
    <cellStyle name="Porcentual 11 2 4" xfId="32620" xr:uid="{0442B283-9AA5-4CBE-BA98-B07AB2B485C1}"/>
    <cellStyle name="Porcentual 11 2 5" xfId="32621" xr:uid="{0BBFBF16-7258-4206-9B62-0753952592B9}"/>
    <cellStyle name="Porcentual 11 2 6" xfId="32622" xr:uid="{0EA28BF3-C623-4653-86CC-ACA842EFEA81}"/>
    <cellStyle name="Porcentual 11 2 7" xfId="32623" xr:uid="{374546BC-7DAF-4030-9219-B512BE263E6F}"/>
    <cellStyle name="Porcentual 11 2 8" xfId="32624" xr:uid="{1376ED34-DD89-415E-9257-42455D552A9A}"/>
    <cellStyle name="Porcentual 11 2 9" xfId="32625" xr:uid="{0C8186D1-2AA5-4B19-B698-21D310D8930D}"/>
    <cellStyle name="Porcentual 11 2_Margen" xfId="48999" xr:uid="{5686E572-46B1-49D7-AAE3-BDD468F60968}"/>
    <cellStyle name="Porcentual 11 3" xfId="32626" xr:uid="{BCC53AC8-0C25-4A14-93B5-4C7FCD8687EF}"/>
    <cellStyle name="Porcentual 11 3 2" xfId="49000" xr:uid="{C3C09D91-D4B3-443B-8C56-F39D05B2C4E3}"/>
    <cellStyle name="Porcentual 11 4" xfId="32627" xr:uid="{CFA01036-2E8C-4C93-B799-60A92A70622B}"/>
    <cellStyle name="Porcentual 11 5" xfId="32628" xr:uid="{C4F500C5-12E7-44AB-901D-88466D484C51}"/>
    <cellStyle name="Porcentual 11 6" xfId="32629" xr:uid="{C59AD1C6-4DD2-4D42-9976-347F0C1437F7}"/>
    <cellStyle name="Porcentual 11 7" xfId="32630" xr:uid="{68AB0F87-E6E3-46C0-ACA9-A817D9A4F7C4}"/>
    <cellStyle name="Porcentual 11 8" xfId="32631" xr:uid="{5421FF5F-331C-4596-B0F7-BB59B28BB1AD}"/>
    <cellStyle name="Porcentual 11 9" xfId="32632" xr:uid="{5AAE16A7-76EA-421D-B98A-A6C1DB25041B}"/>
    <cellStyle name="Porcentual 11_Margen" xfId="49001" xr:uid="{F993EE66-0D09-4413-8AA5-484F2FA3FC7C}"/>
    <cellStyle name="Porcentual 12" xfId="32633" xr:uid="{9872074B-9B09-4171-9C63-212300736543}"/>
    <cellStyle name="Porcentual 12 2" xfId="32634" xr:uid="{BE98C0C9-9D3B-4684-BE9C-6F310EF6C0C3}"/>
    <cellStyle name="Porcentual 12 3" xfId="32635" xr:uid="{55E4D34D-E75D-446D-AC77-E7FC7A4B5C8B}"/>
    <cellStyle name="Porcentual 12 4" xfId="32636" xr:uid="{BEE24FF5-BA26-4F21-BD0C-B3FF5D0651B3}"/>
    <cellStyle name="Porcentual 12_Margen" xfId="49002" xr:uid="{BAF10131-E979-4323-A09C-B2C48938A390}"/>
    <cellStyle name="Porcentual 13" xfId="32637" xr:uid="{D1CA0342-89AB-4018-AEFA-A133A7945BD7}"/>
    <cellStyle name="Porcentual 13 2" xfId="32638" xr:uid="{7E3D6F30-9186-4FEC-8441-99AB4ED3F3B7}"/>
    <cellStyle name="Porcentual 13 3" xfId="32639" xr:uid="{BB974C11-C86F-44A7-B238-2D43F6437DCB}"/>
    <cellStyle name="Porcentual 13 4" xfId="32640" xr:uid="{9C60FCC1-127B-4303-A375-57BEA7D65508}"/>
    <cellStyle name="Porcentual 13 5" xfId="32641" xr:uid="{981B7B1C-CE66-4760-8D3C-CCE960DB3CFC}"/>
    <cellStyle name="Porcentual 13 6" xfId="32642" xr:uid="{7C0205CE-4680-4366-BE5E-6092CBD21EAE}"/>
    <cellStyle name="Porcentual 13 7" xfId="32643" xr:uid="{14917BCF-5061-4D34-8F03-8C14FA212D67}"/>
    <cellStyle name="Porcentual 13 8" xfId="32644" xr:uid="{60B81AE6-0FC4-4270-8A7E-B99CEB06040F}"/>
    <cellStyle name="Porcentual 13_Margen" xfId="49003" xr:uid="{5D24DBE3-848A-48EA-92DA-D2FC8F744E0C}"/>
    <cellStyle name="Porcentual 14" xfId="32645" xr:uid="{0E17ABFC-098F-425F-A8EA-A4A0B7A9F299}"/>
    <cellStyle name="Porcentual 14 2" xfId="32646" xr:uid="{B1E7FB7C-15E8-4582-8E62-C3F84C0E39F2}"/>
    <cellStyle name="Porcentual 14 2 2" xfId="32647" xr:uid="{0C53BADA-62D9-4A21-966D-75F554AA43DC}"/>
    <cellStyle name="Porcentual 14 2_Margen" xfId="49004" xr:uid="{6AFCB41E-F5AA-460C-A42E-880F68B66E8A}"/>
    <cellStyle name="Porcentual 14 3" xfId="32648" xr:uid="{907D8219-8683-4632-AAB3-79E3CE343E0A}"/>
    <cellStyle name="Porcentual 14 4" xfId="32649" xr:uid="{C5EEA906-3A1D-4DE0-A137-54DB2DA2D7EA}"/>
    <cellStyle name="Porcentual 14 5" xfId="32650" xr:uid="{F817FF12-69C9-48F2-B768-B4EE469A1C4D}"/>
    <cellStyle name="Porcentual 14_Margen" xfId="49005" xr:uid="{7ED6E0E3-1621-44A5-94E8-85D980E6B0C8}"/>
    <cellStyle name="Porcentual 15" xfId="32651" xr:uid="{52978557-EF20-4A2B-9FE3-A3FB87D1346A}"/>
    <cellStyle name="Porcentual 15 2" xfId="32652" xr:uid="{5547DC38-87AE-45D2-B7F6-12DC08870337}"/>
    <cellStyle name="Porcentual 15 3" xfId="32653" xr:uid="{F55D8D6E-C8B6-4261-B367-7D83F1DED79B}"/>
    <cellStyle name="Porcentual 15 4" xfId="32654" xr:uid="{2F1A62F4-6845-42BC-9F09-B02C8D85A438}"/>
    <cellStyle name="Porcentual 15 5" xfId="32655" xr:uid="{ED98D178-60CB-4716-B9C0-87B1F758814B}"/>
    <cellStyle name="Porcentual 15 6" xfId="32656" xr:uid="{8C9FFC39-BF45-4427-A701-D4215ACA5FD7}"/>
    <cellStyle name="Porcentual 15 7" xfId="32657" xr:uid="{EF292FDA-BE6F-4513-8BCA-CC138360F000}"/>
    <cellStyle name="Porcentual 15 8" xfId="32658" xr:uid="{A00245CE-52CA-4C9B-9F4B-9DF812C56F72}"/>
    <cellStyle name="Porcentual 15 9" xfId="32659" xr:uid="{8F40FA62-F1C3-44E6-9A14-FADCB45E4ADD}"/>
    <cellStyle name="Porcentual 15_Margen" xfId="49006" xr:uid="{21747A9D-2E63-43DC-9978-469D42A46A21}"/>
    <cellStyle name="Porcentual 16" xfId="32660" xr:uid="{DB4F5F7E-5351-47AB-84F5-D7FC9D664B4D}"/>
    <cellStyle name="Porcentual 16 2" xfId="32661" xr:uid="{5C5116FA-C8A2-4E9D-AE44-A5C0C4294815}"/>
    <cellStyle name="Porcentual 16 3" xfId="32662" xr:uid="{929774E2-325B-44FB-A76D-5E779507BDF7}"/>
    <cellStyle name="Porcentual 16 4" xfId="32663" xr:uid="{6DB9C5AD-C76A-4DB8-9ACC-4B58449533E8}"/>
    <cellStyle name="Porcentual 16 5" xfId="32664" xr:uid="{2B11F2DF-4039-45C3-89BF-DAC68E301CB0}"/>
    <cellStyle name="Porcentual 16_Margen" xfId="49007" xr:uid="{7B3B8557-A9F5-491C-A5B9-A48E884D67CC}"/>
    <cellStyle name="Porcentual 17" xfId="32665" xr:uid="{D0DC3BBD-4414-421F-A187-E1DD4069D648}"/>
    <cellStyle name="Porcentual 17 2" xfId="32666" xr:uid="{705D5B44-AB44-45AA-BE3D-B3F0F43A08BA}"/>
    <cellStyle name="Porcentual 17 3" xfId="32667" xr:uid="{C6ABDEB5-1EDE-4B74-A321-7F3011619B23}"/>
    <cellStyle name="Porcentual 17 4" xfId="32668" xr:uid="{78F53814-CD7D-492C-9945-5D7B7255635C}"/>
    <cellStyle name="Porcentual 17 5" xfId="32669" xr:uid="{A1C9AF4D-69FF-402C-938C-03A8600C0DA6}"/>
    <cellStyle name="Porcentual 17 6" xfId="32670" xr:uid="{D67248F9-0C65-4DE9-8511-8D13F0E67758}"/>
    <cellStyle name="Porcentual 17_Margen" xfId="49008" xr:uid="{88F054B4-1536-4150-8450-F896058D7B0F}"/>
    <cellStyle name="Porcentual 18" xfId="32671" xr:uid="{22EBA8EA-FD8C-496D-8947-7AA27BBF5310}"/>
    <cellStyle name="Porcentual 18 2" xfId="32672" xr:uid="{148F1804-FFE6-4AA3-9F1D-80DC4392F862}"/>
    <cellStyle name="Porcentual 18 3" xfId="32673" xr:uid="{1F3A6200-3C05-4763-A2BA-94755746FDBB}"/>
    <cellStyle name="Porcentual 18 4" xfId="32674" xr:uid="{A80B7CA4-A6E6-43D1-B3DE-FB2F6A0C03E1}"/>
    <cellStyle name="Porcentual 18_Margen" xfId="49009" xr:uid="{21E1E76A-7F3F-4575-AC17-A0FCBA17D992}"/>
    <cellStyle name="Porcentual 19" xfId="32675" xr:uid="{E5F269E3-7495-44CD-A07D-511EA8976205}"/>
    <cellStyle name="Porcentual 19 2" xfId="32676" xr:uid="{7CAA5703-7C9A-4005-BA9F-501DA987BDA2}"/>
    <cellStyle name="Porcentual 19 3" xfId="32677" xr:uid="{F41A2BF8-C883-40FF-88FC-9AA541B7666E}"/>
    <cellStyle name="Porcentual 19 4" xfId="32678" xr:uid="{E6255710-4E2E-4E7F-B0B5-F39056854CDE}"/>
    <cellStyle name="Porcentual 19 5" xfId="32679" xr:uid="{31C8111D-B6C2-4605-A4BC-16583713E310}"/>
    <cellStyle name="Porcentual 19 6" xfId="32680" xr:uid="{9744D901-7DBF-4C99-B559-CAFB2CBE093C}"/>
    <cellStyle name="Porcentual 19 7" xfId="32681" xr:uid="{E96FCED9-ADD0-454A-AD9E-E6981058EEB1}"/>
    <cellStyle name="Porcentual 19 8" xfId="32682" xr:uid="{EF436609-05F9-472E-B035-7039830F58EC}"/>
    <cellStyle name="Porcentual 19_Margen" xfId="49010" xr:uid="{561E3B1E-1971-4D55-A56C-9DD3D3A09ABC}"/>
    <cellStyle name="Porcentual 2" xfId="6" xr:uid="{EF648EB6-2BA3-F94F-B50D-361BB6D9DA0B}"/>
    <cellStyle name="Porcentual 2 10" xfId="32684" xr:uid="{404F86E8-C36B-401B-A877-19D522AB72A1}"/>
    <cellStyle name="Porcentual 2 10 10" xfId="32685" xr:uid="{C4918873-6839-471F-B761-F94E1BAA5229}"/>
    <cellStyle name="Porcentual 2 10 11" xfId="32686" xr:uid="{EEC45558-04DC-4523-B468-C2FC51989F80}"/>
    <cellStyle name="Porcentual 2 10 12" xfId="32687" xr:uid="{D653C125-7B1A-4CE7-BE7A-FB91607B53ED}"/>
    <cellStyle name="Porcentual 2 10 13" xfId="32688" xr:uid="{079CB355-2DF5-41FF-A8E6-3EEB238BE79E}"/>
    <cellStyle name="Porcentual 2 10 14" xfId="32689" xr:uid="{64537B95-3931-496C-BE98-BD44C9704F9A}"/>
    <cellStyle name="Porcentual 2 10 15" xfId="32690" xr:uid="{1DE654A8-B07D-4F99-B190-9B77AADF03E9}"/>
    <cellStyle name="Porcentual 2 10 2" xfId="32691" xr:uid="{0C9D699E-C2CA-4F66-87C8-60D7D1F88610}"/>
    <cellStyle name="Porcentual 2 10 2 2" xfId="32692" xr:uid="{AC1DF6F7-7A66-4D10-8D2E-AC65B31F8FE0}"/>
    <cellStyle name="Porcentual 2 10 2_Margen" xfId="49011" xr:uid="{6D433EF3-FA30-4073-9D8E-981E5DA12BEE}"/>
    <cellStyle name="Porcentual 2 10 3" xfId="32693" xr:uid="{44D4856E-EC67-4FBB-A0E0-92EBF844D4AC}"/>
    <cellStyle name="Porcentual 2 10 4" xfId="32694" xr:uid="{AC0C53F1-D4FF-492C-B36F-C42DF867D31E}"/>
    <cellStyle name="Porcentual 2 10 5" xfId="32695" xr:uid="{67819C54-6531-4289-ACFA-6F586CAB339C}"/>
    <cellStyle name="Porcentual 2 10 6" xfId="32696" xr:uid="{B887A9D3-2173-41B4-A7E6-A657D99B5D30}"/>
    <cellStyle name="Porcentual 2 10 7" xfId="32697" xr:uid="{6896D710-A688-4DFF-81AF-19C796EFDBC9}"/>
    <cellStyle name="Porcentual 2 10 8" xfId="32698" xr:uid="{F4EC6502-EB62-4F35-86A6-5BC94D15516E}"/>
    <cellStyle name="Porcentual 2 10 9" xfId="32699" xr:uid="{D5B28365-90CF-4C98-9425-13D846FC8472}"/>
    <cellStyle name="Porcentual 2 10_Margen" xfId="49012" xr:uid="{2D6D8202-0E86-4617-9C10-273653E49C3C}"/>
    <cellStyle name="Porcentual 2 11" xfId="32700" xr:uid="{AE6B4909-24C4-48C8-8EB8-DC4BFFB625E9}"/>
    <cellStyle name="Porcentual 2 11 10" xfId="32701" xr:uid="{A6A76D2E-18CB-400D-B54D-04FBDA08C2A9}"/>
    <cellStyle name="Porcentual 2 11 11" xfId="32702" xr:uid="{CCF6A3D5-B3DA-4CF0-8C17-D1099015FA2E}"/>
    <cellStyle name="Porcentual 2 11 12" xfId="32703" xr:uid="{D54C6B26-47E5-4A15-BFA1-D77A5D1A3AE4}"/>
    <cellStyle name="Porcentual 2 11 13" xfId="32704" xr:uid="{5C7EA2A8-5B78-4584-AFEB-1A39DD2ACEC3}"/>
    <cellStyle name="Porcentual 2 11 14" xfId="32705" xr:uid="{82D71293-93AB-454B-BA1C-2D35048AF451}"/>
    <cellStyle name="Porcentual 2 11 15" xfId="32706" xr:uid="{F99D2005-B4CB-4788-97E5-1D9C65B8C2D0}"/>
    <cellStyle name="Porcentual 2 11 2" xfId="32707" xr:uid="{6B9A2A37-A77C-4861-A273-0EE3A1B57B69}"/>
    <cellStyle name="Porcentual 2 11 2 2" xfId="32708" xr:uid="{04F9BB8F-1912-4FA6-9B71-A61AAABEBFBE}"/>
    <cellStyle name="Porcentual 2 11 2_Margen" xfId="49013" xr:uid="{D1761F75-788D-4B4F-ADD5-81BB002D476C}"/>
    <cellStyle name="Porcentual 2 11 3" xfId="32709" xr:uid="{5AB024E2-F247-4694-92DD-B62F4C8A9EBE}"/>
    <cellStyle name="Porcentual 2 11 4" xfId="32710" xr:uid="{B11C1961-A582-4722-A969-12FBCF005290}"/>
    <cellStyle name="Porcentual 2 11 5" xfId="32711" xr:uid="{3B26C960-8D90-483B-832D-6BFCBC12B2EF}"/>
    <cellStyle name="Porcentual 2 11 6" xfId="32712" xr:uid="{BE8F68FF-C258-4740-9DF8-4B04216F3C42}"/>
    <cellStyle name="Porcentual 2 11 7" xfId="32713" xr:uid="{60DE41AD-4AA0-4BB9-BEE9-88B467623E44}"/>
    <cellStyle name="Porcentual 2 11 8" xfId="32714" xr:uid="{9BA31132-517A-4E51-ADA7-967C91CCBC71}"/>
    <cellStyle name="Porcentual 2 11 9" xfId="32715" xr:uid="{FB263CA8-9A9C-42AD-80C5-1114D7762128}"/>
    <cellStyle name="Porcentual 2 11_Margen" xfId="49014" xr:uid="{C1C2004F-70EF-4A57-8D90-2479E6DBC1EC}"/>
    <cellStyle name="Porcentual 2 12" xfId="32716" xr:uid="{6CF31388-58AB-4325-9784-A7EBFA05FCDB}"/>
    <cellStyle name="Porcentual 2 12 10" xfId="32717" xr:uid="{F1EFFEDE-FAD4-44A0-BB3D-45742E0E0C9C}"/>
    <cellStyle name="Porcentual 2 12 11" xfId="32718" xr:uid="{5B92252E-910C-45F2-9997-1D0E88DB0570}"/>
    <cellStyle name="Porcentual 2 12 12" xfId="32719" xr:uid="{1E453918-D967-4AB5-9535-B70589B3B4F2}"/>
    <cellStyle name="Porcentual 2 12 13" xfId="32720" xr:uid="{A68913DF-9EF8-47A8-8F23-34D4A943E412}"/>
    <cellStyle name="Porcentual 2 12 14" xfId="32721" xr:uid="{CE3BC043-8AA6-49A6-BB86-B659227D7A77}"/>
    <cellStyle name="Porcentual 2 12 15" xfId="32722" xr:uid="{991C9D69-E2B9-424B-91DA-15684C4A4D8C}"/>
    <cellStyle name="Porcentual 2 12 2" xfId="32723" xr:uid="{872F21DD-361D-4B8D-9351-B958BAF893E0}"/>
    <cellStyle name="Porcentual 2 12 2 2" xfId="32724" xr:uid="{3AC98C96-05AF-4261-AD54-9B4008233A9E}"/>
    <cellStyle name="Porcentual 2 12 2_Margen" xfId="49015" xr:uid="{41F98384-510C-4EA7-8553-6DE135DE22DB}"/>
    <cellStyle name="Porcentual 2 12 3" xfId="32725" xr:uid="{A3CD9D49-9A10-438B-9B17-2E4669C5E75A}"/>
    <cellStyle name="Porcentual 2 12 4" xfId="32726" xr:uid="{66C62E12-C8BA-48FC-A65A-C7EBE07D0CF4}"/>
    <cellStyle name="Porcentual 2 12 5" xfId="32727" xr:uid="{F5CC725E-C6D1-4FE1-B8B7-F19EB0BC01B3}"/>
    <cellStyle name="Porcentual 2 12 6" xfId="32728" xr:uid="{2696EE31-91B1-4049-AAA7-EE685F3D015E}"/>
    <cellStyle name="Porcentual 2 12 7" xfId="32729" xr:uid="{0A859B7B-AFF1-475C-AB92-EF53B58890D2}"/>
    <cellStyle name="Porcentual 2 12 8" xfId="32730" xr:uid="{0EAEC84B-C9BC-4CC9-A432-8FD2C0368DD6}"/>
    <cellStyle name="Porcentual 2 12 9" xfId="32731" xr:uid="{1C8EE506-0F03-44D9-827C-8B594729F7F9}"/>
    <cellStyle name="Porcentual 2 12_Margen" xfId="49016" xr:uid="{EB5C0A78-F083-47AD-A3F5-25705A4D8AA4}"/>
    <cellStyle name="Porcentual 2 13" xfId="32732" xr:uid="{AB6CFECF-ED25-4C88-923E-8699D42FBA8C}"/>
    <cellStyle name="Porcentual 2 13 10" xfId="32733" xr:uid="{7047E8A1-F8B9-449A-8B4F-5792C94F77EE}"/>
    <cellStyle name="Porcentual 2 13 11" xfId="32734" xr:uid="{F045C3EA-7D62-48FB-BD3B-0F0558C838EA}"/>
    <cellStyle name="Porcentual 2 13 12" xfId="32735" xr:uid="{314C2CD3-88B6-45F4-8EFB-F96C71390A90}"/>
    <cellStyle name="Porcentual 2 13 13" xfId="32736" xr:uid="{2E3A3C57-EDD1-479F-AF56-6B8CB22154D7}"/>
    <cellStyle name="Porcentual 2 13 14" xfId="32737" xr:uid="{89E8662F-211B-4755-A997-8A576A75C0DF}"/>
    <cellStyle name="Porcentual 2 13 15" xfId="32738" xr:uid="{691389BD-52C2-4A79-BBB7-56F28A231022}"/>
    <cellStyle name="Porcentual 2 13 2" xfId="32739" xr:uid="{DBB94138-E211-4F07-BD51-6970EC243129}"/>
    <cellStyle name="Porcentual 2 13 2 2" xfId="32740" xr:uid="{DFBFA5E8-834A-47CF-9D19-804FEE4ED9E8}"/>
    <cellStyle name="Porcentual 2 13 2_Margen" xfId="49017" xr:uid="{0E2D42C1-28C5-4779-8A17-37B1E0DF6922}"/>
    <cellStyle name="Porcentual 2 13 3" xfId="32741" xr:uid="{04A903B3-C30A-4BC9-B756-7E661789F28E}"/>
    <cellStyle name="Porcentual 2 13 4" xfId="32742" xr:uid="{DED18338-4ACD-4B2E-AAE7-4A1B93A69DDB}"/>
    <cellStyle name="Porcentual 2 13 5" xfId="32743" xr:uid="{DB10BDDA-AA5B-47FD-B251-0DEE55D5BA19}"/>
    <cellStyle name="Porcentual 2 13 6" xfId="32744" xr:uid="{2F8A4764-4BA5-4572-896E-110C8D33CDE5}"/>
    <cellStyle name="Porcentual 2 13 7" xfId="32745" xr:uid="{6ABCD99E-87CF-4969-9F8F-71ACF129AEA6}"/>
    <cellStyle name="Porcentual 2 13 8" xfId="32746" xr:uid="{35BF22E2-FD72-427B-BC42-FB695457D6E1}"/>
    <cellStyle name="Porcentual 2 13 9" xfId="32747" xr:uid="{2EF85F04-42BB-4E63-97FD-1425B373B316}"/>
    <cellStyle name="Porcentual 2 13_Margen" xfId="49018" xr:uid="{A5E3B5D2-877A-4D6A-B324-58135BAEC5BB}"/>
    <cellStyle name="Porcentual 2 14" xfId="32748" xr:uid="{4AF4642C-7D56-4658-A0E7-84D93327439F}"/>
    <cellStyle name="Porcentual 2 14 10" xfId="32749" xr:uid="{A2B3E036-F219-4E43-AA76-C1E9CC30F11A}"/>
    <cellStyle name="Porcentual 2 14 11" xfId="32750" xr:uid="{C00C5B46-5FAE-4660-85EE-009430612500}"/>
    <cellStyle name="Porcentual 2 14 12" xfId="32751" xr:uid="{C5E3CD77-7639-46AE-84C8-4B659FC17C45}"/>
    <cellStyle name="Porcentual 2 14 13" xfId="32752" xr:uid="{7B4EF500-2DDB-4B1F-BEDE-43260C4BEE2B}"/>
    <cellStyle name="Porcentual 2 14 14" xfId="32753" xr:uid="{2B20CE15-1B5A-4D00-AB1F-D718147058B4}"/>
    <cellStyle name="Porcentual 2 14 15" xfId="32754" xr:uid="{4FF002E4-C90E-422D-9F12-D05A09D32B70}"/>
    <cellStyle name="Porcentual 2 14 2" xfId="32755" xr:uid="{005F80E2-6AA1-4869-B355-E269F541EBFE}"/>
    <cellStyle name="Porcentual 2 14 2 2" xfId="32756" xr:uid="{31C547CF-B935-4A89-9636-A9EAB2027BF2}"/>
    <cellStyle name="Porcentual 2 14 2_Margen" xfId="49019" xr:uid="{D5431175-69E9-41C7-81D8-F7889C2CA911}"/>
    <cellStyle name="Porcentual 2 14 3" xfId="32757" xr:uid="{C96B1DA4-1186-47CC-985D-1AC0D76C84A5}"/>
    <cellStyle name="Porcentual 2 14 4" xfId="32758" xr:uid="{AD49F0CD-D7DA-4BCE-96F7-73E46029A1CF}"/>
    <cellStyle name="Porcentual 2 14 5" xfId="32759" xr:uid="{1CC89BE6-F114-43B8-BB71-B3D4E7CD3F8A}"/>
    <cellStyle name="Porcentual 2 14 6" xfId="32760" xr:uid="{7551B5BE-7DD9-4421-BE15-97FBB1E95FB6}"/>
    <cellStyle name="Porcentual 2 14 7" xfId="32761" xr:uid="{C1055236-7792-4022-AA7E-932A47CB43E1}"/>
    <cellStyle name="Porcentual 2 14 8" xfId="32762" xr:uid="{85165AFE-299B-40C2-9FD1-F49F174FF22B}"/>
    <cellStyle name="Porcentual 2 14 9" xfId="32763" xr:uid="{DD9C4856-82BD-4431-920F-1DD3F668E117}"/>
    <cellStyle name="Porcentual 2 14_Margen" xfId="49020" xr:uid="{FF112CEE-8D5A-4EDD-B6A4-F4BB06976084}"/>
    <cellStyle name="Porcentual 2 15" xfId="32764" xr:uid="{F5A35A55-A2CB-4168-A083-2ABFEB9DCA79}"/>
    <cellStyle name="Porcentual 2 16" xfId="32765" xr:uid="{82F28ED1-B274-434C-8484-2266CC8FCE4D}"/>
    <cellStyle name="Porcentual 2 17" xfId="32766" xr:uid="{91D78967-B6FC-4687-BFF9-768FA4A60255}"/>
    <cellStyle name="Porcentual 2 18" xfId="32767" xr:uid="{F06EE2FE-3F30-4D8C-8A0C-FE1E4D69E5E4}"/>
    <cellStyle name="Porcentual 2 19" xfId="32768" xr:uid="{BEF9C641-348D-40FA-8204-543FB3FB9492}"/>
    <cellStyle name="Porcentual 2 2" xfId="32769" xr:uid="{A5E5F01C-6491-4259-B18E-52A7C016F03F}"/>
    <cellStyle name="Porcentual 2 2 10" xfId="32770" xr:uid="{1415B54F-161B-4099-B14C-C3F7427F308B}"/>
    <cellStyle name="Porcentual 2 2 10 10" xfId="32771" xr:uid="{A240FB3D-20FC-430A-B237-D7EB8070ACFC}"/>
    <cellStyle name="Porcentual 2 2 10 11" xfId="32772" xr:uid="{076DF8D5-D990-4D61-88C5-D0405C61D671}"/>
    <cellStyle name="Porcentual 2 2 10 12" xfId="32773" xr:uid="{2B81F9A2-BC50-4F7F-965C-DAAD8B8DA5E1}"/>
    <cellStyle name="Porcentual 2 2 10 13" xfId="32774" xr:uid="{A2179022-D9BF-46E3-AA97-1EF4A711822E}"/>
    <cellStyle name="Porcentual 2 2 10 2" xfId="32775" xr:uid="{E4A08D1D-EDA7-4A91-8360-2998AE5D7AB0}"/>
    <cellStyle name="Porcentual 2 2 10 3" xfId="32776" xr:uid="{2751FC02-62D5-43DB-A238-D639E30E862E}"/>
    <cellStyle name="Porcentual 2 2 10 4" xfId="32777" xr:uid="{BEB5782E-7FEC-4D95-898E-A0BEC9C9AEFF}"/>
    <cellStyle name="Porcentual 2 2 10 5" xfId="32778" xr:uid="{E77301C2-9CE7-4926-B936-1719FE45D132}"/>
    <cellStyle name="Porcentual 2 2 10 6" xfId="32779" xr:uid="{EA3CF058-495C-4DCD-A97E-C25B3C898064}"/>
    <cellStyle name="Porcentual 2 2 10 7" xfId="32780" xr:uid="{AC92B2F6-0462-422E-88BE-71B49230D72B}"/>
    <cellStyle name="Porcentual 2 2 10 8" xfId="32781" xr:uid="{B22162CE-B083-45EF-A836-1950E7A01ABE}"/>
    <cellStyle name="Porcentual 2 2 10 9" xfId="32782" xr:uid="{F4A99003-D799-4A39-8501-83EEF089AC86}"/>
    <cellStyle name="Porcentual 2 2 10_Margen" xfId="49021" xr:uid="{4BC23E78-3DAE-4575-80BE-59322EE61F9C}"/>
    <cellStyle name="Porcentual 2 2 11" xfId="32783" xr:uid="{7CA9A801-FD97-42AB-9FCD-5B641FB6E398}"/>
    <cellStyle name="Porcentual 2 2 11 10" xfId="32784" xr:uid="{F50E89FF-E4FD-4A0E-B470-D2A93C6FC4CA}"/>
    <cellStyle name="Porcentual 2 2 11 11" xfId="32785" xr:uid="{26EB695F-7EC6-41E9-B79E-B93D3AD39037}"/>
    <cellStyle name="Porcentual 2 2 11 12" xfId="32786" xr:uid="{D3B33B0A-BB48-4D30-8835-44C2FC5B1114}"/>
    <cellStyle name="Porcentual 2 2 11 13" xfId="32787" xr:uid="{88465E02-A7FE-4D7E-A7B1-E49953C5B622}"/>
    <cellStyle name="Porcentual 2 2 11 2" xfId="32788" xr:uid="{02B1B303-247D-4091-93E8-727F86FDA19A}"/>
    <cellStyle name="Porcentual 2 2 11 3" xfId="32789" xr:uid="{6BFDEDDF-4EC0-4CA3-AB6D-94C1309B36AD}"/>
    <cellStyle name="Porcentual 2 2 11 4" xfId="32790" xr:uid="{781BBB69-4C3B-4DCF-B820-185033554D25}"/>
    <cellStyle name="Porcentual 2 2 11 5" xfId="32791" xr:uid="{D9D3DA83-A953-4305-A640-899289FD5F80}"/>
    <cellStyle name="Porcentual 2 2 11 6" xfId="32792" xr:uid="{3DF4B9F7-24AC-4ED6-BDA6-D659EC360E41}"/>
    <cellStyle name="Porcentual 2 2 11 7" xfId="32793" xr:uid="{CA47FE58-1724-4F97-862D-F151E361E925}"/>
    <cellStyle name="Porcentual 2 2 11 8" xfId="32794" xr:uid="{3A69551B-F035-4062-A5FA-8779D08B30DF}"/>
    <cellStyle name="Porcentual 2 2 11 9" xfId="32795" xr:uid="{CE1DB994-9DD8-4279-8BA5-3A5A628FEE6B}"/>
    <cellStyle name="Porcentual 2 2 11_Margen" xfId="49022" xr:uid="{9F40CF0B-1F21-469C-BC9E-7F74E339EC7F}"/>
    <cellStyle name="Porcentual 2 2 12" xfId="32796" xr:uid="{4ABBDB24-B0FE-4DAD-82FF-85F4615FC6E7}"/>
    <cellStyle name="Porcentual 2 2 12 10" xfId="32797" xr:uid="{8800DDC7-07B6-4A44-B01D-EE537906F95E}"/>
    <cellStyle name="Porcentual 2 2 12 11" xfId="32798" xr:uid="{041FA016-3FB6-45CE-B55E-C804B9D47BEB}"/>
    <cellStyle name="Porcentual 2 2 12 12" xfId="32799" xr:uid="{1A133228-E9D9-4ACF-AEBE-F79D87EB1622}"/>
    <cellStyle name="Porcentual 2 2 12 13" xfId="32800" xr:uid="{97440B9B-0BC6-4869-9783-E3BBAD442572}"/>
    <cellStyle name="Porcentual 2 2 12 2" xfId="32801" xr:uid="{AEDEB003-6AE5-45E6-8D4D-1534DD0BFB2A}"/>
    <cellStyle name="Porcentual 2 2 12 3" xfId="32802" xr:uid="{CBF7BAA0-B8CD-4C9F-AE86-75E2603FD79B}"/>
    <cellStyle name="Porcentual 2 2 12 4" xfId="32803" xr:uid="{41297BBC-3B20-4ABA-869D-23CAD5A9597E}"/>
    <cellStyle name="Porcentual 2 2 12 5" xfId="32804" xr:uid="{718D6953-EF6F-405D-9D3C-7150D131CBB1}"/>
    <cellStyle name="Porcentual 2 2 12 6" xfId="32805" xr:uid="{E29770D0-FE89-49C9-A889-8FCD4B4D80B9}"/>
    <cellStyle name="Porcentual 2 2 12 7" xfId="32806" xr:uid="{7D9C25A8-021D-4D49-A2ED-48886EAD3DEF}"/>
    <cellStyle name="Porcentual 2 2 12 8" xfId="32807" xr:uid="{5374622F-B8AD-4747-99D8-4A1F515E1FAC}"/>
    <cellStyle name="Porcentual 2 2 12 9" xfId="32808" xr:uid="{505D666E-9E5A-4B9C-BB35-4062876683E5}"/>
    <cellStyle name="Porcentual 2 2 12_Margen" xfId="49023" xr:uid="{0B1B8471-5BE2-4942-BC58-48F1F3AF5F4E}"/>
    <cellStyle name="Porcentual 2 2 13" xfId="32809" xr:uid="{9F029BA1-C377-4947-A705-FADB568AD042}"/>
    <cellStyle name="Porcentual 2 2 13 10" xfId="32810" xr:uid="{195D5717-B88F-40A5-A7C9-6AF449AD306C}"/>
    <cellStyle name="Porcentual 2 2 13 11" xfId="32811" xr:uid="{10C20EB4-989F-4F7E-B1F8-5327C9D4B707}"/>
    <cellStyle name="Porcentual 2 2 13 12" xfId="32812" xr:uid="{8DC992AE-2531-438C-881B-088905414CA5}"/>
    <cellStyle name="Porcentual 2 2 13 13" xfId="32813" xr:uid="{C3B66311-C6B1-4948-8AD5-6D733298A564}"/>
    <cellStyle name="Porcentual 2 2 13 2" xfId="32814" xr:uid="{794ABD52-870E-4B9E-9415-0D3CA46C53BF}"/>
    <cellStyle name="Porcentual 2 2 13 3" xfId="32815" xr:uid="{6501CC08-F2CE-4F8D-911A-C3082A313F2E}"/>
    <cellStyle name="Porcentual 2 2 13 4" xfId="32816" xr:uid="{D9DBD4B6-995C-47AB-8CBF-EC685CFCE654}"/>
    <cellStyle name="Porcentual 2 2 13 5" xfId="32817" xr:uid="{193F4486-320B-4CB1-AF0C-7A4653EE8B13}"/>
    <cellStyle name="Porcentual 2 2 13 6" xfId="32818" xr:uid="{FB46729F-B3DD-4749-BCA6-581156D01147}"/>
    <cellStyle name="Porcentual 2 2 13 7" xfId="32819" xr:uid="{C12E2932-9FF0-44AF-BEEF-F54AE8A186C7}"/>
    <cellStyle name="Porcentual 2 2 13 8" xfId="32820" xr:uid="{5E8F25A4-E701-4D39-AE5F-6CF929BDCFF2}"/>
    <cellStyle name="Porcentual 2 2 13 9" xfId="32821" xr:uid="{0D0F27FB-D19A-49DF-B5CB-537BB90B7F7B}"/>
    <cellStyle name="Porcentual 2 2 13_Margen" xfId="49024" xr:uid="{DC660346-D004-43DA-BB20-4177E21B771B}"/>
    <cellStyle name="Porcentual 2 2 14" xfId="32822" xr:uid="{B27A8D56-D1EF-46AD-B0F6-A604D7BB5AE1}"/>
    <cellStyle name="Porcentual 2 2 14 2" xfId="32823" xr:uid="{C37C42BD-8759-40E4-9414-D935604FAD67}"/>
    <cellStyle name="Porcentual 2 2 14_Margen" xfId="49025" xr:uid="{06A81050-30F5-4111-A9B0-9676CAE08B9D}"/>
    <cellStyle name="Porcentual 2 2 15" xfId="32824" xr:uid="{EE1A3121-F82A-4C96-99F8-EAFD8ABA1837}"/>
    <cellStyle name="Porcentual 2 2 16" xfId="32825" xr:uid="{773F09B8-B9C3-4D80-98FE-CB8829B3E2F4}"/>
    <cellStyle name="Porcentual 2 2 17" xfId="32826" xr:uid="{2CADFC6B-6BA6-4E3A-A3F8-8FB96FD03089}"/>
    <cellStyle name="Porcentual 2 2 18" xfId="32827" xr:uid="{54364B39-0D66-41BA-A341-DEA6763BC155}"/>
    <cellStyle name="Porcentual 2 2 19" xfId="32828" xr:uid="{DFE7F11B-40FE-42A6-9202-1D18220823EE}"/>
    <cellStyle name="Porcentual 2 2 2" xfId="32829" xr:uid="{5880780C-95DB-4CC9-9CAD-DE724FDDDD6B}"/>
    <cellStyle name="Porcentual 2 2 2 10" xfId="32830" xr:uid="{8DB00D20-844C-4F40-A340-2FD5D5295A5E}"/>
    <cellStyle name="Porcentual 2 2 2 11" xfId="32831" xr:uid="{52C00187-8ACB-4ED9-9EDE-2D9BBB96A04B}"/>
    <cellStyle name="Porcentual 2 2 2 12" xfId="32832" xr:uid="{4FEC2CEF-FA79-49FE-8509-EDADF1266B63}"/>
    <cellStyle name="Porcentual 2 2 2 13" xfId="32833" xr:uid="{8D5AA33C-949B-4CA4-998A-816383BC6E45}"/>
    <cellStyle name="Porcentual 2 2 2 14" xfId="32834" xr:uid="{242551CA-EC17-4E78-B1B6-E8F8584CE69F}"/>
    <cellStyle name="Porcentual 2 2 2 15" xfId="32835" xr:uid="{38E8D308-8D2A-4176-B697-FEFC619E8DFC}"/>
    <cellStyle name="Porcentual 2 2 2 16" xfId="32836" xr:uid="{85FDF9F3-A8D1-4DC5-8F26-2A548A945380}"/>
    <cellStyle name="Porcentual 2 2 2 2" xfId="32837" xr:uid="{7C8C3EF7-BC74-4BD1-B9EA-1B1D97082BA5}"/>
    <cellStyle name="Porcentual 2 2 2 3" xfId="32838" xr:uid="{419AC441-1E91-4513-B38E-7E96226207CA}"/>
    <cellStyle name="Porcentual 2 2 2 4" xfId="32839" xr:uid="{D3EC8B18-82E9-4FE2-9919-B06F021E34C0}"/>
    <cellStyle name="Porcentual 2 2 2 5" xfId="32840" xr:uid="{4DB8785F-989A-4F04-84C5-C3D9F654CB53}"/>
    <cellStyle name="Porcentual 2 2 2 6" xfId="32841" xr:uid="{337D6769-EDFA-4736-BF0E-744BBB7D9AC7}"/>
    <cellStyle name="Porcentual 2 2 2 7" xfId="32842" xr:uid="{EC9CC7F8-0406-46BF-94E0-937121CDCE26}"/>
    <cellStyle name="Porcentual 2 2 2 8" xfId="32843" xr:uid="{96BC8673-6D96-4416-8732-788533C2A16F}"/>
    <cellStyle name="Porcentual 2 2 2 9" xfId="32844" xr:uid="{112D71DF-4694-440A-88B9-E5ADDB10BEF3}"/>
    <cellStyle name="Porcentual 2 2 2_Margen" xfId="49026" xr:uid="{6316791D-6049-48ED-B472-126443F52A10}"/>
    <cellStyle name="Porcentual 2 2 20" xfId="32845" xr:uid="{BEF5B32A-3E7E-44D1-82B0-A7413C1027A6}"/>
    <cellStyle name="Porcentual 2 2 21" xfId="32846" xr:uid="{D716F2BB-C62E-4078-81D5-DBB72DA38F9F}"/>
    <cellStyle name="Porcentual 2 2 22" xfId="32847" xr:uid="{C6F08051-0347-48C8-8672-1679916EE0AE}"/>
    <cellStyle name="Porcentual 2 2 23" xfId="32848" xr:uid="{046EAE4E-37B9-450B-9568-4970BAA0A528}"/>
    <cellStyle name="Porcentual 2 2 24" xfId="32849" xr:uid="{CAA2498D-2FDE-4C82-88D6-6A06B3D87E72}"/>
    <cellStyle name="Porcentual 2 2 25" xfId="32850" xr:uid="{C5C8FBA0-DE00-4FDB-BC26-A587CCF88746}"/>
    <cellStyle name="Porcentual 2 2 26" xfId="32851" xr:uid="{AB252B50-5651-4EEB-BA69-B088EF30756E}"/>
    <cellStyle name="Porcentual 2 2 27" xfId="32852" xr:uid="{198B55A3-51BD-4DF7-8A19-61C9D0778CEB}"/>
    <cellStyle name="Porcentual 2 2 28" xfId="32853" xr:uid="{770991D6-7611-4BF0-BFFD-05C2454D7256}"/>
    <cellStyle name="Porcentual 2 2 29" xfId="32854" xr:uid="{DF41F207-04A2-475B-9EC5-7243466ED5C4}"/>
    <cellStyle name="Porcentual 2 2 3" xfId="32855" xr:uid="{7C30173F-87F3-4421-A94D-5751D1399CC0}"/>
    <cellStyle name="Porcentual 2 2 3 10" xfId="32856" xr:uid="{83AC7B54-B8DD-481B-8D96-283E219EB03C}"/>
    <cellStyle name="Porcentual 2 2 3 11" xfId="32857" xr:uid="{1A4E0CA5-1679-4457-88CA-015516102E0E}"/>
    <cellStyle name="Porcentual 2 2 3 12" xfId="32858" xr:uid="{454A40F9-886F-47E9-B74A-E91EA24686F2}"/>
    <cellStyle name="Porcentual 2 2 3 13" xfId="32859" xr:uid="{001D38B5-28A6-429D-BEC6-8C6DC0DD456F}"/>
    <cellStyle name="Porcentual 2 2 3 14" xfId="32860" xr:uid="{A65DB828-3278-43A7-8864-A1C829C46C34}"/>
    <cellStyle name="Porcentual 2 2 3 15" xfId="32861" xr:uid="{E74401A1-8B81-432A-B6E5-AFA53B5FA8A7}"/>
    <cellStyle name="Porcentual 2 2 3 16" xfId="32862" xr:uid="{E5A3E63A-D42D-41EC-AC5F-180709B90A1F}"/>
    <cellStyle name="Porcentual 2 2 3 17" xfId="32863" xr:uid="{6B6F8492-42E5-45D1-BE62-52D9AC4AD94D}"/>
    <cellStyle name="Porcentual 2 2 3 2" xfId="32864" xr:uid="{9462DF98-9879-4CDD-8526-D5D528977E71}"/>
    <cellStyle name="Porcentual 2 2 3 3" xfId="32865" xr:uid="{F94E4407-B81B-452A-9764-2D4EF4BBFC9C}"/>
    <cellStyle name="Porcentual 2 2 3 4" xfId="32866" xr:uid="{E8A4B671-6E7B-42B0-8481-3A22994F38F4}"/>
    <cellStyle name="Porcentual 2 2 3 5" xfId="32867" xr:uid="{C43055B4-B260-4D78-981F-33EAE74ABA53}"/>
    <cellStyle name="Porcentual 2 2 3 6" xfId="32868" xr:uid="{3C832EF4-7444-484E-8CE2-A13905D720E7}"/>
    <cellStyle name="Porcentual 2 2 3 7" xfId="32869" xr:uid="{9D9A2B19-2BAE-4E2D-A587-3019D30E6390}"/>
    <cellStyle name="Porcentual 2 2 3 8" xfId="32870" xr:uid="{B2F21B59-592B-4D8C-B925-E47937588AEE}"/>
    <cellStyle name="Porcentual 2 2 3 9" xfId="32871" xr:uid="{CBEAB142-F52D-4763-AC7C-4B3220B52E01}"/>
    <cellStyle name="Porcentual 2 2 3_Margen" xfId="49027" xr:uid="{15768478-660C-481F-A37F-8021266A9B09}"/>
    <cellStyle name="Porcentual 2 2 30" xfId="32872" xr:uid="{769187C2-7178-41B3-B102-27F566D2E97C}"/>
    <cellStyle name="Porcentual 2 2 31" xfId="32873" xr:uid="{615C0ECB-F702-4C54-AF7A-DE563AD5B321}"/>
    <cellStyle name="Porcentual 2 2 32" xfId="32874" xr:uid="{8A0FE55F-39DC-4302-AB7A-2FD60E66DEE9}"/>
    <cellStyle name="Porcentual 2 2 33" xfId="32875" xr:uid="{6410D371-D96C-4A16-8DD2-58EBF281F349}"/>
    <cellStyle name="Porcentual 2 2 34" xfId="50497" xr:uid="{D469182D-3E7F-4CEF-B0C0-E9F5711E7DD0}"/>
    <cellStyle name="Porcentual 2 2 35" xfId="51863" xr:uid="{894D1934-F5A8-49A8-9823-870A82130326}"/>
    <cellStyle name="Porcentual 2 2 36" xfId="51790" xr:uid="{308936A8-5C82-42B6-B081-BEE2156BF571}"/>
    <cellStyle name="Porcentual 2 2 4" xfId="32876" xr:uid="{17D410CE-ED62-49FA-99B2-6625193E29BA}"/>
    <cellStyle name="Porcentual 2 2 4 10" xfId="32877" xr:uid="{41F777F6-91DC-4A6F-81C2-50659639D168}"/>
    <cellStyle name="Porcentual 2 2 4 11" xfId="32878" xr:uid="{0CEDFD04-BCAD-469F-9067-D68887C67236}"/>
    <cellStyle name="Porcentual 2 2 4 12" xfId="32879" xr:uid="{090F6803-9700-4048-9802-9AF9AF6BC41F}"/>
    <cellStyle name="Porcentual 2 2 4 13" xfId="32880" xr:uid="{719499A9-F452-407D-8E8D-A9ACBA05D4C8}"/>
    <cellStyle name="Porcentual 2 2 4 14" xfId="32881" xr:uid="{CDE6584B-6937-423E-BE58-64D6E6D36141}"/>
    <cellStyle name="Porcentual 2 2 4 15" xfId="32882" xr:uid="{790DC7B8-C1EA-402C-90C1-2DE88613EADF}"/>
    <cellStyle name="Porcentual 2 2 4 16" xfId="32883" xr:uid="{AD59026A-0C0E-4CC6-BCAA-FC51847A5F88}"/>
    <cellStyle name="Porcentual 2 2 4 17" xfId="32884" xr:uid="{604EE311-8C92-47C2-B830-9DF813150A0F}"/>
    <cellStyle name="Porcentual 2 2 4 2" xfId="32885" xr:uid="{3EBBE1E8-1CB6-4D06-9F19-4A85FF0497FD}"/>
    <cellStyle name="Porcentual 2 2 4 3" xfId="32886" xr:uid="{CCFB6B8B-749D-467F-AFC7-F8D9F7B977AE}"/>
    <cellStyle name="Porcentual 2 2 4 4" xfId="32887" xr:uid="{0B42702B-C9DC-4BFF-8DEE-A78AC067FBF0}"/>
    <cellStyle name="Porcentual 2 2 4 5" xfId="32888" xr:uid="{9C4DF1ED-A4D4-4CB0-A848-FDFEDE0DEE1C}"/>
    <cellStyle name="Porcentual 2 2 4 6" xfId="32889" xr:uid="{D0A61E9C-1357-4F59-A203-7F1FA40D7523}"/>
    <cellStyle name="Porcentual 2 2 4 7" xfId="32890" xr:uid="{DDB0C009-788E-482C-B99D-30B578AAAC47}"/>
    <cellStyle name="Porcentual 2 2 4 8" xfId="32891" xr:uid="{6E206B87-97E8-48AD-A8FD-E78B35310802}"/>
    <cellStyle name="Porcentual 2 2 4 9" xfId="32892" xr:uid="{F7A958E2-2D4F-46CA-A59E-D7C8EC7FA8FC}"/>
    <cellStyle name="Porcentual 2 2 4_Margen" xfId="49028" xr:uid="{F92FB163-8968-438B-94FA-3022F04B9817}"/>
    <cellStyle name="Porcentual 2 2 5" xfId="32893" xr:uid="{EF561520-C5F1-4649-A4F2-3F3D6DC62AD4}"/>
    <cellStyle name="Porcentual 2 2 5 10" xfId="32894" xr:uid="{16206307-542E-44B5-A324-984593D0CE1F}"/>
    <cellStyle name="Porcentual 2 2 5 11" xfId="32895" xr:uid="{41049BB9-5311-4C34-B000-CD22187982CB}"/>
    <cellStyle name="Porcentual 2 2 5 12" xfId="32896" xr:uid="{865C2801-5FE5-418E-A048-76D9499A876D}"/>
    <cellStyle name="Porcentual 2 2 5 13" xfId="32897" xr:uid="{CDDA479D-BB3D-439D-A447-FDE7FA87A510}"/>
    <cellStyle name="Porcentual 2 2 5 14" xfId="32898" xr:uid="{A5282E15-27CE-4308-8123-3D615509DCC3}"/>
    <cellStyle name="Porcentual 2 2 5 15" xfId="32899" xr:uid="{8AA4CDC6-D84F-4C6F-842A-553BD63FCFD9}"/>
    <cellStyle name="Porcentual 2 2 5 16" xfId="32900" xr:uid="{CD49DF97-CC22-452E-A509-8CF924A5FDD5}"/>
    <cellStyle name="Porcentual 2 2 5 17" xfId="32901" xr:uid="{40C9B314-E975-4AE1-A7B5-8299C623393E}"/>
    <cellStyle name="Porcentual 2 2 5 2" xfId="32902" xr:uid="{04906335-9501-416E-B96C-89FDCB95AB9F}"/>
    <cellStyle name="Porcentual 2 2 5 3" xfId="32903" xr:uid="{D1B82BE7-53CB-40F7-B9A4-6C29D8DC187F}"/>
    <cellStyle name="Porcentual 2 2 5 4" xfId="32904" xr:uid="{98ADFE65-A666-4490-B7A5-134AB9656BA4}"/>
    <cellStyle name="Porcentual 2 2 5 5" xfId="32905" xr:uid="{B3654BC4-88F2-4FA6-8DAE-0A6CD9CCF9E6}"/>
    <cellStyle name="Porcentual 2 2 5 6" xfId="32906" xr:uid="{FEFAAE8E-422D-4786-AB46-E1DDFA8CF64D}"/>
    <cellStyle name="Porcentual 2 2 5 7" xfId="32907" xr:uid="{9EB0E1D3-D4F7-4FD6-818F-2492AB32E32B}"/>
    <cellStyle name="Porcentual 2 2 5 8" xfId="32908" xr:uid="{0939CCEC-2DF8-49C7-883F-34A6EB06FC5A}"/>
    <cellStyle name="Porcentual 2 2 5 9" xfId="32909" xr:uid="{A43C9C1A-6E29-4E10-864A-5C99C6F9239D}"/>
    <cellStyle name="Porcentual 2 2 5_Margen" xfId="49029" xr:uid="{FCA06B2F-CA76-4ACC-AA06-C37DE3F646F8}"/>
    <cellStyle name="Porcentual 2 2 6" xfId="32910" xr:uid="{4319DF38-E555-483E-A58C-6B05B7BDC748}"/>
    <cellStyle name="Porcentual 2 2 6 10" xfId="32911" xr:uid="{3133625D-D9FA-482E-886F-8B3DCA257169}"/>
    <cellStyle name="Porcentual 2 2 6 11" xfId="32912" xr:uid="{4D029BB9-6B6E-49D7-BF06-DA659CE89729}"/>
    <cellStyle name="Porcentual 2 2 6 12" xfId="32913" xr:uid="{733AA597-6A04-47D1-B038-C5A651FB3C39}"/>
    <cellStyle name="Porcentual 2 2 6 13" xfId="32914" xr:uid="{B6C2B029-D57C-4999-9190-214484C61FF9}"/>
    <cellStyle name="Porcentual 2 2 6 14" xfId="32915" xr:uid="{0FBF8C92-C075-4686-B579-F3072324BF1C}"/>
    <cellStyle name="Porcentual 2 2 6 15" xfId="32916" xr:uid="{AFF200D3-782B-48AA-9AB9-75160468F192}"/>
    <cellStyle name="Porcentual 2 2 6 16" xfId="32917" xr:uid="{AA760FEF-A089-427A-BF1C-E5F2334FD2F4}"/>
    <cellStyle name="Porcentual 2 2 6 17" xfId="32918" xr:uid="{9BB3CF87-2598-48CD-A8EF-4B4A557A099A}"/>
    <cellStyle name="Porcentual 2 2 6 2" xfId="32919" xr:uid="{FA86CE96-05D9-4369-AC07-BDA33401FF50}"/>
    <cellStyle name="Porcentual 2 2 6 3" xfId="32920" xr:uid="{8F76E309-1FF2-42AE-A227-4311FE31B3B9}"/>
    <cellStyle name="Porcentual 2 2 6 4" xfId="32921" xr:uid="{7A6FBAF2-9E97-431D-BF7A-6E74382DC833}"/>
    <cellStyle name="Porcentual 2 2 6 5" xfId="32922" xr:uid="{9EB9622A-9334-471C-9A8C-7599B04CC3DF}"/>
    <cellStyle name="Porcentual 2 2 6 6" xfId="32923" xr:uid="{E030CB1F-9C63-4553-B364-8DF8BB0A776C}"/>
    <cellStyle name="Porcentual 2 2 6 7" xfId="32924" xr:uid="{CB277C4B-5301-49C7-99C2-06D2A10C5DA6}"/>
    <cellStyle name="Porcentual 2 2 6 8" xfId="32925" xr:uid="{54A6CD1F-3E58-4814-90C9-A1C4AB50E56F}"/>
    <cellStyle name="Porcentual 2 2 6 9" xfId="32926" xr:uid="{0C3AB5D0-5DDC-44EF-BA9A-B0A3D10C6022}"/>
    <cellStyle name="Porcentual 2 2 6_Margen" xfId="49030" xr:uid="{EE9FE132-CEBC-4611-B3B9-9B2D1BE60DDE}"/>
    <cellStyle name="Porcentual 2 2 7" xfId="32927" xr:uid="{BADAB80C-9A3A-4F01-A7C0-1E903A461415}"/>
    <cellStyle name="Porcentual 2 2 7 10" xfId="32928" xr:uid="{2782D8B3-10FB-49D7-8D17-FC6E61C190D9}"/>
    <cellStyle name="Porcentual 2 2 7 11" xfId="32929" xr:uid="{78C087C6-9C4B-463D-93A5-55CE3F482E72}"/>
    <cellStyle name="Porcentual 2 2 7 12" xfId="32930" xr:uid="{60FE5A4E-200F-4DFD-A60D-87A4D0C273EB}"/>
    <cellStyle name="Porcentual 2 2 7 13" xfId="32931" xr:uid="{AF6D4662-556E-4077-B458-E5B4C122B48C}"/>
    <cellStyle name="Porcentual 2 2 7 14" xfId="32932" xr:uid="{C11D0711-E83A-4E1E-9B4E-9CD614E32FDF}"/>
    <cellStyle name="Porcentual 2 2 7 15" xfId="32933" xr:uid="{CCA50179-BD99-466E-AD04-78888F97A43C}"/>
    <cellStyle name="Porcentual 2 2 7 16" xfId="32934" xr:uid="{4E6B18CB-C1C8-4049-9713-ADBBB43C92CA}"/>
    <cellStyle name="Porcentual 2 2 7 17" xfId="32935" xr:uid="{45ACB9AE-91E6-4359-943B-7817E4D91DA3}"/>
    <cellStyle name="Porcentual 2 2 7 2" xfId="32936" xr:uid="{8E1825AE-56B3-4C19-BA87-367427B1E565}"/>
    <cellStyle name="Porcentual 2 2 7 3" xfId="32937" xr:uid="{C569A63F-5D85-4371-9B5B-6C50E10F81B1}"/>
    <cellStyle name="Porcentual 2 2 7 4" xfId="32938" xr:uid="{FFDB0622-E57E-4468-9D5D-756CBE5A7D7E}"/>
    <cellStyle name="Porcentual 2 2 7 5" xfId="32939" xr:uid="{74079E0C-EBCD-4A84-B9F8-7E4E3AAF1EAB}"/>
    <cellStyle name="Porcentual 2 2 7 6" xfId="32940" xr:uid="{B0FE684E-114B-4EAD-8B2B-5D052B3E4889}"/>
    <cellStyle name="Porcentual 2 2 7 7" xfId="32941" xr:uid="{2EB83B5A-3641-4216-886D-926710B1D62F}"/>
    <cellStyle name="Porcentual 2 2 7 8" xfId="32942" xr:uid="{D423924E-9C85-4140-8CB6-CC9341FDC07E}"/>
    <cellStyle name="Porcentual 2 2 7 9" xfId="32943" xr:uid="{B09E4EEA-EE83-4ACA-B3AF-73AF04408BF0}"/>
    <cellStyle name="Porcentual 2 2 7_Margen" xfId="49031" xr:uid="{7EC7D1F2-33DE-4B25-8A1F-060E0F4D8FF9}"/>
    <cellStyle name="Porcentual 2 2 8" xfId="32944" xr:uid="{09C21B53-2051-4F53-A887-DF884B2C613B}"/>
    <cellStyle name="Porcentual 2 2 8 10" xfId="32945" xr:uid="{5A945732-0EF2-4E68-925D-A50D45A4B9E8}"/>
    <cellStyle name="Porcentual 2 2 8 11" xfId="32946" xr:uid="{405CE42C-9039-4988-B742-CCA0FCA8AA0C}"/>
    <cellStyle name="Porcentual 2 2 8 12" xfId="32947" xr:uid="{6EAA0F3A-CE64-403B-9BC8-730B50A42CBC}"/>
    <cellStyle name="Porcentual 2 2 8 13" xfId="32948" xr:uid="{A348E7C7-D1AF-4177-9805-D00911A7E3AE}"/>
    <cellStyle name="Porcentual 2 2 8 14" xfId="32949" xr:uid="{796542EE-8D39-4E45-86DD-34B2CB365FC6}"/>
    <cellStyle name="Porcentual 2 2 8 15" xfId="32950" xr:uid="{CDAE8571-8AAB-489C-A950-015245A5F862}"/>
    <cellStyle name="Porcentual 2 2 8 16" xfId="32951" xr:uid="{B9230B60-2E96-4C5E-8A59-6F004CC34D77}"/>
    <cellStyle name="Porcentual 2 2 8 17" xfId="32952" xr:uid="{3BF05AFF-6346-40A5-9E10-E8DFD9C381BB}"/>
    <cellStyle name="Porcentual 2 2 8 2" xfId="32953" xr:uid="{C5010208-308F-4449-802D-178BBD85A213}"/>
    <cellStyle name="Porcentual 2 2 8 3" xfId="32954" xr:uid="{615100B0-A0C7-42BB-9259-0E21976B52F4}"/>
    <cellStyle name="Porcentual 2 2 8 4" xfId="32955" xr:uid="{60030293-5234-42C2-8CB6-7A487017EC4F}"/>
    <cellStyle name="Porcentual 2 2 8 5" xfId="32956" xr:uid="{18A61310-1E73-4BF8-A911-A1E2594836E1}"/>
    <cellStyle name="Porcentual 2 2 8 6" xfId="32957" xr:uid="{00FCFE66-0F8B-4A08-907B-9BD123678ECA}"/>
    <cellStyle name="Porcentual 2 2 8 7" xfId="32958" xr:uid="{1F21BCD3-126F-4BD0-8554-D1B8AD1C2CAB}"/>
    <cellStyle name="Porcentual 2 2 8 8" xfId="32959" xr:uid="{78A46F21-4BB9-4525-BD2E-DE691C17D976}"/>
    <cellStyle name="Porcentual 2 2 8 9" xfId="32960" xr:uid="{0DE6627C-100E-4168-A568-FD3AFF6D9A27}"/>
    <cellStyle name="Porcentual 2 2 8_Margen" xfId="49032" xr:uid="{E2A7C147-6E2D-4559-A5F2-8CA440B4CCFA}"/>
    <cellStyle name="Porcentual 2 2 9" xfId="32961" xr:uid="{B7DB5FAA-1DB7-4C21-A93A-869426E44046}"/>
    <cellStyle name="Porcentual 2 2 9 10" xfId="32962" xr:uid="{45D8B2BC-A50D-4C74-AB53-8E2F46E04291}"/>
    <cellStyle name="Porcentual 2 2 9 11" xfId="32963" xr:uid="{BBF012B2-59D3-4171-A245-8A995CAF5983}"/>
    <cellStyle name="Porcentual 2 2 9 12" xfId="32964" xr:uid="{D0D14DE2-3E70-430C-8BF4-8B09F29D5491}"/>
    <cellStyle name="Porcentual 2 2 9 13" xfId="32965" xr:uid="{45F934D4-19A5-4D8A-9458-5F3739F525F7}"/>
    <cellStyle name="Porcentual 2 2 9 2" xfId="32966" xr:uid="{05C1A251-A515-41C6-A620-219C70BB6F33}"/>
    <cellStyle name="Porcentual 2 2 9 3" xfId="32967" xr:uid="{42AF4D55-ED16-4947-8EE9-721F470A8D16}"/>
    <cellStyle name="Porcentual 2 2 9 4" xfId="32968" xr:uid="{87D07FFB-FF80-4155-BDFC-1919FF0458AE}"/>
    <cellStyle name="Porcentual 2 2 9 5" xfId="32969" xr:uid="{BE1AC113-97F0-40F3-ABE0-BE0BDF00882C}"/>
    <cellStyle name="Porcentual 2 2 9 6" xfId="32970" xr:uid="{1626909B-4527-49BE-A88D-ED615B862519}"/>
    <cellStyle name="Porcentual 2 2 9 7" xfId="32971" xr:uid="{13BCF376-DD6F-421E-BC54-B7443F64F825}"/>
    <cellStyle name="Porcentual 2 2 9 8" xfId="32972" xr:uid="{145ECBF9-DBB5-46B4-8283-2E35BC3FBB76}"/>
    <cellStyle name="Porcentual 2 2 9 9" xfId="32973" xr:uid="{DEAFDEE5-B8DB-43BF-9A8E-19713B18FDF7}"/>
    <cellStyle name="Porcentual 2 2 9_Margen" xfId="49033" xr:uid="{BACA4C9A-6A8E-4F8A-95AB-0A40C1B728BB}"/>
    <cellStyle name="Porcentual 2 2_Margen" xfId="49034" xr:uid="{7D1B64CD-97D8-4F42-9A10-A9B53A894D29}"/>
    <cellStyle name="Porcentual 2 20" xfId="32974" xr:uid="{5AE42144-A16A-4B30-BFE4-946E568273F4}"/>
    <cellStyle name="Porcentual 2 21" xfId="32975" xr:uid="{1B15BA4D-81D8-4C37-86CD-799E4276DA5A}"/>
    <cellStyle name="Porcentual 2 22" xfId="32976" xr:uid="{EA58B624-B988-45C6-AA40-0EA9F1DF2619}"/>
    <cellStyle name="Porcentual 2 23" xfId="32977" xr:uid="{3B0947F8-7618-4C4F-9FA7-34B11B09D397}"/>
    <cellStyle name="Porcentual 2 23 2" xfId="49035" xr:uid="{54901F91-0201-4482-ACE8-B5D6C443A5BC}"/>
    <cellStyle name="Porcentual 2 24" xfId="32978" xr:uid="{67CE4B75-59F8-4B2F-AB10-8547BD779E5F}"/>
    <cellStyle name="Porcentual 2 24 2" xfId="49036" xr:uid="{97AFF8D5-1813-4BDE-9760-D98AD76896A5}"/>
    <cellStyle name="Porcentual 2 24 2 2" xfId="49037" xr:uid="{3966E50B-79D6-4038-BDC9-48D02AD03614}"/>
    <cellStyle name="Porcentual 2 24 2 2 2" xfId="49038" xr:uid="{0A3BE0B5-300A-43D1-A6CB-47B68EA22706}"/>
    <cellStyle name="Porcentual 2 24 2 3" xfId="49039" xr:uid="{E729A6EB-9BE8-4AEE-AADD-5B3C9DE30629}"/>
    <cellStyle name="Porcentual 2 24 3" xfId="49040" xr:uid="{5FE20B96-11E9-4D8D-9A44-662BD676344C}"/>
    <cellStyle name="Porcentual 2 24 3 2" xfId="49041" xr:uid="{B6EC6FE3-7755-4611-924F-37365764647E}"/>
    <cellStyle name="Porcentual 2 24 4" xfId="49042" xr:uid="{A8BC271A-D24F-465D-9985-90DB27547AE1}"/>
    <cellStyle name="Porcentual 2 25" xfId="32979" xr:uid="{94E4E918-F6B7-4B8B-A90C-F119BD693AAA}"/>
    <cellStyle name="Porcentual 2 25 2" xfId="49043" xr:uid="{A77FDAEA-75A8-4048-AB1B-B1FB86A47A72}"/>
    <cellStyle name="Porcentual 2 25 2 2" xfId="49044" xr:uid="{6B07820E-1CA7-4ECB-92C5-A20E4D2C8533}"/>
    <cellStyle name="Porcentual 2 25 2 2 2" xfId="49045" xr:uid="{D6346E0A-F9AA-4E02-B257-DB5C206B7B60}"/>
    <cellStyle name="Porcentual 2 25 2 3" xfId="49046" xr:uid="{0701C544-A794-49DB-A0FB-5344EC8071EF}"/>
    <cellStyle name="Porcentual 2 25 3" xfId="49047" xr:uid="{82FF433A-7A0E-4804-916C-5DCDF5C4F73A}"/>
    <cellStyle name="Porcentual 2 25 3 2" xfId="49048" xr:uid="{47F27E40-1016-45F9-AA79-C37E077E99B7}"/>
    <cellStyle name="Porcentual 2 25 4" xfId="49049" xr:uid="{A3C4AF73-AAE2-4253-B341-FED1B198A8DF}"/>
    <cellStyle name="Porcentual 2 26" xfId="32980" xr:uid="{EB94A00A-3C07-4568-82C2-98EFD605E106}"/>
    <cellStyle name="Porcentual 2 26 2" xfId="49050" xr:uid="{DC55FA0C-F8A6-46C1-AEEF-566ADC4496B6}"/>
    <cellStyle name="Porcentual 2 26 2 2" xfId="49051" xr:uid="{E30C42B1-D557-4C36-AB9A-B589A8AC8F2E}"/>
    <cellStyle name="Porcentual 2 26 2 2 2" xfId="49052" xr:uid="{A460BBB9-78F7-4DC7-AE1C-2EFB98FA0052}"/>
    <cellStyle name="Porcentual 2 26 2 3" xfId="49053" xr:uid="{0F2D2FDF-EDF6-44F2-9BA5-FBA9FDAE78CA}"/>
    <cellStyle name="Porcentual 2 26 3" xfId="49054" xr:uid="{981C4CB6-08D7-4DD3-879C-4FFB53C0CEB8}"/>
    <cellStyle name="Porcentual 2 26 3 2" xfId="49055" xr:uid="{F17D2277-84EA-49FF-97B0-20B3D09A5F4D}"/>
    <cellStyle name="Porcentual 2 26 4" xfId="49056" xr:uid="{D4ACB7DA-36B1-4EC3-B519-9814AF26128D}"/>
    <cellStyle name="Porcentual 2 27" xfId="32981" xr:uid="{C2B7C6A7-5D33-4AE0-B5EC-E013C4917A98}"/>
    <cellStyle name="Porcentual 2 28" xfId="49057" xr:uid="{DDD3AD48-EA0C-4142-969A-EFBE9CD80364}"/>
    <cellStyle name="Porcentual 2 29" xfId="49625" xr:uid="{1AF0DD44-B1AD-438A-9895-A49EC223C92B}"/>
    <cellStyle name="Porcentual 2 3" xfId="32982" xr:uid="{08F730C1-499C-4016-837E-283A918A8172}"/>
    <cellStyle name="Porcentual 2 3 10" xfId="32983" xr:uid="{7B72C2CC-9C9D-450F-862E-C2721AE72898}"/>
    <cellStyle name="Porcentual 2 3 11" xfId="32984" xr:uid="{25EB9872-6319-447F-9571-4ABC4057123A}"/>
    <cellStyle name="Porcentual 2 3 12" xfId="32985" xr:uid="{7B0337C0-2D25-412A-9015-D96BFE09BD00}"/>
    <cellStyle name="Porcentual 2 3 13" xfId="32986" xr:uid="{02E2F9C5-A1DD-41AE-82DF-F9F8FCE6D262}"/>
    <cellStyle name="Porcentual 2 3 14" xfId="32987" xr:uid="{DB17D663-713D-4C43-8A52-D1DEC16B437B}"/>
    <cellStyle name="Porcentual 2 3 15" xfId="32988" xr:uid="{03F14707-E42E-45B2-9F0F-FAF48D2ED11A}"/>
    <cellStyle name="Porcentual 2 3 16" xfId="32989" xr:uid="{0332416A-7A88-478D-B94C-7E6ABBEEF577}"/>
    <cellStyle name="Porcentual 2 3 17" xfId="32990" xr:uid="{9B202ADE-2B32-479A-A7F5-F59D695318C5}"/>
    <cellStyle name="Porcentual 2 3 18" xfId="32991" xr:uid="{85D07A5C-B450-443E-9D90-027E7B68AD6D}"/>
    <cellStyle name="Porcentual 2 3 19" xfId="32992" xr:uid="{78289625-8605-48EA-B464-BF124A0759C1}"/>
    <cellStyle name="Porcentual 2 3 2" xfId="32993" xr:uid="{91AC7663-B823-4353-A6BB-2D63D63C06AD}"/>
    <cellStyle name="Porcentual 2 3 2 10" xfId="32994" xr:uid="{B5E8E003-1169-4755-8A95-6978865D43A7}"/>
    <cellStyle name="Porcentual 2 3 2 11" xfId="32995" xr:uid="{0816BA37-274A-44C7-83E0-D63BCC1D6DD5}"/>
    <cellStyle name="Porcentual 2 3 2 12" xfId="32996" xr:uid="{BA3E472F-EFEE-470B-BA7F-016868C8392E}"/>
    <cellStyle name="Porcentual 2 3 2 13" xfId="32997" xr:uid="{3BF6B887-0413-498F-9A7B-7629CF28E696}"/>
    <cellStyle name="Porcentual 2 3 2 14" xfId="32998" xr:uid="{7DB83321-825E-40F1-9E38-826EAC5A2DCA}"/>
    <cellStyle name="Porcentual 2 3 2 15" xfId="32999" xr:uid="{69AB10ED-A2D3-4271-B795-0E640B37196B}"/>
    <cellStyle name="Porcentual 2 3 2 2" xfId="33000" xr:uid="{4FF47D0C-D6ED-485E-B818-48EEEE71AA6A}"/>
    <cellStyle name="Porcentual 2 3 2 2 2" xfId="33001" xr:uid="{1F3F99C8-D619-4E98-B6AE-E3650B74AEF4}"/>
    <cellStyle name="Porcentual 2 3 2 2 2 2" xfId="49058" xr:uid="{789D5783-2F91-49B4-8C06-A56B321A7F61}"/>
    <cellStyle name="Porcentual 2 3 2 2 3" xfId="49059" xr:uid="{C324894C-E695-41F2-BB43-B10AD760375E}"/>
    <cellStyle name="Porcentual 2 3 2 3" xfId="33002" xr:uid="{820BBB7C-3145-47EF-B3F2-C5D097615D47}"/>
    <cellStyle name="Porcentual 2 3 2 3 2" xfId="49060" xr:uid="{9DE3A9F0-0EFB-40CB-97A0-BFE9865BE27A}"/>
    <cellStyle name="Porcentual 2 3 2 4" xfId="33003" xr:uid="{DF893D7F-9D57-480E-80F5-3E2068359470}"/>
    <cellStyle name="Porcentual 2 3 2 5" xfId="33004" xr:uid="{10161CC1-31EB-48D2-9087-82D36D63377A}"/>
    <cellStyle name="Porcentual 2 3 2 6" xfId="33005" xr:uid="{5D101F5B-9779-4933-8854-E44E4F3E0548}"/>
    <cellStyle name="Porcentual 2 3 2 7" xfId="33006" xr:uid="{940F6CDB-7041-427F-8824-F73DBB3D7F21}"/>
    <cellStyle name="Porcentual 2 3 2 8" xfId="33007" xr:uid="{9C3F0C9D-F7E1-4C93-B570-77969B05AF40}"/>
    <cellStyle name="Porcentual 2 3 2 9" xfId="33008" xr:uid="{A15A4181-1FFC-4DDB-8898-BFE4904DC73E}"/>
    <cellStyle name="Porcentual 2 3 2_Margen" xfId="49061" xr:uid="{AC9025AA-4232-4486-8597-D2C3D50C2058}"/>
    <cellStyle name="Porcentual 2 3 20" xfId="33009" xr:uid="{48DE15AD-8BCE-43C5-982B-1D4929FB6EF4}"/>
    <cellStyle name="Porcentual 2 3 21" xfId="33010" xr:uid="{10B58AE7-BE4E-4254-9CD7-943AA76D8901}"/>
    <cellStyle name="Porcentual 2 3 22" xfId="33011" xr:uid="{557E66C7-605B-4EB0-898A-D29A675A2D78}"/>
    <cellStyle name="Porcentual 2 3 23" xfId="33012" xr:uid="{1B09279F-9C38-4B7A-8331-6C22C7FDA6B1}"/>
    <cellStyle name="Porcentual 2 3 24" xfId="33013" xr:uid="{D7C8C3BE-39B5-44F0-9646-949705835A31}"/>
    <cellStyle name="Porcentual 2 3 25" xfId="33014" xr:uid="{010A4B38-3412-4E81-B16F-BD7A7DBCD80D}"/>
    <cellStyle name="Porcentual 2 3 26" xfId="33015" xr:uid="{56EAA7DC-532F-4891-8D1B-054E86BA83F8}"/>
    <cellStyle name="Porcentual 2 3 27" xfId="33016" xr:uid="{C1DF48FA-F248-42B8-B72A-3D2950BCEB95}"/>
    <cellStyle name="Porcentual 2 3 28" xfId="33017" xr:uid="{A3037247-7BB5-4B77-B765-FC70234AF0FE}"/>
    <cellStyle name="Porcentual 2 3 29" xfId="33018" xr:uid="{D5D1AF98-D642-4867-BA78-E6E032718F5D}"/>
    <cellStyle name="Porcentual 2 3 3" xfId="33019" xr:uid="{5E14C75B-21D0-4955-8759-7475B6A819B8}"/>
    <cellStyle name="Porcentual 2 3 3 10" xfId="33020" xr:uid="{1D81DA8E-6E86-49C3-9B5E-BA307FCF3596}"/>
    <cellStyle name="Porcentual 2 3 3 11" xfId="33021" xr:uid="{31832AFB-56C6-4961-AE9A-CFD4670B0345}"/>
    <cellStyle name="Porcentual 2 3 3 12" xfId="33022" xr:uid="{49489184-8B97-4735-B469-C59077DF66EC}"/>
    <cellStyle name="Porcentual 2 3 3 13" xfId="33023" xr:uid="{384228B2-421A-4CB9-9369-7529F0BD3F27}"/>
    <cellStyle name="Porcentual 2 3 3 14" xfId="33024" xr:uid="{DA8D178A-5C00-44A6-8AF3-700794308DA5}"/>
    <cellStyle name="Porcentual 2 3 3 15" xfId="33025" xr:uid="{A28479AC-AFD5-4273-B857-8CEE5255DE8B}"/>
    <cellStyle name="Porcentual 2 3 3 16" xfId="33026" xr:uid="{A4674CC5-81B4-4345-9ECF-C8D463BB880D}"/>
    <cellStyle name="Porcentual 2 3 3 17" xfId="33027" xr:uid="{141F279B-F205-48CF-A35F-6A962A8B5116}"/>
    <cellStyle name="Porcentual 2 3 3 18" xfId="33028" xr:uid="{5A78E3BC-9E82-43E3-9490-EF8203C1434D}"/>
    <cellStyle name="Porcentual 2 3 3 2" xfId="33029" xr:uid="{532B9E00-2FFA-449F-83A0-CD06023DE813}"/>
    <cellStyle name="Porcentual 2 3 3 3" xfId="33030" xr:uid="{6CC4446E-EA9B-48FE-8368-3801C6B0CC9D}"/>
    <cellStyle name="Porcentual 2 3 3 4" xfId="33031" xr:uid="{8AAFBA8D-1F7B-4F3E-B062-B4C8ADC14AB4}"/>
    <cellStyle name="Porcentual 2 3 3 5" xfId="33032" xr:uid="{FAD84B6C-7D25-4B6B-9B8C-2FCC7D15C5CC}"/>
    <cellStyle name="Porcentual 2 3 3 6" xfId="33033" xr:uid="{ED44E8A8-3852-4F5B-9D09-0B4485C14640}"/>
    <cellStyle name="Porcentual 2 3 3 7" xfId="33034" xr:uid="{8760B299-5A10-4E9D-BF31-3B1D1144BA7C}"/>
    <cellStyle name="Porcentual 2 3 3 8" xfId="33035" xr:uid="{9B049D60-FE21-48BD-92D9-AB8E3533B1CB}"/>
    <cellStyle name="Porcentual 2 3 3 9" xfId="33036" xr:uid="{A0E6EAC3-0693-4450-B2CF-A97D63DE6101}"/>
    <cellStyle name="Porcentual 2 3 3_Margen" xfId="49062" xr:uid="{0FDD3C71-5785-48FC-B93F-B521CE5199B1}"/>
    <cellStyle name="Porcentual 2 3 30" xfId="33037" xr:uid="{2DE707F2-F6CD-4DF0-BFD2-029852EAA8E1}"/>
    <cellStyle name="Porcentual 2 3 31" xfId="33038" xr:uid="{A8E22612-071A-45EA-97F5-832DC96665AB}"/>
    <cellStyle name="Porcentual 2 3 32" xfId="33039" xr:uid="{80EDE22E-9DF9-472C-A1CD-CE7CB49E3A9F}"/>
    <cellStyle name="Porcentual 2 3 4" xfId="33040" xr:uid="{C22CC3BA-ACB0-4014-AB05-2E0406C10BA4}"/>
    <cellStyle name="Porcentual 2 3 4 10" xfId="33041" xr:uid="{CC7CF7D0-E9CE-479C-9CA8-B7F7F82F8C1A}"/>
    <cellStyle name="Porcentual 2 3 4 11" xfId="33042" xr:uid="{3D2065D1-14C8-4A60-BB2F-1966109FEDE0}"/>
    <cellStyle name="Porcentual 2 3 4 12" xfId="33043" xr:uid="{BD4D330E-4267-4A7C-B11D-177FC78ABD3C}"/>
    <cellStyle name="Porcentual 2 3 4 13" xfId="33044" xr:uid="{5E15FBC5-B949-4C8A-A2CF-5C865FF36798}"/>
    <cellStyle name="Porcentual 2 3 4 14" xfId="33045" xr:uid="{4618340B-63EE-43CE-87DD-F9D51879EC21}"/>
    <cellStyle name="Porcentual 2 3 4 15" xfId="33046" xr:uid="{98C17390-E57A-43AA-A00D-81CDFF387ABD}"/>
    <cellStyle name="Porcentual 2 3 4 16" xfId="33047" xr:uid="{1E2ACCAC-386A-4D9C-8FF4-4503A2ACD6DD}"/>
    <cellStyle name="Porcentual 2 3 4 17" xfId="33048" xr:uid="{4DC8C7D7-19AA-4231-B4C7-5A40D4884B1C}"/>
    <cellStyle name="Porcentual 2 3 4 2" xfId="33049" xr:uid="{B1FE5CCF-BAE0-4423-8A2D-B6A9A825FD4D}"/>
    <cellStyle name="Porcentual 2 3 4 3" xfId="33050" xr:uid="{5B2D4C96-10F0-4DDC-8533-0D3B37A573C5}"/>
    <cellStyle name="Porcentual 2 3 4 4" xfId="33051" xr:uid="{86E9ED51-E903-4F26-8F4B-F9BCF7520553}"/>
    <cellStyle name="Porcentual 2 3 4 5" xfId="33052" xr:uid="{BCD9CEC7-2E92-45BA-844A-A5A058941FCB}"/>
    <cellStyle name="Porcentual 2 3 4 6" xfId="33053" xr:uid="{24EC4539-C7F3-4F55-839A-D9B23370A497}"/>
    <cellStyle name="Porcentual 2 3 4 7" xfId="33054" xr:uid="{8E486C60-39AA-45D6-9658-5DD1C920310F}"/>
    <cellStyle name="Porcentual 2 3 4 8" xfId="33055" xr:uid="{D443CD21-C9EE-46A2-8E37-93E920A346E5}"/>
    <cellStyle name="Porcentual 2 3 4 9" xfId="33056" xr:uid="{5A17CE3B-789A-4279-8450-6FDF75ED4C2B}"/>
    <cellStyle name="Porcentual 2 3 4_Margen" xfId="49063" xr:uid="{9AD04E0D-75A1-493C-B36D-4C0DB2EA5489}"/>
    <cellStyle name="Porcentual 2 3 5" xfId="33057" xr:uid="{8B4363D9-68B6-4EAD-A343-5ED8169BF9AF}"/>
    <cellStyle name="Porcentual 2 3 5 10" xfId="33058" xr:uid="{7D458750-11DB-4657-9681-CA2CCCA6F179}"/>
    <cellStyle name="Porcentual 2 3 5 11" xfId="33059" xr:uid="{2A92BF71-DDD5-4BD5-AAAC-0387C0CEF207}"/>
    <cellStyle name="Porcentual 2 3 5 12" xfId="33060" xr:uid="{9F5C1B89-FCBF-4049-B2BC-CBE6B0F5F796}"/>
    <cellStyle name="Porcentual 2 3 5 13" xfId="33061" xr:uid="{7BFEC7D0-F523-44A2-ACBA-871928BD8B86}"/>
    <cellStyle name="Porcentual 2 3 5 14" xfId="33062" xr:uid="{9E0F0530-039F-47AA-BE2B-82D6B980B084}"/>
    <cellStyle name="Porcentual 2 3 5 15" xfId="33063" xr:uid="{3D763747-FDBB-462C-B4D0-A2287A47BFE4}"/>
    <cellStyle name="Porcentual 2 3 5 16" xfId="33064" xr:uid="{7B9237BD-1DCC-4D63-8BB4-5618770FD06E}"/>
    <cellStyle name="Porcentual 2 3 5 17" xfId="33065" xr:uid="{44CB5F7B-3868-4AAF-A000-CA4FC16BE4E1}"/>
    <cellStyle name="Porcentual 2 3 5 2" xfId="33066" xr:uid="{A00776A1-2639-49E3-9261-577B00A76690}"/>
    <cellStyle name="Porcentual 2 3 5 3" xfId="33067" xr:uid="{91EBF397-4C08-4DC5-AF99-A9EB56C18485}"/>
    <cellStyle name="Porcentual 2 3 5 4" xfId="33068" xr:uid="{53F824AA-19EF-4726-9114-742CB10C42CC}"/>
    <cellStyle name="Porcentual 2 3 5 5" xfId="33069" xr:uid="{A98819E4-3F4D-4231-9113-4C292626F495}"/>
    <cellStyle name="Porcentual 2 3 5 6" xfId="33070" xr:uid="{2BA7C68E-250F-4F75-96C4-4FF62E551E01}"/>
    <cellStyle name="Porcentual 2 3 5 7" xfId="33071" xr:uid="{8D74E58A-A8B3-4D7D-968B-EB6E0263F2F5}"/>
    <cellStyle name="Porcentual 2 3 5 8" xfId="33072" xr:uid="{D7FC6B98-75D0-43F3-9DCB-85D3ED86BBAA}"/>
    <cellStyle name="Porcentual 2 3 5 9" xfId="33073" xr:uid="{538722A1-9699-4938-8596-8BE9900D5704}"/>
    <cellStyle name="Porcentual 2 3 5_Margen" xfId="49064" xr:uid="{3F43B607-AB03-4C9F-9C3C-419EA3E94135}"/>
    <cellStyle name="Porcentual 2 3 6" xfId="33074" xr:uid="{FD2907C7-095F-4CAB-88FF-A3E15D93865F}"/>
    <cellStyle name="Porcentual 2 3 6 10" xfId="33075" xr:uid="{7C3C2807-1593-4E2B-A4DF-1B8CCEB73689}"/>
    <cellStyle name="Porcentual 2 3 6 11" xfId="33076" xr:uid="{5EC74B17-7B80-4905-BE80-B4D8E97BFBCA}"/>
    <cellStyle name="Porcentual 2 3 6 12" xfId="33077" xr:uid="{26513FA4-0915-45C5-8E49-52428BA948C6}"/>
    <cellStyle name="Porcentual 2 3 6 13" xfId="33078" xr:uid="{D5C542A4-00C7-4E56-8041-F9778F795C55}"/>
    <cellStyle name="Porcentual 2 3 6 14" xfId="33079" xr:uid="{CB168910-F5A0-4B77-838F-AD7A20B4D8C7}"/>
    <cellStyle name="Porcentual 2 3 6 15" xfId="33080" xr:uid="{2DE2A8CF-A7D7-4D20-BB5C-04DD6C72469C}"/>
    <cellStyle name="Porcentual 2 3 6 16" xfId="33081" xr:uid="{F962F384-82E1-40F0-9107-FDE6C9122D82}"/>
    <cellStyle name="Porcentual 2 3 6 17" xfId="33082" xr:uid="{8A191DF7-98E2-4670-978C-B6F9214D6DD6}"/>
    <cellStyle name="Porcentual 2 3 6 2" xfId="33083" xr:uid="{1B70CB02-96ED-44FA-ACA4-EE0339C9CBA6}"/>
    <cellStyle name="Porcentual 2 3 6 3" xfId="33084" xr:uid="{794D076F-5D8A-44EA-9394-D912A89AF802}"/>
    <cellStyle name="Porcentual 2 3 6 4" xfId="33085" xr:uid="{1ED2358C-E754-4F07-9DA3-EE337A743EAF}"/>
    <cellStyle name="Porcentual 2 3 6 5" xfId="33086" xr:uid="{3F9B0775-D1FE-488D-8828-E3FCFB324F2B}"/>
    <cellStyle name="Porcentual 2 3 6 6" xfId="33087" xr:uid="{2331A1CE-3DF3-473B-9DCC-89A66F1871B2}"/>
    <cellStyle name="Porcentual 2 3 6 7" xfId="33088" xr:uid="{0FBA6832-E88D-4BFF-AE6F-E8967A3F6BDC}"/>
    <cellStyle name="Porcentual 2 3 6 8" xfId="33089" xr:uid="{51A7952F-120F-4F74-91F6-AEA3A3836B54}"/>
    <cellStyle name="Porcentual 2 3 6 9" xfId="33090" xr:uid="{187EA8DE-7C45-438B-ADAF-EEECA5BF0AA7}"/>
    <cellStyle name="Porcentual 2 3 6_Margen" xfId="49065" xr:uid="{63677764-D976-4C2B-8C30-2987B9DE7D6C}"/>
    <cellStyle name="Porcentual 2 3 7" xfId="33091" xr:uid="{E7C9586B-1114-407D-A022-A4E6FDCEAEF8}"/>
    <cellStyle name="Porcentual 2 3 7 10" xfId="33092" xr:uid="{B2DB8752-A10F-4EC2-B0CF-FFB98B27F0AE}"/>
    <cellStyle name="Porcentual 2 3 7 11" xfId="33093" xr:uid="{AA474B8B-9E19-4B2E-8892-A431DE239C84}"/>
    <cellStyle name="Porcentual 2 3 7 12" xfId="33094" xr:uid="{926D5D39-9E50-4D4D-BD97-95C70FAE3511}"/>
    <cellStyle name="Porcentual 2 3 7 13" xfId="33095" xr:uid="{FFDB8558-EF11-4BB4-8C49-ADA566C9EF7C}"/>
    <cellStyle name="Porcentual 2 3 7 14" xfId="33096" xr:uid="{B6DD652A-E2D1-4D92-9DDF-283FA3AA3490}"/>
    <cellStyle name="Porcentual 2 3 7 15" xfId="33097" xr:uid="{5B87B6D2-9591-4C30-846F-C82B5DCBD37F}"/>
    <cellStyle name="Porcentual 2 3 7 16" xfId="33098" xr:uid="{07BB3D7B-4F98-4E5D-BE76-1618F8AFE701}"/>
    <cellStyle name="Porcentual 2 3 7 17" xfId="33099" xr:uid="{A4C48B93-D6B3-43FE-AFCC-59B24136E6B2}"/>
    <cellStyle name="Porcentual 2 3 7 2" xfId="33100" xr:uid="{7E19D2F1-A481-4B66-B815-9E19F27B906B}"/>
    <cellStyle name="Porcentual 2 3 7 3" xfId="33101" xr:uid="{781F1838-72E1-4C51-9313-C81111D3DEAB}"/>
    <cellStyle name="Porcentual 2 3 7 4" xfId="33102" xr:uid="{EA704184-5A24-404B-902F-60D25634A191}"/>
    <cellStyle name="Porcentual 2 3 7 5" xfId="33103" xr:uid="{9E5A13AD-E837-4223-BA28-DBF5831150DE}"/>
    <cellStyle name="Porcentual 2 3 7 6" xfId="33104" xr:uid="{D9FCA2D7-0660-460A-8B97-4356C8B68C14}"/>
    <cellStyle name="Porcentual 2 3 7 7" xfId="33105" xr:uid="{62EFA048-CB6A-4B09-910E-A39C430D9A00}"/>
    <cellStyle name="Porcentual 2 3 7 8" xfId="33106" xr:uid="{213D8780-E2C6-4468-8AF2-CEE4CBDBE263}"/>
    <cellStyle name="Porcentual 2 3 7 9" xfId="33107" xr:uid="{7545ADB4-3309-4EA4-8F05-B88428130A32}"/>
    <cellStyle name="Porcentual 2 3 7_Margen" xfId="49066" xr:uid="{4A945D3F-098F-448E-A236-3A75C9BDF345}"/>
    <cellStyle name="Porcentual 2 3 8" xfId="33108" xr:uid="{32DB582A-6EB6-4429-9FC2-0848EA046F47}"/>
    <cellStyle name="Porcentual 2 3 8 10" xfId="33109" xr:uid="{70E808D7-2B0E-4144-950B-467EE7FE97CD}"/>
    <cellStyle name="Porcentual 2 3 8 11" xfId="33110" xr:uid="{3F4FAA26-438E-4EC0-8958-F5BAB614FCE6}"/>
    <cellStyle name="Porcentual 2 3 8 12" xfId="33111" xr:uid="{5023C15D-FD61-46C6-AC00-6724DE8290B8}"/>
    <cellStyle name="Porcentual 2 3 8 13" xfId="33112" xr:uid="{12AC1274-460B-476C-A5C9-7A3794215466}"/>
    <cellStyle name="Porcentual 2 3 8 14" xfId="33113" xr:uid="{A56FA08B-CBF3-4CFC-90D4-C5C11450E1A0}"/>
    <cellStyle name="Porcentual 2 3 8 15" xfId="33114" xr:uid="{62FB122A-F92C-48E0-8F52-AE873EF8FFAC}"/>
    <cellStyle name="Porcentual 2 3 8 16" xfId="33115" xr:uid="{9570B92D-D677-47AE-A228-3D05C576840D}"/>
    <cellStyle name="Porcentual 2 3 8 17" xfId="33116" xr:uid="{9E4B15F8-0617-4712-ACA0-CE65B17E76DC}"/>
    <cellStyle name="Porcentual 2 3 8 2" xfId="33117" xr:uid="{77EF7C3F-F2BB-4624-A2E8-87C88125B87A}"/>
    <cellStyle name="Porcentual 2 3 8 3" xfId="33118" xr:uid="{FB44D2F5-ECA0-45CD-9821-6902BAF8B306}"/>
    <cellStyle name="Porcentual 2 3 8 4" xfId="33119" xr:uid="{36DABFFE-7D23-44C1-B04D-5A18DB2C375D}"/>
    <cellStyle name="Porcentual 2 3 8 5" xfId="33120" xr:uid="{F7AA47ED-A333-45D1-A17E-7450AB2611E1}"/>
    <cellStyle name="Porcentual 2 3 8 6" xfId="33121" xr:uid="{D623D133-887C-43D4-BE0C-BBD5942D6698}"/>
    <cellStyle name="Porcentual 2 3 8 7" xfId="33122" xr:uid="{231A2242-471E-4A8D-BBDA-67975BDA3A37}"/>
    <cellStyle name="Porcentual 2 3 8 8" xfId="33123" xr:uid="{BACCD980-3080-4089-B300-54CC677BB01A}"/>
    <cellStyle name="Porcentual 2 3 8 9" xfId="33124" xr:uid="{1121DFB2-A462-42B0-A234-11D595F6022C}"/>
    <cellStyle name="Porcentual 2 3 8_Margen" xfId="49067" xr:uid="{F6B6792E-7577-4342-A28B-443D1A7BC0D6}"/>
    <cellStyle name="Porcentual 2 3 9" xfId="33125" xr:uid="{35460EC3-FE95-4753-BD23-1F99C08537F7}"/>
    <cellStyle name="Porcentual 2 3 9 2" xfId="33126" xr:uid="{1809172C-7E16-4AE4-A630-463831FA62B9}"/>
    <cellStyle name="Porcentual 2 3 9_Margen" xfId="49068" xr:uid="{6EC188CC-CBD4-47F3-A358-6A5D9CE1B348}"/>
    <cellStyle name="Porcentual 2 3_Margen" xfId="49069" xr:uid="{5C1F5104-64A6-4F4D-AD3D-1C88C0304FFF}"/>
    <cellStyle name="Porcentual 2 30" xfId="51952" xr:uid="{9556B80E-4596-4635-80A7-1DD939BB6799}"/>
    <cellStyle name="Porcentual 2 31" xfId="53445" xr:uid="{8D707349-D301-4746-B84C-1172DE15CD17}"/>
    <cellStyle name="Porcentual 2 32" xfId="32683" xr:uid="{C0586589-0925-41CF-A1DC-85A39755FB32}"/>
    <cellStyle name="Porcentual 2 4" xfId="33127" xr:uid="{5F1AAB20-CCF6-499A-BF09-E6325CD50BF9}"/>
    <cellStyle name="Porcentual 2 4 10" xfId="33128" xr:uid="{272671A5-5786-4302-BAED-FE34BC466D8F}"/>
    <cellStyle name="Porcentual 2 4 11" xfId="33129" xr:uid="{E8B28D2E-D29D-4E76-8523-7D0B7B03070F}"/>
    <cellStyle name="Porcentual 2 4 12" xfId="33130" xr:uid="{52A03D09-BD44-4D14-8F7E-26A0563E39C6}"/>
    <cellStyle name="Porcentual 2 4 13" xfId="33131" xr:uid="{A361B900-04F0-476C-9EB4-98E3A225E539}"/>
    <cellStyle name="Porcentual 2 4 14" xfId="33132" xr:uid="{786D5428-ADDF-44F1-83C4-692984EBAC58}"/>
    <cellStyle name="Porcentual 2 4 15" xfId="33133" xr:uid="{BC1E74A2-7BA7-4435-98A2-63B2995F051C}"/>
    <cellStyle name="Porcentual 2 4 16" xfId="33134" xr:uid="{93BBBFD1-A0B4-45A6-982E-DF67F13F4A75}"/>
    <cellStyle name="Porcentual 2 4 17" xfId="33135" xr:uid="{365DA875-CCBE-4B35-8E07-7E4915AFB31B}"/>
    <cellStyle name="Porcentual 2 4 18" xfId="33136" xr:uid="{E12A4F51-59E4-4A3C-9ABA-F6C430D5EE63}"/>
    <cellStyle name="Porcentual 2 4 19" xfId="33137" xr:uid="{1D0609DC-9FEA-401D-B0D5-53D6F7B60C05}"/>
    <cellStyle name="Porcentual 2 4 2" xfId="33138" xr:uid="{28856FBD-1576-4A3A-9638-BE6E7ED89490}"/>
    <cellStyle name="Porcentual 2 4 2 10" xfId="33139" xr:uid="{01E3615A-C270-4CB5-9766-558198E1D1B1}"/>
    <cellStyle name="Porcentual 2 4 2 11" xfId="33140" xr:uid="{686DF053-7D9D-41F5-B8DE-409E9A858D4F}"/>
    <cellStyle name="Porcentual 2 4 2 12" xfId="33141" xr:uid="{21B7B6C4-4A88-4EA9-A05D-49D07A31D404}"/>
    <cellStyle name="Porcentual 2 4 2 13" xfId="33142" xr:uid="{33C74337-23C5-4068-BE68-1AC5B04255E4}"/>
    <cellStyle name="Porcentual 2 4 2 14" xfId="33143" xr:uid="{55834EAB-3495-4494-B084-77B18A4730BB}"/>
    <cellStyle name="Porcentual 2 4 2 15" xfId="33144" xr:uid="{C96BBC93-F628-457B-9A2F-0F957DD08C62}"/>
    <cellStyle name="Porcentual 2 4 2 2" xfId="33145" xr:uid="{D5951C33-EA8C-497D-8818-E1BCC4597DCD}"/>
    <cellStyle name="Porcentual 2 4 2 3" xfId="33146" xr:uid="{47BF2E48-7399-4104-AFCA-D17BA329CEE8}"/>
    <cellStyle name="Porcentual 2 4 2 4" xfId="33147" xr:uid="{30F806AE-19F0-4BE2-A9F0-843B2262366B}"/>
    <cellStyle name="Porcentual 2 4 2 5" xfId="33148" xr:uid="{DD7CD424-5C62-4D36-A304-7C59996BC3D7}"/>
    <cellStyle name="Porcentual 2 4 2 6" xfId="33149" xr:uid="{C399EBD3-838E-48EC-9A3E-2260584DC058}"/>
    <cellStyle name="Porcentual 2 4 2 7" xfId="33150" xr:uid="{BB7AE995-93BD-47A7-BB89-33B79EE1FA06}"/>
    <cellStyle name="Porcentual 2 4 2 8" xfId="33151" xr:uid="{F7A9A070-D35E-48FC-A2EB-A49C55560AA7}"/>
    <cellStyle name="Porcentual 2 4 2 9" xfId="33152" xr:uid="{02CFFA9B-C0A7-4F14-BC58-4A56F3920967}"/>
    <cellStyle name="Porcentual 2 4 2_Margen" xfId="49070" xr:uid="{A35833FB-8AB0-446A-BFA7-C51426A24665}"/>
    <cellStyle name="Porcentual 2 4 20" xfId="33153" xr:uid="{0E988153-3327-4B8B-B145-800CEBCABD47}"/>
    <cellStyle name="Porcentual 2 4 21" xfId="33154" xr:uid="{39EE8551-7A9B-4255-9780-98392070AEB6}"/>
    <cellStyle name="Porcentual 2 4 22" xfId="33155" xr:uid="{C3486378-6723-456C-8652-EE841D00B688}"/>
    <cellStyle name="Porcentual 2 4 23" xfId="33156" xr:uid="{6AC2D998-06C4-4DE2-9F3A-8BC542005604}"/>
    <cellStyle name="Porcentual 2 4 24" xfId="33157" xr:uid="{6E7603BA-2DD8-4D90-BBCF-9CA2D010D89D}"/>
    <cellStyle name="Porcentual 2 4 25" xfId="33158" xr:uid="{58136864-6771-4ABE-B944-E5DA6E09290F}"/>
    <cellStyle name="Porcentual 2 4 26" xfId="33159" xr:uid="{D2107E40-FD54-49F2-8610-58163C053A8F}"/>
    <cellStyle name="Porcentual 2 4 27" xfId="33160" xr:uid="{DB5F9F42-3261-4718-98E1-C1DD0CB35141}"/>
    <cellStyle name="Porcentual 2 4 28" xfId="33161" xr:uid="{41684D5F-1F8A-4AD3-9D87-DC282073DC28}"/>
    <cellStyle name="Porcentual 2 4 29" xfId="33162" xr:uid="{6E861B6B-FAC9-4A95-A0A7-52B2AC01D8D1}"/>
    <cellStyle name="Porcentual 2 4 3" xfId="33163" xr:uid="{639DE2F6-99AD-4F73-9BCA-778194C5A796}"/>
    <cellStyle name="Porcentual 2 4 3 10" xfId="33164" xr:uid="{3BEB8409-6013-44BA-A3FE-C5275FEFD297}"/>
    <cellStyle name="Porcentual 2 4 3 11" xfId="33165" xr:uid="{06E7ED0F-EE48-4F17-9C2E-DD23A4034C91}"/>
    <cellStyle name="Porcentual 2 4 3 12" xfId="33166" xr:uid="{31A77160-F637-4161-B833-2682ED95A436}"/>
    <cellStyle name="Porcentual 2 4 3 13" xfId="33167" xr:uid="{9433269D-DBDA-4A6A-B1EE-142398D78BAF}"/>
    <cellStyle name="Porcentual 2 4 3 14" xfId="33168" xr:uid="{7868F8E4-FAA8-4417-BC24-22DFF52B3235}"/>
    <cellStyle name="Porcentual 2 4 3 15" xfId="33169" xr:uid="{FEFBF92F-015B-4E77-AE35-39E410E09289}"/>
    <cellStyle name="Porcentual 2 4 3 16" xfId="33170" xr:uid="{805D9A78-6C72-43EE-B087-99D1D6FAA473}"/>
    <cellStyle name="Porcentual 2 4 3 17" xfId="33171" xr:uid="{555D1AB8-49C9-46EC-9124-6AC561B8544F}"/>
    <cellStyle name="Porcentual 2 4 3 2" xfId="33172" xr:uid="{E6A9C225-5701-48A9-A49F-F6F369BD8A6B}"/>
    <cellStyle name="Porcentual 2 4 3 3" xfId="33173" xr:uid="{998D1FBD-8A5C-47DD-8BE1-006901D128A6}"/>
    <cellStyle name="Porcentual 2 4 3 4" xfId="33174" xr:uid="{DB825814-7FE6-40E7-895B-AB0229167BBC}"/>
    <cellStyle name="Porcentual 2 4 3 5" xfId="33175" xr:uid="{D072D01A-F86D-4498-B3F9-A780327DA362}"/>
    <cellStyle name="Porcentual 2 4 3 6" xfId="33176" xr:uid="{039388A8-5A9F-4E30-AEC1-FEB9C2FCA4F6}"/>
    <cellStyle name="Porcentual 2 4 3 7" xfId="33177" xr:uid="{1168F4A4-EE5A-47D5-90B0-1A63B88783D5}"/>
    <cellStyle name="Porcentual 2 4 3 8" xfId="33178" xr:uid="{F8665507-F807-4B11-BD8E-B624526B1571}"/>
    <cellStyle name="Porcentual 2 4 3 9" xfId="33179" xr:uid="{4C8738A6-9697-421C-B323-5CB5465166E6}"/>
    <cellStyle name="Porcentual 2 4 3_Margen" xfId="49071" xr:uid="{AB083BC7-29EA-4A6E-9491-33759CA8693D}"/>
    <cellStyle name="Porcentual 2 4 30" xfId="33180" xr:uid="{AA190C58-9F9C-467C-BDE5-096BAD215122}"/>
    <cellStyle name="Porcentual 2 4 31" xfId="33181" xr:uid="{DBCD02E2-5811-4875-A204-76B03709CC35}"/>
    <cellStyle name="Porcentual 2 4 32" xfId="50498" xr:uid="{5A3F481C-0657-4742-BDD3-95295593C987}"/>
    <cellStyle name="Porcentual 2 4 33" xfId="51864" xr:uid="{6317369C-F37E-440E-8730-EB027A55F259}"/>
    <cellStyle name="Porcentual 2 4 34" xfId="51788" xr:uid="{FDFDF3BF-9724-4D23-8671-07CBAE4382E0}"/>
    <cellStyle name="Porcentual 2 4 4" xfId="33182" xr:uid="{A5F5BAFE-FD8E-409E-A3CF-723731CC5E6D}"/>
    <cellStyle name="Porcentual 2 4 4 10" xfId="33183" xr:uid="{56BBABD1-9B0F-4218-A7D3-D12FFA2F4463}"/>
    <cellStyle name="Porcentual 2 4 4 11" xfId="33184" xr:uid="{252752AC-1950-49AD-9B48-68DACE1CF0C7}"/>
    <cellStyle name="Porcentual 2 4 4 12" xfId="33185" xr:uid="{45DDBBEB-1271-447F-9845-F6B36D40ECBC}"/>
    <cellStyle name="Porcentual 2 4 4 13" xfId="33186" xr:uid="{8CB787B2-B034-4718-962D-97D78B576749}"/>
    <cellStyle name="Porcentual 2 4 4 14" xfId="33187" xr:uid="{3121E881-C3EE-4D14-9F3A-BCA8F784B1E3}"/>
    <cellStyle name="Porcentual 2 4 4 15" xfId="33188" xr:uid="{8AB55FCD-B6A0-4497-BD89-077AA79D7DC2}"/>
    <cellStyle name="Porcentual 2 4 4 16" xfId="33189" xr:uid="{0A73DABE-F209-4357-B6CF-3B33D8A13DF0}"/>
    <cellStyle name="Porcentual 2 4 4 17" xfId="33190" xr:uid="{6C7D4541-9AB6-4B9F-A74D-886845AC2B83}"/>
    <cellStyle name="Porcentual 2 4 4 2" xfId="33191" xr:uid="{7D50358B-DAC2-45E9-A87B-549E394E4BA5}"/>
    <cellStyle name="Porcentual 2 4 4 3" xfId="33192" xr:uid="{EF1F27CB-C80A-4131-B09A-E9FA0B14354D}"/>
    <cellStyle name="Porcentual 2 4 4 4" xfId="33193" xr:uid="{C7DD6EA1-CBDC-492B-846E-D039C3E62DE2}"/>
    <cellStyle name="Porcentual 2 4 4 5" xfId="33194" xr:uid="{3F1C6F47-F352-494A-B985-3519BD3C0B31}"/>
    <cellStyle name="Porcentual 2 4 4 6" xfId="33195" xr:uid="{50F2B5A3-BFD6-4B4D-BCAC-6E42F41AC848}"/>
    <cellStyle name="Porcentual 2 4 4 7" xfId="33196" xr:uid="{D4BD7829-679C-49F4-ABCB-89889CF28A69}"/>
    <cellStyle name="Porcentual 2 4 4 8" xfId="33197" xr:uid="{B980FE8C-D12B-4936-8121-CC7C6DBF6264}"/>
    <cellStyle name="Porcentual 2 4 4 9" xfId="33198" xr:uid="{B1E58547-7649-4E0D-9D72-95D25EFB2BF3}"/>
    <cellStyle name="Porcentual 2 4 4_Margen" xfId="49072" xr:uid="{A025A955-DEF0-4F10-83E5-C78CD2C61EC0}"/>
    <cellStyle name="Porcentual 2 4 5" xfId="33199" xr:uid="{03EAF49D-3C50-47B5-9648-FE4C46AD6D52}"/>
    <cellStyle name="Porcentual 2 4 5 10" xfId="33200" xr:uid="{BE9FFDE1-027C-4E20-AB41-73DF0521F6F8}"/>
    <cellStyle name="Porcentual 2 4 5 11" xfId="33201" xr:uid="{D10CFE65-B036-4228-BF3C-7C0AEB31E800}"/>
    <cellStyle name="Porcentual 2 4 5 12" xfId="33202" xr:uid="{19338A39-4E3C-4FCF-B068-E6DC26958FBA}"/>
    <cellStyle name="Porcentual 2 4 5 13" xfId="33203" xr:uid="{B3B64739-E918-4773-B1D0-6593283890B3}"/>
    <cellStyle name="Porcentual 2 4 5 14" xfId="33204" xr:uid="{C9D4AEBD-7F4D-4EC2-B6D6-63938C534B81}"/>
    <cellStyle name="Porcentual 2 4 5 15" xfId="33205" xr:uid="{673E7308-6843-475D-8A4F-E8F89DEE9E4B}"/>
    <cellStyle name="Porcentual 2 4 5 16" xfId="33206" xr:uid="{BEF218FE-4FDD-4536-8FAC-26651C39A0BD}"/>
    <cellStyle name="Porcentual 2 4 5 17" xfId="33207" xr:uid="{E9344CAA-2394-480D-B898-DA7DEF909E4E}"/>
    <cellStyle name="Porcentual 2 4 5 2" xfId="33208" xr:uid="{AC701CBB-8A63-4A8D-8175-09790F388F16}"/>
    <cellStyle name="Porcentual 2 4 5 3" xfId="33209" xr:uid="{6A940283-05B4-4233-8666-CE1343F56FEB}"/>
    <cellStyle name="Porcentual 2 4 5 4" xfId="33210" xr:uid="{1128C2DB-0C69-4838-83D5-ACF02B10CE21}"/>
    <cellStyle name="Porcentual 2 4 5 5" xfId="33211" xr:uid="{9A31C1D5-84BB-440B-82C2-F738C464943E}"/>
    <cellStyle name="Porcentual 2 4 5 6" xfId="33212" xr:uid="{CE649B08-8450-416C-8C58-25E8703A2532}"/>
    <cellStyle name="Porcentual 2 4 5 7" xfId="33213" xr:uid="{50EAC8AB-C95B-4542-B61D-6259B2C684EA}"/>
    <cellStyle name="Porcentual 2 4 5 8" xfId="33214" xr:uid="{5D8CC190-72B5-4781-B7A5-93996B087471}"/>
    <cellStyle name="Porcentual 2 4 5 9" xfId="33215" xr:uid="{57766C6B-036C-449D-9816-A12FE18AF9EF}"/>
    <cellStyle name="Porcentual 2 4 5_Margen" xfId="49073" xr:uid="{C5E4D4F4-D610-4314-8777-B14746A3EE07}"/>
    <cellStyle name="Porcentual 2 4 6" xfId="33216" xr:uid="{829E0C2E-34EA-4447-86BF-C472415691F8}"/>
    <cellStyle name="Porcentual 2 4 6 10" xfId="33217" xr:uid="{93077A4E-F3C3-40EF-BDFF-8C1F0F224E65}"/>
    <cellStyle name="Porcentual 2 4 6 11" xfId="33218" xr:uid="{99F44F39-DAA4-46A3-ACAD-93B29DBCC710}"/>
    <cellStyle name="Porcentual 2 4 6 12" xfId="33219" xr:uid="{95829E3D-F923-4FC4-B84B-825983CF08ED}"/>
    <cellStyle name="Porcentual 2 4 6 13" xfId="33220" xr:uid="{DABDE550-6074-41FB-A58E-1E435F7D33EF}"/>
    <cellStyle name="Porcentual 2 4 6 14" xfId="33221" xr:uid="{BAA56B47-FF70-4BF5-87E3-6C92755812E2}"/>
    <cellStyle name="Porcentual 2 4 6 15" xfId="33222" xr:uid="{F104F06E-4433-4F21-9620-A95F48E879FD}"/>
    <cellStyle name="Porcentual 2 4 6 16" xfId="33223" xr:uid="{038634A5-A263-45B4-9133-992E9C82DE00}"/>
    <cellStyle name="Porcentual 2 4 6 17" xfId="33224" xr:uid="{C972497D-EAB9-40FE-BE38-589B3AB755E0}"/>
    <cellStyle name="Porcentual 2 4 6 2" xfId="33225" xr:uid="{3CF6C590-916D-4649-872F-EB985C57A70F}"/>
    <cellStyle name="Porcentual 2 4 6 3" xfId="33226" xr:uid="{B3ACECA8-4374-4379-AFC1-FC769968686A}"/>
    <cellStyle name="Porcentual 2 4 6 4" xfId="33227" xr:uid="{B53476B6-0F99-409C-AE6B-ADB19D81E117}"/>
    <cellStyle name="Porcentual 2 4 6 5" xfId="33228" xr:uid="{CBA2E456-BC0E-49A1-B4FD-FABCB6748F05}"/>
    <cellStyle name="Porcentual 2 4 6 6" xfId="33229" xr:uid="{D3E01496-A130-4342-9A0B-BDFCCDE4CD39}"/>
    <cellStyle name="Porcentual 2 4 6 7" xfId="33230" xr:uid="{CC814EF0-E709-4B62-BC27-7F3571633B21}"/>
    <cellStyle name="Porcentual 2 4 6 8" xfId="33231" xr:uid="{D31FB9AB-49D7-4F47-8407-04E7A292372B}"/>
    <cellStyle name="Porcentual 2 4 6 9" xfId="33232" xr:uid="{C0BD4551-C321-4243-8B38-73A8F227941B}"/>
    <cellStyle name="Porcentual 2 4 6_Margen" xfId="49074" xr:uid="{A984C18B-454E-40F3-8073-CEB86BDF6F41}"/>
    <cellStyle name="Porcentual 2 4 7" xfId="33233" xr:uid="{69686DAB-88DE-4516-9CA2-A2D557329BBA}"/>
    <cellStyle name="Porcentual 2 4 7 10" xfId="33234" xr:uid="{5B0C1BE0-6D4B-4CCD-AC6B-23DC6758D20B}"/>
    <cellStyle name="Porcentual 2 4 7 11" xfId="33235" xr:uid="{3607676E-E034-4DFC-918C-E8DEBCC1994E}"/>
    <cellStyle name="Porcentual 2 4 7 12" xfId="33236" xr:uid="{554F0788-23E7-4B1B-97C9-C6F707CBD41E}"/>
    <cellStyle name="Porcentual 2 4 7 13" xfId="33237" xr:uid="{2EF5F192-0C89-4DBF-916A-539176F6BE5C}"/>
    <cellStyle name="Porcentual 2 4 7 14" xfId="33238" xr:uid="{328CCB0C-DC6A-4359-AE2E-D87C11DE73AF}"/>
    <cellStyle name="Porcentual 2 4 7 15" xfId="33239" xr:uid="{7B60022B-E26A-4D9A-9827-1D2C71CA5CE1}"/>
    <cellStyle name="Porcentual 2 4 7 16" xfId="33240" xr:uid="{ED7B1B9F-737F-40CB-B945-5F76D8683B1D}"/>
    <cellStyle name="Porcentual 2 4 7 17" xfId="33241" xr:uid="{F3506B96-A683-4670-876C-40187055021C}"/>
    <cellStyle name="Porcentual 2 4 7 2" xfId="33242" xr:uid="{0B89FCFB-CA08-4455-A2A3-9571AA84B686}"/>
    <cellStyle name="Porcentual 2 4 7 3" xfId="33243" xr:uid="{6BC89896-8C99-4A7C-B190-9F5419EFC57E}"/>
    <cellStyle name="Porcentual 2 4 7 4" xfId="33244" xr:uid="{B24BAD71-87D9-448C-B7B2-494E39A0CFEC}"/>
    <cellStyle name="Porcentual 2 4 7 5" xfId="33245" xr:uid="{1E0A28F8-97DF-49C1-A6B8-CF9AC52928C8}"/>
    <cellStyle name="Porcentual 2 4 7 6" xfId="33246" xr:uid="{DD3E3422-70B8-4E90-982F-DE6929B450E2}"/>
    <cellStyle name="Porcentual 2 4 7 7" xfId="33247" xr:uid="{2805687B-C1FC-47E2-8329-29D723B6843D}"/>
    <cellStyle name="Porcentual 2 4 7 8" xfId="33248" xr:uid="{078BDF6D-E4A5-4F50-BCC6-BAE91CA3AFD3}"/>
    <cellStyle name="Porcentual 2 4 7 9" xfId="33249" xr:uid="{A4C22523-269A-428A-BFA1-448428FE0FDF}"/>
    <cellStyle name="Porcentual 2 4 7_Margen" xfId="49075" xr:uid="{04A67508-4D1E-4605-9BB7-ECD95531843D}"/>
    <cellStyle name="Porcentual 2 4 8" xfId="33250" xr:uid="{EC7B714E-0F48-4C9E-A34D-29C775A0FA52}"/>
    <cellStyle name="Porcentual 2 4 8 10" xfId="33251" xr:uid="{56E25EA6-8657-4418-BA8C-43B75820AEAB}"/>
    <cellStyle name="Porcentual 2 4 8 11" xfId="33252" xr:uid="{129EC919-74FB-44D1-B729-533B89AAB5DE}"/>
    <cellStyle name="Porcentual 2 4 8 12" xfId="33253" xr:uid="{7AD41D2C-DEC3-49EB-BA80-A4580B7A59A9}"/>
    <cellStyle name="Porcentual 2 4 8 13" xfId="33254" xr:uid="{0CD0B385-AA4B-4491-9786-925AB73FB93D}"/>
    <cellStyle name="Porcentual 2 4 8 14" xfId="33255" xr:uid="{2E0FF6B5-2A13-44A7-9474-4A311C5EA672}"/>
    <cellStyle name="Porcentual 2 4 8 15" xfId="33256" xr:uid="{A6F08735-FF93-44CA-A639-2746E85C7D5A}"/>
    <cellStyle name="Porcentual 2 4 8 16" xfId="33257" xr:uid="{5661A5CD-5593-43D6-8EA1-42118028B0D4}"/>
    <cellStyle name="Porcentual 2 4 8 17" xfId="33258" xr:uid="{3C1ED76E-97F0-40F0-A217-0465BDAF46B2}"/>
    <cellStyle name="Porcentual 2 4 8 2" xfId="33259" xr:uid="{8FC01219-BA17-4485-ADFD-5A4C66FD2B0C}"/>
    <cellStyle name="Porcentual 2 4 8 3" xfId="33260" xr:uid="{47EA0FB8-07C6-48FE-96C2-1BBAD743D92A}"/>
    <cellStyle name="Porcentual 2 4 8 4" xfId="33261" xr:uid="{3470B3D9-9DCE-4C55-9B47-53B1CA7463A0}"/>
    <cellStyle name="Porcentual 2 4 8 5" xfId="33262" xr:uid="{8D8FC332-BDB2-4B8A-AD49-62F11C7CD9C8}"/>
    <cellStyle name="Porcentual 2 4 8 6" xfId="33263" xr:uid="{F6DBEF10-92FE-422C-B606-1B14B55CE9C1}"/>
    <cellStyle name="Porcentual 2 4 8 7" xfId="33264" xr:uid="{6B86ED00-4511-4182-AB5E-215B879A68D1}"/>
    <cellStyle name="Porcentual 2 4 8 8" xfId="33265" xr:uid="{9A44EFDA-497A-4498-9563-AC878A107BAA}"/>
    <cellStyle name="Porcentual 2 4 8 9" xfId="33266" xr:uid="{617F1632-CA86-4DCB-929D-264A7284DB5E}"/>
    <cellStyle name="Porcentual 2 4 8_Margen" xfId="49076" xr:uid="{95FFBABF-5CE1-44BC-B32C-583652963E7F}"/>
    <cellStyle name="Porcentual 2 4 9" xfId="33267" xr:uid="{2BBDB117-33CC-4659-86F4-E5C72AF157CB}"/>
    <cellStyle name="Porcentual 2 4 9 2" xfId="33268" xr:uid="{F4E3851A-C1A6-4021-B062-1A6EDCDE5551}"/>
    <cellStyle name="Porcentual 2 4 9_Margen" xfId="49077" xr:uid="{4429B006-D95F-4FEF-B187-4DF98FE04143}"/>
    <cellStyle name="Porcentual 2 4_Margen" xfId="49078" xr:uid="{C0BFAC25-AF09-4554-8178-6C008113D7C7}"/>
    <cellStyle name="Porcentual 2 5" xfId="33269" xr:uid="{FA9F3FDD-D070-47BA-BF74-8D140ADEBF39}"/>
    <cellStyle name="Porcentual 2 5 10" xfId="33270" xr:uid="{833EB1E0-875A-4797-9DA7-37C632B58DC1}"/>
    <cellStyle name="Porcentual 2 5 11" xfId="33271" xr:uid="{A81E9445-F057-4D3F-911D-62583CFF0A97}"/>
    <cellStyle name="Porcentual 2 5 12" xfId="33272" xr:uid="{31CCF035-F4BD-4858-BAE6-96EBA045BC28}"/>
    <cellStyle name="Porcentual 2 5 13" xfId="33273" xr:uid="{C8E0FE94-F7EF-4435-88A5-82E78AC69C6B}"/>
    <cellStyle name="Porcentual 2 5 14" xfId="33274" xr:uid="{7036245A-3ED7-4F91-8CE7-A8D6EFAE09FC}"/>
    <cellStyle name="Porcentual 2 5 15" xfId="33275" xr:uid="{8BD915CB-7DC0-4683-9EAA-D5C2B2EBBDC6}"/>
    <cellStyle name="Porcentual 2 5 2" xfId="33276" xr:uid="{57DBD5E2-AF02-4BAE-8FC1-1EE41C49A72B}"/>
    <cellStyle name="Porcentual 2 5 2 2" xfId="33277" xr:uid="{CD334246-BD53-4E26-852E-DFD7604A600B}"/>
    <cellStyle name="Porcentual 2 5 2_Margen" xfId="49079" xr:uid="{4A421667-2CFE-4F6E-83CD-40391533D279}"/>
    <cellStyle name="Porcentual 2 5 3" xfId="33278" xr:uid="{B723D655-4836-426A-9EED-0718366E0037}"/>
    <cellStyle name="Porcentual 2 5 4" xfId="33279" xr:uid="{DE65B46F-ACAE-455B-9533-DB896A48D09E}"/>
    <cellStyle name="Porcentual 2 5 5" xfId="33280" xr:uid="{0EF720B1-ADE0-43F9-8CDC-840AF2FFB404}"/>
    <cellStyle name="Porcentual 2 5 6" xfId="33281" xr:uid="{25A2D020-99D5-4857-BA60-DA8E8D000D18}"/>
    <cellStyle name="Porcentual 2 5 7" xfId="33282" xr:uid="{FF0B1FE6-683A-4D9C-9662-E3A2CD334F2E}"/>
    <cellStyle name="Porcentual 2 5 8" xfId="33283" xr:uid="{0D833598-364F-4A6A-AA10-AFBCC948DEFE}"/>
    <cellStyle name="Porcentual 2 5 9" xfId="33284" xr:uid="{54D636B7-2D93-4E68-8DEF-C18DDCEB782B}"/>
    <cellStyle name="Porcentual 2 5_Margen" xfId="49080" xr:uid="{61B5A58F-1951-46FD-9F7B-147C581225B4}"/>
    <cellStyle name="Porcentual 2 6" xfId="33285" xr:uid="{071ECA7B-5DF9-4D25-9DDB-9D1609CB9946}"/>
    <cellStyle name="Porcentual 2 6 10" xfId="33286" xr:uid="{E375AEAA-C6CB-4D3F-9D74-6ADE6260F75D}"/>
    <cellStyle name="Porcentual 2 6 11" xfId="33287" xr:uid="{C8B84CF7-A6C8-4CCF-B8E1-86568558C7A2}"/>
    <cellStyle name="Porcentual 2 6 12" xfId="33288" xr:uid="{5B129AD7-E9F2-45F7-B9E1-D88C67FA9C46}"/>
    <cellStyle name="Porcentual 2 6 13" xfId="33289" xr:uid="{AB9D5048-934F-4F54-842D-76FA80EC041F}"/>
    <cellStyle name="Porcentual 2 6 14" xfId="33290" xr:uid="{8693DBC1-655A-4846-A39D-0866088CF2D0}"/>
    <cellStyle name="Porcentual 2 6 15" xfId="33291" xr:uid="{D1CF6901-F182-4F2D-8623-0E35AFBA2AA6}"/>
    <cellStyle name="Porcentual 2 6 2" xfId="33292" xr:uid="{16D3A370-35CE-4B2E-B1F3-F44C9373942E}"/>
    <cellStyle name="Porcentual 2 6 2 2" xfId="33293" xr:uid="{12B656DE-FF86-4F42-BEAE-D8BBB3044024}"/>
    <cellStyle name="Porcentual 2 6 2_Margen" xfId="49081" xr:uid="{44135BA2-D45D-4D7A-8014-1660201DC359}"/>
    <cellStyle name="Porcentual 2 6 3" xfId="33294" xr:uid="{2A2EAFA5-71A3-4476-AACF-50A5B355DB62}"/>
    <cellStyle name="Porcentual 2 6 4" xfId="33295" xr:uid="{455CC0D6-BF0B-4C2A-8543-8F8ECAF1D2B3}"/>
    <cellStyle name="Porcentual 2 6 5" xfId="33296" xr:uid="{4C6DEAC3-7697-49CA-B947-62D1D2AC35EC}"/>
    <cellStyle name="Porcentual 2 6 6" xfId="33297" xr:uid="{752A44CC-A2A6-4884-AA4B-435B73A17F8C}"/>
    <cellStyle name="Porcentual 2 6 7" xfId="33298" xr:uid="{390EB3FE-4260-43A7-B06B-3AD8BAD9C579}"/>
    <cellStyle name="Porcentual 2 6 8" xfId="33299" xr:uid="{ABDB85C9-1539-4050-AA6F-3190FD66DB9C}"/>
    <cellStyle name="Porcentual 2 6 9" xfId="33300" xr:uid="{D8D97350-4BF8-4915-A64C-CC6959AE533C}"/>
    <cellStyle name="Porcentual 2 6_Margen" xfId="49082" xr:uid="{4A779689-1721-4ECA-A06C-33FCF205D34F}"/>
    <cellStyle name="Porcentual 2 7" xfId="33301" xr:uid="{84612919-7779-492C-B59E-DE41EFC42806}"/>
    <cellStyle name="Porcentual 2 7 10" xfId="33302" xr:uid="{8B2FCA82-6936-4255-A5C3-8837D231104B}"/>
    <cellStyle name="Porcentual 2 7 11" xfId="33303" xr:uid="{64CB919B-F396-4499-99A1-6F299DD13820}"/>
    <cellStyle name="Porcentual 2 7 12" xfId="33304" xr:uid="{7D65B6FA-2781-4C39-821B-DAE747BC672F}"/>
    <cellStyle name="Porcentual 2 7 13" xfId="33305" xr:uid="{4952A610-BD9B-4381-8BDF-94F6F5BD8520}"/>
    <cellStyle name="Porcentual 2 7 14" xfId="33306" xr:uid="{5C5718BB-D1C8-4016-ABD7-6EBE7F5D5FFD}"/>
    <cellStyle name="Porcentual 2 7 15" xfId="33307" xr:uid="{AD091BD9-8A7C-43CF-8734-6FA71179D9FA}"/>
    <cellStyle name="Porcentual 2 7 2" xfId="33308" xr:uid="{5D159A3E-32B1-4571-9FD6-BE67D0EB4EC1}"/>
    <cellStyle name="Porcentual 2 7 2 2" xfId="33309" xr:uid="{7E8C9889-0EF5-4DBB-8D3D-A9C1402D6CB8}"/>
    <cellStyle name="Porcentual 2 7 2_Margen" xfId="49083" xr:uid="{B1BCF7DC-41C3-44E3-8C60-A15538EED551}"/>
    <cellStyle name="Porcentual 2 7 3" xfId="33310" xr:uid="{BEBB261B-6475-47E3-AD38-D246F747ECD8}"/>
    <cellStyle name="Porcentual 2 7 4" xfId="33311" xr:uid="{B6F56148-056A-4BD5-A1FD-9FA3E5781D7A}"/>
    <cellStyle name="Porcentual 2 7 5" xfId="33312" xr:uid="{7994E75B-3663-48A8-B11B-3977033374EE}"/>
    <cellStyle name="Porcentual 2 7 6" xfId="33313" xr:uid="{5F146510-241C-4AAB-A612-8273753BED69}"/>
    <cellStyle name="Porcentual 2 7 7" xfId="33314" xr:uid="{F1A016DB-A53B-400C-BBD0-F0FBB0B5D3B2}"/>
    <cellStyle name="Porcentual 2 7 8" xfId="33315" xr:uid="{CE9DF3CC-0F06-44F1-BD8E-BF6249D816B2}"/>
    <cellStyle name="Porcentual 2 7 9" xfId="33316" xr:uid="{8AE0F315-4535-4987-91E5-C93E530E0A31}"/>
    <cellStyle name="Porcentual 2 7_Margen" xfId="49084" xr:uid="{AE740C01-F083-4EC8-B2AD-8FBDFA4E34CF}"/>
    <cellStyle name="Porcentual 2 8" xfId="33317" xr:uid="{8EC64EE6-03DF-4258-945C-F77EF2CDFC74}"/>
    <cellStyle name="Porcentual 2 8 10" xfId="33318" xr:uid="{8F50EEFA-2FD8-4307-B8F9-F144F94A63AB}"/>
    <cellStyle name="Porcentual 2 8 11" xfId="33319" xr:uid="{CA1C27E7-2BCF-4B6C-B59C-3A5C3708B153}"/>
    <cellStyle name="Porcentual 2 8 12" xfId="33320" xr:uid="{17EC140D-E120-4132-A616-6B60F65AB490}"/>
    <cellStyle name="Porcentual 2 8 13" xfId="33321" xr:uid="{9AE65C62-2BC2-4B4E-8C70-A2B4F05F3B9C}"/>
    <cellStyle name="Porcentual 2 8 14" xfId="33322" xr:uid="{22F84374-D8A5-4D99-81C4-F13E672EE5CE}"/>
    <cellStyle name="Porcentual 2 8 15" xfId="33323" xr:uid="{66880422-FE7A-4907-A394-0BFF3E4678B5}"/>
    <cellStyle name="Porcentual 2 8 2" xfId="33324" xr:uid="{F133D6C3-262B-4CD7-8979-6514AAB46FD1}"/>
    <cellStyle name="Porcentual 2 8 2 2" xfId="33325" xr:uid="{F40B922C-103A-4F41-AB92-8E46A043DEAF}"/>
    <cellStyle name="Porcentual 2 8 2_Margen" xfId="49085" xr:uid="{CEB2E33F-C6C8-49E7-8062-1B0B7F66659E}"/>
    <cellStyle name="Porcentual 2 8 3" xfId="33326" xr:uid="{773AFFAD-66C9-45AB-B86E-A7AC534AF101}"/>
    <cellStyle name="Porcentual 2 8 4" xfId="33327" xr:uid="{282F173B-DB46-4228-ACB0-BABD517C5281}"/>
    <cellStyle name="Porcentual 2 8 5" xfId="33328" xr:uid="{B36C11A8-A454-440B-A82B-F69E58F05DCF}"/>
    <cellStyle name="Porcentual 2 8 6" xfId="33329" xr:uid="{9CB49C45-06B0-4832-B73D-73EBDD8EF04A}"/>
    <cellStyle name="Porcentual 2 8 7" xfId="33330" xr:uid="{B7EC13F4-3B4F-4023-9FD5-719B3D5A8FA0}"/>
    <cellStyle name="Porcentual 2 8 8" xfId="33331" xr:uid="{8D9DD09D-6FB0-499A-9A90-140CA173FAC3}"/>
    <cellStyle name="Porcentual 2 8 9" xfId="33332" xr:uid="{CA7AB39D-DDC4-4EDA-8EAE-2F99D68D0D3F}"/>
    <cellStyle name="Porcentual 2 8_Margen" xfId="49086" xr:uid="{F3DB9E27-8435-4186-946C-AB54C1CCF8FD}"/>
    <cellStyle name="Porcentual 2 9" xfId="33333" xr:uid="{E3057ECF-5563-422B-B13B-E252F6CCBA29}"/>
    <cellStyle name="Porcentual 2 9 10" xfId="33334" xr:uid="{59489FAA-F024-48A9-A19E-BDB207CD9CA8}"/>
    <cellStyle name="Porcentual 2 9 11" xfId="33335" xr:uid="{0817E956-BE31-4184-853C-5343BBB32CB4}"/>
    <cellStyle name="Porcentual 2 9 12" xfId="33336" xr:uid="{574BA6B2-6D0D-4BDF-BD70-2ACE4F03AC47}"/>
    <cellStyle name="Porcentual 2 9 13" xfId="33337" xr:uid="{8C4A6282-A206-4CB4-AF7B-7C4B42F0A98F}"/>
    <cellStyle name="Porcentual 2 9 14" xfId="33338" xr:uid="{8591818E-C736-48C6-8937-F80064E8E90D}"/>
    <cellStyle name="Porcentual 2 9 15" xfId="33339" xr:uid="{86348EFE-2424-4471-8CB2-D3EA0A7101C8}"/>
    <cellStyle name="Porcentual 2 9 2" xfId="33340" xr:uid="{7459C8F5-1418-47FE-84ED-0185E4D05E6D}"/>
    <cellStyle name="Porcentual 2 9 2 2" xfId="33341" xr:uid="{C4ED4E87-725E-40D4-A47D-EF2A9A4388C4}"/>
    <cellStyle name="Porcentual 2 9 2_Margen" xfId="49087" xr:uid="{95EEDDCD-DF81-427E-8C3C-33A74229B65A}"/>
    <cellStyle name="Porcentual 2 9 3" xfId="33342" xr:uid="{5DA61132-ACF5-4644-8377-C8B37981E093}"/>
    <cellStyle name="Porcentual 2 9 4" xfId="33343" xr:uid="{E121674E-2C85-4C66-A74F-5B57390391C6}"/>
    <cellStyle name="Porcentual 2 9 5" xfId="33344" xr:uid="{3AA2291E-D5B3-42FB-B078-E689464FA5A8}"/>
    <cellStyle name="Porcentual 2 9 6" xfId="33345" xr:uid="{F96CC3BA-CA23-4E2F-B816-F90EBEFE3061}"/>
    <cellStyle name="Porcentual 2 9 7" xfId="33346" xr:uid="{F62593CD-8EA8-4409-B4B6-C94D780FF778}"/>
    <cellStyle name="Porcentual 2 9 8" xfId="33347" xr:uid="{FB89FFA3-3585-49A2-A93A-485B5AAA0DD8}"/>
    <cellStyle name="Porcentual 2 9 9" xfId="33348" xr:uid="{7D182E4C-733C-44D5-ABB7-8583B033985B}"/>
    <cellStyle name="Porcentual 2 9_Margen" xfId="49088" xr:uid="{4B953052-DFE1-4ED3-A833-9A0F63C2C3B7}"/>
    <cellStyle name="Porcentual 2_Margen" xfId="49089" xr:uid="{BC153E91-F0C0-44AD-B342-12CBCD4DCA4B}"/>
    <cellStyle name="Porcentual 20" xfId="33349" xr:uid="{CEEE7BCC-C0DF-48B0-B5A0-99BB17FF1D4B}"/>
    <cellStyle name="Porcentual 20 2" xfId="33350" xr:uid="{226B91BB-C9D1-43FC-84A2-3268A5B39E67}"/>
    <cellStyle name="Porcentual 20 3" xfId="33351" xr:uid="{D070D198-61B1-41FC-9DAF-021A8E60C790}"/>
    <cellStyle name="Porcentual 20 4" xfId="33352" xr:uid="{68B5F1C9-EAA9-4743-8B97-4FCE363C56E7}"/>
    <cellStyle name="Porcentual 20_Margen" xfId="49090" xr:uid="{3234D235-D660-40E8-A356-DE7821E4AFD7}"/>
    <cellStyle name="Porcentual 21" xfId="33353" xr:uid="{165FC417-C7DB-4750-9508-1B1A9262DD31}"/>
    <cellStyle name="Porcentual 21 2" xfId="33354" xr:uid="{B88E05A6-36B3-471F-8977-B24F3C1D321A}"/>
    <cellStyle name="Porcentual 21 3" xfId="33355" xr:uid="{0099A765-F3BE-4A10-83A0-172612111AA1}"/>
    <cellStyle name="Porcentual 21 4" xfId="33356" xr:uid="{FA4BC404-B7E5-461C-84F1-5DF8B3DAF122}"/>
    <cellStyle name="Porcentual 21 5" xfId="33357" xr:uid="{ACDA49CC-60BD-4EEC-AAA4-11C156064D26}"/>
    <cellStyle name="Porcentual 21 6" xfId="33358" xr:uid="{5A785564-96D8-4876-886F-7598738D1503}"/>
    <cellStyle name="Porcentual 21 7" xfId="33359" xr:uid="{F4CB2C4A-31EE-4186-A682-8EAB5F20E88B}"/>
    <cellStyle name="Porcentual 21 8" xfId="33360" xr:uid="{DE626648-E70C-4CE0-B96F-993022EF9CF1}"/>
    <cellStyle name="Porcentual 21_Margen" xfId="49091" xr:uid="{40308718-A09C-4BF6-AE7F-FCF98B1252F4}"/>
    <cellStyle name="Porcentual 22" xfId="33361" xr:uid="{06DCEE4A-53CF-451C-A975-82E2D6F30550}"/>
    <cellStyle name="Porcentual 22 2" xfId="33362" xr:uid="{EEF82533-329E-47EF-A5F6-97DD255F48B1}"/>
    <cellStyle name="Porcentual 22 3" xfId="33363" xr:uid="{C7A9968D-51A8-4DE7-8F29-E576EDC3C479}"/>
    <cellStyle name="Porcentual 22 4" xfId="33364" xr:uid="{53533EA0-C2D4-4B71-914C-80EB76043D1C}"/>
    <cellStyle name="Porcentual 22_Margen" xfId="49092" xr:uid="{1A8FCDAF-3C7D-4489-B913-DB74E6C92445}"/>
    <cellStyle name="Porcentual 23" xfId="33365" xr:uid="{CDE133F5-D84A-4455-B4F8-C74C0110D868}"/>
    <cellStyle name="Porcentual 23 2" xfId="33366" xr:uid="{803979ED-6BC5-40B5-9643-EDF8092E0F87}"/>
    <cellStyle name="Porcentual 23 3" xfId="33367" xr:uid="{804C52CD-9114-423F-AC69-EE27E3790006}"/>
    <cellStyle name="Porcentual 23 4" xfId="33368" xr:uid="{914A7E64-6ADE-4E28-B661-3A22F70068A3}"/>
    <cellStyle name="Porcentual 23 5" xfId="33369" xr:uid="{D0A077E4-1F1B-46F3-94A7-A09290E47873}"/>
    <cellStyle name="Porcentual 23_Margen" xfId="49093" xr:uid="{C67A7949-D02A-44B2-A5D9-5E1918D389A7}"/>
    <cellStyle name="Porcentual 24" xfId="33370" xr:uid="{F96F7F12-15CA-4238-A4A8-956F891EDB1D}"/>
    <cellStyle name="Porcentual 25" xfId="33371" xr:uid="{973B0DB4-0DD3-4A6C-B821-B90690B5A5FF}"/>
    <cellStyle name="Porcentual 25 2" xfId="33372" xr:uid="{A5C96875-0753-4659-8F42-417A6F10BC68}"/>
    <cellStyle name="Porcentual 25 3" xfId="33373" xr:uid="{9EA9C093-5BEC-4D6B-884E-B0D0781DF4D0}"/>
    <cellStyle name="Porcentual 25 4" xfId="33374" xr:uid="{91C45EFC-06DE-4B13-BBE6-DB31E223CE0E}"/>
    <cellStyle name="Porcentual 25 5" xfId="33375" xr:uid="{379FE149-4EDC-4506-8163-B3127922474E}"/>
    <cellStyle name="Porcentual 25_Margen" xfId="49094" xr:uid="{2E010D3B-56F1-4866-B105-0967F821922D}"/>
    <cellStyle name="Porcentual 26" xfId="33376" xr:uid="{443155BC-0E70-4543-BEB5-FFF9E6EE4AC9}"/>
    <cellStyle name="Porcentual 27" xfId="33377" xr:uid="{9126DB5B-5585-4B8F-A721-B8F7F2ECDE19}"/>
    <cellStyle name="Porcentual 27 2" xfId="33378" xr:uid="{5A55D0AE-D3BE-4589-A46A-7E18696351EB}"/>
    <cellStyle name="Porcentual 27 3" xfId="33379" xr:uid="{C49B7658-3027-430B-AE82-A32C0DF75526}"/>
    <cellStyle name="Porcentual 27 4" xfId="33380" xr:uid="{20D1A464-6F76-4A6E-9AF1-2E89B1522DB4}"/>
    <cellStyle name="Porcentual 27 5" xfId="33381" xr:uid="{91C0B313-B5E1-4C14-8838-53B77430C0A2}"/>
    <cellStyle name="Porcentual 27_Margen" xfId="49095" xr:uid="{7BE62755-CF9F-448A-A701-79DA1D247D50}"/>
    <cellStyle name="Porcentual 28" xfId="33382" xr:uid="{2EF762DD-D1A9-48FC-80F4-C3D5E27CE921}"/>
    <cellStyle name="Porcentual 3" xfId="33383" xr:uid="{EA881F17-6167-4CCB-B998-3FA04A9227E1}"/>
    <cellStyle name="Porcentual 3 10" xfId="33384" xr:uid="{0870DD09-BCBF-41FE-A874-1A81A3E6CCCE}"/>
    <cellStyle name="Porcentual 3 11" xfId="33385" xr:uid="{D6414B04-2E17-4AF7-93C6-A264F300E4D5}"/>
    <cellStyle name="Porcentual 3 12" xfId="33386" xr:uid="{CEEEA8EE-9E4A-49BF-A78A-3614C628CB31}"/>
    <cellStyle name="Porcentual 3 13" xfId="33387" xr:uid="{52D628ED-E105-404B-A888-1B2801546F93}"/>
    <cellStyle name="Porcentual 3 14" xfId="33388" xr:uid="{F30031A6-C23B-442D-98BA-79A1A70B3BB0}"/>
    <cellStyle name="Porcentual 3 15" xfId="33389" xr:uid="{D921E236-527A-4100-8B89-085E329F775F}"/>
    <cellStyle name="Porcentual 3 15 2" xfId="49096" xr:uid="{37A053F2-1CC5-46A4-A76E-0767262A48E3}"/>
    <cellStyle name="Porcentual 3 16" xfId="33390" xr:uid="{1078983C-989B-4CF5-A477-EF2B4ED48C36}"/>
    <cellStyle name="Porcentual 3 16 2" xfId="49097" xr:uid="{2FA09A9C-FF96-447F-A614-6F10B180112B}"/>
    <cellStyle name="Porcentual 3 16 2 2" xfId="49098" xr:uid="{ECEA9216-0A96-4527-8C88-E34D2CCB6989}"/>
    <cellStyle name="Porcentual 3 16 2 2 2" xfId="49099" xr:uid="{A2CD9389-AD92-4636-8ED5-0970466D4CCD}"/>
    <cellStyle name="Porcentual 3 16 2 3" xfId="49100" xr:uid="{80A68ABE-0738-49C6-B12A-DC43A39A146B}"/>
    <cellStyle name="Porcentual 3 16 3" xfId="49101" xr:uid="{5E5EA490-FD38-4DB6-BECB-90033409CB12}"/>
    <cellStyle name="Porcentual 3 16 3 2" xfId="49102" xr:uid="{CDD044DC-4B65-4CB7-81ED-BF6E8CD4F0A5}"/>
    <cellStyle name="Porcentual 3 16 4" xfId="49103" xr:uid="{6BB9A9D9-DBB7-4967-ABF9-252A7BF42B35}"/>
    <cellStyle name="Porcentual 3 17" xfId="33391" xr:uid="{59F0E81B-ABF0-477D-B3AF-2AADFC4D6A09}"/>
    <cellStyle name="Porcentual 3 17 2" xfId="49104" xr:uid="{EFA2DDE6-CB34-4A9C-8A4B-8BEA0F19323C}"/>
    <cellStyle name="Porcentual 3 17 2 2" xfId="49105" xr:uid="{69984101-AD6D-4D13-9064-1E0E82904A76}"/>
    <cellStyle name="Porcentual 3 17 2 2 2" xfId="49106" xr:uid="{4C1F7570-FDDB-4EC3-9090-D9C4FE4B1F6D}"/>
    <cellStyle name="Porcentual 3 17 2 3" xfId="49107" xr:uid="{3220654F-EB6F-4D7B-BFE2-084B108D0940}"/>
    <cellStyle name="Porcentual 3 17 3" xfId="49108" xr:uid="{77B40450-4C71-44D7-9EB9-10D999FF5692}"/>
    <cellStyle name="Porcentual 3 17 3 2" xfId="49109" xr:uid="{2FB79680-DC64-4B97-B256-4CCE2848E306}"/>
    <cellStyle name="Porcentual 3 17 4" xfId="49110" xr:uid="{29F22A50-A766-4ED0-8039-D0D4D39785C6}"/>
    <cellStyle name="Porcentual 3 18" xfId="33392" xr:uid="{BC474675-96FA-4758-B2BB-90D48B3C87DA}"/>
    <cellStyle name="Porcentual 3 18 2" xfId="49111" xr:uid="{637856E2-7713-407C-B5DD-FC527C578E39}"/>
    <cellStyle name="Porcentual 3 18 2 2" xfId="49112" xr:uid="{B823B953-95D3-443B-B059-B85007F88BF2}"/>
    <cellStyle name="Porcentual 3 18 2 2 2" xfId="49113" xr:uid="{D2ECD1E3-F9D1-419A-82E1-EE8EA186F9E6}"/>
    <cellStyle name="Porcentual 3 18 2 3" xfId="49114" xr:uid="{C5976F18-CB75-4F3C-8D84-1C35B87FBE36}"/>
    <cellStyle name="Porcentual 3 18 3" xfId="49115" xr:uid="{72BB3F28-E40A-4F77-8580-BF5ADF79BC52}"/>
    <cellStyle name="Porcentual 3 18 3 2" xfId="49116" xr:uid="{0F085895-9255-4D4F-AECF-2F6C29E9B4A0}"/>
    <cellStyle name="Porcentual 3 18 4" xfId="49117" xr:uid="{B8693FBE-0DF7-44E4-B331-CF9E654B4688}"/>
    <cellStyle name="Porcentual 3 19" xfId="33393" xr:uid="{BB941D22-02D5-4C72-8E98-80FC6D7217C0}"/>
    <cellStyle name="Porcentual 3 2" xfId="33394" xr:uid="{A0259E05-BE52-4E0F-8E65-963D89A0695F}"/>
    <cellStyle name="Porcentual 3 2 10" xfId="33395" xr:uid="{5D4A1BE8-8FE4-49E3-8E34-EF64913F6B5D}"/>
    <cellStyle name="Porcentual 3 2 11" xfId="33396" xr:uid="{E809AD47-1F93-4A59-895F-4A1C92B93440}"/>
    <cellStyle name="Porcentual 3 2 12" xfId="33397" xr:uid="{C8506D53-0B4A-4B08-A292-5B7F6E7BECB0}"/>
    <cellStyle name="Porcentual 3 2 13" xfId="33398" xr:uid="{BAC9E128-9DDA-479A-8AB8-E686B274B87A}"/>
    <cellStyle name="Porcentual 3 2 14" xfId="33399" xr:uid="{9531FA4B-4AF8-4839-8934-05AA34AA65ED}"/>
    <cellStyle name="Porcentual 3 2 15" xfId="33400" xr:uid="{8A6941DC-A3C0-4119-AA71-1E2EBD1FC953}"/>
    <cellStyle name="Porcentual 3 2 16" xfId="33401" xr:uid="{05071DC0-3680-40AA-B5F8-B122AC6472C3}"/>
    <cellStyle name="Porcentual 3 2 17" xfId="33402" xr:uid="{7FD3C80E-4208-4DEB-8DF3-73B654554BC4}"/>
    <cellStyle name="Porcentual 3 2 18" xfId="33403" xr:uid="{79D78514-FBFD-4278-8FB7-FCF79B59F54B}"/>
    <cellStyle name="Porcentual 3 2 19" xfId="33404" xr:uid="{9454DFC7-CB0F-4CEB-ADFA-02698C567B3F}"/>
    <cellStyle name="Porcentual 3 2 2" xfId="33405" xr:uid="{D429B820-0852-4C31-8FCC-44EFCF00F32E}"/>
    <cellStyle name="Porcentual 3 2 2 10" xfId="33406" xr:uid="{B82443B5-0660-4ABF-ABC0-4070CD6596CE}"/>
    <cellStyle name="Porcentual 3 2 2 11" xfId="33407" xr:uid="{685B8C20-9079-43B6-AA5A-5F7D9381C7C3}"/>
    <cellStyle name="Porcentual 3 2 2 12" xfId="33408" xr:uid="{0B24ADEF-72A9-452A-8FAD-1A42055A4EC7}"/>
    <cellStyle name="Porcentual 3 2 2 2" xfId="33409" xr:uid="{2105CAB5-C9B0-44F9-8EB8-17B6ECCB8755}"/>
    <cellStyle name="Porcentual 3 2 2 2 2" xfId="33410" xr:uid="{2AB0BD95-E3F4-4C01-B91E-C79BC979F2FB}"/>
    <cellStyle name="Porcentual 3 2 2 2 2 2" xfId="33411" xr:uid="{1949C7EC-E7B7-4AE3-9DE7-843B512D88BD}"/>
    <cellStyle name="Porcentual 3 2 2 2 2_Margen" xfId="49118" xr:uid="{D1213582-EF52-41DB-8F5B-2664F1A1F3E3}"/>
    <cellStyle name="Porcentual 3 2 2 2 3" xfId="49119" xr:uid="{8FBBC165-58AE-462B-BAAE-1B97915CFE5D}"/>
    <cellStyle name="Porcentual 3 2 2 2_Margen" xfId="49120" xr:uid="{75814D7E-2FF9-446F-9803-4A53417C948C}"/>
    <cellStyle name="Porcentual 3 2 2 3" xfId="33412" xr:uid="{A419532A-00EC-4266-B901-D82A6EC953DE}"/>
    <cellStyle name="Porcentual 3 2 2 3 10" xfId="33413" xr:uid="{7AEDB6D8-DCF9-4CDD-9FD3-63BC35B5A3FD}"/>
    <cellStyle name="Porcentual 3 2 2 3 11" xfId="33414" xr:uid="{49AEBE42-D491-4A9E-8225-0CEBEC45011B}"/>
    <cellStyle name="Porcentual 3 2 2 3 12" xfId="33415" xr:uid="{F5FBC666-DF80-48A4-B52D-4A3D87CF3B73}"/>
    <cellStyle name="Porcentual 3 2 2 3 2" xfId="33416" xr:uid="{207B5F5B-8324-4F24-9C98-13097EFDDBC4}"/>
    <cellStyle name="Porcentual 3 2 2 3 3" xfId="33417" xr:uid="{3B2F822E-E4FB-4D16-A3A0-2C0D8919BCB8}"/>
    <cellStyle name="Porcentual 3 2 2 3 4" xfId="33418" xr:uid="{83F36358-418C-4508-9CE6-D07566FE9CAE}"/>
    <cellStyle name="Porcentual 3 2 2 3 5" xfId="33419" xr:uid="{F83F54FD-36BF-4F07-875F-6B194554970F}"/>
    <cellStyle name="Porcentual 3 2 2 3 6" xfId="33420" xr:uid="{78A57C4C-F414-46F0-B287-4E553FD973DC}"/>
    <cellStyle name="Porcentual 3 2 2 3 7" xfId="33421" xr:uid="{5D35E6D3-6513-4A64-B079-634DC152ED3E}"/>
    <cellStyle name="Porcentual 3 2 2 3 8" xfId="33422" xr:uid="{834B605C-DD99-4121-85CB-201A8E00B073}"/>
    <cellStyle name="Porcentual 3 2 2 3 9" xfId="33423" xr:uid="{E279575F-F23B-4E42-9C89-5E17E4221B73}"/>
    <cellStyle name="Porcentual 3 2 2 3_Margen" xfId="49121" xr:uid="{942FB67D-D0A7-4A98-A765-DA5E957726F3}"/>
    <cellStyle name="Porcentual 3 2 2 4" xfId="33424" xr:uid="{12E36121-F909-4A8F-99A7-1711509B52D7}"/>
    <cellStyle name="Porcentual 3 2 2 4 2" xfId="33425" xr:uid="{4E72EC61-5FC6-4446-BA4E-3D6609E03FD1}"/>
    <cellStyle name="Porcentual 3 2 2 4_Margen" xfId="49122" xr:uid="{F5DF3B9C-0194-4DAB-AE72-6769EF4E4A81}"/>
    <cellStyle name="Porcentual 3 2 2 5" xfId="33426" xr:uid="{391CAEA0-7288-4B2D-8AC1-3231FD931866}"/>
    <cellStyle name="Porcentual 3 2 2 6" xfId="33427" xr:uid="{6F2E3A05-FA7D-43DB-8514-7AD931048BB9}"/>
    <cellStyle name="Porcentual 3 2 2 7" xfId="33428" xr:uid="{F4F0F48D-D4BA-4849-9A51-DC306C036355}"/>
    <cellStyle name="Porcentual 3 2 2 8" xfId="33429" xr:uid="{8916A60B-9A6B-4D2D-A8E7-1B2F5C8C0DCC}"/>
    <cellStyle name="Porcentual 3 2 2 9" xfId="33430" xr:uid="{EC3C0C48-E03E-4C3A-971D-D216FC37A578}"/>
    <cellStyle name="Porcentual 3 2 2_Margen" xfId="49123" xr:uid="{3E7F8AD1-5DE8-4615-A2CB-FEF63E9F839F}"/>
    <cellStyle name="Porcentual 3 2 20" xfId="33431" xr:uid="{C7FB5B2F-18B4-4E04-8BE7-D1CBEFB12C49}"/>
    <cellStyle name="Porcentual 3 2 21" xfId="33432" xr:uid="{F769BB40-6BC8-439D-9BF7-B56EC7BAC3AD}"/>
    <cellStyle name="Porcentual 3 2 22" xfId="33433" xr:uid="{E6D624FC-87EA-4D84-8412-8D77C992864B}"/>
    <cellStyle name="Porcentual 3 2 23" xfId="33434" xr:uid="{45D45178-729B-4757-B498-8D54851B7D64}"/>
    <cellStyle name="Porcentual 3 2 24" xfId="33435" xr:uid="{694DE34D-9A77-496A-A43E-977735EFE4B9}"/>
    <cellStyle name="Porcentual 3 2 25" xfId="33436" xr:uid="{8581B7E5-5766-4793-9405-30AD44F0911D}"/>
    <cellStyle name="Porcentual 3 2 26" xfId="33437" xr:uid="{71AFFF60-66D8-4DE6-8BD4-80301C703DA9}"/>
    <cellStyle name="Porcentual 3 2 27" xfId="33438" xr:uid="{3534445E-C129-4D67-851A-52E8EFE7D72B}"/>
    <cellStyle name="Porcentual 3 2 28" xfId="33439" xr:uid="{BC0B44C5-4B6F-414C-84D4-F685B13C2ED9}"/>
    <cellStyle name="Porcentual 3 2 29" xfId="33440" xr:uid="{BE1EBC5F-CF6B-4C8A-8040-1DBE968EB286}"/>
    <cellStyle name="Porcentual 3 2 3" xfId="33441" xr:uid="{3819E6B6-F28D-439C-B03F-C83A8B991BC3}"/>
    <cellStyle name="Porcentual 3 2 3 10" xfId="33442" xr:uid="{5520EC28-0C9D-4823-8467-303F27E4E111}"/>
    <cellStyle name="Porcentual 3 2 3 11" xfId="33443" xr:uid="{E423BC1A-BE20-4BFA-ACD8-96A13CA6BBE1}"/>
    <cellStyle name="Porcentual 3 2 3 2" xfId="33444" xr:uid="{8A9741BD-BEE1-4C4E-9A5B-32D99AA98DD8}"/>
    <cellStyle name="Porcentual 3 2 3 3" xfId="33445" xr:uid="{48FD7108-5E5B-4807-A23E-B7CAE6254DD4}"/>
    <cellStyle name="Porcentual 3 2 3 4" xfId="33446" xr:uid="{7C3CAB67-7985-42A4-9224-23996A6231A2}"/>
    <cellStyle name="Porcentual 3 2 3 5" xfId="33447" xr:uid="{5932EC91-1577-48B5-8FC2-25C03C9564CE}"/>
    <cellStyle name="Porcentual 3 2 3 6" xfId="33448" xr:uid="{EDC5381B-C3B1-4ABB-8E5B-BFDA9758FAAA}"/>
    <cellStyle name="Porcentual 3 2 3 7" xfId="33449" xr:uid="{29515ABD-899C-4D39-93B1-C0D13901B145}"/>
    <cellStyle name="Porcentual 3 2 3 8" xfId="33450" xr:uid="{ECB1A4C9-D060-40F4-BFDD-283B4D0DC13F}"/>
    <cellStyle name="Porcentual 3 2 3 9" xfId="33451" xr:uid="{8F71B086-2C78-4D67-956A-06A04FA87190}"/>
    <cellStyle name="Porcentual 3 2 3_Margen" xfId="49124" xr:uid="{1FB1C446-1245-4E10-BA97-466EE9EE4B79}"/>
    <cellStyle name="Porcentual 3 2 30" xfId="33452" xr:uid="{3BCD1C56-E8A9-4A2F-81A8-B20BCF3EBA69}"/>
    <cellStyle name="Porcentual 3 2 31" xfId="50499" xr:uid="{3F23A1D8-2142-482D-B963-D76C583B04F6}"/>
    <cellStyle name="Porcentual 3 2 32" xfId="51865" xr:uid="{8EF9B90E-7DDB-451E-BE47-98E054461D28}"/>
    <cellStyle name="Porcentual 3 2 33" xfId="51786" xr:uid="{1976EB00-7889-4BE3-ADC2-7B900673384F}"/>
    <cellStyle name="Porcentual 3 2 4" xfId="33453" xr:uid="{E3CAEADF-DF4C-4EEB-8E57-A42EF35900B5}"/>
    <cellStyle name="Porcentual 3 2 5" xfId="33454" xr:uid="{D95D3518-3AE6-4281-B96F-6CCEEE68CAA6}"/>
    <cellStyle name="Porcentual 3 2 6" xfId="33455" xr:uid="{D2149DF3-04E6-4D97-B3D4-09E277574655}"/>
    <cellStyle name="Porcentual 3 2 7" xfId="33456" xr:uid="{748B3377-6CE9-4BE8-8390-18F42B64E6FF}"/>
    <cellStyle name="Porcentual 3 2 8" xfId="33457" xr:uid="{BDDA5ADD-0643-4A42-AC8B-8084E1904EA7}"/>
    <cellStyle name="Porcentual 3 2 9" xfId="33458" xr:uid="{F02D559B-1132-4738-A840-3F3D7711FA0A}"/>
    <cellStyle name="Porcentual 3 2_Margen" xfId="49125" xr:uid="{FAD52E82-3ADF-40B8-9162-95C91F49E8EB}"/>
    <cellStyle name="Porcentual 3 20" xfId="33459" xr:uid="{BE9677B1-55AB-48D8-AED1-1114558A107A}"/>
    <cellStyle name="Porcentual 3 21" xfId="33460" xr:uid="{9894603B-62C6-4D16-9F4C-9446E33E7647}"/>
    <cellStyle name="Porcentual 3 22" xfId="33461" xr:uid="{32FEA3F4-9D07-440B-873B-4C87AAD83A8F}"/>
    <cellStyle name="Porcentual 3 23" xfId="33462" xr:uid="{F93F6F3B-D217-457B-B77D-E944297B25B8}"/>
    <cellStyle name="Porcentual 3 24" xfId="33463" xr:uid="{C6EC3D44-7AB0-4958-A50F-BDF9DD333498}"/>
    <cellStyle name="Porcentual 3 25" xfId="33464" xr:uid="{30685720-96B6-4F2B-AC0E-644224CA9CF6}"/>
    <cellStyle name="Porcentual 3 3" xfId="33465" xr:uid="{3DACCE31-2CCA-485A-8D80-0588B5853964}"/>
    <cellStyle name="Porcentual 3 3 10" xfId="33466" xr:uid="{94CDA559-4B2D-42AA-B192-589C53F63C29}"/>
    <cellStyle name="Porcentual 3 3 11" xfId="33467" xr:uid="{20B1ED1C-E578-41DF-8770-0519427FEAB3}"/>
    <cellStyle name="Porcentual 3 3 12" xfId="33468" xr:uid="{4191B1C9-1A0C-4A3C-A8FC-49261247F498}"/>
    <cellStyle name="Porcentual 3 3 13" xfId="33469" xr:uid="{6C6948DF-60BC-40FC-8C78-BDF0F25A9559}"/>
    <cellStyle name="Porcentual 3 3 14" xfId="33470" xr:uid="{BD5A67F7-ABF5-4157-8D4B-683E0ED11CCD}"/>
    <cellStyle name="Porcentual 3 3 15" xfId="33471" xr:uid="{779EB936-5393-4E9E-88B6-1ACF43FDE9BA}"/>
    <cellStyle name="Porcentual 3 3 16" xfId="33472" xr:uid="{E6BFE7D6-2447-4A54-9416-D8728CDF938A}"/>
    <cellStyle name="Porcentual 3 3 17" xfId="33473" xr:uid="{7A7812E4-E33D-4230-8C2D-3878551E17B4}"/>
    <cellStyle name="Porcentual 3 3 18" xfId="33474" xr:uid="{B58A7FBD-250A-4393-B225-4E280AC69898}"/>
    <cellStyle name="Porcentual 3 3 19" xfId="33475" xr:uid="{90026A5A-49E3-4B69-BD05-EE28B7862386}"/>
    <cellStyle name="Porcentual 3 3 2" xfId="33476" xr:uid="{9257222B-3E4F-45F3-9160-DE0D75585B62}"/>
    <cellStyle name="Porcentual 3 3 2 2" xfId="33477" xr:uid="{3B83C575-32B1-4474-A935-25F3C1C3A302}"/>
    <cellStyle name="Porcentual 3 3 2 3" xfId="50501" xr:uid="{13D461F7-D852-42BD-88E6-F9B3905F1268}"/>
    <cellStyle name="Porcentual 3 3 2_Margen" xfId="49126" xr:uid="{610AEF6B-8CC9-40E3-B06F-807AC234EF30}"/>
    <cellStyle name="Porcentual 3 3 20" xfId="33478" xr:uid="{235BDEA0-5F5E-45DE-92E4-4D05BC59F2EF}"/>
    <cellStyle name="Porcentual 3 3 21" xfId="33479" xr:uid="{618B65A9-9206-4012-992E-0B6EA3FFD397}"/>
    <cellStyle name="Porcentual 3 3 22" xfId="33480" xr:uid="{2B2F17CB-5DCE-444E-93E3-4D879DC3C205}"/>
    <cellStyle name="Porcentual 3 3 23" xfId="33481" xr:uid="{4E0B8538-BDB6-48E8-9E7E-8D7231B05D36}"/>
    <cellStyle name="Porcentual 3 3 24" xfId="33482" xr:uid="{2A56E164-0D2E-4BFD-97FB-D832B6D53074}"/>
    <cellStyle name="Porcentual 3 3 25" xfId="33483" xr:uid="{FBF74DF4-76F8-4900-9444-2F4E2380EFEB}"/>
    <cellStyle name="Porcentual 3 3 26" xfId="33484" xr:uid="{66A1C5B0-3A2A-4D79-8CDB-C545E6A479AF}"/>
    <cellStyle name="Porcentual 3 3 27" xfId="33485" xr:uid="{F3696C6B-97B4-4C1A-90EF-F14DF4B7D610}"/>
    <cellStyle name="Porcentual 3 3 28" xfId="33486" xr:uid="{A6CB99F8-5B99-4138-8E93-EF4602F0122B}"/>
    <cellStyle name="Porcentual 3 3 29" xfId="33487" xr:uid="{06A10B89-D425-46CB-A698-411A24EB0FE6}"/>
    <cellStyle name="Porcentual 3 3 3" xfId="33488" xr:uid="{0D67E52B-1A92-45A8-A064-F3624A40718C}"/>
    <cellStyle name="Porcentual 3 3 30" xfId="33489" xr:uid="{75557177-5A11-4488-80CB-7F747CCE6A55}"/>
    <cellStyle name="Porcentual 3 3 31" xfId="33490" xr:uid="{79EA2244-F355-4152-B573-59DBF6260196}"/>
    <cellStyle name="Porcentual 3 3 32" xfId="50500" xr:uid="{307C69FC-CC6C-417E-9ED3-45F638DCD5A3}"/>
    <cellStyle name="Porcentual 3 3 4" xfId="33491" xr:uid="{553959A2-FCA3-4303-BF40-EB79AEAE78D1}"/>
    <cellStyle name="Porcentual 3 3 5" xfId="33492" xr:uid="{C579ACE1-5BB9-4566-89E4-73C990A4FD42}"/>
    <cellStyle name="Porcentual 3 3 6" xfId="33493" xr:uid="{0C7B5801-FCC1-416E-9E59-371B1DA5DD44}"/>
    <cellStyle name="Porcentual 3 3 7" xfId="33494" xr:uid="{27D98FB4-080F-4BA0-9819-CCF97686DD8B}"/>
    <cellStyle name="Porcentual 3 3 8" xfId="33495" xr:uid="{296BE5C6-CD73-4623-A4FC-95C34A346623}"/>
    <cellStyle name="Porcentual 3 3 9" xfId="33496" xr:uid="{E31A7ADC-1C55-4384-A5B8-C43CA15742C6}"/>
    <cellStyle name="Porcentual 3 3_Margen" xfId="49127" xr:uid="{09CE28D5-AA84-4492-A24F-DA35F6207950}"/>
    <cellStyle name="Porcentual 3 4" xfId="33497" xr:uid="{29E02AAD-4E4C-4943-841A-690CA606AA66}"/>
    <cellStyle name="Porcentual 3 4 10" xfId="33498" xr:uid="{718D99DD-D6AC-46FE-98AF-3412E066DD6E}"/>
    <cellStyle name="Porcentual 3 4 11" xfId="33499" xr:uid="{F4C160E9-A0BD-4B58-8B54-2F04B6D60437}"/>
    <cellStyle name="Porcentual 3 4 12" xfId="33500" xr:uid="{5CC94746-97C2-44EA-882B-471F6F369E51}"/>
    <cellStyle name="Porcentual 3 4 13" xfId="33501" xr:uid="{3034E751-7527-44F7-9C11-A2B1E56F1A61}"/>
    <cellStyle name="Porcentual 3 4 14" xfId="33502" xr:uid="{CF4E00C4-DC67-4AC7-931D-227B4001DE56}"/>
    <cellStyle name="Porcentual 3 4 15" xfId="33503" xr:uid="{58963048-AE4C-478F-8B2B-41ADA0C93F76}"/>
    <cellStyle name="Porcentual 3 4 16" xfId="33504" xr:uid="{1C4625B9-B4BB-4246-8066-47FAC4FFF151}"/>
    <cellStyle name="Porcentual 3 4 17" xfId="33505" xr:uid="{0739A040-F39B-4C4F-B14B-E46E36879430}"/>
    <cellStyle name="Porcentual 3 4 18" xfId="33506" xr:uid="{12BD8B5A-E006-4936-B4C5-801776B26D6D}"/>
    <cellStyle name="Porcentual 3 4 19" xfId="33507" xr:uid="{B09DDBF7-824A-4100-9C75-4699C58E53C8}"/>
    <cellStyle name="Porcentual 3 4 2" xfId="33508" xr:uid="{0047DCEA-46A5-4F93-AB88-A7805A965326}"/>
    <cellStyle name="Porcentual 3 4 2 2" xfId="33509" xr:uid="{4BCAC37C-B9C0-4244-A2AC-C0146C0CF430}"/>
    <cellStyle name="Porcentual 3 4 2 3" xfId="50503" xr:uid="{89F04AFC-2A7A-42FB-BCA7-DF40C2231B34}"/>
    <cellStyle name="Porcentual 3 4 2_Margen" xfId="49128" xr:uid="{4CEFFFB1-2089-4D1E-AB3B-C691A3FEE745}"/>
    <cellStyle name="Porcentual 3 4 20" xfId="33510" xr:uid="{DEC70007-F246-4807-986C-8021B52AA670}"/>
    <cellStyle name="Porcentual 3 4 21" xfId="33511" xr:uid="{4EE30259-1302-4F6A-912D-7346D8E46EFD}"/>
    <cellStyle name="Porcentual 3 4 22" xfId="33512" xr:uid="{60D27CDA-8991-46C5-B37C-F162D7E0D7C6}"/>
    <cellStyle name="Porcentual 3 4 23" xfId="33513" xr:uid="{30D7D939-F01D-40AF-8EE9-2E0444D40ED0}"/>
    <cellStyle name="Porcentual 3 4 24" xfId="33514" xr:uid="{FC37CC36-5E42-4F4F-B989-519CC78B52A1}"/>
    <cellStyle name="Porcentual 3 4 25" xfId="33515" xr:uid="{129FF2CC-2688-4CEE-8F3A-D1145F7DD60F}"/>
    <cellStyle name="Porcentual 3 4 26" xfId="33516" xr:uid="{23FC70E1-EC22-4599-A349-C5500E0AE656}"/>
    <cellStyle name="Porcentual 3 4 27" xfId="33517" xr:uid="{C453818B-8C0C-4BC4-800F-E5E9AADE8CDF}"/>
    <cellStyle name="Porcentual 3 4 28" xfId="33518" xr:uid="{499190A2-A761-4B48-94AF-49F258C02A47}"/>
    <cellStyle name="Porcentual 3 4 29" xfId="33519" xr:uid="{16C60618-D6AB-49BB-8D4E-7E727BA3DB92}"/>
    <cellStyle name="Porcentual 3 4 3" xfId="33520" xr:uid="{20E6A925-FF1B-4D4D-BDA0-C0C6F03DFCDE}"/>
    <cellStyle name="Porcentual 3 4 3 2" xfId="50504" xr:uid="{D20AF134-5BC9-44DA-86CC-A96BCEF31979}"/>
    <cellStyle name="Porcentual 3 4 30" xfId="33521" xr:uid="{C65A6FAB-D93B-41C6-AA0D-C55DA5A8E057}"/>
    <cellStyle name="Porcentual 3 4 31" xfId="33522" xr:uid="{BEA890DE-A88A-4942-B60E-C2806C1B2391}"/>
    <cellStyle name="Porcentual 3 4 32" xfId="50502" xr:uid="{6AA7EC48-8B8A-4D15-89C1-7EDDD97D5AFD}"/>
    <cellStyle name="Porcentual 3 4 33" xfId="49765" xr:uid="{0BD9F85B-B5C6-4B42-99CA-ABA60E6265BB}"/>
    <cellStyle name="Porcentual 3 4 34" xfId="51784" xr:uid="{E407AB7E-E6AE-4AD2-A994-4A9DC78AAF0E}"/>
    <cellStyle name="Porcentual 3 4 4" xfId="33523" xr:uid="{8A7DF57D-F07D-4F84-B968-2743A7A4EE41}"/>
    <cellStyle name="Porcentual 3 4 5" xfId="33524" xr:uid="{29A924DF-9546-4CA9-A0A8-35DEB6D8DEE2}"/>
    <cellStyle name="Porcentual 3 4 6" xfId="33525" xr:uid="{08748B41-2F59-4AFA-A5DF-BAD386976419}"/>
    <cellStyle name="Porcentual 3 4 7" xfId="33526" xr:uid="{6C5C20D8-0AE1-489E-84CC-FAA97D237B47}"/>
    <cellStyle name="Porcentual 3 4 8" xfId="33527" xr:uid="{405C2A55-373B-485C-878B-0F1B7CB6C8E3}"/>
    <cellStyle name="Porcentual 3 4 9" xfId="33528" xr:uid="{A6D5083D-E21C-493B-9C0A-BA2A3C02276B}"/>
    <cellStyle name="Porcentual 3 4_Margen" xfId="49129" xr:uid="{19BF32A7-AE4A-4B5D-B44E-54E1BB393A49}"/>
    <cellStyle name="Porcentual 3 5" xfId="33529" xr:uid="{5FF92053-A1AF-4334-B0F7-771B2495C32E}"/>
    <cellStyle name="Porcentual 3 5 10" xfId="33530" xr:uid="{B90919B6-AB7D-48CA-A5B4-775933A942B4}"/>
    <cellStyle name="Porcentual 3 5 11" xfId="33531" xr:uid="{3E8E1F44-B5E0-417E-B5F9-3402A20703E8}"/>
    <cellStyle name="Porcentual 3 5 12" xfId="33532" xr:uid="{1488EEAF-AB8B-4E34-88E9-B3CEAAD8A9AD}"/>
    <cellStyle name="Porcentual 3 5 13" xfId="33533" xr:uid="{B4726AD5-F20A-4D3A-9656-004DEDB83BF5}"/>
    <cellStyle name="Porcentual 3 5 14" xfId="33534" xr:uid="{87AA4C93-1DAE-4A5E-A646-1218FF87C85B}"/>
    <cellStyle name="Porcentual 3 5 15" xfId="33535" xr:uid="{620B7FBD-3E8C-48B9-BD97-A2E5F4EFF741}"/>
    <cellStyle name="Porcentual 3 5 16" xfId="33536" xr:uid="{A1076B34-73AC-4E73-B3FB-A117B4B92DA4}"/>
    <cellStyle name="Porcentual 3 5 17" xfId="33537" xr:uid="{ACC4D42E-1E87-4899-AD78-90AFA21B8FBC}"/>
    <cellStyle name="Porcentual 3 5 18" xfId="33538" xr:uid="{F79766E8-222A-4471-8147-C18125556FE6}"/>
    <cellStyle name="Porcentual 3 5 19" xfId="33539" xr:uid="{873CEC41-96DD-4C7B-B5BE-DB5822568572}"/>
    <cellStyle name="Porcentual 3 5 2" xfId="33540" xr:uid="{C7BBD325-8C3A-4E2C-A797-E2BB95D50C23}"/>
    <cellStyle name="Porcentual 3 5 2 2" xfId="33541" xr:uid="{D6F2B9EB-C9C2-477A-B869-AA66CCBC196E}"/>
    <cellStyle name="Porcentual 3 5 2_Margen" xfId="49130" xr:uid="{C9B8E8A7-9F12-45B4-B664-FEE5234E744D}"/>
    <cellStyle name="Porcentual 3 5 20" xfId="33542" xr:uid="{A93DE09D-F6B7-4251-B48B-D86C5B6D43C6}"/>
    <cellStyle name="Porcentual 3 5 21" xfId="33543" xr:uid="{16F89610-17E0-4D7E-B5CB-B44144C0BF0D}"/>
    <cellStyle name="Porcentual 3 5 22" xfId="33544" xr:uid="{29E18AB9-C6F2-419F-A57A-89E55DD5433F}"/>
    <cellStyle name="Porcentual 3 5 23" xfId="33545" xr:uid="{0107D660-18E8-4CEC-B217-6FC12C4EB979}"/>
    <cellStyle name="Porcentual 3 5 24" xfId="33546" xr:uid="{D5FA8F1F-6ABF-4908-B4BF-825A8BD84592}"/>
    <cellStyle name="Porcentual 3 5 25" xfId="33547" xr:uid="{B3EA1EB7-8737-4E1B-A326-7760DD2809DC}"/>
    <cellStyle name="Porcentual 3 5 26" xfId="33548" xr:uid="{67BFD4C5-D3AA-4A8D-8FF1-19F566A3B6D5}"/>
    <cellStyle name="Porcentual 3 5 27" xfId="33549" xr:uid="{F5AB038D-186E-49D0-800D-65178391DBB4}"/>
    <cellStyle name="Porcentual 3 5 28" xfId="33550" xr:uid="{CD21B1E9-EFC1-4780-BDFE-311C21291C66}"/>
    <cellStyle name="Porcentual 3 5 29" xfId="33551" xr:uid="{8D0FBC86-A1E1-4334-AB7A-6FFBBA2AEDC7}"/>
    <cellStyle name="Porcentual 3 5 3" xfId="33552" xr:uid="{3395B20E-E764-48EA-91FD-79AB850A2E60}"/>
    <cellStyle name="Porcentual 3 5 30" xfId="33553" xr:uid="{A7367BEC-4892-4C7C-BC11-F5D26784B15C}"/>
    <cellStyle name="Porcentual 3 5 31" xfId="33554" xr:uid="{93D4A5C7-22B4-47B3-ABF6-D0E21F9E058E}"/>
    <cellStyle name="Porcentual 3 5 4" xfId="33555" xr:uid="{AECE8DA6-9419-43D4-B4E3-4439CA30D471}"/>
    <cellStyle name="Porcentual 3 5 5" xfId="33556" xr:uid="{31F017A4-6B61-47F0-ADE8-0C20BEC49217}"/>
    <cellStyle name="Porcentual 3 5 6" xfId="33557" xr:uid="{39CF527C-2BFF-4B9B-BEF5-091845115DF1}"/>
    <cellStyle name="Porcentual 3 5 7" xfId="33558" xr:uid="{5DF4F73D-855D-4BB2-95F9-6AF915F18708}"/>
    <cellStyle name="Porcentual 3 5 8" xfId="33559" xr:uid="{2B92C611-8CCD-4EBB-A2D6-9227425DE133}"/>
    <cellStyle name="Porcentual 3 5 9" xfId="33560" xr:uid="{C5758B4C-D9C1-4689-91AA-D91A3E050A91}"/>
    <cellStyle name="Porcentual 3 5_Margen" xfId="49131" xr:uid="{ED06D13C-95F2-452B-BE0C-C3CFEB700CD2}"/>
    <cellStyle name="Porcentual 3 6" xfId="33561" xr:uid="{021B3C21-4A9D-4A8E-9CF0-B2D03D30AC76}"/>
    <cellStyle name="Porcentual 3 6 10" xfId="33562" xr:uid="{D6DE0741-DBD3-4403-8D4E-7C46C150AD35}"/>
    <cellStyle name="Porcentual 3 6 11" xfId="33563" xr:uid="{739F733A-A726-458A-8AD9-3231CE4AB14B}"/>
    <cellStyle name="Porcentual 3 6 12" xfId="33564" xr:uid="{DA893201-B4E0-49C7-9DE7-7FDEBA412C47}"/>
    <cellStyle name="Porcentual 3 6 13" xfId="33565" xr:uid="{8BA61F8A-84DB-4B1A-807E-67BD332811CE}"/>
    <cellStyle name="Porcentual 3 6 14" xfId="33566" xr:uid="{D818A2F3-996C-44F2-8420-63C78FA6835C}"/>
    <cellStyle name="Porcentual 3 6 15" xfId="33567" xr:uid="{F301146B-E3D2-4089-B8BC-272EE7DF710B}"/>
    <cellStyle name="Porcentual 3 6 16" xfId="33568" xr:uid="{EF71D60F-2B1E-4B3D-B111-03A83546F86A}"/>
    <cellStyle name="Porcentual 3 6 17" xfId="33569" xr:uid="{FB4E3146-157C-4EE4-967E-50A5AF735B51}"/>
    <cellStyle name="Porcentual 3 6 18" xfId="33570" xr:uid="{0CC1BFDD-9C6C-4F29-9A0D-EB9E230348E7}"/>
    <cellStyle name="Porcentual 3 6 19" xfId="33571" xr:uid="{0D40452D-4796-4922-BE68-73D602CE54BB}"/>
    <cellStyle name="Porcentual 3 6 2" xfId="33572" xr:uid="{AF1A21F4-83D2-4EFB-A2D0-84C9D18A3AAB}"/>
    <cellStyle name="Porcentual 3 6 2 2" xfId="33573" xr:uid="{DE8DA416-35EF-44A9-846E-15EBB165CCF4}"/>
    <cellStyle name="Porcentual 3 6 2_Margen" xfId="49132" xr:uid="{34DB4ED3-EB6F-410C-A6E5-FA197AB2817A}"/>
    <cellStyle name="Porcentual 3 6 20" xfId="33574" xr:uid="{3127709E-54B4-4654-8B2C-B80C080A0939}"/>
    <cellStyle name="Porcentual 3 6 21" xfId="33575" xr:uid="{15D3DE46-2B77-4FE9-8FAB-7259605A7849}"/>
    <cellStyle name="Porcentual 3 6 22" xfId="33576" xr:uid="{2EBE1C59-D4FC-4D17-8396-D999EBFDC0E9}"/>
    <cellStyle name="Porcentual 3 6 23" xfId="33577" xr:uid="{7B77B996-C7E0-4971-8E83-5B875E2DA112}"/>
    <cellStyle name="Porcentual 3 6 24" xfId="33578" xr:uid="{B20E8F13-C49A-41CB-A465-2FD6EC40F02F}"/>
    <cellStyle name="Porcentual 3 6 25" xfId="33579" xr:uid="{D1572822-554F-47ED-9AAE-49BD8CCA8CC5}"/>
    <cellStyle name="Porcentual 3 6 26" xfId="33580" xr:uid="{DEE7312B-D276-4CAC-9B45-A3B5BA4996F5}"/>
    <cellStyle name="Porcentual 3 6 27" xfId="33581" xr:uid="{A8E4E6EC-2F2E-495D-8D52-B4F3B672CA0B}"/>
    <cellStyle name="Porcentual 3 6 28" xfId="33582" xr:uid="{B21256BD-FE5E-4F78-A0C3-DCB692470FB1}"/>
    <cellStyle name="Porcentual 3 6 29" xfId="33583" xr:uid="{A9350FB9-48F5-4BC1-99A9-196795CFED34}"/>
    <cellStyle name="Porcentual 3 6 3" xfId="33584" xr:uid="{1FCDDB21-F333-482F-9FAE-ECBCFB94E259}"/>
    <cellStyle name="Porcentual 3 6 30" xfId="33585" xr:uid="{54E1AC7E-7B0B-427D-B467-24985EA5C3EF}"/>
    <cellStyle name="Porcentual 3 6 31" xfId="33586" xr:uid="{2250D90E-5618-4729-8A56-C08E1EB7CCD6}"/>
    <cellStyle name="Porcentual 3 6 4" xfId="33587" xr:uid="{A0449C1F-3DF6-4EBE-8451-D49273E3A4BC}"/>
    <cellStyle name="Porcentual 3 6 5" xfId="33588" xr:uid="{B260C7E1-5A5A-43A3-9774-76557A4CD0F9}"/>
    <cellStyle name="Porcentual 3 6 6" xfId="33589" xr:uid="{C71EABF1-446A-43F1-BFC1-648D28A8382B}"/>
    <cellStyle name="Porcentual 3 6 7" xfId="33590" xr:uid="{394F801C-986D-4BF8-BBAF-17B9DEE6FECC}"/>
    <cellStyle name="Porcentual 3 6 8" xfId="33591" xr:uid="{2B78F3E2-794A-41E0-9CCB-21C5460602AF}"/>
    <cellStyle name="Porcentual 3 6 9" xfId="33592" xr:uid="{F5D180AD-F8F9-4DAB-93CC-99B018F50AED}"/>
    <cellStyle name="Porcentual 3 6_Margen" xfId="49133" xr:uid="{19FD253F-48CC-47B7-8C4D-839783EB1A8A}"/>
    <cellStyle name="Porcentual 3 7" xfId="33593" xr:uid="{E4D55D0E-B374-4097-A603-7ACEDF5B5B3C}"/>
    <cellStyle name="Porcentual 3 8" xfId="33594" xr:uid="{E3E4E40C-FA1C-4AC5-9025-05178AF4DFB8}"/>
    <cellStyle name="Porcentual 3 9" xfId="33595" xr:uid="{A822C0AF-B069-4CD7-9897-6320A391FE31}"/>
    <cellStyle name="Porcentual 3_Margen" xfId="49134" xr:uid="{BCB984AB-BDEE-44F9-9D3B-CB6606C5D6F9}"/>
    <cellStyle name="Porcentual 33" xfId="20" xr:uid="{4190A117-A50E-8F44-8522-901E15D4C07E}"/>
    <cellStyle name="Porcentual 4" xfId="33596" xr:uid="{927DCD55-68EF-4860-BF46-DEE67A428492}"/>
    <cellStyle name="Porcentual 4 10" xfId="33597" xr:uid="{175920E9-D31E-4737-BFFE-516A4DEF0140}"/>
    <cellStyle name="Porcentual 4 11" xfId="33598" xr:uid="{48A70611-3FA1-44F8-AB3B-76ABE6796306}"/>
    <cellStyle name="Porcentual 4 12" xfId="33599" xr:uid="{59BA29D8-9116-48A5-8833-BBAF88825804}"/>
    <cellStyle name="Porcentual 4 13" xfId="33600" xr:uid="{AAC4FD04-0F52-417F-B17C-FFECBB31D999}"/>
    <cellStyle name="Porcentual 4 14" xfId="33601" xr:uid="{2D1A5BFD-5B23-4A28-B8FB-FF60956C0B30}"/>
    <cellStyle name="Porcentual 4 15" xfId="33602" xr:uid="{E4C09FBA-541F-4236-8866-C750FBCCA4AD}"/>
    <cellStyle name="Porcentual 4 16" xfId="33603" xr:uid="{08528ADB-E232-4326-8DCE-E541025DFF25}"/>
    <cellStyle name="Porcentual 4 17" xfId="33604" xr:uid="{BA8BBF21-8B26-4C7F-BB92-1AB479065AE7}"/>
    <cellStyle name="Porcentual 4 18" xfId="33605" xr:uid="{90C73BBB-17EA-4030-A8DE-F552852350CD}"/>
    <cellStyle name="Porcentual 4 19" xfId="33606" xr:uid="{E3F8B885-1114-4A32-BDAF-E03417B697AB}"/>
    <cellStyle name="Porcentual 4 2" xfId="33607" xr:uid="{0C86AEFC-81C5-4462-AEC7-3D39D8C18BA9}"/>
    <cellStyle name="Porcentual 4 2 2" xfId="33608" xr:uid="{8E02E6B4-9E2C-4578-8A8A-BB2D3DC6F8F8}"/>
    <cellStyle name="Porcentual 4 2_Margen" xfId="49135" xr:uid="{B8A3E90E-CF41-4421-9F83-CC5C2904AAC3}"/>
    <cellStyle name="Porcentual 4 20" xfId="33609" xr:uid="{54FD48DC-F5E6-46F8-B24C-5945958DBFED}"/>
    <cellStyle name="Porcentual 4 21" xfId="33610" xr:uid="{B0A580CF-B105-45DB-9E7C-6E438AB810AE}"/>
    <cellStyle name="Porcentual 4 22" xfId="33611" xr:uid="{6A85DBF7-C3BD-459A-989B-46E644B9A6DD}"/>
    <cellStyle name="Porcentual 4 23" xfId="33612" xr:uid="{BD4FEB40-F1A8-446D-B2F9-27091D3C1339}"/>
    <cellStyle name="Porcentual 4 24" xfId="33613" xr:uid="{A14E6631-7AF5-4388-884F-81BDC11183C6}"/>
    <cellStyle name="Porcentual 4 3" xfId="33614" xr:uid="{B3FC2E3E-F3E6-4B56-8BC9-59628362DA1E}"/>
    <cellStyle name="Porcentual 4 3 10" xfId="33615" xr:uid="{89F51F89-FC53-4C18-B2E5-6548409BBDBC}"/>
    <cellStyle name="Porcentual 4 3 11" xfId="33616" xr:uid="{3EC5AC04-08CA-4651-BE2C-1186A5DDE669}"/>
    <cellStyle name="Porcentual 4 3 12" xfId="33617" xr:uid="{27D4BFE3-1387-4751-91D0-A79F8B45AE7A}"/>
    <cellStyle name="Porcentual 4 3 13" xfId="33618" xr:uid="{D531DB67-14B8-420F-8AAA-FCE150DFF835}"/>
    <cellStyle name="Porcentual 4 3 14" xfId="33619" xr:uid="{EC8A766E-2424-4089-B294-16429C72E0E0}"/>
    <cellStyle name="Porcentual 4 3 15" xfId="33620" xr:uid="{7E1328C7-5868-4D2D-B180-63D10463F22B}"/>
    <cellStyle name="Porcentual 4 3 16" xfId="33621" xr:uid="{20AC8031-7EDA-4C07-90C9-ECD94FE75C1F}"/>
    <cellStyle name="Porcentual 4 3 17" xfId="50505" xr:uid="{A3F20EA3-96AE-4578-88A1-B518999AF624}"/>
    <cellStyle name="Porcentual 4 3 2" xfId="33622" xr:uid="{0F3BD163-462C-45CD-A65A-89D73EC8FB65}"/>
    <cellStyle name="Porcentual 4 3 3" xfId="33623" xr:uid="{1F3FA283-2AE0-4223-A66E-402BD15FD378}"/>
    <cellStyle name="Porcentual 4 3 3 2" xfId="33624" xr:uid="{E378DE37-C564-4027-816B-ECAFAA42CDEA}"/>
    <cellStyle name="Porcentual 4 3 3_Margen" xfId="49136" xr:uid="{A1244431-34CC-4F04-975D-42EB3C20F3EF}"/>
    <cellStyle name="Porcentual 4 3 4" xfId="33625" xr:uid="{F45879FA-4886-4466-A068-50856299AFD2}"/>
    <cellStyle name="Porcentual 4 3 5" xfId="33626" xr:uid="{F0B8918E-CDE0-4FC6-862E-03350F23471B}"/>
    <cellStyle name="Porcentual 4 3 6" xfId="33627" xr:uid="{C118946F-76C9-494C-82EF-74DE0B5E1909}"/>
    <cellStyle name="Porcentual 4 3 7" xfId="33628" xr:uid="{46001109-8168-46A8-98FE-C89CE0ACBD40}"/>
    <cellStyle name="Porcentual 4 3 8" xfId="33629" xr:uid="{69AE0BD9-E94B-45D9-84B6-B00A1A3A8F9A}"/>
    <cellStyle name="Porcentual 4 3 9" xfId="33630" xr:uid="{A49A8275-69A2-44C0-B379-0F8081B483FD}"/>
    <cellStyle name="Porcentual 4 3_Margen" xfId="49137" xr:uid="{96217A85-8FA3-4E7D-8EC6-2B73780EB4AB}"/>
    <cellStyle name="Porcentual 4 4" xfId="33631" xr:uid="{B45C9252-236E-464B-BAEB-3C25AF04C656}"/>
    <cellStyle name="Porcentual 4 4 10" xfId="33632" xr:uid="{FC3B003B-03A6-4171-B5B5-E36EB62358A1}"/>
    <cellStyle name="Porcentual 4 4 11" xfId="33633" xr:uid="{73604456-C8D2-4DD7-A603-DDD938917911}"/>
    <cellStyle name="Porcentual 4 4 12" xfId="33634" xr:uid="{EB534861-20AC-49C8-855C-9B7B16648A88}"/>
    <cellStyle name="Porcentual 4 4 13" xfId="33635" xr:uid="{A2D7B24A-4843-4E18-AEF2-62ADBF73EA0F}"/>
    <cellStyle name="Porcentual 4 4 14" xfId="33636" xr:uid="{A9F2C740-A57A-4972-B4A0-AD28DFFD316A}"/>
    <cellStyle name="Porcentual 4 4 15" xfId="33637" xr:uid="{80401C6C-08A1-4ACD-9B2C-8179254A88DE}"/>
    <cellStyle name="Porcentual 4 4 16" xfId="50506" xr:uid="{52063082-846E-4D73-B5E7-E2CD549B9152}"/>
    <cellStyle name="Porcentual 4 4 2" xfId="33638" xr:uid="{144DCF97-7475-410A-8471-EF8D3383B99C}"/>
    <cellStyle name="Porcentual 4 4 2 2" xfId="33639" xr:uid="{D70AA1D9-B8F6-4EA1-A6CC-0A36A91DF042}"/>
    <cellStyle name="Porcentual 4 4 2_Margen" xfId="49138" xr:uid="{A4FDDCAF-CCC5-4D14-8F83-D10B17F16C14}"/>
    <cellStyle name="Porcentual 4 4 3" xfId="33640" xr:uid="{E225A7E9-BE40-4519-B42F-F293EAAE7701}"/>
    <cellStyle name="Porcentual 4 4 4" xfId="33641" xr:uid="{4F6EC978-4E22-4557-A0B6-D1EA1A3C5D56}"/>
    <cellStyle name="Porcentual 4 4 5" xfId="33642" xr:uid="{DDE42FF8-A463-4449-91C2-FF39EDD1BC19}"/>
    <cellStyle name="Porcentual 4 4 6" xfId="33643" xr:uid="{0BCB7015-52F1-49E6-8D07-AC8C93FB8550}"/>
    <cellStyle name="Porcentual 4 4 7" xfId="33644" xr:uid="{EF43F085-E557-467D-BC04-E28EA81DE671}"/>
    <cellStyle name="Porcentual 4 4 8" xfId="33645" xr:uid="{54EA0E86-4BC9-4303-B379-A3E2928E8B19}"/>
    <cellStyle name="Porcentual 4 4 9" xfId="33646" xr:uid="{1AF2E71A-6F6F-40F7-B53E-B11BFDCB43EF}"/>
    <cellStyle name="Porcentual 4 4_Margen" xfId="49139" xr:uid="{F7DEC1A7-EBEB-4CF9-BF1A-19523CD5A2E1}"/>
    <cellStyle name="Porcentual 4 5" xfId="33647" xr:uid="{1BE02F27-BA00-48E6-9D92-7B0F7A858C87}"/>
    <cellStyle name="Porcentual 4 5 10" xfId="33648" xr:uid="{FF72CE29-45D1-43F2-98B8-0C7BC4387FD8}"/>
    <cellStyle name="Porcentual 4 5 11" xfId="33649" xr:uid="{4587D403-D6CB-40A1-9AD8-4E2ADF4C51E8}"/>
    <cellStyle name="Porcentual 4 5 12" xfId="33650" xr:uid="{AD276D22-EEA6-474F-847E-604580DF805C}"/>
    <cellStyle name="Porcentual 4 5 13" xfId="33651" xr:uid="{0ADD14E0-88FE-4BF4-993F-6E27DDBB629B}"/>
    <cellStyle name="Porcentual 4 5 14" xfId="33652" xr:uid="{54D3D209-E743-4063-B712-EA055891E728}"/>
    <cellStyle name="Porcentual 4 5 15" xfId="33653" xr:uid="{21778F2F-F492-4336-9B92-8E9B1813D4C1}"/>
    <cellStyle name="Porcentual 4 5 2" xfId="33654" xr:uid="{CC5D4F3E-5495-4BE4-96DF-D2FE0DBB18E1}"/>
    <cellStyle name="Porcentual 4 5 2 2" xfId="33655" xr:uid="{150E30A4-743E-45D0-B0EC-B73DF3DD8B02}"/>
    <cellStyle name="Porcentual 4 5 2_Margen" xfId="49140" xr:uid="{00A24397-9040-4E7E-AEEF-1527000A07D4}"/>
    <cellStyle name="Porcentual 4 5 3" xfId="33656" xr:uid="{8594E9A9-2AB0-4733-BFF1-1FCD4B7614CD}"/>
    <cellStyle name="Porcentual 4 5 4" xfId="33657" xr:uid="{B532A7DB-8AB5-4045-8023-0A6A06030436}"/>
    <cellStyle name="Porcentual 4 5 5" xfId="33658" xr:uid="{00EF3400-3380-4946-908C-10F08427F08B}"/>
    <cellStyle name="Porcentual 4 5 6" xfId="33659" xr:uid="{88153A30-B079-41E4-94CE-9A78609632B8}"/>
    <cellStyle name="Porcentual 4 5 7" xfId="33660" xr:uid="{658695AE-41E0-4169-974E-2508AE833003}"/>
    <cellStyle name="Porcentual 4 5 8" xfId="33661" xr:uid="{78237457-EE0E-4A24-89D4-BE503E7EFC76}"/>
    <cellStyle name="Porcentual 4 5 9" xfId="33662" xr:uid="{732D2089-DF55-45AE-B5FA-42C96377F96D}"/>
    <cellStyle name="Porcentual 4 5_Margen" xfId="49141" xr:uid="{7084EFFA-4DE4-4979-94E5-783DAF565DDC}"/>
    <cellStyle name="Porcentual 4 6" xfId="33663" xr:uid="{DFF1631F-D3E8-4C0C-952A-CD8292FF9A7C}"/>
    <cellStyle name="Porcentual 4 6 10" xfId="33664" xr:uid="{3CA1E412-CE19-4AB7-B5C4-57266F84F008}"/>
    <cellStyle name="Porcentual 4 6 11" xfId="33665" xr:uid="{81BCEF29-A88F-4FB1-94B9-467B22D20A71}"/>
    <cellStyle name="Porcentual 4 6 12" xfId="33666" xr:uid="{8C514BDC-D04B-4C79-BBCE-07DC785611CE}"/>
    <cellStyle name="Porcentual 4 6 13" xfId="33667" xr:uid="{E0A73258-541C-4442-8FFD-C11E549C112F}"/>
    <cellStyle name="Porcentual 4 6 14" xfId="33668" xr:uid="{FA6DF5F4-F124-4FAD-A72E-979413F107A2}"/>
    <cellStyle name="Porcentual 4 6 15" xfId="33669" xr:uid="{2F124A6D-1B09-41FA-AD0C-A661B4E622ED}"/>
    <cellStyle name="Porcentual 4 6 2" xfId="33670" xr:uid="{A5AB590B-E9C4-4DA7-A89E-A725A5113FBD}"/>
    <cellStyle name="Porcentual 4 6 2 2" xfId="33671" xr:uid="{21D7BCA6-BE3E-4640-AEC4-F6050859286C}"/>
    <cellStyle name="Porcentual 4 6 2_Margen" xfId="49142" xr:uid="{1DBBD81E-2F0B-4718-B844-9B28DA686D6D}"/>
    <cellStyle name="Porcentual 4 6 3" xfId="33672" xr:uid="{2582DE3C-6A2F-4DC0-8014-D150A0207667}"/>
    <cellStyle name="Porcentual 4 6 4" xfId="33673" xr:uid="{61B970F3-39BF-476F-865F-09C88A50A0BC}"/>
    <cellStyle name="Porcentual 4 6 5" xfId="33674" xr:uid="{0C089051-CCF8-4D87-83AB-DF344C031EC3}"/>
    <cellStyle name="Porcentual 4 6 6" xfId="33675" xr:uid="{98D07940-E8AF-4BBA-8C54-CBF0FFFA6583}"/>
    <cellStyle name="Porcentual 4 6 7" xfId="33676" xr:uid="{45E41113-02A6-4E05-A909-12D679FEC2AA}"/>
    <cellStyle name="Porcentual 4 6 8" xfId="33677" xr:uid="{A518C917-1905-45D7-A0F5-72CBB03B7F06}"/>
    <cellStyle name="Porcentual 4 6 9" xfId="33678" xr:uid="{78DC45FA-4725-482F-A689-253785C445EF}"/>
    <cellStyle name="Porcentual 4 6_Margen" xfId="49143" xr:uid="{9F7AD72D-FB6D-4084-87AC-1C4BDAE73F6E}"/>
    <cellStyle name="Porcentual 4 7" xfId="33679" xr:uid="{C6F3A080-A2A4-4B81-820C-05462DD8EA55}"/>
    <cellStyle name="Porcentual 4 7 10" xfId="33680" xr:uid="{4F20DA00-0D90-4B27-A081-7EE5B423F646}"/>
    <cellStyle name="Porcentual 4 7 11" xfId="33681" xr:uid="{E9CD8540-B9A7-4DC3-A4ED-DA665BE60E7E}"/>
    <cellStyle name="Porcentual 4 7 12" xfId="33682" xr:uid="{7067BDF6-1FC1-4776-8C5C-488CB267C23C}"/>
    <cellStyle name="Porcentual 4 7 13" xfId="33683" xr:uid="{FC0979EA-F27D-4780-816B-FFB0E7120569}"/>
    <cellStyle name="Porcentual 4 7 14" xfId="33684" xr:uid="{07E79666-933C-4A8C-BE88-16D386BFC25B}"/>
    <cellStyle name="Porcentual 4 7 15" xfId="33685" xr:uid="{D8AE343F-4B06-42BB-BF9B-6D4A3EF3813C}"/>
    <cellStyle name="Porcentual 4 7 2" xfId="33686" xr:uid="{FE5E82DC-C565-4694-BD34-8CEB27B85CFE}"/>
    <cellStyle name="Porcentual 4 7 2 2" xfId="33687" xr:uid="{FFB9E207-49B7-4566-A27D-C4347428ABE6}"/>
    <cellStyle name="Porcentual 4 7 2_Margen" xfId="49144" xr:uid="{3C99886A-41B4-4CF5-8B9F-E1DBA6EBD18A}"/>
    <cellStyle name="Porcentual 4 7 3" xfId="33688" xr:uid="{27FBFE8D-895D-45B1-802E-D77070B608A8}"/>
    <cellStyle name="Porcentual 4 7 4" xfId="33689" xr:uid="{7180F696-EC17-452D-B2BE-804118E759F7}"/>
    <cellStyle name="Porcentual 4 7 5" xfId="33690" xr:uid="{E1D512B7-339A-4798-9E09-AB432A098E99}"/>
    <cellStyle name="Porcentual 4 7 6" xfId="33691" xr:uid="{0BA9B011-EB4B-4518-BB18-8B579500715B}"/>
    <cellStyle name="Porcentual 4 7 7" xfId="33692" xr:uid="{EA346DAC-C786-4EFC-A111-312A749EF328}"/>
    <cellStyle name="Porcentual 4 7 8" xfId="33693" xr:uid="{50FCAFA4-7843-4EF0-9201-6C70FA6E6103}"/>
    <cellStyle name="Porcentual 4 7 9" xfId="33694" xr:uid="{E3FDC4B2-D3E4-4009-8905-0BBA57DC0EB9}"/>
    <cellStyle name="Porcentual 4 7_Margen" xfId="49145" xr:uid="{C0D72D1D-AC53-4F65-94E2-F2918ED0EA95}"/>
    <cellStyle name="Porcentual 4 8" xfId="33695" xr:uid="{0B5D76A5-EA2E-4F81-A7F4-B55CFA53B8BE}"/>
    <cellStyle name="Porcentual 4 8 10" xfId="33696" xr:uid="{2B8B8A05-402C-4C7C-9170-4BFF359AB922}"/>
    <cellStyle name="Porcentual 4 8 11" xfId="33697" xr:uid="{F3349412-8E2F-4331-94EA-EEB903D9C9F4}"/>
    <cellStyle name="Porcentual 4 8 12" xfId="33698" xr:uid="{F96A9A7B-B8F9-4D51-ADC2-16CC45A3A7AA}"/>
    <cellStyle name="Porcentual 4 8 13" xfId="33699" xr:uid="{147BAFEF-8CBC-4CAC-B20C-3885BE818D3A}"/>
    <cellStyle name="Porcentual 4 8 14" xfId="33700" xr:uid="{A4CFD2E7-8B08-4ED4-ACF2-6D4F3B66A166}"/>
    <cellStyle name="Porcentual 4 8 15" xfId="33701" xr:uid="{FBD0E312-816D-4595-9A01-3912BBE2ACAF}"/>
    <cellStyle name="Porcentual 4 8 2" xfId="33702" xr:uid="{F298B701-6DB0-4B9C-BAA2-F1D294188431}"/>
    <cellStyle name="Porcentual 4 8 2 2" xfId="33703" xr:uid="{36098FCE-28F9-454E-BEEA-4F7CBEF88B88}"/>
    <cellStyle name="Porcentual 4 8 2_Margen" xfId="49146" xr:uid="{6DBE29CB-AB6C-48E1-AF3E-F1B6E85964B9}"/>
    <cellStyle name="Porcentual 4 8 3" xfId="33704" xr:uid="{B8072F8A-1EC9-4B94-B2E7-7CA63556D753}"/>
    <cellStyle name="Porcentual 4 8 4" xfId="33705" xr:uid="{A5BDC2E3-E7FC-45C6-BFFF-BC9ADF59D642}"/>
    <cellStyle name="Porcentual 4 8 5" xfId="33706" xr:uid="{8F311D43-D612-4FFA-B6B3-392F0F7DEEE8}"/>
    <cellStyle name="Porcentual 4 8 6" xfId="33707" xr:uid="{097EB37C-08C9-4A74-9B09-89D09E21A2ED}"/>
    <cellStyle name="Porcentual 4 8 7" xfId="33708" xr:uid="{B26DC662-6587-404B-B303-8D216D222077}"/>
    <cellStyle name="Porcentual 4 8 8" xfId="33709" xr:uid="{32E52493-4D3F-4A31-85E8-E204490285CE}"/>
    <cellStyle name="Porcentual 4 8 9" xfId="33710" xr:uid="{36D32031-3F4B-4FB7-BD9E-75A1B750ADC5}"/>
    <cellStyle name="Porcentual 4 8_Margen" xfId="49147" xr:uid="{41B5C580-260A-49CA-84D4-E3DC4DF64A4D}"/>
    <cellStyle name="Porcentual 4 9" xfId="33711" xr:uid="{BBBE4AB7-B3AD-410F-8809-FBB9CD33247C}"/>
    <cellStyle name="Porcentual 4 9 10" xfId="33712" xr:uid="{6F5B69A4-15B2-4C64-A0FD-99D38CEB39ED}"/>
    <cellStyle name="Porcentual 4 9 11" xfId="33713" xr:uid="{D02044C8-4F43-4030-AC27-48C9DEF87815}"/>
    <cellStyle name="Porcentual 4 9 12" xfId="33714" xr:uid="{7D772082-27C2-40D2-9EF0-77E42511C1A3}"/>
    <cellStyle name="Porcentual 4 9 13" xfId="33715" xr:uid="{952C217C-0212-4473-9781-B7952D1CC1ED}"/>
    <cellStyle name="Porcentual 4 9 14" xfId="33716" xr:uid="{68AA5013-17FE-44C0-8155-4191AEAAC123}"/>
    <cellStyle name="Porcentual 4 9 15" xfId="33717" xr:uid="{5619ECE8-653D-4267-84ED-91E778A4F549}"/>
    <cellStyle name="Porcentual 4 9 2" xfId="33718" xr:uid="{722BD9D9-9B62-40E7-88AA-AD055D36A807}"/>
    <cellStyle name="Porcentual 4 9 2 2" xfId="33719" xr:uid="{E1BB28FB-257A-4578-BFD7-CA93279677F3}"/>
    <cellStyle name="Porcentual 4 9 2_Margen" xfId="49148" xr:uid="{6A081D4D-ED41-4FD5-AEFF-1A65B80C8AC6}"/>
    <cellStyle name="Porcentual 4 9 3" xfId="33720" xr:uid="{604CD8A9-77FD-4D97-9815-974BB7441837}"/>
    <cellStyle name="Porcentual 4 9 4" xfId="33721" xr:uid="{4A761F60-F7F6-4E3D-9ECA-391AB45FE6B7}"/>
    <cellStyle name="Porcentual 4 9 5" xfId="33722" xr:uid="{3729D58E-F425-4733-96A5-79E3BEF3E2A7}"/>
    <cellStyle name="Porcentual 4 9 6" xfId="33723" xr:uid="{4F02E3C0-A3B5-4BB4-B6CC-8DA5939D3D2A}"/>
    <cellStyle name="Porcentual 4 9 7" xfId="33724" xr:uid="{1D312E16-F8C9-40B0-A99D-CE1E533B0EF8}"/>
    <cellStyle name="Porcentual 4 9 8" xfId="33725" xr:uid="{95B8F853-1623-4D68-B18B-325CBEF827B8}"/>
    <cellStyle name="Porcentual 4 9 9" xfId="33726" xr:uid="{B2994301-D192-4AAB-AC32-1A5B04A08A98}"/>
    <cellStyle name="Porcentual 4 9_Margen" xfId="49149" xr:uid="{1FD8CAE2-DC08-4D1B-91C9-61C786C89334}"/>
    <cellStyle name="Porcentual 4_Margen" xfId="49150" xr:uid="{01C630B8-7663-4603-884E-092E13C98964}"/>
    <cellStyle name="Porcentual 40" xfId="33727" xr:uid="{88283B43-A0CE-4BD9-956A-BB95DB2D1A73}"/>
    <cellStyle name="Porcentual 42" xfId="33728" xr:uid="{0124C344-B98B-402B-9B93-6F54427F8827}"/>
    <cellStyle name="Porcentual 43" xfId="33729" xr:uid="{8188137D-D6B4-4454-9717-E8D551E3840D}"/>
    <cellStyle name="Porcentual 48 2" xfId="33730" xr:uid="{27A1C9DD-90B5-41F5-B1C8-EBA71E776679}"/>
    <cellStyle name="Porcentual 48 2 2" xfId="51667" xr:uid="{2667077A-5F10-421C-BB27-CDCC029F8A45}"/>
    <cellStyle name="Porcentual 49" xfId="33731" xr:uid="{ABC44F9A-B9DD-4DBA-95EC-9FDB2E2BE1E4}"/>
    <cellStyle name="Porcentual 49 2" xfId="51666" xr:uid="{1BAA5382-76CC-4831-9393-C0B4FC1C3BA3}"/>
    <cellStyle name="Porcentual 5" xfId="33732" xr:uid="{FE39C89F-5DD7-4D2B-A7EE-9F56F8BE6723}"/>
    <cellStyle name="Porcentual 5 10" xfId="33733" xr:uid="{3A3BCF08-0C79-40EB-9E73-801169DA5E12}"/>
    <cellStyle name="Porcentual 5 11" xfId="33734" xr:uid="{F3D71099-C67A-420D-B114-48361252EB0B}"/>
    <cellStyle name="Porcentual 5 12" xfId="33735" xr:uid="{229FF87C-74E7-4958-9012-30352FC30B60}"/>
    <cellStyle name="Porcentual 5 13" xfId="33736" xr:uid="{2A7034C7-B282-493B-963E-63986EFC184D}"/>
    <cellStyle name="Porcentual 5 14" xfId="33737" xr:uid="{2A5DEB0C-D4B2-4F64-B94D-4BB42B7A858E}"/>
    <cellStyle name="Porcentual 5 15" xfId="33738" xr:uid="{42A9614C-CC17-4C2E-B872-3F11E69CCE90}"/>
    <cellStyle name="Porcentual 5 16" xfId="33739" xr:uid="{3DF1EF3C-758C-4E99-9D96-69DE5128C5AF}"/>
    <cellStyle name="Porcentual 5 17" xfId="33740" xr:uid="{342AB057-8C5F-4AB4-93B6-E79481EB3B62}"/>
    <cellStyle name="Porcentual 5 18" xfId="33741" xr:uid="{2734D778-F6E9-49E5-B1C5-CE794751966C}"/>
    <cellStyle name="Porcentual 5 19" xfId="33742" xr:uid="{95D92FB9-B53E-4192-9BCC-16EB679CEDC7}"/>
    <cellStyle name="Porcentual 5 2" xfId="33743" xr:uid="{74501413-0710-4752-A567-F35B07D7C115}"/>
    <cellStyle name="Porcentual 5 20" xfId="33744" xr:uid="{BD5A4C42-67FE-42E8-8D45-96F3D59B9296}"/>
    <cellStyle name="Porcentual 5 3" xfId="33745" xr:uid="{8E4C0F47-93E9-4DC8-B28F-144674A7D359}"/>
    <cellStyle name="Porcentual 5 4" xfId="33746" xr:uid="{EF8B5B3E-146D-4A47-BDCC-AFA98687D00E}"/>
    <cellStyle name="Porcentual 5 5" xfId="33747" xr:uid="{33E171C6-ACA9-4267-BE97-0846BAC3B28D}"/>
    <cellStyle name="Porcentual 5 6" xfId="33748" xr:uid="{35B18888-017C-4650-943D-6BB09D1BDACB}"/>
    <cellStyle name="Porcentual 5 7" xfId="33749" xr:uid="{D9774115-6CD7-426D-B135-A7F7024ABB72}"/>
    <cellStyle name="Porcentual 5 8" xfId="33750" xr:uid="{1FCD2E90-567D-4DAB-8DC8-F5D5FF2FA8F7}"/>
    <cellStyle name="Porcentual 5 9" xfId="33751" xr:uid="{C6179EDD-499C-4466-95C8-14F3A07903E4}"/>
    <cellStyle name="Porcentual 5_Margen" xfId="49151" xr:uid="{0AEF5534-F572-40F2-89B7-6B14187AE68B}"/>
    <cellStyle name="Porcentual 50" xfId="33752" xr:uid="{A8E6AF24-5C8E-45B8-8CB2-64A9334547A6}"/>
    <cellStyle name="Porcentual 50 2" xfId="51665" xr:uid="{D08072D6-B59E-4484-82E0-3B3016D2D54F}"/>
    <cellStyle name="Porcentual 6" xfId="33753" xr:uid="{EDC2C685-B423-45B5-B06D-14F66E49881D}"/>
    <cellStyle name="Porcentual 6 2" xfId="33754" xr:uid="{FCC0C119-601C-4F80-9377-9BD0343CB2F7}"/>
    <cellStyle name="Porcentual 6 2 2" xfId="49152" xr:uid="{9219ABD8-EE9E-40BA-AA80-2F260329FBAF}"/>
    <cellStyle name="Porcentual 6 2 2 2" xfId="49153" xr:uid="{DB950C63-F29B-44D2-828A-03D070E20668}"/>
    <cellStyle name="Porcentual 6 2 2 2 2" xfId="49154" xr:uid="{CE77760B-8FDF-4C18-A691-F4E9CCD69E5F}"/>
    <cellStyle name="Porcentual 6 2 2 2 2 2" xfId="49155" xr:uid="{8638CFDF-FADC-4E10-857A-BA1C96A4C8E0}"/>
    <cellStyle name="Porcentual 6 2 2 2 3" xfId="49156" xr:uid="{6717DF8C-9092-42E9-8E6E-DC8C4C81A35A}"/>
    <cellStyle name="Porcentual 6 2 2 3" xfId="49157" xr:uid="{63856945-D6A8-4923-AACB-C4476051DA24}"/>
    <cellStyle name="Porcentual 6 2 2 3 2" xfId="49158" xr:uid="{AF4D27C7-5C66-4008-8E69-25C0866F33A3}"/>
    <cellStyle name="Porcentual 6 2 2 4" xfId="49159" xr:uid="{E1E43D7E-5499-4850-AA22-ECBDEA7FA154}"/>
    <cellStyle name="Porcentual 6 2 3" xfId="49160" xr:uid="{5D0655A8-914F-4A36-80DF-F28F3D4F6BCB}"/>
    <cellStyle name="Porcentual 6 2 3 2" xfId="49161" xr:uid="{52B277DE-1D73-49DF-AB35-212BFF8410F9}"/>
    <cellStyle name="Porcentual 6 2 3 2 2" xfId="49162" xr:uid="{24DC6193-F735-4774-A4D4-3E5A913E317A}"/>
    <cellStyle name="Porcentual 6 2 3 2 2 2" xfId="49163" xr:uid="{A806606A-8EC2-4D51-B17E-3E2EC6BBFF16}"/>
    <cellStyle name="Porcentual 6 2 3 2 3" xfId="49164" xr:uid="{3CDAF81A-CE8A-4D98-B0AC-59AC4BF59EB8}"/>
    <cellStyle name="Porcentual 6 2 3 3" xfId="49165" xr:uid="{D45C7309-47C4-44B5-9524-E44834D9D11B}"/>
    <cellStyle name="Porcentual 6 2 3 3 2" xfId="49166" xr:uid="{7AA31AD8-6E32-49BF-8980-9C6CBA6FAC57}"/>
    <cellStyle name="Porcentual 6 2 3 4" xfId="49167" xr:uid="{C1E42394-A689-4681-9ED9-F4D829DA917E}"/>
    <cellStyle name="Porcentual 6 2 4" xfId="49168" xr:uid="{EC144A95-8C76-455B-BC0F-8A953EC02892}"/>
    <cellStyle name="Porcentual 6 2 4 2" xfId="49169" xr:uid="{A2C34C59-D067-4E76-803D-4B32DC84AF1D}"/>
    <cellStyle name="Porcentual 6 2 4 2 2" xfId="49170" xr:uid="{DB93D254-15B0-49BD-A8D1-2C1EF025DBA7}"/>
    <cellStyle name="Porcentual 6 2 4 2 2 2" xfId="49171" xr:uid="{B51D2207-6970-408A-954A-FB09A1798BC9}"/>
    <cellStyle name="Porcentual 6 2 4 2 3" xfId="49172" xr:uid="{97812EDE-A26B-4792-90DF-8631F8C5F7DC}"/>
    <cellStyle name="Porcentual 6 2 4 3" xfId="49173" xr:uid="{23A95682-7479-4FB2-BDD7-85C57EEC0CFB}"/>
    <cellStyle name="Porcentual 6 2 4 3 2" xfId="49174" xr:uid="{2BB9BC42-05C3-478B-83EF-6EF77FFD3C77}"/>
    <cellStyle name="Porcentual 6 2 4 4" xfId="49175" xr:uid="{FC91CAD1-8009-440F-9AB8-655F8D53EC25}"/>
    <cellStyle name="Porcentual 6 2 5" xfId="49176" xr:uid="{743B1B5C-049E-414B-843E-F88CF8DE644A}"/>
    <cellStyle name="Porcentual 6 2 5 2" xfId="49177" xr:uid="{7DE00019-0736-4C42-B963-38CEF9BCAAC6}"/>
    <cellStyle name="Porcentual 6 2 5 2 2" xfId="49178" xr:uid="{0DD1F36F-CA44-4193-839C-0C05F2ADF84A}"/>
    <cellStyle name="Porcentual 6 2 5 3" xfId="49179" xr:uid="{6D9C47C8-BD4A-4E95-920C-6197E0B27924}"/>
    <cellStyle name="Porcentual 6 2 6" xfId="49180" xr:uid="{03292672-2AF8-41F2-984E-449884415BE7}"/>
    <cellStyle name="Porcentual 6 2 6 2" xfId="49181" xr:uid="{4B652D3D-65AA-48D6-85BB-F5D4252FFBED}"/>
    <cellStyle name="Porcentual 6 2 7" xfId="49182" xr:uid="{72B26251-5A47-40E6-AF38-4D806C2B2DF7}"/>
    <cellStyle name="Porcentual 6 3" xfId="33755" xr:uid="{3357C3FA-CFE8-46F4-8522-BBB46AAC555E}"/>
    <cellStyle name="Porcentual 6 3 2" xfId="49183" xr:uid="{5A953FF2-8312-45C1-BF77-1D5F2DFE8871}"/>
    <cellStyle name="Porcentual 6 3 2 2" xfId="49184" xr:uid="{146B1F68-3F04-40CD-B292-4908FD4CDF54}"/>
    <cellStyle name="Porcentual 6 3 2 2 2" xfId="49185" xr:uid="{08D19F3D-591F-4271-9D37-96AF940CF013}"/>
    <cellStyle name="Porcentual 6 3 2 3" xfId="49186" xr:uid="{4A8BE749-4457-406C-BC27-47E504D80EC7}"/>
    <cellStyle name="Porcentual 6 3 3" xfId="49187" xr:uid="{5947CB3B-331F-4DF2-8C4E-58D9D6DF55EB}"/>
    <cellStyle name="Porcentual 6 3 3 2" xfId="49188" xr:uid="{FB286D26-3B26-44FB-B817-DF6B8AE8042D}"/>
    <cellStyle name="Porcentual 6 3 4" xfId="49189" xr:uid="{B9587417-570F-41B4-B830-5323390911BD}"/>
    <cellStyle name="Porcentual 6 4" xfId="33756" xr:uid="{C7AFA2F8-E7E0-43A0-A345-1486EDBD3577}"/>
    <cellStyle name="Porcentual 6 4 2" xfId="49190" xr:uid="{2EDCBA72-C370-4303-8E3F-0253EE252AA1}"/>
    <cellStyle name="Porcentual 6 4 2 2" xfId="49191" xr:uid="{3E57E569-698E-40B0-8723-A015A1CF827E}"/>
    <cellStyle name="Porcentual 6 4 2 2 2" xfId="49192" xr:uid="{02E3FA04-212B-4856-9998-2A6E4DA53D52}"/>
    <cellStyle name="Porcentual 6 4 2 3" xfId="49193" xr:uid="{CE3C53B6-41C4-45BB-B1A3-6B091E20D128}"/>
    <cellStyle name="Porcentual 6 4 3" xfId="49194" xr:uid="{DFCFCB61-B03C-4C9A-8E74-70ED81586F37}"/>
    <cellStyle name="Porcentual 6 4 3 2" xfId="49195" xr:uid="{0A9B79A3-900D-41EE-8902-07978AF4BB17}"/>
    <cellStyle name="Porcentual 6 4 4" xfId="49196" xr:uid="{7688BA0F-6F9B-494C-A7F0-4B0ECD3683E9}"/>
    <cellStyle name="Porcentual 6 5" xfId="33757" xr:uid="{16B93C14-F31B-4D68-A74E-53BDD3950B24}"/>
    <cellStyle name="Porcentual 6 5 2" xfId="49197" xr:uid="{3E002347-F9BD-4889-875D-A42CEC10123F}"/>
    <cellStyle name="Porcentual 6 5 2 2" xfId="49198" xr:uid="{14EC0143-0A18-4208-B89D-D3F2C8906B51}"/>
    <cellStyle name="Porcentual 6 5 2 2 2" xfId="49199" xr:uid="{FF57B53D-1DB7-4926-8B4D-03F74310B5C9}"/>
    <cellStyle name="Porcentual 6 5 2 3" xfId="49200" xr:uid="{25097C32-B79F-44C2-9F41-730C49378032}"/>
    <cellStyle name="Porcentual 6 5 3" xfId="49201" xr:uid="{8BEADE7F-0918-4A94-BBE1-1D8E64C3415E}"/>
    <cellStyle name="Porcentual 6 5 3 2" xfId="49202" xr:uid="{1F3ED3E8-23B3-41A4-A680-520F2ADA6E82}"/>
    <cellStyle name="Porcentual 6 5 4" xfId="49203" xr:uid="{4578DCDB-2DBB-4048-80AA-CF0E4764A3A1}"/>
    <cellStyle name="Porcentual 6 6" xfId="33758" xr:uid="{F6BB27F3-5783-4F65-BC6A-DB42D4418C74}"/>
    <cellStyle name="Porcentual 6 6 2" xfId="49204" xr:uid="{E5D6EDB8-E44C-4920-8861-F707E77C9224}"/>
    <cellStyle name="Porcentual 6 6 2 2" xfId="49205" xr:uid="{96C38D81-DEFE-4EFC-8E72-48E05B14272E}"/>
    <cellStyle name="Porcentual 6 6 2 2 2" xfId="49206" xr:uid="{0D11F608-8DE1-49AD-A0D2-D17C23A27E51}"/>
    <cellStyle name="Porcentual 6 6 2 3" xfId="49207" xr:uid="{952EB9C6-5EF8-4A53-BEFF-DF4C1ED290A5}"/>
    <cellStyle name="Porcentual 6 6 3" xfId="49208" xr:uid="{F6B039D5-F0F9-44A2-8C4B-406145D37C62}"/>
    <cellStyle name="Porcentual 6 6 3 2" xfId="49209" xr:uid="{7F2219F4-6597-4F8A-8FF2-44451A060FA5}"/>
    <cellStyle name="Porcentual 6 6 4" xfId="49210" xr:uid="{73B7A602-6FB2-41E6-8D3F-F47272E85A20}"/>
    <cellStyle name="Porcentual 6 7" xfId="33759" xr:uid="{6B61A6D8-BD99-4210-8F40-41A28553990F}"/>
    <cellStyle name="Porcentual 6 8" xfId="50507" xr:uid="{E889748E-0BEA-4393-AD46-C25E03157AA7}"/>
    <cellStyle name="Porcentual 6_Margen" xfId="49211" xr:uid="{7CE1F6F1-8AC9-482C-8ED0-993A6D03B213}"/>
    <cellStyle name="Porcentual 7" xfId="33760" xr:uid="{7CD0E41F-543D-48ED-AE2C-97910CC19D68}"/>
    <cellStyle name="Porcentual 7 10" xfId="33761" xr:uid="{61E06138-59D6-484C-9F79-8FD1DCDD1434}"/>
    <cellStyle name="Porcentual 7 11" xfId="33762" xr:uid="{A60FE499-EC2F-427C-B8D8-B71964C7EF06}"/>
    <cellStyle name="Porcentual 7 12" xfId="33763" xr:uid="{A4E39440-BB8B-429C-87ED-DCC00AEDAEA5}"/>
    <cellStyle name="Porcentual 7 13" xfId="33764" xr:uid="{7826EF3E-35E3-4939-A73D-CB33CFF7410B}"/>
    <cellStyle name="Porcentual 7 13 2" xfId="33765" xr:uid="{F619FDDF-4003-4C74-8477-CB4207CDDAFF}"/>
    <cellStyle name="Porcentual 7 13_Margen" xfId="49212" xr:uid="{D6397DB4-2641-423A-99F6-C8436C447307}"/>
    <cellStyle name="Porcentual 7 14" xfId="33766" xr:uid="{EA5854E0-B614-4910-A944-698D6BA867BF}"/>
    <cellStyle name="Porcentual 7 15" xfId="33767" xr:uid="{08B1A640-FE8E-421D-A6BC-9C885213B568}"/>
    <cellStyle name="Porcentual 7 16" xfId="33768" xr:uid="{BC311EE1-D9F2-4F53-AC87-70FDAC84A3D2}"/>
    <cellStyle name="Porcentual 7 17" xfId="33769" xr:uid="{07114F70-0E7B-4389-88E7-D2D2E8D465E9}"/>
    <cellStyle name="Porcentual 7 18" xfId="33770" xr:uid="{70C94E7B-6152-4899-9BEE-111383DC5F48}"/>
    <cellStyle name="Porcentual 7 19" xfId="33771" xr:uid="{7E6A5925-9CF5-4927-BE50-A0B22768CF5E}"/>
    <cellStyle name="Porcentual 7 2" xfId="33772" xr:uid="{80874542-1379-4522-8815-CD38A3E89FD5}"/>
    <cellStyle name="Porcentual 7 2 2" xfId="33773" xr:uid="{13794254-7155-401C-BAAE-7A62ABB6FCB5}"/>
    <cellStyle name="Porcentual 7 2 2 2" xfId="33774" xr:uid="{6FBDE7E7-4DE5-4B27-85D9-D3D7D278A68E}"/>
    <cellStyle name="Porcentual 7 2 2 2 2" xfId="33775" xr:uid="{5F63C566-D44B-4BB5-9D38-6269F7AE8352}"/>
    <cellStyle name="Porcentual 7 2 2 2 2 2" xfId="33776" xr:uid="{4EB33350-DD38-48C5-B814-03029F2F27F1}"/>
    <cellStyle name="Porcentual 7 2 2 2 2_Margen" xfId="49213" xr:uid="{7B8F4E16-DB66-4CF3-A191-27E73899AF5E}"/>
    <cellStyle name="Porcentual 7 2 2 2_Margen" xfId="49214" xr:uid="{C510DB33-4D83-40B6-B013-9E796DEF7CAE}"/>
    <cellStyle name="Porcentual 7 2 2 3" xfId="33777" xr:uid="{6EFD29C1-A374-4864-A94F-6FDA8C5A34EC}"/>
    <cellStyle name="Porcentual 7 2 2_Margen" xfId="49215" xr:uid="{25D85AD8-6FEE-4DC6-B965-4620DF486B71}"/>
    <cellStyle name="Porcentual 7 2 3" xfId="33778" xr:uid="{AE968213-36F2-4826-B582-D899CCAEE02C}"/>
    <cellStyle name="Porcentual 7 2 3 2" xfId="33779" xr:uid="{2D96CCAD-4FB1-434B-BC45-C96AF8DA36E5}"/>
    <cellStyle name="Porcentual 7 2 3_Margen" xfId="49216" xr:uid="{AE6B1D24-8009-42F2-A0D3-CAC46362CB03}"/>
    <cellStyle name="Porcentual 7 2_Margen" xfId="49217" xr:uid="{1157A746-FE72-4FD1-A0A2-04D145FE35BF}"/>
    <cellStyle name="Porcentual 7 20" xfId="50508" xr:uid="{AB13DBD7-3A1E-48BF-94B4-BDAA4F782E32}"/>
    <cellStyle name="Porcentual 7 21" xfId="51866" xr:uid="{B1B39662-90B9-4BA2-AA05-828D03A0DBBC}"/>
    <cellStyle name="Porcentual 7 22" xfId="51781" xr:uid="{A3BA969C-DDC2-4CED-BAA1-F13B3F4EFA1E}"/>
    <cellStyle name="Porcentual 7 3" xfId="33780" xr:uid="{A7981CE5-B434-48C7-AA15-33C8F60C58FF}"/>
    <cellStyle name="Porcentual 7 4" xfId="33781" xr:uid="{AA02EF0F-06FA-4BCC-A44D-6EC7C7601F77}"/>
    <cellStyle name="Porcentual 7 5" xfId="33782" xr:uid="{BB22DE54-27C8-4AA7-8E44-7EB3DA5D2498}"/>
    <cellStyle name="Porcentual 7 6" xfId="33783" xr:uid="{0EC22CAD-025C-49FB-9AEF-DC44A25F12BD}"/>
    <cellStyle name="Porcentual 7 7" xfId="33784" xr:uid="{ABA1DE86-175F-4C0E-8BD1-CD357A4B149E}"/>
    <cellStyle name="Porcentual 7 8" xfId="33785" xr:uid="{A9F4EE40-4011-433A-BC7D-AA033FD43200}"/>
    <cellStyle name="Porcentual 7 9" xfId="33786" xr:uid="{C9B77903-5DA3-4951-8D67-A2155DF1B91B}"/>
    <cellStyle name="Porcentual 7_Margen" xfId="49218" xr:uid="{AC0531D9-B778-46FA-99EE-AD0BAE054C7B}"/>
    <cellStyle name="Porcentual 8" xfId="33787" xr:uid="{D9A9C8FF-9B95-45FD-AEED-39E89467ACFB}"/>
    <cellStyle name="Porcentual 8 10" xfId="33788" xr:uid="{5E91D6B2-6C83-401C-9884-C3341BAA478B}"/>
    <cellStyle name="Porcentual 8 11" xfId="33789" xr:uid="{EC4B20FD-DD25-467F-ACB5-4F61C6B7BB2E}"/>
    <cellStyle name="Porcentual 8 12" xfId="33790" xr:uid="{D15EA671-FA8F-46F5-AC15-E03390BC0575}"/>
    <cellStyle name="Porcentual 8 2" xfId="33791" xr:uid="{D6C37B63-9B77-4AE0-9E83-86912DDFE262}"/>
    <cellStyle name="Porcentual 8 3" xfId="33792" xr:uid="{BD9AB144-6868-40BA-A69C-33A487675928}"/>
    <cellStyle name="Porcentual 8 4" xfId="33793" xr:uid="{AB6A0D20-48A4-4837-BA42-0015C36293FF}"/>
    <cellStyle name="Porcentual 8 5" xfId="33794" xr:uid="{35FF0E3C-4B11-4E5F-85C2-31628E839ECF}"/>
    <cellStyle name="Porcentual 8 6" xfId="33795" xr:uid="{B4043A5A-7BCB-4503-8459-43B130D135D3}"/>
    <cellStyle name="Porcentual 8 7" xfId="33796" xr:uid="{32CD3FCA-A933-42AF-90FB-72B17F7C8B00}"/>
    <cellStyle name="Porcentual 8 8" xfId="33797" xr:uid="{DF5E1E9A-A44B-4250-BA23-38096B404755}"/>
    <cellStyle name="Porcentual 8 9" xfId="33798" xr:uid="{39D96A89-2130-4E54-97BC-B41ECF9CC495}"/>
    <cellStyle name="Porcentual 8_Margen" xfId="49219" xr:uid="{DE5FE925-EA4C-46DC-A01C-1CC57244F4B6}"/>
    <cellStyle name="Porcentual 9" xfId="33799" xr:uid="{470BE9E0-C43B-4B27-975E-01E44319826F}"/>
    <cellStyle name="Porcentual 9 10" xfId="33800" xr:uid="{0D3ECC9C-7748-4595-ABCD-08467B5F6B77}"/>
    <cellStyle name="Porcentual 9 11" xfId="33801" xr:uid="{74D149BC-E423-46FB-A781-BDB6E29DD681}"/>
    <cellStyle name="Porcentual 9 12" xfId="33802" xr:uid="{11F45203-C491-4189-AE31-923D18E12787}"/>
    <cellStyle name="Porcentual 9 2" xfId="33803" xr:uid="{B1F3EE74-CDF0-4459-823D-2648B89F040C}"/>
    <cellStyle name="Porcentual 9 2 10" xfId="33804" xr:uid="{84EDA874-C3C8-4EA8-9244-2CAEEBD1E41E}"/>
    <cellStyle name="Porcentual 9 2 11" xfId="33805" xr:uid="{E654F335-6E5D-47DA-AA71-68EB61341A9F}"/>
    <cellStyle name="Porcentual 9 2 12" xfId="33806" xr:uid="{D6ADF6EB-29D6-435E-82F1-A7B0D7C0E136}"/>
    <cellStyle name="Porcentual 9 2 13" xfId="33807" xr:uid="{EA15E996-AD81-4471-ABC1-937E40035125}"/>
    <cellStyle name="Porcentual 9 2 14" xfId="33808" xr:uid="{A34EC515-D7F2-46B2-8744-84D0E5F3FF66}"/>
    <cellStyle name="Porcentual 9 2 15" xfId="33809" xr:uid="{5C09BAE6-EAAE-4122-9015-28D0633E906A}"/>
    <cellStyle name="Porcentual 9 2 16" xfId="33810" xr:uid="{D1F41BAD-A71C-49F3-B14E-886A745C303B}"/>
    <cellStyle name="Porcentual 9 2 17" xfId="33811" xr:uid="{3B1A9A20-E3A1-4C60-83C4-7C8ED7E93A7F}"/>
    <cellStyle name="Porcentual 9 2 18" xfId="33812" xr:uid="{69080F16-ECCD-4154-AA95-34E0BD83492F}"/>
    <cellStyle name="Porcentual 9 2 19" xfId="33813" xr:uid="{145BE691-8D29-42A7-8A5C-40644113C390}"/>
    <cellStyle name="Porcentual 9 2 2" xfId="33814" xr:uid="{33331ADA-EBB6-442E-B311-C9729093E993}"/>
    <cellStyle name="Porcentual 9 2 2 10" xfId="33815" xr:uid="{DD2E0AA7-B2E8-4C12-A592-956BF16FBB90}"/>
    <cellStyle name="Porcentual 9 2 2 11" xfId="33816" xr:uid="{8BC48DFC-0BCF-493B-AA98-38A31D9668D7}"/>
    <cellStyle name="Porcentual 9 2 2 12" xfId="33817" xr:uid="{171DA280-2C6C-43EE-83BD-CE1130ED7BD1}"/>
    <cellStyle name="Porcentual 9 2 2 13" xfId="33818" xr:uid="{493F096F-4127-4D13-9435-F10D2DE5C98A}"/>
    <cellStyle name="Porcentual 9 2 2 14" xfId="33819" xr:uid="{04297B54-E73A-4B41-80FE-82B2EE1856B8}"/>
    <cellStyle name="Porcentual 9 2 2 15" xfId="33820" xr:uid="{DA35160F-B407-442C-BED3-59AC5555C0EC}"/>
    <cellStyle name="Porcentual 9 2 2 2" xfId="33821" xr:uid="{8524E8F8-07F5-40F2-BAFD-E7DEB09374C8}"/>
    <cellStyle name="Porcentual 9 2 2 3" xfId="33822" xr:uid="{B22A74DD-5390-45B5-92C2-91EC5F76F646}"/>
    <cellStyle name="Porcentual 9 2 2 4" xfId="33823" xr:uid="{4FBA53E7-4D1D-4A0A-B0F3-766BBF3B091A}"/>
    <cellStyle name="Porcentual 9 2 2 5" xfId="33824" xr:uid="{5B37724F-023F-4FD7-86FA-11C5D22A8DF9}"/>
    <cellStyle name="Porcentual 9 2 2 6" xfId="33825" xr:uid="{DAAAE6B7-4A55-4603-BD9B-463BA6EF1CD5}"/>
    <cellStyle name="Porcentual 9 2 2 7" xfId="33826" xr:uid="{3FF63A2A-6DAA-4167-877F-81BFEEB5BCF0}"/>
    <cellStyle name="Porcentual 9 2 2 8" xfId="33827" xr:uid="{D3C54BF0-1050-43CF-B86A-E1355B170D3A}"/>
    <cellStyle name="Porcentual 9 2 2 9" xfId="33828" xr:uid="{758F1AAD-A6C4-4F89-992B-6BCBD73DA23D}"/>
    <cellStyle name="Porcentual 9 2 2_Margen" xfId="49220" xr:uid="{F4275981-9B08-4EA6-AE4D-97690C1157DA}"/>
    <cellStyle name="Porcentual 9 2 20" xfId="33829" xr:uid="{81B7EBC2-E647-4567-A776-4151C2F1169E}"/>
    <cellStyle name="Porcentual 9 2 21" xfId="33830" xr:uid="{09AC3638-AF5C-4DA3-9A8F-94FA1F6E686B}"/>
    <cellStyle name="Porcentual 9 2 22" xfId="33831" xr:uid="{D99A3EDD-574D-447F-AE74-FE24F4973B84}"/>
    <cellStyle name="Porcentual 9 2 23" xfId="33832" xr:uid="{434D3961-8DFD-4F7C-946C-290B45AD8C8B}"/>
    <cellStyle name="Porcentual 9 2 24" xfId="33833" xr:uid="{8C10E16F-59E2-4BFE-9117-5BE31CC4E785}"/>
    <cellStyle name="Porcentual 9 2 25" xfId="33834" xr:uid="{9607FC46-C345-4958-B454-D881F7B42DB1}"/>
    <cellStyle name="Porcentual 9 2 26" xfId="33835" xr:uid="{07C15025-40E7-4F88-95A8-CE8A9EFE42C0}"/>
    <cellStyle name="Porcentual 9 2 27" xfId="33836" xr:uid="{31EB0668-84BE-4419-9401-6E2AC3FC86B5}"/>
    <cellStyle name="Porcentual 9 2 28" xfId="33837" xr:uid="{6EA85063-5892-4F50-B589-0F93DDB1A18D}"/>
    <cellStyle name="Porcentual 9 2 29" xfId="33838" xr:uid="{7FDB0B56-9AD0-4337-B067-DF7F3A407FE6}"/>
    <cellStyle name="Porcentual 9 2 3" xfId="33839" xr:uid="{CCBAC09E-0FF3-4CC2-850F-91B0E57AD9AB}"/>
    <cellStyle name="Porcentual 9 2 3 10" xfId="33840" xr:uid="{D352E1C2-E319-427E-ABB1-B2EAE181480E}"/>
    <cellStyle name="Porcentual 9 2 3 11" xfId="33841" xr:uid="{84B02484-CF72-470C-9A9C-97FA376DF7D0}"/>
    <cellStyle name="Porcentual 9 2 3 12" xfId="33842" xr:uid="{1E8C7D2B-884B-4EB4-915F-90889F9C87A7}"/>
    <cellStyle name="Porcentual 9 2 3 13" xfId="33843" xr:uid="{721A7491-9786-4963-B13D-ED4478F8F904}"/>
    <cellStyle name="Porcentual 9 2 3 14" xfId="33844" xr:uid="{13CF2A4F-D99F-467F-965E-5E4E718F4AD9}"/>
    <cellStyle name="Porcentual 9 2 3 15" xfId="33845" xr:uid="{E17215CD-5449-4C2B-A298-3B01FB54EA5E}"/>
    <cellStyle name="Porcentual 9 2 3 16" xfId="33846" xr:uid="{42CA2A4A-EF61-44B5-AB49-EEA0824C1F6F}"/>
    <cellStyle name="Porcentual 9 2 3 17" xfId="33847" xr:uid="{1A0958D1-EAC1-4E07-9397-7560E791C3D0}"/>
    <cellStyle name="Porcentual 9 2 3 2" xfId="33848" xr:uid="{0A95CD0C-EFB0-41AE-8E79-BE1C45DED84D}"/>
    <cellStyle name="Porcentual 9 2 3 3" xfId="33849" xr:uid="{6C7E050A-3498-403C-91B3-69C6E2CBDB8B}"/>
    <cellStyle name="Porcentual 9 2 3 4" xfId="33850" xr:uid="{A4669223-B8F6-4A87-94B8-10C2602E3133}"/>
    <cellStyle name="Porcentual 9 2 3 5" xfId="33851" xr:uid="{E8F24043-BA4B-424F-B6DC-0704ABD5824E}"/>
    <cellStyle name="Porcentual 9 2 3 6" xfId="33852" xr:uid="{2D168F71-F548-4344-A982-E72BA8CD7F74}"/>
    <cellStyle name="Porcentual 9 2 3 7" xfId="33853" xr:uid="{BF8152A6-2DAD-4636-AD94-61DF2E29379F}"/>
    <cellStyle name="Porcentual 9 2 3 8" xfId="33854" xr:uid="{91B7E045-2181-4B2E-B34D-0E934110FBAC}"/>
    <cellStyle name="Porcentual 9 2 3 9" xfId="33855" xr:uid="{D0C3AE86-5E73-4F4D-92AC-965620632A52}"/>
    <cellStyle name="Porcentual 9 2 3_Margen" xfId="49221" xr:uid="{F8095481-4C68-4BFD-B9E1-65BB5CB0591A}"/>
    <cellStyle name="Porcentual 9 2 30" xfId="33856" xr:uid="{5FD9CAA5-DD88-47D6-A36F-4D6B8A7792C5}"/>
    <cellStyle name="Porcentual 9 2 31" xfId="33857" xr:uid="{2107C22B-3FA0-4BC9-9697-F691ADB41268}"/>
    <cellStyle name="Porcentual 9 2 4" xfId="33858" xr:uid="{E797E042-4951-48D6-9367-8A0A5F8F47EF}"/>
    <cellStyle name="Porcentual 9 2 4 10" xfId="33859" xr:uid="{1D4C99AD-A7EB-404A-9EFA-25C4978A9C24}"/>
    <cellStyle name="Porcentual 9 2 4 11" xfId="33860" xr:uid="{D36BC501-8FF0-45FE-A8CB-D3ECEA19A274}"/>
    <cellStyle name="Porcentual 9 2 4 12" xfId="33861" xr:uid="{B40E3384-8D71-411E-B420-3566DA0C5442}"/>
    <cellStyle name="Porcentual 9 2 4 13" xfId="33862" xr:uid="{D7DBFFBC-2572-4FB4-BBBB-1B846100DC85}"/>
    <cellStyle name="Porcentual 9 2 4 14" xfId="33863" xr:uid="{17BAE119-33D2-4773-8FA3-116469E94589}"/>
    <cellStyle name="Porcentual 9 2 4 15" xfId="33864" xr:uid="{0FD30FCC-44BA-4AC2-B22B-65EE965CF355}"/>
    <cellStyle name="Porcentual 9 2 4 16" xfId="33865" xr:uid="{64EAED46-AAB1-44D9-8CB4-505700EEC4AA}"/>
    <cellStyle name="Porcentual 9 2 4 17" xfId="33866" xr:uid="{47C8CB7D-426B-4C20-8A97-332E30DD5C84}"/>
    <cellStyle name="Porcentual 9 2 4 2" xfId="33867" xr:uid="{740BF4AB-598F-4154-B51E-1430029CC4B5}"/>
    <cellStyle name="Porcentual 9 2 4 3" xfId="33868" xr:uid="{4038FF02-6C3D-404E-A903-1B71D1E83EF6}"/>
    <cellStyle name="Porcentual 9 2 4 4" xfId="33869" xr:uid="{94D4A2B4-B8BA-4F62-97A3-531E6C1705E2}"/>
    <cellStyle name="Porcentual 9 2 4 5" xfId="33870" xr:uid="{9474978C-F72D-48C6-B34D-A569D2B6FD86}"/>
    <cellStyle name="Porcentual 9 2 4 6" xfId="33871" xr:uid="{A8757094-FB60-4E76-B172-57694AE87C7B}"/>
    <cellStyle name="Porcentual 9 2 4 7" xfId="33872" xr:uid="{42FA7749-1FB5-4C45-B225-00E791B7085A}"/>
    <cellStyle name="Porcentual 9 2 4 8" xfId="33873" xr:uid="{EE25B818-8CEF-48D4-B9DB-9527FBADECA4}"/>
    <cellStyle name="Porcentual 9 2 4 9" xfId="33874" xr:uid="{C6B27874-829E-4FEE-AA84-2F4F55E503C6}"/>
    <cellStyle name="Porcentual 9 2 4_Margen" xfId="49222" xr:uid="{0BDD7230-B93D-4C18-BE1D-00403E7414A1}"/>
    <cellStyle name="Porcentual 9 2 5" xfId="33875" xr:uid="{6854442D-FA2F-496C-AD3E-58BCBDE30A02}"/>
    <cellStyle name="Porcentual 9 2 5 10" xfId="33876" xr:uid="{739213B3-C719-48DD-B0C0-DAF633D4F4D6}"/>
    <cellStyle name="Porcentual 9 2 5 11" xfId="33877" xr:uid="{6AAEAA84-C92E-4392-8A95-9E8F43E7324A}"/>
    <cellStyle name="Porcentual 9 2 5 12" xfId="33878" xr:uid="{F23520DC-024F-4379-854F-19C2B1134C74}"/>
    <cellStyle name="Porcentual 9 2 5 13" xfId="33879" xr:uid="{2764580B-1EA1-472D-9C95-DCD912F778CE}"/>
    <cellStyle name="Porcentual 9 2 5 14" xfId="33880" xr:uid="{4C77EE60-8565-4D56-AE97-DC1E4C7A9817}"/>
    <cellStyle name="Porcentual 9 2 5 15" xfId="33881" xr:uid="{E413907D-6FBF-47C2-B6C4-B8A0C1D0C417}"/>
    <cellStyle name="Porcentual 9 2 5 16" xfId="33882" xr:uid="{6CEE82A3-1AD9-4783-BCE7-3B81F139BE62}"/>
    <cellStyle name="Porcentual 9 2 5 17" xfId="33883" xr:uid="{AC4CB49E-ACD6-4977-A02E-1541FE2F67B6}"/>
    <cellStyle name="Porcentual 9 2 5 2" xfId="33884" xr:uid="{35B0D102-906E-4569-A81A-C69EF3BC3740}"/>
    <cellStyle name="Porcentual 9 2 5 3" xfId="33885" xr:uid="{72A734C4-C60C-469B-A7F2-FD6A7FB24A01}"/>
    <cellStyle name="Porcentual 9 2 5 4" xfId="33886" xr:uid="{CF86178B-03E7-4512-92A3-6F60573EFC58}"/>
    <cellStyle name="Porcentual 9 2 5 5" xfId="33887" xr:uid="{F0DD346F-62AE-4B80-B3A8-CF4DC879719A}"/>
    <cellStyle name="Porcentual 9 2 5 6" xfId="33888" xr:uid="{55175746-A108-4571-B3FD-EFADBD1E3B34}"/>
    <cellStyle name="Porcentual 9 2 5 7" xfId="33889" xr:uid="{1672199C-670A-48BD-AE18-F3D9B36D6D90}"/>
    <cellStyle name="Porcentual 9 2 5 8" xfId="33890" xr:uid="{B7D68E6D-E9BF-44DA-8B29-2DC65AC43B9E}"/>
    <cellStyle name="Porcentual 9 2 5 9" xfId="33891" xr:uid="{06248C41-1620-447D-B7F5-7C0921061CC5}"/>
    <cellStyle name="Porcentual 9 2 5_Margen" xfId="49223" xr:uid="{5E51CD20-668E-48BD-9C20-DF8B155D015D}"/>
    <cellStyle name="Porcentual 9 2 6" xfId="33892" xr:uid="{343A2326-2B60-4CD0-99AE-51A034212DCE}"/>
    <cellStyle name="Porcentual 9 2 6 10" xfId="33893" xr:uid="{5B32BCC8-1A16-49F3-B3EE-FA341606601C}"/>
    <cellStyle name="Porcentual 9 2 6 11" xfId="33894" xr:uid="{75F24A77-2BA0-4EA7-A64A-FFEA15F9D72D}"/>
    <cellStyle name="Porcentual 9 2 6 12" xfId="33895" xr:uid="{4556B060-BD8E-42A5-B7F1-43100B4A322F}"/>
    <cellStyle name="Porcentual 9 2 6 13" xfId="33896" xr:uid="{704C8506-3924-4CE0-885B-CBBA1A6B9672}"/>
    <cellStyle name="Porcentual 9 2 6 14" xfId="33897" xr:uid="{392D4E22-D923-433E-9E5B-23F2068EC0ED}"/>
    <cellStyle name="Porcentual 9 2 6 15" xfId="33898" xr:uid="{85C89C32-0F09-48D9-8DFA-E5948891A290}"/>
    <cellStyle name="Porcentual 9 2 6 16" xfId="33899" xr:uid="{AD524766-5D8F-4625-9DC6-0C8B1348DA7E}"/>
    <cellStyle name="Porcentual 9 2 6 17" xfId="33900" xr:uid="{B3D62F1B-56ED-4A98-8170-B411157E27D9}"/>
    <cellStyle name="Porcentual 9 2 6 2" xfId="33901" xr:uid="{4764EB99-0906-48DD-AC31-90D7E3D6B29E}"/>
    <cellStyle name="Porcentual 9 2 6 3" xfId="33902" xr:uid="{5095612A-7C98-4A91-86D4-9D748510919F}"/>
    <cellStyle name="Porcentual 9 2 6 4" xfId="33903" xr:uid="{C09797A5-64FE-424A-967E-9A03D32AC228}"/>
    <cellStyle name="Porcentual 9 2 6 5" xfId="33904" xr:uid="{0E763609-DD98-4531-A823-D6B1144AC69C}"/>
    <cellStyle name="Porcentual 9 2 6 6" xfId="33905" xr:uid="{8F0473FF-18FC-4D66-92B3-E920D587CA7A}"/>
    <cellStyle name="Porcentual 9 2 6 7" xfId="33906" xr:uid="{44C09CE6-6B9D-4A23-A208-B745641A1C53}"/>
    <cellStyle name="Porcentual 9 2 6 8" xfId="33907" xr:uid="{D1126E01-79F7-4B5F-B9D6-3463D6BF8E27}"/>
    <cellStyle name="Porcentual 9 2 6 9" xfId="33908" xr:uid="{F2070F07-6897-4908-8BEF-E43EC0A05153}"/>
    <cellStyle name="Porcentual 9 2 6_Margen" xfId="49224" xr:uid="{82939312-4A1B-49FA-B400-C6191AA189F1}"/>
    <cellStyle name="Porcentual 9 2 7" xfId="33909" xr:uid="{56AB506C-FD2F-4EAE-91F4-435AD685C8E5}"/>
    <cellStyle name="Porcentual 9 2 7 10" xfId="33910" xr:uid="{B43B58EB-FAFD-4C26-BC7E-5D755ED40035}"/>
    <cellStyle name="Porcentual 9 2 7 11" xfId="33911" xr:uid="{9F603F1A-02D0-4F37-AF6C-1870D3057E01}"/>
    <cellStyle name="Porcentual 9 2 7 12" xfId="33912" xr:uid="{929EF171-E577-4BA4-B3B9-E0C1C1DB1BAF}"/>
    <cellStyle name="Porcentual 9 2 7 13" xfId="33913" xr:uid="{6D7FA770-CD49-401D-8816-F1D8C75441EA}"/>
    <cellStyle name="Porcentual 9 2 7 14" xfId="33914" xr:uid="{EA601F50-7FE5-4756-94C9-3362844ECE6F}"/>
    <cellStyle name="Porcentual 9 2 7 15" xfId="33915" xr:uid="{329D9079-5411-4A69-83CF-01227CF7DA15}"/>
    <cellStyle name="Porcentual 9 2 7 16" xfId="33916" xr:uid="{16543CF6-4035-4DB4-8D9E-B07429FA8C18}"/>
    <cellStyle name="Porcentual 9 2 7 17" xfId="33917" xr:uid="{A07E8428-A65E-4BAB-8168-14897268B962}"/>
    <cellStyle name="Porcentual 9 2 7 2" xfId="33918" xr:uid="{8EA9B6A2-F580-47CC-9AF6-437E9449B0A4}"/>
    <cellStyle name="Porcentual 9 2 7 3" xfId="33919" xr:uid="{FAFE75FC-F316-4B81-87A6-E80D223BA442}"/>
    <cellStyle name="Porcentual 9 2 7 4" xfId="33920" xr:uid="{A7C326A1-3CD7-481F-9770-9AA0B9919E40}"/>
    <cellStyle name="Porcentual 9 2 7 5" xfId="33921" xr:uid="{B62DA885-993F-4E53-85C4-BABAB91CF207}"/>
    <cellStyle name="Porcentual 9 2 7 6" xfId="33922" xr:uid="{D0D65193-543F-487F-87FD-24FB4C710A9A}"/>
    <cellStyle name="Porcentual 9 2 7 7" xfId="33923" xr:uid="{5C1D9D27-2745-4DE8-8CF7-8E17A3C90587}"/>
    <cellStyle name="Porcentual 9 2 7 8" xfId="33924" xr:uid="{A620DCF2-E968-426F-BD71-6BA0FB25143C}"/>
    <cellStyle name="Porcentual 9 2 7 9" xfId="33925" xr:uid="{5C2889DA-D954-45D4-94BC-76548AE5A688}"/>
    <cellStyle name="Porcentual 9 2 7_Margen" xfId="49225" xr:uid="{1887438A-EBB8-4B2D-A4DE-7C290D8E9FD0}"/>
    <cellStyle name="Porcentual 9 2 8" xfId="33926" xr:uid="{BE6D3334-112C-4DFC-A5F5-4A6D49BA0364}"/>
    <cellStyle name="Porcentual 9 2 8 10" xfId="33927" xr:uid="{CD96C9EF-2CF4-4695-8033-E1D7BE34BFF5}"/>
    <cellStyle name="Porcentual 9 2 8 11" xfId="33928" xr:uid="{D38409EB-FC8F-4177-B9BA-C16D7671B7D6}"/>
    <cellStyle name="Porcentual 9 2 8 12" xfId="33929" xr:uid="{16BA3490-D2FC-41BC-AE41-EF5595F017D8}"/>
    <cellStyle name="Porcentual 9 2 8 13" xfId="33930" xr:uid="{827CACF2-5C77-4865-8607-90A7E46BC3B8}"/>
    <cellStyle name="Porcentual 9 2 8 14" xfId="33931" xr:uid="{6473C4BA-81FA-4C42-91E8-81ACB76B7D41}"/>
    <cellStyle name="Porcentual 9 2 8 15" xfId="33932" xr:uid="{5881CD55-21FC-4A55-ACB8-EB62AD9C876B}"/>
    <cellStyle name="Porcentual 9 2 8 16" xfId="33933" xr:uid="{37B4A349-7103-4EBC-8949-DA2F7C6582F6}"/>
    <cellStyle name="Porcentual 9 2 8 17" xfId="33934" xr:uid="{5A14654C-6A5F-4C7E-B417-5BBD3AE86FFE}"/>
    <cellStyle name="Porcentual 9 2 8 2" xfId="33935" xr:uid="{7660BE4B-70EC-48B4-8820-30E437EC57FC}"/>
    <cellStyle name="Porcentual 9 2 8 3" xfId="33936" xr:uid="{418199BD-0835-472C-9910-1562D1092A24}"/>
    <cellStyle name="Porcentual 9 2 8 4" xfId="33937" xr:uid="{FF682BDC-1830-4480-BF91-A5286529A964}"/>
    <cellStyle name="Porcentual 9 2 8 5" xfId="33938" xr:uid="{2251D4B3-2E72-43CF-85EE-321F36CD7AF0}"/>
    <cellStyle name="Porcentual 9 2 8 6" xfId="33939" xr:uid="{486EFB1C-739F-4E45-9846-4735B158B2E7}"/>
    <cellStyle name="Porcentual 9 2 8 7" xfId="33940" xr:uid="{09D26816-40EB-44FD-ACA0-EA7A4FF854A1}"/>
    <cellStyle name="Porcentual 9 2 8 8" xfId="33941" xr:uid="{D7257580-481E-4306-83A9-52D432A676E3}"/>
    <cellStyle name="Porcentual 9 2 8 9" xfId="33942" xr:uid="{A59A1632-53FD-4AC5-9997-018735D250C2}"/>
    <cellStyle name="Porcentual 9 2 8_Margen" xfId="49226" xr:uid="{25159C5C-3B1A-4790-B311-844A6433168E}"/>
    <cellStyle name="Porcentual 9 2 9" xfId="33943" xr:uid="{2FB1E9C1-FDED-4028-B500-A60EC8206245}"/>
    <cellStyle name="Porcentual 9 2_Margen" xfId="49227" xr:uid="{408E5997-0911-4B09-9992-E503AC9E566A}"/>
    <cellStyle name="Porcentual 9 3" xfId="33944" xr:uid="{314AC7DB-F8D4-4E24-87C6-19967958CEC6}"/>
    <cellStyle name="Porcentual 9 4" xfId="33945" xr:uid="{88FFE544-0C3C-4DDF-985C-A58BAA3EC5E8}"/>
    <cellStyle name="Porcentual 9 5" xfId="33946" xr:uid="{A38491FE-FABB-4437-BCF3-6E4F343BB926}"/>
    <cellStyle name="Porcentual 9 6" xfId="33947" xr:uid="{6DCA784B-DA8B-425D-ABB2-81112542EE07}"/>
    <cellStyle name="Porcentual 9 6 10" xfId="33948" xr:uid="{0E653CC9-D90B-4159-996C-44AEB675BE74}"/>
    <cellStyle name="Porcentual 9 6 11" xfId="33949" xr:uid="{F81BF829-3857-4740-BE5B-FD9736B8A85B}"/>
    <cellStyle name="Porcentual 9 6 12" xfId="33950" xr:uid="{CCA40AF5-7EFA-406A-B33B-88A15F4681EF}"/>
    <cellStyle name="Porcentual 9 6 13" xfId="33951" xr:uid="{2F18ADCF-1F83-453E-936B-E9882E200A9B}"/>
    <cellStyle name="Porcentual 9 6 14" xfId="33952" xr:uid="{8F6B74D7-566A-4121-82EF-B70B090F8548}"/>
    <cellStyle name="Porcentual 9 6 15" xfId="33953" xr:uid="{75F165FF-30B6-4678-977D-BA0F7DE93688}"/>
    <cellStyle name="Porcentual 9 6 2" xfId="33954" xr:uid="{5644B287-A33A-432C-924E-0F45F35160E8}"/>
    <cellStyle name="Porcentual 9 6 3" xfId="33955" xr:uid="{76E10440-F741-478F-A4E8-B6A485EB943C}"/>
    <cellStyle name="Porcentual 9 6 4" xfId="33956" xr:uid="{582352DD-C519-4B43-BFDF-7B08C6608F14}"/>
    <cellStyle name="Porcentual 9 6 5" xfId="33957" xr:uid="{63A969D0-5DAD-4FFB-BC00-718ED3254D28}"/>
    <cellStyle name="Porcentual 9 6 6" xfId="33958" xr:uid="{341DCB93-2894-4B39-A34C-817A7C87E1C9}"/>
    <cellStyle name="Porcentual 9 6 7" xfId="33959" xr:uid="{940E3434-5987-40EB-B507-8AE819AB6F95}"/>
    <cellStyle name="Porcentual 9 6 8" xfId="33960" xr:uid="{D37EC883-69F3-471F-A6ED-AED425FAD019}"/>
    <cellStyle name="Porcentual 9 6 9" xfId="33961" xr:uid="{CF9A009D-8C44-4B49-90FE-27699359486C}"/>
    <cellStyle name="Porcentual 9 6_Margen" xfId="49228" xr:uid="{15502247-A753-491F-9402-EB6183478864}"/>
    <cellStyle name="Porcentual 9 7" xfId="33962" xr:uid="{4A9ACE1D-F212-494F-92DA-4E8FF6B3E1A1}"/>
    <cellStyle name="Porcentual 9 8" xfId="33963" xr:uid="{4B000F98-C41C-4DB3-8223-05929D91208D}"/>
    <cellStyle name="Porcentual 9 9" xfId="33964" xr:uid="{0567AF20-93C1-4C96-A17E-B900B1B3626B}"/>
    <cellStyle name="Porcentual 9_Margen" xfId="49229" xr:uid="{4A2E851B-8B9F-4025-AB70-FB4F2818BE6C}"/>
    <cellStyle name="Porcentual_A0720210" xfId="49230" xr:uid="{486137D9-4B52-46C2-B498-80EB474D18CE}"/>
    <cellStyle name="pricing" xfId="33965" xr:uid="{6330200F-25F5-4FD5-803B-5BE23E99BE6A}"/>
    <cellStyle name="pricing 2" xfId="33966" xr:uid="{5409A5E2-1739-4079-92BC-BEA3A3A9A387}"/>
    <cellStyle name="pricing 2 2" xfId="33967" xr:uid="{B35169BD-1244-4CCB-9400-CA8B9F990522}"/>
    <cellStyle name="pricing 2 2 2" xfId="50510" xr:uid="{CA6840C1-3D61-432E-B93C-A2198B125D0B}"/>
    <cellStyle name="pricing 2 3" xfId="50509" xr:uid="{8D535C05-5587-4D3E-A2ED-6E118443E959}"/>
    <cellStyle name="pricing 3" xfId="33968" xr:uid="{3989D646-BC61-4308-94CD-95D549C0656D}"/>
    <cellStyle name="pricing 3 2" xfId="50511" xr:uid="{BF85E1A5-A104-4EA1-BF1B-AEDB91DF4912}"/>
    <cellStyle name="pricing 4" xfId="33969" xr:uid="{BE2834F0-53D0-44CC-A1BF-7DAD222B15FF}"/>
    <cellStyle name="pricing 4 2" xfId="33970" xr:uid="{398C74A3-C765-4A9F-A523-272C5F5194D1}"/>
    <cellStyle name="pricing 4 3" xfId="50512" xr:uid="{A6145071-DBE6-4CEC-9D24-BA9CD4C5AB3F}"/>
    <cellStyle name="pricing 5" xfId="33971" xr:uid="{44D1A9F6-B4BB-4C16-A433-23645F01C4EC}"/>
    <cellStyle name="producto" xfId="33972" xr:uid="{D7F6EBAB-B82D-4931-8510-3C72E94E57AB}"/>
    <cellStyle name="producto 2" xfId="33973" xr:uid="{189D7402-EA54-40A5-8782-8BA8D0426328}"/>
    <cellStyle name="producto_Margen" xfId="49231" xr:uid="{507DC4AC-FF6E-42D4-880E-5008481B0548}"/>
    <cellStyle name="PSChar" xfId="33974" xr:uid="{863647A5-6625-4F82-B80E-2D6583268AC1}"/>
    <cellStyle name="PSChar 2" xfId="33975" xr:uid="{F1A0EF59-DF6A-4682-BC5F-D4C44E12AB09}"/>
    <cellStyle name="PSChar 2 2" xfId="33976" xr:uid="{A352EDBD-F3B7-40C5-8458-5137B8DAA4D1}"/>
    <cellStyle name="PSChar 3" xfId="33977" xr:uid="{8ED1F360-F527-4AA2-A074-08BE8C4CBA55}"/>
    <cellStyle name="PSChar_Margen" xfId="49232" xr:uid="{B35AD3B7-512F-4617-925D-420FCD89F06B}"/>
    <cellStyle name="R00A" xfId="33978" xr:uid="{0971A2C5-C4FF-4403-B40E-9CBD3B17A15F}"/>
    <cellStyle name="R00B" xfId="33979" xr:uid="{0FEFE4BE-AD43-4235-9D35-218BFDAA9F51}"/>
    <cellStyle name="R00B 2" xfId="33980" xr:uid="{92A454FC-CE9B-4CF7-BF53-2FC9593ADAAD}"/>
    <cellStyle name="R00B_Margen" xfId="49233" xr:uid="{AFADDEC5-C115-43BC-91D8-545BD8DF6BE0}"/>
    <cellStyle name="R00L" xfId="33981" xr:uid="{510DEE5F-4184-4356-A2BD-067942C47657}"/>
    <cellStyle name="R00L 2" xfId="33982" xr:uid="{6639AA72-AF86-41CA-8423-DA8BA072FC02}"/>
    <cellStyle name="R00L_Margen" xfId="49234" xr:uid="{6120268D-D56F-4DFB-B85E-625A38A3F44A}"/>
    <cellStyle name="R01A" xfId="33983" xr:uid="{B691F83B-4523-47C0-8BCD-0A9157FB33DD}"/>
    <cellStyle name="R01B" xfId="33984" xr:uid="{424A899B-816D-4AEA-B7CC-379483E67D5A}"/>
    <cellStyle name="R01B 10" xfId="33985" xr:uid="{19DAA62C-8BD9-4FC3-AB9B-22DBC5246403}"/>
    <cellStyle name="R01B 2" xfId="33986" xr:uid="{2FE51D8C-3D89-4693-8F7F-760ECE2AF9BA}"/>
    <cellStyle name="R01B 2 2" xfId="33987" xr:uid="{0ECEEB02-D72A-42EC-8D2B-88065549DB68}"/>
    <cellStyle name="R01B 2_Margen" xfId="49235" xr:uid="{7BAAC712-5F6E-44C1-8450-49854014E370}"/>
    <cellStyle name="R01B 3" xfId="33988" xr:uid="{AB59B6E0-8D2E-4C03-BDC4-C3A991C5D5F0}"/>
    <cellStyle name="R01B 3 2" xfId="33989" xr:uid="{80CA6D09-1159-4709-BFED-D17344815E61}"/>
    <cellStyle name="R01B 3_Margen" xfId="49236" xr:uid="{A4A60694-1444-4AF0-A30C-901DA4C9DD35}"/>
    <cellStyle name="R01B 4" xfId="33990" xr:uid="{9BF42A1A-19E0-4B11-A6A1-4AD22C2B4128}"/>
    <cellStyle name="R01B 4 2" xfId="33991" xr:uid="{38C13324-3915-4C2D-A02A-2D203BD346AA}"/>
    <cellStyle name="R01B 4_Margen" xfId="49237" xr:uid="{60119ABE-ECD9-40A1-B2E5-F43E3408F469}"/>
    <cellStyle name="R01B 5" xfId="33992" xr:uid="{3046C17B-8D96-46BA-8937-C41FDB5258B5}"/>
    <cellStyle name="R01B 5 2" xfId="33993" xr:uid="{BAA8EADD-AE26-48A9-A3EC-BDD09192AFD3}"/>
    <cellStyle name="R01B 5_Margen" xfId="49238" xr:uid="{6D306FF6-DF53-4158-A8E2-B69C3D95B058}"/>
    <cellStyle name="R01B 6" xfId="33994" xr:uid="{7897365D-7AA6-4DCE-99C2-B17892D5F059}"/>
    <cellStyle name="R01B 6 2" xfId="33995" xr:uid="{3A6416D4-B4FF-48F3-89FD-01F72B9A1B24}"/>
    <cellStyle name="R01B 6_Margen" xfId="49239" xr:uid="{C3947D98-41B9-4BE3-A6F7-40879366E7B9}"/>
    <cellStyle name="R01B 7" xfId="33996" xr:uid="{93856A31-3E30-4BE1-A64E-9BC75BC93A07}"/>
    <cellStyle name="R01B 7 2" xfId="33997" xr:uid="{2E03F584-F99C-4A14-9AB9-E58B95B35675}"/>
    <cellStyle name="R01B 7_Margen" xfId="49240" xr:uid="{95CE0D05-D3EC-4E25-A5F3-83223AB45C7B}"/>
    <cellStyle name="R01B 8" xfId="33998" xr:uid="{5E18A837-17D5-4C58-BE03-974ACBDEEB1C}"/>
    <cellStyle name="R01B 8 2" xfId="33999" xr:uid="{B4E7C57A-C028-4DCB-BC54-B82EFD376242}"/>
    <cellStyle name="R01B 8_Margen" xfId="49241" xr:uid="{50B794B7-1426-4C0D-946E-862BB51B3A66}"/>
    <cellStyle name="R01B 9" xfId="34000" xr:uid="{8DBBABEB-9974-4AA3-AFA8-048295C6DA2F}"/>
    <cellStyle name="R01B 9 2" xfId="34001" xr:uid="{404B5E3D-2AAF-4E40-ADBD-1458C86ECAB6}"/>
    <cellStyle name="R01B 9_Margen" xfId="49242" xr:uid="{80E929AE-FD55-4CF3-93EF-8A4E1C229788}"/>
    <cellStyle name="R01B_Margen" xfId="49243" xr:uid="{52A871D0-4BCF-4254-B67A-52E8698750C3}"/>
    <cellStyle name="R01H" xfId="34002" xr:uid="{3503E93C-7EA4-42DD-9152-48F2855A8EF5}"/>
    <cellStyle name="R01H 2" xfId="34003" xr:uid="{FB77F69A-388D-40F2-9571-68AEAF23142A}"/>
    <cellStyle name="R01H_Margen" xfId="49244" xr:uid="{68DFF768-1F34-4B8A-819D-712510A3D868}"/>
    <cellStyle name="R01L" xfId="34004" xr:uid="{EBF51176-5B41-43CA-9B06-2A298AB328B2}"/>
    <cellStyle name="R01L 2" xfId="34005" xr:uid="{412A15F9-0690-4296-BE98-CF36939A7AFD}"/>
    <cellStyle name="R01L_Margen" xfId="49245" xr:uid="{C2CB8F9D-DA9F-464D-8F71-08A4C17B9189}"/>
    <cellStyle name="R02A" xfId="34006" xr:uid="{72E375F4-F61C-486B-BDA9-CE8B9297D0BF}"/>
    <cellStyle name="R02A 2" xfId="34007" xr:uid="{78DC02A6-BB30-44CE-8AF3-EF650265B1FD}"/>
    <cellStyle name="R02A 2 2" xfId="34008" xr:uid="{E8C1428A-AE97-4B70-A3FD-39645D506E4C}"/>
    <cellStyle name="R02A 2 3" xfId="34009" xr:uid="{0DF54645-36C6-4E43-92C4-455FFFFF1991}"/>
    <cellStyle name="R02A 2 4" xfId="34010" xr:uid="{5186D6EA-7C59-4820-8E25-9E3905A1F5F6}"/>
    <cellStyle name="R02A 2 5" xfId="34011" xr:uid="{3AA497C7-CA47-479B-BC51-0C8BE9DC5E12}"/>
    <cellStyle name="R02A 2 6" xfId="34012" xr:uid="{0AD5CDAD-68F1-4E8E-8CE4-21A5FEA65A01}"/>
    <cellStyle name="R02A 2 7" xfId="34013" xr:uid="{9BA74A22-A0C8-4813-9738-697C8496E90A}"/>
    <cellStyle name="R02A 2 8" xfId="34014" xr:uid="{E2405839-4C5D-460F-9306-7680243BB735}"/>
    <cellStyle name="R02A 2_Margen" xfId="49246" xr:uid="{B37A08B9-521E-41ED-8338-940FD42BADA8}"/>
    <cellStyle name="R02A 3" xfId="34015" xr:uid="{774BCAB8-A6E4-4594-B656-F465FBB68B17}"/>
    <cellStyle name="R02A 4" xfId="34016" xr:uid="{702A8CF3-261E-4F03-8586-D919F2561507}"/>
    <cellStyle name="R02A 5" xfId="34017" xr:uid="{DA884831-59E2-4061-BC22-9D6DBB4B2001}"/>
    <cellStyle name="R02A 6" xfId="34018" xr:uid="{537685B4-BD73-479D-9796-59BA6F040926}"/>
    <cellStyle name="R02A 7" xfId="34019" xr:uid="{E315B002-6B04-4D17-9849-3F061FC8C8BA}"/>
    <cellStyle name="R02A 8" xfId="34020" xr:uid="{3719855F-2D19-4260-8CD4-225075471E78}"/>
    <cellStyle name="R02A 9" xfId="34021" xr:uid="{9FCEA8B8-6D9C-4F6E-BCBA-B5A9BD51C8F1}"/>
    <cellStyle name="R02A_Margen" xfId="49247" xr:uid="{A68F6F01-AC81-4414-9793-043EB22E0D37}"/>
    <cellStyle name="R02B" xfId="34022" xr:uid="{1DF5558C-493B-4315-AF58-13FB98AB9987}"/>
    <cellStyle name="R02B 2" xfId="34023" xr:uid="{29248B68-C9E4-4E6B-94E4-009CB91D5ED6}"/>
    <cellStyle name="R02B 2 2" xfId="34024" xr:uid="{24259751-DF96-4A4F-9BE7-21CD5DE935A8}"/>
    <cellStyle name="R02B 2_Margen" xfId="49248" xr:uid="{98D7D35F-6759-4C72-8BAD-4D1F0A61788F}"/>
    <cellStyle name="R02B 3" xfId="34025" xr:uid="{EDD37181-9EC3-4FA0-9343-A954D7F59B83}"/>
    <cellStyle name="R02B_Margen" xfId="49249" xr:uid="{6A310456-3113-42F4-B8C7-E8A0CD2A3729}"/>
    <cellStyle name="R02H" xfId="34026" xr:uid="{AB4D183C-E8F9-422F-BDF1-340883235B1A}"/>
    <cellStyle name="R02H 2" xfId="34027" xr:uid="{190DBC6F-7CD0-40AE-8CB3-BF35EEBE4E92}"/>
    <cellStyle name="R02H_Margen" xfId="49250" xr:uid="{1648EEA0-0A8A-4683-95A4-E2FA6FB90E75}"/>
    <cellStyle name="R02L" xfId="34028" xr:uid="{6441C457-2B4E-4F8B-805D-7FFA2CD226A6}"/>
    <cellStyle name="R02L 2" xfId="34029" xr:uid="{773711ED-B768-4CFD-8335-F1642B07B91D}"/>
    <cellStyle name="R02L_Margen" xfId="49251" xr:uid="{587FD028-3D07-4248-A6D7-032DB37DF149}"/>
    <cellStyle name="R03A" xfId="34030" xr:uid="{2B3F30D8-EADD-4AA9-8414-75435D4B8433}"/>
    <cellStyle name="R03B" xfId="34031" xr:uid="{C7C13E95-A38A-4144-8E22-0C5282F04EA8}"/>
    <cellStyle name="R03B 2" xfId="34032" xr:uid="{917BD2DB-2A8C-4AB6-B0F8-613AC84A9515}"/>
    <cellStyle name="R03B_Margen" xfId="49252" xr:uid="{47B09093-DB3E-46F9-B9DE-81E1951B2A9E}"/>
    <cellStyle name="R03H" xfId="34033" xr:uid="{D0AE88EC-9E78-458D-8855-2C3FE4355C62}"/>
    <cellStyle name="R03H 2" xfId="34034" xr:uid="{83CC0F31-0B09-4308-94DF-615192399D4C}"/>
    <cellStyle name="R03H_Margen" xfId="49253" xr:uid="{B429995B-B7A3-4C8F-A0D0-67D27FFAD50E}"/>
    <cellStyle name="R03L" xfId="34035" xr:uid="{23679AA3-33AE-4A42-A61F-C58D9E2C2BD9}"/>
    <cellStyle name="R03L 2" xfId="34036" xr:uid="{B84ABF39-899A-4D59-AB60-46FC59B12DC8}"/>
    <cellStyle name="R03L_Margen" xfId="49254" xr:uid="{65D462B6-8EEF-457A-99CE-793CA3F0A77B}"/>
    <cellStyle name="R04A" xfId="34037" xr:uid="{E4A26955-0122-4054-BC05-979F36C8D6AC}"/>
    <cellStyle name="R04B" xfId="34038" xr:uid="{532DF2DC-9B03-42A4-B623-8CDE9C3560E0}"/>
    <cellStyle name="R04B 2" xfId="34039" xr:uid="{79B04987-75E6-4C75-8D51-DBE2EC346732}"/>
    <cellStyle name="R04B_Margen" xfId="49255" xr:uid="{9480C2ED-EFD3-4D29-B066-04308C4F3E25}"/>
    <cellStyle name="R04H" xfId="34040" xr:uid="{99CD537E-5F31-48CF-B42C-D10C8ACF93EA}"/>
    <cellStyle name="R04H 2" xfId="34041" xr:uid="{3D2AA477-FBE4-4DFD-884D-F279344F1692}"/>
    <cellStyle name="R04H_Margen" xfId="49256" xr:uid="{47907BC9-6823-4428-9B48-54FB25D64A8F}"/>
    <cellStyle name="R04L" xfId="34042" xr:uid="{33AE81EB-B35A-4BC0-A313-32899A0ACAED}"/>
    <cellStyle name="R04L 2" xfId="34043" xr:uid="{29D6EE99-6D2C-4680-8243-08D261EB146C}"/>
    <cellStyle name="R04L_Margen" xfId="49257" xr:uid="{72D49EF0-FB40-4976-8061-5E837836CEA7}"/>
    <cellStyle name="R05A" xfId="34044" xr:uid="{AF1A0908-E3C4-4C36-886B-E1A2F0577002}"/>
    <cellStyle name="R05B" xfId="34045" xr:uid="{CDA049D6-5FA0-478B-9873-EB0E36B5B3E2}"/>
    <cellStyle name="R05B 2" xfId="34046" xr:uid="{C7DBBDBE-CA4F-43C6-BB48-088DC0BBBF2A}"/>
    <cellStyle name="R05B_Margen" xfId="49258" xr:uid="{63E96CC9-8958-4E5F-91CF-861C87DCD776}"/>
    <cellStyle name="R05H" xfId="34047" xr:uid="{025E3342-2B42-47AC-B9FA-F365B0B05605}"/>
    <cellStyle name="R05H 2" xfId="34048" xr:uid="{8E44912A-B97B-4A5D-966B-CBC01BF86762}"/>
    <cellStyle name="R05H_Margen" xfId="49259" xr:uid="{38A6969E-E1F7-49A1-B40B-3EB7A9AA8D4D}"/>
    <cellStyle name="R05L" xfId="34049" xr:uid="{8A2FD31F-9A45-4FBC-B4C9-2C01964D0BB1}"/>
    <cellStyle name="R06A" xfId="34050" xr:uid="{8CCB6A1C-1FD6-46BD-99F6-FCBAB4D4C470}"/>
    <cellStyle name="R06B" xfId="34051" xr:uid="{BFB15C9A-25A9-45A1-9A15-6997587F81FF}"/>
    <cellStyle name="R06B 2" xfId="34052" xr:uid="{E1C7C587-4606-4F99-A1C0-693324825D18}"/>
    <cellStyle name="R06B_Margen" xfId="49260" xr:uid="{027F6EDE-DD33-407E-864E-8DCB4886910D}"/>
    <cellStyle name="R06H" xfId="34053" xr:uid="{37FAFCE0-6DB6-449B-A380-9D7E04607075}"/>
    <cellStyle name="R06H 2" xfId="34054" xr:uid="{0F565022-AD9F-4399-A465-6734797BE33D}"/>
    <cellStyle name="R06H_Margen" xfId="49261" xr:uid="{F506D4BD-D22C-41A8-970C-8184A58FCA5C}"/>
    <cellStyle name="R06L" xfId="34055" xr:uid="{233AC710-7086-4A9B-8518-E781CF99486F}"/>
    <cellStyle name="R06L 2" xfId="34056" xr:uid="{49549981-8CE5-495A-B3D2-068C1A34D8F5}"/>
    <cellStyle name="R06L_Margen" xfId="49262" xr:uid="{49368E25-7D46-48CF-9BFF-6118F986CDFB}"/>
    <cellStyle name="R07A" xfId="34057" xr:uid="{79C4F9A9-3B00-4C7D-B0CC-A71B0A05E307}"/>
    <cellStyle name="R07B" xfId="34058" xr:uid="{8F9D72B2-02F6-489A-8D3A-90B5C6A5C12A}"/>
    <cellStyle name="R07B 2" xfId="34059" xr:uid="{5CE7A3C7-BACD-4222-BE4C-156B1FCE6A20}"/>
    <cellStyle name="R07B_Margen" xfId="49263" xr:uid="{8C5B632C-697D-4E7F-BD8B-9330177F6223}"/>
    <cellStyle name="R07H" xfId="34060" xr:uid="{F2EE5650-0551-491F-97BD-CED29FA5382C}"/>
    <cellStyle name="R07H 2" xfId="34061" xr:uid="{526CDFF7-32AA-4903-8B24-3F0CD6231381}"/>
    <cellStyle name="R07H_Margen" xfId="49264" xr:uid="{FF2B2DA7-E09A-4CA3-AC98-3F1350E2BD01}"/>
    <cellStyle name="R07L" xfId="34062" xr:uid="{8D50552F-C948-4C62-971A-FF82F8639276}"/>
    <cellStyle name="R07L 2" xfId="34063" xr:uid="{96267759-BAD7-49C7-A712-F0D0C428B2C1}"/>
    <cellStyle name="R07L_Margen" xfId="49265" xr:uid="{D528691A-9C3D-4155-8305-DABBDF20F42E}"/>
    <cellStyle name="RECUAD - Style4" xfId="34064" xr:uid="{69A20C52-6274-4215-8872-AA7D0847AA66}"/>
    <cellStyle name="results" xfId="34065" xr:uid="{91127363-2354-4E39-956F-C768C19BC32E}"/>
    <cellStyle name="results 2" xfId="34066" xr:uid="{AC28228F-260F-4530-8605-3F431E51359E}"/>
    <cellStyle name="results 2 2" xfId="34067" xr:uid="{63C84A87-92A0-4618-8F4A-6191B9737A00}"/>
    <cellStyle name="results 3" xfId="34068" xr:uid="{9E7C2B41-57EA-4890-A2DE-32B63FCE881D}"/>
    <cellStyle name="RevList" xfId="34069" xr:uid="{86F25586-11F2-408B-B69C-8CF9A3E4E854}"/>
    <cellStyle name="RevList 10" xfId="34070" xr:uid="{93480955-F1F7-426E-8C9C-5CCD73702EB8}"/>
    <cellStyle name="RevList 10 2" xfId="34071" xr:uid="{24B4D910-14AD-4AF8-9147-8AC36777C709}"/>
    <cellStyle name="RevList 11" xfId="34072" xr:uid="{2CAC72A3-A052-4663-B10E-582791AF2931}"/>
    <cellStyle name="RevList 11 2" xfId="34073" xr:uid="{AD2B25C9-62A3-4C15-9663-5D5C02CD784B}"/>
    <cellStyle name="RevList 12" xfId="34074" xr:uid="{C1E79045-3762-4077-80A5-E25E9FA52F05}"/>
    <cellStyle name="RevList 12 2" xfId="34075" xr:uid="{5597A48B-6A32-4094-9AD3-42A7062EA0B5}"/>
    <cellStyle name="RevList 13" xfId="34076" xr:uid="{F13F1899-AE95-4A47-8C89-A7043F5940FC}"/>
    <cellStyle name="RevList 13 2" xfId="34077" xr:uid="{759A1B87-81BF-4C0B-9842-7CFB0C274575}"/>
    <cellStyle name="RevList 14" xfId="34078" xr:uid="{ED05D756-83DB-4F2D-8B25-E5D49FB06E29}"/>
    <cellStyle name="RevList 14 2" xfId="34079" xr:uid="{F5622E2E-C67F-4D87-9D19-42E9E28AEF38}"/>
    <cellStyle name="RevList 15" xfId="34080" xr:uid="{0D04B110-6F77-4228-9A44-B8F35565FBE1}"/>
    <cellStyle name="RevList 15 2" xfId="34081" xr:uid="{F0F92C09-2F7A-4A1C-99EE-71EE4F9C8A8F}"/>
    <cellStyle name="RevList 16" xfId="34082" xr:uid="{0F137864-8995-4681-A68A-B0BFD9DCF3E7}"/>
    <cellStyle name="RevList 16 2" xfId="34083" xr:uid="{A90F4939-7A4E-4B54-8EE7-E60E69DBCEE4}"/>
    <cellStyle name="RevList 17" xfId="34084" xr:uid="{90F63F9A-1F59-4B8F-82EA-02E7444B0E21}"/>
    <cellStyle name="RevList 17 2" xfId="34085" xr:uid="{086E9056-89E9-4E5C-9A3A-980961EA9824}"/>
    <cellStyle name="RevList 18" xfId="34086" xr:uid="{E0FEF1A5-8D6D-4975-80DB-8782D20EF685}"/>
    <cellStyle name="RevList 18 2" xfId="34087" xr:uid="{C0E7449B-C41C-41F3-A73B-A92364D09967}"/>
    <cellStyle name="RevList 19" xfId="34088" xr:uid="{646754D1-0390-416D-AD0C-F6B4E7CFC398}"/>
    <cellStyle name="RevList 19 2" xfId="34089" xr:uid="{38E4EC49-CA9F-4BE1-8EFB-1A222DC148B1}"/>
    <cellStyle name="RevList 2" xfId="34090" xr:uid="{137560CB-4D93-4282-9D8C-2DFC450595AE}"/>
    <cellStyle name="RevList 2 2" xfId="34091" xr:uid="{85A97185-0E17-4C31-9D2C-E7CB00C145CC}"/>
    <cellStyle name="RevList 2 2 2" xfId="50513" xr:uid="{34EF295F-302D-4CDF-94B3-A1FDC42A5268}"/>
    <cellStyle name="RevList 20" xfId="34092" xr:uid="{4A1406EA-944B-4316-9C52-7B3DE28056F2}"/>
    <cellStyle name="RevList 20 2" xfId="34093" xr:uid="{695F344F-BDE2-4168-9381-8A9CC049E003}"/>
    <cellStyle name="RevList 21" xfId="34094" xr:uid="{54FDAF82-2CE8-481A-8E14-4604E13AE377}"/>
    <cellStyle name="RevList 21 2" xfId="34095" xr:uid="{87A40DF9-CF2B-489E-85E5-6F7C3160F683}"/>
    <cellStyle name="RevList 22" xfId="34096" xr:uid="{7618BC4E-FDC6-495B-9F80-24A9A27781AF}"/>
    <cellStyle name="RevList 22 2" xfId="34097" xr:uid="{513D7E08-D8AB-48D3-A259-BC87B2B22C78}"/>
    <cellStyle name="RevList 23" xfId="34098" xr:uid="{74F8462D-8BD6-46C5-9542-572A7E94F051}"/>
    <cellStyle name="RevList 23 2" xfId="34099" xr:uid="{735A305B-4343-4DCF-ACBA-E2EEE94E78F0}"/>
    <cellStyle name="RevList 24" xfId="34100" xr:uid="{51F1446D-19D7-4A74-9741-F682DABAAE6E}"/>
    <cellStyle name="RevList 24 2" xfId="34101" xr:uid="{25073856-628E-453F-9777-FE7509BE662C}"/>
    <cellStyle name="RevList 25" xfId="34102" xr:uid="{7C549539-A2AC-4F8E-8145-92CD7B540466}"/>
    <cellStyle name="RevList 25 2" xfId="34103" xr:uid="{C02B42BC-EFAD-4C0B-9B27-F674595465A5}"/>
    <cellStyle name="RevList 26" xfId="34104" xr:uid="{79B4C325-C6A0-4633-B87A-73CE56433B17}"/>
    <cellStyle name="RevList 26 2" xfId="34105" xr:uid="{6BDFEA3D-5F90-43B3-AC06-F8F405B4C8B7}"/>
    <cellStyle name="RevList 27" xfId="34106" xr:uid="{2B9F32C0-547F-49F0-839E-551B7793BC67}"/>
    <cellStyle name="RevList 27 2" xfId="34107" xr:uid="{0CF3B44C-3F7E-4C09-ABDA-F34670250EFB}"/>
    <cellStyle name="RevList 28" xfId="34108" xr:uid="{3F2188DD-35A7-4141-B1E7-0A1877765331}"/>
    <cellStyle name="RevList 28 2" xfId="34109" xr:uid="{F85E0211-D65A-4407-A4DD-3D8E4B77DD7F}"/>
    <cellStyle name="RevList 29" xfId="34110" xr:uid="{312CAB89-ACE4-478F-A8C9-02DA45A7DCE0}"/>
    <cellStyle name="RevList 29 2" xfId="34111" xr:uid="{AAFF36B5-077D-4F57-A7A8-F177B79B5175}"/>
    <cellStyle name="RevList 29 3" xfId="51664" xr:uid="{7F1A7689-8766-43A5-9AF5-25BB7CA35E71}"/>
    <cellStyle name="RevList 3" xfId="34112" xr:uid="{AEB7E354-748D-49A8-A559-8C4736A4FEDD}"/>
    <cellStyle name="RevList 3 2" xfId="34113" xr:uid="{AE842020-9A1F-48B7-934E-0023D42A90AB}"/>
    <cellStyle name="RevList 30" xfId="34114" xr:uid="{593FB774-5CF1-4AD8-80AF-43C912B9E828}"/>
    <cellStyle name="RevList 30 2" xfId="51663" xr:uid="{9D8E9463-7C7B-4F3D-BBEA-E32C514AB522}"/>
    <cellStyle name="RevList 31" xfId="34115" xr:uid="{1784FAEB-8D10-4932-A6CA-51A08522C306}"/>
    <cellStyle name="RevList 31 2" xfId="51662" xr:uid="{1FC1E2BB-DF60-4550-948B-319DC510EF14}"/>
    <cellStyle name="RevList 32" xfId="34116" xr:uid="{75B947AE-7BF8-45BF-B8B8-47495F9ACD80}"/>
    <cellStyle name="RevList 32 2" xfId="51661" xr:uid="{397CA9CA-73E6-4FAF-B18D-8BEEE82EA58B}"/>
    <cellStyle name="RevList 33" xfId="34117" xr:uid="{B3A06912-B52D-4F44-A3D4-800766E8C55C}"/>
    <cellStyle name="RevList 33 2" xfId="51660" xr:uid="{C15AE2B0-FD36-4A2E-B7E1-1428D765937F}"/>
    <cellStyle name="RevList 34" xfId="34118" xr:uid="{11F8B115-C91D-4C54-B7AE-9D0B40464241}"/>
    <cellStyle name="RevList 34 2" xfId="51659" xr:uid="{15DFF9E7-381C-4C6B-BF30-40D2783F18AC}"/>
    <cellStyle name="RevList 35" xfId="34119" xr:uid="{D84822FC-14E0-4C68-9155-34CF211A1568}"/>
    <cellStyle name="RevList 35 2" xfId="51658" xr:uid="{166C8D8E-8F57-4C0B-9249-A32039D7A425}"/>
    <cellStyle name="RevList 36" xfId="34120" xr:uid="{D73914F3-715B-4605-B87B-A279C827E1F9}"/>
    <cellStyle name="RevList 36 2" xfId="51657" xr:uid="{5F8ECF6A-73FD-429F-A97B-7F6877EBC101}"/>
    <cellStyle name="RevList 37" xfId="34121" xr:uid="{40CFCAD9-EC03-483F-9EF1-21750ADF3BE5}"/>
    <cellStyle name="RevList 37 2" xfId="51656" xr:uid="{0E5F4445-08F7-486E-824A-EB1F6ED92FEB}"/>
    <cellStyle name="RevList 38" xfId="34122" xr:uid="{5A22DEA5-A94C-4158-A59E-BCC6856A9C4E}"/>
    <cellStyle name="RevList 38 2" xfId="51655" xr:uid="{A409360F-7BCD-4A60-A48D-67DF24A9C099}"/>
    <cellStyle name="RevList 39" xfId="34123" xr:uid="{F897A981-3E4D-4B70-8A90-31E70D7D66CD}"/>
    <cellStyle name="RevList 39 2" xfId="51654" xr:uid="{4C7F4E59-1389-4B3D-A8A3-0E1E7964965D}"/>
    <cellStyle name="RevList 4" xfId="34124" xr:uid="{71F06258-7D7D-45C6-A737-98AC802B0709}"/>
    <cellStyle name="RevList 4 2" xfId="34125" xr:uid="{6C555162-6D0C-4CB2-A511-64BB5D6DDDB8}"/>
    <cellStyle name="RevList 40" xfId="34126" xr:uid="{7B50C4F9-95A6-469C-AB96-76CA5FCAAF80}"/>
    <cellStyle name="RevList 40 2" xfId="51653" xr:uid="{0F77CB88-7A0C-4C9A-9635-93C956F2DC96}"/>
    <cellStyle name="RevList 41" xfId="34127" xr:uid="{CBDE0D76-52C8-4144-807A-C04F324DD06D}"/>
    <cellStyle name="RevList 41 2" xfId="51652" xr:uid="{6208491E-EAE0-46D5-8B88-44D7BA62DC90}"/>
    <cellStyle name="RevList 42" xfId="34128" xr:uid="{C654986B-9D6E-4821-BC4C-2F224A57EECE}"/>
    <cellStyle name="RevList 42 2" xfId="51651" xr:uid="{A2E0F97E-27BE-4ADC-889A-233F0BADFBF6}"/>
    <cellStyle name="RevList 43" xfId="34129" xr:uid="{FA46C2B0-0A1B-40EE-BE77-F94E11F5DAF6}"/>
    <cellStyle name="RevList 43 2" xfId="51650" xr:uid="{E147A0CE-82FC-407A-A849-510B27D32F05}"/>
    <cellStyle name="RevList 44" xfId="34130" xr:uid="{65231D5A-A26D-4C4F-97B9-ABAC01BD7F13}"/>
    <cellStyle name="RevList 44 2" xfId="51649" xr:uid="{9B081123-E080-44AA-A947-1F6AD8C40BCD}"/>
    <cellStyle name="RevList 45" xfId="34131" xr:uid="{EED39CA5-EC77-4DC9-A9CB-EC2F68506658}"/>
    <cellStyle name="RevList 45 2" xfId="51648" xr:uid="{47C68E62-3752-4901-AFFD-1201533A5DC2}"/>
    <cellStyle name="RevList 46" xfId="34132" xr:uid="{17A15AB1-B184-4926-96FC-5B761CF8D6AF}"/>
    <cellStyle name="RevList 46 2" xfId="51647" xr:uid="{25705BBF-4F90-4540-B4A5-D28BD4EE54CA}"/>
    <cellStyle name="RevList 47" xfId="34133" xr:uid="{B2924DD8-102A-4A23-8C38-70B294421186}"/>
    <cellStyle name="RevList 47 2" xfId="51646" xr:uid="{B6536525-2B66-4F73-8171-B8BFE3E0901F}"/>
    <cellStyle name="RevList 48" xfId="34134" xr:uid="{2D298E28-32FF-4360-8236-3BB30677BDB2}"/>
    <cellStyle name="RevList 48 2" xfId="51645" xr:uid="{A4036F8A-3138-4C13-B79D-28C043FC7745}"/>
    <cellStyle name="RevList 49" xfId="34135" xr:uid="{64839ABF-F975-4727-98FF-0D8D35ECD22F}"/>
    <cellStyle name="RevList 49 2" xfId="51644" xr:uid="{F6581B5E-FA5F-4DA9-B03C-ACDC6642794D}"/>
    <cellStyle name="RevList 5" xfId="34136" xr:uid="{76DEF184-2E4F-4286-B28E-A5131A3F179E}"/>
    <cellStyle name="RevList 5 2" xfId="34137" xr:uid="{27AC6F65-F633-4B5A-8E41-0EA341AF48B7}"/>
    <cellStyle name="RevList 50" xfId="34138" xr:uid="{73AFD58F-4977-48E9-A7F4-A1507BB02B0F}"/>
    <cellStyle name="RevList 50 2" xfId="51643" xr:uid="{ADECFDD7-7A56-4C7A-8EA6-597AE3A46587}"/>
    <cellStyle name="RevList 51" xfId="34139" xr:uid="{97DEC299-62FE-467F-9220-FD61946A2E7F}"/>
    <cellStyle name="RevList 51 2" xfId="51642" xr:uid="{0DA5789A-57C6-4C58-A22C-E2E2E520269A}"/>
    <cellStyle name="RevList 52" xfId="34140" xr:uid="{BE54A661-5CEF-47B0-8EDC-BF295174E423}"/>
    <cellStyle name="RevList 52 2" xfId="51641" xr:uid="{5446A1E8-E8D1-45EE-81E4-6E57F8EE1A85}"/>
    <cellStyle name="RevList 53" xfId="34141" xr:uid="{AE7F82C0-2E50-470D-B436-8EC455CEBC5E}"/>
    <cellStyle name="RevList 53 2" xfId="51640" xr:uid="{46EB2F37-ABB5-4950-ADD4-BB05AFF42A21}"/>
    <cellStyle name="RevList 54" xfId="34142" xr:uid="{66A34B63-1374-4968-A9F9-9B108B376801}"/>
    <cellStyle name="RevList 54 2" xfId="51639" xr:uid="{4E7B3A3D-5183-4E1F-BD9C-ACBEC609AEAF}"/>
    <cellStyle name="RevList 55" xfId="34143" xr:uid="{BFF5578B-0FB1-425E-8A4B-676C529DFD12}"/>
    <cellStyle name="RevList 55 2" xfId="51638" xr:uid="{19272B44-C214-46BA-8505-11E8A132A8C2}"/>
    <cellStyle name="RevList 56" xfId="34144" xr:uid="{3FB98881-23C4-457C-B4CF-B34ED4F45490}"/>
    <cellStyle name="RevList 56 2" xfId="51637" xr:uid="{48A3583A-5116-47E7-B65F-4C92656AF51F}"/>
    <cellStyle name="RevList 57" xfId="34145" xr:uid="{C2953533-4850-48F1-94CA-6ACE08178384}"/>
    <cellStyle name="RevList 57 2" xfId="51636" xr:uid="{A8AA4472-0C46-4C63-A66C-6C2FAA79C7A2}"/>
    <cellStyle name="RevList 58" xfId="34146" xr:uid="{4CD175F7-7F57-4CDC-BCDF-F25A64DB1021}"/>
    <cellStyle name="RevList 59" xfId="34147" xr:uid="{1BAB0C91-18B6-4EE5-AE7B-FBD921F3EBEF}"/>
    <cellStyle name="RevList 6" xfId="34148" xr:uid="{25AF0CC3-A2FB-42E7-841D-3BBEB887F323}"/>
    <cellStyle name="RevList 6 2" xfId="34149" xr:uid="{EE03CFF9-7E76-4751-88BA-AF61B0CA455C}"/>
    <cellStyle name="RevList 7" xfId="34150" xr:uid="{66872690-862D-4417-8B0D-00BA6D2D6CE4}"/>
    <cellStyle name="RevList 7 2" xfId="34151" xr:uid="{B39A8E96-04BA-492D-8F4B-7C4D2E1F3AD0}"/>
    <cellStyle name="RevList 8" xfId="34152" xr:uid="{4764F753-680D-444A-BE37-A251FE07895B}"/>
    <cellStyle name="RevList 8 2" xfId="34153" xr:uid="{1D223385-DAD1-40FB-BD53-DEA46BAF67DE}"/>
    <cellStyle name="RevList 9" xfId="34154" xr:uid="{D8ABF3EC-1846-412F-B6E4-2EC7B5B3D8F8}"/>
    <cellStyle name="RevList 9 2" xfId="34155" xr:uid="{94734186-6566-45D8-83FA-23B3F732108D}"/>
    <cellStyle name="RM" xfId="34156" xr:uid="{51701304-DE1F-44B8-A3E1-3A9397571C5C}"/>
    <cellStyle name="RM 2" xfId="34157" xr:uid="{CC435B36-EB95-4A52-8A31-4B8C49658224}"/>
    <cellStyle name="RM 2 2" xfId="34158" xr:uid="{C986568A-D87A-4DBD-BE4C-6C86A4AB0EC1}"/>
    <cellStyle name="RM 2 3" xfId="50514" xr:uid="{B48A21A8-6B52-4EF5-A239-680983235657}"/>
    <cellStyle name="RM 3" xfId="34159" xr:uid="{C9FA62D0-B176-4298-BB2D-A6BA6206EA42}"/>
    <cellStyle name="RM 3 2" xfId="50515" xr:uid="{4A01BE6E-48F5-4EC0-B508-A1A5C94E6C71}"/>
    <cellStyle name="Salida 10" xfId="34160" xr:uid="{8A06014C-1044-4C86-8FCA-9289D7E73E38}"/>
    <cellStyle name="Salida 10 2" xfId="51634" xr:uid="{B89F88D3-050A-4681-B44D-4BD917B7A26F}"/>
    <cellStyle name="Salida 11" xfId="34161" xr:uid="{1C4664EA-4CCD-4381-B0E0-26788796A71D}"/>
    <cellStyle name="Salida 12" xfId="49266" xr:uid="{93B74910-4F1B-4C32-A6BD-27F1ADF591BE}"/>
    <cellStyle name="Salida 13" xfId="49267" xr:uid="{B09A0563-5A55-436A-A84F-D2C20F1E7E87}"/>
    <cellStyle name="Salida 14" xfId="49268" xr:uid="{CE684D53-4FAC-46F7-A4B1-225FD30B015E}"/>
    <cellStyle name="Salida 15" xfId="49269" xr:uid="{EFAFBD97-C073-4934-BF0B-C4C26ED8E13A}"/>
    <cellStyle name="Salida 16" xfId="49270" xr:uid="{2D990D56-655E-4D6D-BC5D-C7A2353BA791}"/>
    <cellStyle name="Salida 17" xfId="49271" xr:uid="{705F08C8-EB56-46F9-A917-06016C1DF561}"/>
    <cellStyle name="Salida 18" xfId="49272" xr:uid="{53758332-5DE4-4CD7-A5C8-C544BEF939F8}"/>
    <cellStyle name="Salida 19" xfId="49273" xr:uid="{2FC2EF02-C208-4BE7-9277-4F6A8D408B42}"/>
    <cellStyle name="Salida 2" xfId="34162" xr:uid="{AAC19536-4CB4-40A4-8DEE-187564D3EC9B}"/>
    <cellStyle name="Salida 2 2" xfId="34163" xr:uid="{140314C5-7DE2-480D-BEB8-32F41D746A54}"/>
    <cellStyle name="Salida 2 2 2" xfId="49274" xr:uid="{8315DD3F-69D4-4876-BC92-966D083CC8FC}"/>
    <cellStyle name="Salida 2 3" xfId="34164" xr:uid="{F15D0846-65AB-4B81-8EC0-20DBAA1C7609}"/>
    <cellStyle name="Salida 2 4" xfId="34165" xr:uid="{93740769-E3C7-40D0-ACCA-37E922A9C1A9}"/>
    <cellStyle name="Salida 2 5" xfId="34166" xr:uid="{F9C53937-E5BC-4C4C-8768-F8E6D1A7D887}"/>
    <cellStyle name="Salida 2 6" xfId="50516" xr:uid="{A6531EAD-4700-4A05-8D7D-E6A74D3CCB80}"/>
    <cellStyle name="Salida 2_Margen" xfId="49275" xr:uid="{F4AA3F56-7B4B-47EF-9611-A414CC09F6E1}"/>
    <cellStyle name="Salida 20" xfId="49276" xr:uid="{3CDD7F33-B1BC-4AF9-BADF-EA40A78E2323}"/>
    <cellStyle name="Salida 21" xfId="49277" xr:uid="{484B6AA6-28FA-4417-90DD-C99721225495}"/>
    <cellStyle name="Salida 22" xfId="49278" xr:uid="{F0B62D5A-0502-46B9-A62A-82B48CB198B5}"/>
    <cellStyle name="Salida 23" xfId="49279" xr:uid="{68D1B45F-03C2-4EE0-A1B0-52D7CA130E60}"/>
    <cellStyle name="Salida 24" xfId="49280" xr:uid="{AABB606A-B904-4F3B-BAAD-5D6391905439}"/>
    <cellStyle name="Salida 25" xfId="49281" xr:uid="{06ABB9E0-C6C2-439B-9954-7724BB78636C}"/>
    <cellStyle name="Salida 26" xfId="49282" xr:uid="{2FEADC80-79DC-440A-9463-FE21D719500E}"/>
    <cellStyle name="Salida 27" xfId="49283" xr:uid="{33BC4933-CFD3-4256-BCC1-A66D963BEFE7}"/>
    <cellStyle name="Salida 28" xfId="49284" xr:uid="{9B4DADA3-B324-49D4-A845-0603F286C8FE}"/>
    <cellStyle name="Salida 29" xfId="49285" xr:uid="{8900B546-B80C-46F0-BDAC-BCAE87CFEE5E}"/>
    <cellStyle name="Salida 3" xfId="34167" xr:uid="{D0FAA5A2-D19C-41FB-91E0-B5DFDB1FD0A2}"/>
    <cellStyle name="Salida 3 2" xfId="34168" xr:uid="{2F977937-7EC4-4EB1-9477-59C9F8237EE7}"/>
    <cellStyle name="Salida 3 2 2" xfId="34169" xr:uid="{2134D587-0AD8-4E7D-A0FF-9D795FD946D9}"/>
    <cellStyle name="Salida 3 2 3" xfId="34170" xr:uid="{FA4FD0A8-CBC2-46AE-ADCF-A2BEAA08D61E}"/>
    <cellStyle name="Salida 3 2 4" xfId="34171" xr:uid="{68CA231D-BC8D-41FB-8E5D-36F1A3D40A70}"/>
    <cellStyle name="Salida 3 3" xfId="34172" xr:uid="{AC876A93-1BFE-4F81-A065-9B32EBA3048E}"/>
    <cellStyle name="Salida 3 3 2" xfId="51633" xr:uid="{C4BF6D25-BD19-4B59-A197-B457206AF4DC}"/>
    <cellStyle name="Salida 3 4" xfId="50517" xr:uid="{45C086AD-BC9C-4E60-B4EA-ECC4D22DCF5A}"/>
    <cellStyle name="Salida 3_Margen" xfId="49286" xr:uid="{61BDA631-CA5F-41A0-86D9-16B41C73B909}"/>
    <cellStyle name="Salida 30" xfId="49287" xr:uid="{8E63B208-59AD-4E94-B06A-95401D70722C}"/>
    <cellStyle name="Salida 31" xfId="49288" xr:uid="{CAC8A342-5F42-4697-8C68-030FCC7902B5}"/>
    <cellStyle name="Salida 32" xfId="49289" xr:uid="{DF3FE076-F855-4E92-A095-7C92C8F21A02}"/>
    <cellStyle name="Salida 33" xfId="49290" xr:uid="{675B82DB-4CFA-496F-99BD-75BC3AFFD757}"/>
    <cellStyle name="Salida 34" xfId="49291" xr:uid="{2A0AA3BF-9D20-425D-A2A8-D696FAE6099C}"/>
    <cellStyle name="Salida 35" xfId="49292" xr:uid="{42788591-4E3F-4478-8D44-4AC0560099C0}"/>
    <cellStyle name="Salida 36" xfId="49293" xr:uid="{0BB68FE1-DCE8-4718-8FDD-247E2065FA8E}"/>
    <cellStyle name="Salida 37" xfId="49294" xr:uid="{F5F889B4-DD4D-49FC-B25A-E36947A3F15A}"/>
    <cellStyle name="Salida 38" xfId="49295" xr:uid="{8C8AD52D-1D87-4C6D-8462-2E2EAB501A35}"/>
    <cellStyle name="Salida 39" xfId="49296" xr:uid="{0CEA023D-0DAC-4658-9E55-2A0DDC6997E5}"/>
    <cellStyle name="Salida 4" xfId="34173" xr:uid="{63C84AFA-1472-4B46-A73D-37611F1E8FB7}"/>
    <cellStyle name="Salida 4 2" xfId="34174" xr:uid="{743FD885-0DAF-487B-BBB9-F9F8E60F7BE5}"/>
    <cellStyle name="Salida 4 2 2" xfId="50731" xr:uid="{3FE2554D-E6F7-41D2-9495-999AE8BAB4DC}"/>
    <cellStyle name="Salida 4 3" xfId="34175" xr:uid="{D2D4F492-B966-491E-BFAC-F752728F052E}"/>
    <cellStyle name="Salida 4 3 2" xfId="51632" xr:uid="{C6DB231F-B6AF-47A4-AC6A-7A16EE631865}"/>
    <cellStyle name="Salida 4 4" xfId="50518" xr:uid="{AE6557C2-1E6D-492B-BC63-A7F5E5E96364}"/>
    <cellStyle name="Salida 40" xfId="49297" xr:uid="{7BCEC5AC-C75B-4913-A5D5-82498F33A7D6}"/>
    <cellStyle name="Salida 41" xfId="49298" xr:uid="{07ED365D-9923-4FFD-AB04-DD86D8C55224}"/>
    <cellStyle name="Salida 42" xfId="49299" xr:uid="{EAEC2037-A941-455D-AD7A-6C7A75A11BA6}"/>
    <cellStyle name="Salida 43" xfId="49300" xr:uid="{7C3F3453-4897-462E-AAD8-3BBA039D8D90}"/>
    <cellStyle name="Salida 44" xfId="49301" xr:uid="{55D667E1-14B3-4F1C-9F20-C85DD14A827A}"/>
    <cellStyle name="Salida 45" xfId="49302" xr:uid="{EBE6B896-28A8-46C3-BF22-C4FD1574F4A5}"/>
    <cellStyle name="Salida 46" xfId="49303" xr:uid="{A331BB98-6B73-4641-9B0C-E4047F1AC41D}"/>
    <cellStyle name="Salida 47" xfId="49304" xr:uid="{22283034-419B-4501-AE14-5AAE55E4FA9C}"/>
    <cellStyle name="Salida 48" xfId="49305" xr:uid="{E64BE9FB-7FDE-4D6D-8868-113CFF573FCF}"/>
    <cellStyle name="Salida 49" xfId="49306" xr:uid="{969D8ED3-E648-4FF1-A893-5FBB38E4D019}"/>
    <cellStyle name="Salida 5" xfId="34176" xr:uid="{501CF153-0D80-4ADC-887C-8F9FE59E7807}"/>
    <cellStyle name="Salida 5 2" xfId="34177" xr:uid="{D9DEB4D5-B1FB-44A0-9C47-733EDD0F6D91}"/>
    <cellStyle name="Salida 5 3" xfId="51631" xr:uid="{7D9D94DE-B4B4-4AA5-9E1D-7157B1646F2D}"/>
    <cellStyle name="Salida 50" xfId="49307" xr:uid="{E8646906-1F5A-4E86-A1A5-7C204EDAE413}"/>
    <cellStyle name="Salida 6" xfId="34178" xr:uid="{16C26FE3-DE4C-4E9E-961E-0BE3060889DD}"/>
    <cellStyle name="Salida 6 2" xfId="51630" xr:uid="{0936E7E8-00A4-4D9E-BF8A-EEA269FBC5C6}"/>
    <cellStyle name="Salida 7" xfId="34179" xr:uid="{0A98BC14-AFE2-467A-BCFE-3CAFB357E804}"/>
    <cellStyle name="Salida 7 2" xfId="51629" xr:uid="{8657E7AB-CB07-4171-94F1-87AAB3A222FE}"/>
    <cellStyle name="Salida 8" xfId="34180" xr:uid="{9B2241A0-8BD6-4F2D-9B3F-AEAB74CB55A8}"/>
    <cellStyle name="Salida 8 2" xfId="51628" xr:uid="{E36CA227-6970-4B41-BF5C-D7636333A308}"/>
    <cellStyle name="Salida 9" xfId="34181" xr:uid="{F8905B72-4174-43E9-A37A-9F848AC17B69}"/>
    <cellStyle name="Salida 9 2" xfId="51627" xr:uid="{BFDF55D9-123F-4D2C-A4AA-D2CACCACF10E}"/>
    <cellStyle name="SAPBEXaggData" xfId="34182" xr:uid="{B8FDD38D-0C15-404C-8AEA-C19100CE57C3}"/>
    <cellStyle name="SAPBEXaggData 10" xfId="34183" xr:uid="{D0D7EBB3-174B-4C28-A541-5B9251F1844A}"/>
    <cellStyle name="SAPBEXaggData 10 2" xfId="50519" xr:uid="{C963BFE0-49D3-4575-94C7-D025D1F7EB73}"/>
    <cellStyle name="SAPBEXaggData 11" xfId="34184" xr:uid="{705D3AD5-E2C7-4D31-91C8-E2B156E92180}"/>
    <cellStyle name="SAPBEXaggData 2" xfId="34185" xr:uid="{C4FA37DC-8523-4BC6-B881-609D5DA54D08}"/>
    <cellStyle name="SAPBEXaggData 2 2" xfId="50520" xr:uid="{3620AE4C-6791-40BF-B7C6-082A5FBE462A}"/>
    <cellStyle name="SAPBEXaggData 3" xfId="34186" xr:uid="{9FEEB07F-1E28-44E7-9137-4F02CABE7725}"/>
    <cellStyle name="SAPBEXaggData 3 2" xfId="34187" xr:uid="{A732B9FE-08E6-48D9-8C5B-E04DDE71F102}"/>
    <cellStyle name="SAPBEXaggData 3 3" xfId="50521" xr:uid="{FD8C343E-9813-46B8-BCB7-9D57FCE5B423}"/>
    <cellStyle name="SAPBEXaggData 4" xfId="34188" xr:uid="{35DF0F03-CEF6-4257-AE63-901176741BE8}"/>
    <cellStyle name="SAPBEXaggData 4 2" xfId="34189" xr:uid="{28913A09-0F7A-4063-A175-AAFFD94B9F5C}"/>
    <cellStyle name="SAPBEXaggData 4 3" xfId="50522" xr:uid="{EB4A3B37-C115-462D-9E76-AAE8881CCA2B}"/>
    <cellStyle name="SAPBEXaggData 5" xfId="34190" xr:uid="{61C27B99-136D-415E-A122-6C94B6B1A3BE}"/>
    <cellStyle name="SAPBEXaggData 5 2" xfId="34191" xr:uid="{A86CE86E-9BBA-4F34-8E7A-66A5F3CA19E6}"/>
    <cellStyle name="SAPBEXaggData 5 3" xfId="50523" xr:uid="{790458BD-620A-4E49-8AE7-D8F65C4FE951}"/>
    <cellStyle name="SAPBEXaggData 6" xfId="34192" xr:uid="{4CCAD14D-DF23-4746-865E-176616C2558B}"/>
    <cellStyle name="SAPBEXaggData 6 2" xfId="51626" xr:uid="{23C01C3A-417A-4792-BE77-19E39D7753B2}"/>
    <cellStyle name="SAPBEXaggData 7" xfId="34193" xr:uid="{E56FDDFB-6CD0-407A-BA81-6BFE9F196524}"/>
    <cellStyle name="SAPBEXaggData 7 2" xfId="51625" xr:uid="{9F740194-D562-4CFE-ADA3-BE45BB96B30D}"/>
    <cellStyle name="SAPBEXaggData 8" xfId="34194" xr:uid="{95C8C07C-D604-485D-9798-38495DE3050F}"/>
    <cellStyle name="SAPBEXaggData 8 2" xfId="51624" xr:uid="{0E48EDB2-1328-4CDD-BD2A-18D53A266469}"/>
    <cellStyle name="SAPBEXaggData 9" xfId="34195" xr:uid="{DBBDFF53-6993-4BA2-A93E-2ABB4F148606}"/>
    <cellStyle name="SAPBEXaggData 9 2" xfId="51623" xr:uid="{BD864F4C-0C2D-4FBE-BFCA-682F789EA2CA}"/>
    <cellStyle name="SAPBEXaggData_Margen" xfId="49308" xr:uid="{AA9A95B9-E5BF-48CE-AA88-34F7C3E6C401}"/>
    <cellStyle name="SAPBEXaggDataEmph" xfId="34196" xr:uid="{B1E60F6B-AF77-4432-B59E-7DD39580C350}"/>
    <cellStyle name="SAPBEXaggDataEmph 10" xfId="34197" xr:uid="{4232340E-97CD-480F-942F-8FA8E845A160}"/>
    <cellStyle name="SAPBEXaggDataEmph 10 2" xfId="51622" xr:uid="{C41A3D42-C8AF-4C0F-A3A2-DBE4C6762724}"/>
    <cellStyle name="SAPBEXaggDataEmph 11" xfId="34198" xr:uid="{42AA34DA-E0F7-4C6E-A1FA-CED05D1F6B60}"/>
    <cellStyle name="SAPBEXaggDataEmph 2" xfId="34199" xr:uid="{B67F87A0-0A9B-48FF-B5B8-88B89115CC67}"/>
    <cellStyle name="SAPBEXaggDataEmph 2 2" xfId="50524" xr:uid="{B72124BD-7D75-4678-AB5E-A9DF603EF880}"/>
    <cellStyle name="SAPBEXaggDataEmph 3" xfId="34200" xr:uid="{C3EA5F9F-A2CD-4611-B941-BD9C2ED645D6}"/>
    <cellStyle name="SAPBEXaggDataEmph 3 2" xfId="34201" xr:uid="{DD060090-679A-4E2A-A839-D4EC2866582F}"/>
    <cellStyle name="SAPBEXaggDataEmph 3 3" xfId="50525" xr:uid="{C4C3991F-12EF-4CD7-936D-A066741D4684}"/>
    <cellStyle name="SAPBEXaggDataEmph 4" xfId="34202" xr:uid="{E786456E-E4EB-469E-B8AF-B2790B66AFF8}"/>
    <cellStyle name="SAPBEXaggDataEmph 4 2" xfId="51621" xr:uid="{7A3CD1C4-70B3-4E6D-B477-02AD5AC3D417}"/>
    <cellStyle name="SAPBEXaggDataEmph 5" xfId="34203" xr:uid="{BA6538A2-7DF0-4642-A3EB-09E88078A6B3}"/>
    <cellStyle name="SAPBEXaggDataEmph 5 2" xfId="51620" xr:uid="{FB2D44ED-08A6-40E0-9317-A867793161E6}"/>
    <cellStyle name="SAPBEXaggDataEmph 6" xfId="34204" xr:uid="{7EA81F9D-1A1A-480B-8F23-A1D99066CFB4}"/>
    <cellStyle name="SAPBEXaggDataEmph 6 2" xfId="51619" xr:uid="{7C87AE80-B85F-4C66-8401-7C7438A6DAAC}"/>
    <cellStyle name="SAPBEXaggDataEmph 7" xfId="34205" xr:uid="{07164528-5177-4DDD-8E79-99821ABDEBCD}"/>
    <cellStyle name="SAPBEXaggDataEmph 7 2" xfId="51618" xr:uid="{C620CFE5-189E-4B2E-A847-751B2A359DE2}"/>
    <cellStyle name="SAPBEXaggDataEmph 8" xfId="34206" xr:uid="{AB35623F-749D-4DEE-BF32-DAD67303787D}"/>
    <cellStyle name="SAPBEXaggDataEmph 8 2" xfId="51617" xr:uid="{C48AEF62-B3AA-41CA-B88E-575EF7FE17A5}"/>
    <cellStyle name="SAPBEXaggDataEmph 9" xfId="34207" xr:uid="{78EE7585-9BD6-479A-8CF0-0DC8B411187D}"/>
    <cellStyle name="SAPBEXaggDataEmph 9 2" xfId="51616" xr:uid="{4C4782BC-7BA3-4653-9A00-5A9CE6895972}"/>
    <cellStyle name="SAPBEXaggDataEmph_Margen" xfId="49309" xr:uid="{8C205D87-81D2-4E46-A0E3-563E77A9028B}"/>
    <cellStyle name="SAPBEXaggItem" xfId="34208" xr:uid="{FB06BF2D-CAE7-46B3-9D43-7C48D7F67A5E}"/>
    <cellStyle name="SAPBEXaggItem 10" xfId="34209" xr:uid="{9C283B72-5D94-4867-AFAF-343A80ED5EDF}"/>
    <cellStyle name="SAPBEXaggItem 10 2" xfId="51615" xr:uid="{FB49E36A-0DA2-4AA2-9083-35A0B3EE1511}"/>
    <cellStyle name="SAPBEXaggItem 11" xfId="34210" xr:uid="{111AB8C4-7AD7-4C78-AF4C-8B11FF654212}"/>
    <cellStyle name="SAPBEXaggItem 2" xfId="34211" xr:uid="{2916A7DA-5480-4C80-8977-6AC6A2B3492F}"/>
    <cellStyle name="SAPBEXaggItem 2 2" xfId="50526" xr:uid="{7C3D4319-4D4C-4E67-8099-9F401A1100C6}"/>
    <cellStyle name="SAPBEXaggItem 3" xfId="34212" xr:uid="{ADC81D77-E2E3-4A6E-90FC-FE98C636502E}"/>
    <cellStyle name="SAPBEXaggItem 3 2" xfId="34213" xr:uid="{BE2C3075-A18B-401D-87B8-37CE4C7CCD13}"/>
    <cellStyle name="SAPBEXaggItem 3 3" xfId="50527" xr:uid="{063A31F2-8D59-4581-891D-32260D7805AE}"/>
    <cellStyle name="SAPBEXaggItem 4" xfId="34214" xr:uid="{42BC2211-32AD-48B9-A180-A19848744C72}"/>
    <cellStyle name="SAPBEXaggItem 4 2" xfId="34215" xr:uid="{88F69E99-05C6-423B-AF8D-BF13434E4289}"/>
    <cellStyle name="SAPBEXaggItem 4 3" xfId="50528" xr:uid="{CBFB1727-59F8-469B-B358-BBC7FE4AB854}"/>
    <cellStyle name="SAPBEXaggItem 5" xfId="34216" xr:uid="{DDFF4B2C-03DD-40F2-A19F-9D23187B4593}"/>
    <cellStyle name="SAPBEXaggItem 5 2" xfId="34217" xr:uid="{FE8CAF37-F7DA-46D5-ADBF-54F77AE0C382}"/>
    <cellStyle name="SAPBEXaggItem 5 3" xfId="50529" xr:uid="{AC337BE7-5B3A-4974-B93C-5599B578CBBD}"/>
    <cellStyle name="SAPBEXaggItem 6" xfId="34218" xr:uid="{69939E7A-FA89-4E0B-9367-FB04393DFC49}"/>
    <cellStyle name="SAPBEXaggItem 6 2" xfId="51614" xr:uid="{D8DE8FA9-07BF-47C5-9A73-278A06778E81}"/>
    <cellStyle name="SAPBEXaggItem 7" xfId="34219" xr:uid="{268290BC-8D1F-44B8-8090-06B9476EA92B}"/>
    <cellStyle name="SAPBEXaggItem 7 2" xfId="51613" xr:uid="{860352CC-D56A-414E-AD15-8026FDB79E77}"/>
    <cellStyle name="SAPBEXaggItem 8" xfId="34220" xr:uid="{E70DB3C5-4087-419A-B2A2-5775A03FF18A}"/>
    <cellStyle name="SAPBEXaggItem 8 2" xfId="51612" xr:uid="{813B81EA-02D0-471D-A294-0FFC79759E00}"/>
    <cellStyle name="SAPBEXaggItem 9" xfId="34221" xr:uid="{77FB7C1B-9080-4A66-8F58-F0DC2004C822}"/>
    <cellStyle name="SAPBEXaggItem 9 2" xfId="51611" xr:uid="{190B0135-B113-4FF7-8514-4CEDEF72D0E3}"/>
    <cellStyle name="SAPBEXaggItem_Margen" xfId="49310" xr:uid="{BBAB97C1-68B1-46A3-A614-3E74816B3A58}"/>
    <cellStyle name="SAPBEXaggItemX" xfId="34222" xr:uid="{14CCAD19-71D7-4B29-9FDF-D2B47413B36B}"/>
    <cellStyle name="SAPBEXaggItemX 10" xfId="34223" xr:uid="{1F49EE6F-B0F2-4FA0-8874-0C7914174B0E}"/>
    <cellStyle name="SAPBEXaggItemX 10 2" xfId="51610" xr:uid="{ABB42C26-8F95-47FB-8353-CF039DA7257C}"/>
    <cellStyle name="SAPBEXaggItemX 11" xfId="34224" xr:uid="{7B84DBEF-6FC5-4320-8E2D-C12C2C54B124}"/>
    <cellStyle name="SAPBEXaggItemX 2" xfId="34225" xr:uid="{4F6C68A6-4F9F-4391-9F17-D2DE8CF1C53A}"/>
    <cellStyle name="SAPBEXaggItemX 2 2" xfId="50530" xr:uid="{9271F01E-D947-485A-BD8A-025E97C4A52A}"/>
    <cellStyle name="SAPBEXaggItemX 3" xfId="34226" xr:uid="{42CCB14C-AAB9-4F19-8EFD-B56636CBB2F6}"/>
    <cellStyle name="SAPBEXaggItemX 3 2" xfId="34227" xr:uid="{49D8ED64-CFEF-4B14-A498-165E42C34316}"/>
    <cellStyle name="SAPBEXaggItemX 3 3" xfId="50531" xr:uid="{B5CFEDA0-0034-4C61-B567-51CBCDBAFD08}"/>
    <cellStyle name="SAPBEXaggItemX 4" xfId="34228" xr:uid="{F7437816-2F8D-4696-BBC4-AAA6A3AC223D}"/>
    <cellStyle name="SAPBEXaggItemX 4 2" xfId="51609" xr:uid="{157F7572-D82B-46F3-9EC6-B5BAB2A73086}"/>
    <cellStyle name="SAPBEXaggItemX 5" xfId="34229" xr:uid="{87CE1C69-C098-4E6D-8820-78272190D513}"/>
    <cellStyle name="SAPBEXaggItemX 5 2" xfId="51608" xr:uid="{0D3314CE-2C4A-4739-9058-A15C1E8B3146}"/>
    <cellStyle name="SAPBEXaggItemX 6" xfId="34230" xr:uid="{A30EF9B5-9DB8-429C-93F7-BFCF75DFDA1A}"/>
    <cellStyle name="SAPBEXaggItemX 6 2" xfId="51607" xr:uid="{9FCC8089-1C37-43DB-B856-20278F73DAB2}"/>
    <cellStyle name="SAPBEXaggItemX 7" xfId="34231" xr:uid="{EAA91719-08E6-483B-A0F7-93492F9C5DE6}"/>
    <cellStyle name="SAPBEXaggItemX 7 2" xfId="51606" xr:uid="{D20F545B-71ED-4A2B-8F7B-2220F33EEB83}"/>
    <cellStyle name="SAPBEXaggItemX 8" xfId="34232" xr:uid="{6FC8ED9C-701A-44C4-B14C-5CDD684A0B50}"/>
    <cellStyle name="SAPBEXaggItemX 8 2" xfId="51605" xr:uid="{FBCF5946-7F69-466B-A7EB-5C82B84637D2}"/>
    <cellStyle name="SAPBEXaggItemX 9" xfId="34233" xr:uid="{0C6C5F67-AD5A-461A-B181-2668A4E1D517}"/>
    <cellStyle name="SAPBEXaggItemX 9 2" xfId="51604" xr:uid="{1AEF702C-5157-4C72-8928-4EA382DB3C91}"/>
    <cellStyle name="SAPBEXaggItemX_Margen" xfId="49311" xr:uid="{04145407-4BFC-4659-A31B-00A8E79E1A81}"/>
    <cellStyle name="SAPBEXchaText" xfId="34234" xr:uid="{779AE68E-F9FC-42D3-BA1F-0AF1DB93BED6}"/>
    <cellStyle name="SAPBEXchaText 10" xfId="34235" xr:uid="{436E9254-6A5C-4245-B353-101F0DCE5BC9}"/>
    <cellStyle name="SAPBEXchaText 10 2" xfId="51603" xr:uid="{BC942229-4027-428E-9756-8B4BB407B77F}"/>
    <cellStyle name="SAPBEXchaText 11" xfId="34236" xr:uid="{F785F231-C93B-4E3D-905F-6D69E6FA74A9}"/>
    <cellStyle name="SAPBEXchaText 2" xfId="34237" xr:uid="{DD9F65B9-B082-4BDF-97BB-9B4C4F116C04}"/>
    <cellStyle name="SAPBEXchaText 2 2" xfId="50532" xr:uid="{B18E7D0B-E752-448E-8303-B52FC15DC03A}"/>
    <cellStyle name="SAPBEXchaText 3" xfId="34238" xr:uid="{3E633C90-43FE-4911-943C-3A2EDC2A1262}"/>
    <cellStyle name="SAPBEXchaText 3 2" xfId="34239" xr:uid="{597D95AA-59D2-46BB-8BD2-74927ADC533D}"/>
    <cellStyle name="SAPBEXchaText 3 3" xfId="50533" xr:uid="{AF0B9DDF-6994-4F2C-8289-B593E5132258}"/>
    <cellStyle name="SAPBEXchaText 4" xfId="34240" xr:uid="{78090AD3-9199-47FD-97A5-D96184EE4B0D}"/>
    <cellStyle name="SAPBEXchaText 4 2" xfId="34241" xr:uid="{590535F7-7964-46EB-BAE3-3BDE2E745508}"/>
    <cellStyle name="SAPBEXchaText 4 3" xfId="50534" xr:uid="{1475E468-409F-4786-8A67-4F083ABCC78F}"/>
    <cellStyle name="SAPBEXchaText 5" xfId="34242" xr:uid="{1574C327-3134-483C-AFBB-C373AB28D690}"/>
    <cellStyle name="SAPBEXchaText 5 2" xfId="34243" xr:uid="{295BA0CA-2D13-4FC3-8481-F0B163B4001D}"/>
    <cellStyle name="SAPBEXchaText 5 3" xfId="50535" xr:uid="{E14EEE6D-E1E6-44C8-9088-AECECADEC824}"/>
    <cellStyle name="SAPBEXchaText 6" xfId="34244" xr:uid="{0836A093-2024-4FA5-8AEB-17B55B88AE1C}"/>
    <cellStyle name="SAPBEXchaText 6 2" xfId="51602" xr:uid="{C2FC418D-9B3F-4C03-B65E-A988117267A1}"/>
    <cellStyle name="SAPBEXchaText 7" xfId="34245" xr:uid="{C9BD2906-711F-410E-8EBA-DF28D8AEEBB2}"/>
    <cellStyle name="SAPBEXchaText 7 2" xfId="51601" xr:uid="{8B2709E2-2479-4711-85F5-0540DC0F1091}"/>
    <cellStyle name="SAPBEXchaText 8" xfId="34246" xr:uid="{10F0FAF8-BA97-410A-9979-B9953E595755}"/>
    <cellStyle name="SAPBEXchaText 8 2" xfId="51600" xr:uid="{93B765E2-002E-4979-B56A-AB98F4C84396}"/>
    <cellStyle name="SAPBEXchaText 9" xfId="34247" xr:uid="{120B1A01-5E5C-43ED-B90B-F0BA868C0C76}"/>
    <cellStyle name="SAPBEXchaText 9 2" xfId="51599" xr:uid="{D774ACF1-ABA2-4598-BE20-34F85E0C7907}"/>
    <cellStyle name="SAPBEXexcBad7" xfId="34248" xr:uid="{B23D92C1-0C73-4D2D-9E68-FE402F28C0B7}"/>
    <cellStyle name="SAPBEXexcBad7 10" xfId="34249" xr:uid="{E5C26844-6AFE-4EF7-A96F-7C60281D6BC5}"/>
    <cellStyle name="SAPBEXexcBad7 10 2" xfId="51598" xr:uid="{B09E989A-B5F5-4ACD-89B9-FAF6746D3CFF}"/>
    <cellStyle name="SAPBEXexcBad7 11" xfId="34250" xr:uid="{39E4DC69-D53E-42E2-B2F8-D8C83E1E6798}"/>
    <cellStyle name="SAPBEXexcBad7 2" xfId="34251" xr:uid="{B4A777E1-7D13-456F-90AE-DD16C5FC1C5B}"/>
    <cellStyle name="SAPBEXexcBad7 2 2" xfId="50536" xr:uid="{B83C828E-E824-4010-99F0-93B1A5B225F1}"/>
    <cellStyle name="SAPBEXexcBad7 3" xfId="34252" xr:uid="{0A232C19-6960-4279-95F9-E6E8745D2FB9}"/>
    <cellStyle name="SAPBEXexcBad7 3 2" xfId="34253" xr:uid="{B396B004-AAD0-4253-912B-C0F5CCE06089}"/>
    <cellStyle name="SAPBEXexcBad7 3 3" xfId="50537" xr:uid="{5DF1DA6B-52BA-4937-A2D7-A369AD6F4D4A}"/>
    <cellStyle name="SAPBEXexcBad7 4" xfId="34254" xr:uid="{B93A3363-9FD9-4A89-990F-4B89D2C20BCE}"/>
    <cellStyle name="SAPBEXexcBad7 4 2" xfId="51597" xr:uid="{C067FDEA-BFFC-4102-A915-2CA45A6AA75C}"/>
    <cellStyle name="SAPBEXexcBad7 5" xfId="34255" xr:uid="{1606E9D8-861D-4217-9A66-611123886B89}"/>
    <cellStyle name="SAPBEXexcBad7 5 2" xfId="51596" xr:uid="{DB8F19E6-629C-41DF-AF27-7AC580D0C504}"/>
    <cellStyle name="SAPBEXexcBad7 6" xfId="34256" xr:uid="{2B65F368-29F1-4DA8-9278-426FD78A0570}"/>
    <cellStyle name="SAPBEXexcBad7 6 2" xfId="51595" xr:uid="{BBC0EE3D-FCD1-45F6-96B7-5228E139C5FC}"/>
    <cellStyle name="SAPBEXexcBad7 7" xfId="34257" xr:uid="{76C6E258-E333-433A-92B6-BA91A8AB6303}"/>
    <cellStyle name="SAPBEXexcBad7 7 2" xfId="51594" xr:uid="{84B97536-CF81-42F7-A686-7DDC597587FD}"/>
    <cellStyle name="SAPBEXexcBad7 8" xfId="34258" xr:uid="{423D143D-2EC3-4CEB-B8D2-9D72864D77B9}"/>
    <cellStyle name="SAPBEXexcBad7 8 2" xfId="51593" xr:uid="{76C513ED-3702-4AA6-8D91-65F0D7775371}"/>
    <cellStyle name="SAPBEXexcBad7 9" xfId="34259" xr:uid="{2D41B0B8-B483-4907-B27B-6FBEC8F0B8FD}"/>
    <cellStyle name="SAPBEXexcBad7 9 2" xfId="51592" xr:uid="{BC9EDD3C-9AC0-4502-AB85-4C57CD56B422}"/>
    <cellStyle name="SAPBEXexcBad7_Margen" xfId="49312" xr:uid="{5CC13B21-E15F-4E66-8DA9-9121AD27BD08}"/>
    <cellStyle name="SAPBEXexcBad8" xfId="34260" xr:uid="{FA174AC5-2AAE-4FD5-9861-D78362639067}"/>
    <cellStyle name="SAPBEXexcBad8 10" xfId="34261" xr:uid="{43001829-D3F8-4C32-B072-279F79721787}"/>
    <cellStyle name="SAPBEXexcBad8 10 2" xfId="51591" xr:uid="{6E2DFB42-EC61-498D-BAAD-1514902EF05D}"/>
    <cellStyle name="SAPBEXexcBad8 11" xfId="34262" xr:uid="{3DE3B48F-6B4C-4510-ADB0-F430F013112D}"/>
    <cellStyle name="SAPBEXexcBad8 2" xfId="34263" xr:uid="{14C99AC0-CADE-4BE1-82C7-AD73334354D5}"/>
    <cellStyle name="SAPBEXexcBad8 2 2" xfId="50538" xr:uid="{8D90A71C-7B65-437E-A43A-85C1F27ED4DB}"/>
    <cellStyle name="SAPBEXexcBad8 3" xfId="34264" xr:uid="{634455CD-331E-4747-ADA8-26F3337DAB4D}"/>
    <cellStyle name="SAPBEXexcBad8 3 2" xfId="34265" xr:uid="{A46D6574-923A-4838-91DB-AB5BA12C645A}"/>
    <cellStyle name="SAPBEXexcBad8 3 3" xfId="50539" xr:uid="{55D5D3F4-6A04-446F-9DEA-DB97B53FA213}"/>
    <cellStyle name="SAPBEXexcBad8 4" xfId="34266" xr:uid="{B7F455FC-61A5-4450-B4C3-1D68264A301D}"/>
    <cellStyle name="SAPBEXexcBad8 4 2" xfId="51590" xr:uid="{31225AD0-B17A-4998-B77A-D82746B98FCF}"/>
    <cellStyle name="SAPBEXexcBad8 5" xfId="34267" xr:uid="{56258351-400A-4939-A98D-06AB9454575E}"/>
    <cellStyle name="SAPBEXexcBad8 5 2" xfId="51589" xr:uid="{CE09939B-4044-4B78-B813-AF8A2C1547E2}"/>
    <cellStyle name="SAPBEXexcBad8 6" xfId="34268" xr:uid="{8D099515-EBCD-4012-86D8-9FAD39671C15}"/>
    <cellStyle name="SAPBEXexcBad8 6 2" xfId="51588" xr:uid="{74325A0F-4758-46DF-9DF4-1D686C82FBCF}"/>
    <cellStyle name="SAPBEXexcBad8 7" xfId="34269" xr:uid="{ED6674B4-E5F0-4324-BE84-C79523D5F3B9}"/>
    <cellStyle name="SAPBEXexcBad8 7 2" xfId="51587" xr:uid="{969C50EE-757F-4B93-9486-235B341DB4BF}"/>
    <cellStyle name="SAPBEXexcBad8 8" xfId="34270" xr:uid="{47D6045B-72D3-487D-A9BB-2C629E213B4F}"/>
    <cellStyle name="SAPBEXexcBad8 8 2" xfId="51586" xr:uid="{07D1E14B-15A7-4672-A7FE-009F582B1D6C}"/>
    <cellStyle name="SAPBEXexcBad8 9" xfId="34271" xr:uid="{2A186212-9DE0-4190-AE1D-434478844743}"/>
    <cellStyle name="SAPBEXexcBad8 9 2" xfId="51585" xr:uid="{DF606014-AFFE-4472-A300-8FB1403DB3D9}"/>
    <cellStyle name="SAPBEXexcBad8_Margen" xfId="49313" xr:uid="{FE564716-0645-41D0-B97D-D78110A84708}"/>
    <cellStyle name="SAPBEXexcBad9" xfId="34272" xr:uid="{E192D0CE-6F9E-4541-ABB1-803D72662858}"/>
    <cellStyle name="SAPBEXexcBad9 10" xfId="34273" xr:uid="{6964267E-3FE9-493B-B610-AB547DD9DA92}"/>
    <cellStyle name="SAPBEXexcBad9 10 2" xfId="51584" xr:uid="{8ECF1B7F-E153-4ADA-8918-89406DAB130C}"/>
    <cellStyle name="SAPBEXexcBad9 11" xfId="34274" xr:uid="{08DC4067-D833-4FDA-B4CB-11BC47BFCE06}"/>
    <cellStyle name="SAPBEXexcBad9 2" xfId="34275" xr:uid="{77089E7A-AC28-45EE-9C79-C2CA6AD3920E}"/>
    <cellStyle name="SAPBEXexcBad9 2 2" xfId="50540" xr:uid="{908F4E71-5380-4F7A-9132-718F2E480681}"/>
    <cellStyle name="SAPBEXexcBad9 3" xfId="34276" xr:uid="{7B3E0AD8-E476-4A6C-93A1-49C6B363467F}"/>
    <cellStyle name="SAPBEXexcBad9 3 2" xfId="34277" xr:uid="{AB037B03-756A-4563-BBEA-71698191747F}"/>
    <cellStyle name="SAPBEXexcBad9 3 3" xfId="50541" xr:uid="{0503E388-A918-4E3E-9CCC-39F152C65C91}"/>
    <cellStyle name="SAPBEXexcBad9 4" xfId="34278" xr:uid="{79355D67-0ACF-4834-8D12-CB6347FEE2B4}"/>
    <cellStyle name="SAPBEXexcBad9 4 2" xfId="51583" xr:uid="{B4DD823D-1389-49C4-8DA6-80E40BA14924}"/>
    <cellStyle name="SAPBEXexcBad9 5" xfId="34279" xr:uid="{37CAC8DF-71D2-49CD-9559-3FEE2A43C29E}"/>
    <cellStyle name="SAPBEXexcBad9 5 2" xfId="51582" xr:uid="{A146E78C-9540-4B1C-9D1A-AC8B9823E426}"/>
    <cellStyle name="SAPBEXexcBad9 6" xfId="34280" xr:uid="{65E8F6A8-484F-4244-A4E8-8A0E04DAD539}"/>
    <cellStyle name="SAPBEXexcBad9 6 2" xfId="51581" xr:uid="{6E8B87D5-9B3D-432B-B4B4-F90381CD0751}"/>
    <cellStyle name="SAPBEXexcBad9 7" xfId="34281" xr:uid="{1E394A8E-ACC6-4692-8172-DAA1BA19D5CE}"/>
    <cellStyle name="SAPBEXexcBad9 7 2" xfId="51580" xr:uid="{3761E842-8DA4-4880-9264-A08722875F2B}"/>
    <cellStyle name="SAPBEXexcBad9 8" xfId="34282" xr:uid="{75778503-45B8-4468-9E75-E9AA57D9731A}"/>
    <cellStyle name="SAPBEXexcBad9 8 2" xfId="51579" xr:uid="{ED0CEF2D-2DCB-40FC-A347-5DF9D3475565}"/>
    <cellStyle name="SAPBEXexcBad9 9" xfId="34283" xr:uid="{95C4710B-C9F1-4F33-B85C-B206D7798815}"/>
    <cellStyle name="SAPBEXexcBad9 9 2" xfId="51578" xr:uid="{98004CB6-30C7-48AB-A45C-499C37AD6771}"/>
    <cellStyle name="SAPBEXexcBad9_Margen" xfId="49314" xr:uid="{92D58E82-CE00-47B4-AB43-D3A58E043DE3}"/>
    <cellStyle name="SAPBEXexcCritical4" xfId="34284" xr:uid="{B5101014-46AE-4FF1-B312-2AA4D69E9D53}"/>
    <cellStyle name="SAPBEXexcCritical4 10" xfId="34285" xr:uid="{D22B5241-98AA-4CCC-A75B-5446D504C462}"/>
    <cellStyle name="SAPBEXexcCritical4 10 2" xfId="51577" xr:uid="{0DEE2001-E70E-411E-93FB-D7B09BE46F3B}"/>
    <cellStyle name="SAPBEXexcCritical4 11" xfId="34286" xr:uid="{D9E8A6DD-80DE-4277-8810-42A908297090}"/>
    <cellStyle name="SAPBEXexcCritical4 2" xfId="34287" xr:uid="{88F6D387-0310-4DAE-956C-2FCB0573D688}"/>
    <cellStyle name="SAPBEXexcCritical4 2 2" xfId="50542" xr:uid="{AA8A2EB5-7CAF-4F06-96A4-D110076FEAFE}"/>
    <cellStyle name="SAPBEXexcCritical4 3" xfId="34288" xr:uid="{F214B240-74F5-4F46-ACB9-814E08DDCBB0}"/>
    <cellStyle name="SAPBEXexcCritical4 3 2" xfId="34289" xr:uid="{752A4020-89B6-4D3B-9522-08973787ED30}"/>
    <cellStyle name="SAPBEXexcCritical4 3 3" xfId="50543" xr:uid="{335D4C5F-D6AA-463E-9DA7-26BEA81A7DB2}"/>
    <cellStyle name="SAPBEXexcCritical4 4" xfId="34290" xr:uid="{A641A168-5769-486E-8946-2349C636A324}"/>
    <cellStyle name="SAPBEXexcCritical4 4 2" xfId="51576" xr:uid="{6AB869D2-C595-4B8F-83DD-43313DB23684}"/>
    <cellStyle name="SAPBEXexcCritical4 5" xfId="34291" xr:uid="{99E5AD30-DB2E-4FBC-9D3D-13128BA23D52}"/>
    <cellStyle name="SAPBEXexcCritical4 5 2" xfId="51575" xr:uid="{B058FD52-CA4E-4C4E-8C5E-75E9A70ED88A}"/>
    <cellStyle name="SAPBEXexcCritical4 6" xfId="34292" xr:uid="{11F821A0-CE9C-447E-8570-DE3162FC8084}"/>
    <cellStyle name="SAPBEXexcCritical4 6 2" xfId="51574" xr:uid="{F634C984-2AC9-47AD-A618-8C5D28D5C6BB}"/>
    <cellStyle name="SAPBEXexcCritical4 7" xfId="34293" xr:uid="{43292183-E661-4F04-87A3-855CCB0F255C}"/>
    <cellStyle name="SAPBEXexcCritical4 7 2" xfId="51573" xr:uid="{7F880943-9330-4BF3-A00A-DED35BB15D5E}"/>
    <cellStyle name="SAPBEXexcCritical4 8" xfId="34294" xr:uid="{D7AA5304-2D10-4BA6-A10C-A6D46F2876A8}"/>
    <cellStyle name="SAPBEXexcCritical4 8 2" xfId="51572" xr:uid="{AC5D8558-34CC-4498-9D13-0D6644B387F8}"/>
    <cellStyle name="SAPBEXexcCritical4 9" xfId="34295" xr:uid="{F8FF1FE8-24CA-4164-A7B8-12066F059F99}"/>
    <cellStyle name="SAPBEXexcCritical4 9 2" xfId="51571" xr:uid="{28001026-788B-4AC4-99E4-C2F1FB62B0E7}"/>
    <cellStyle name="SAPBEXexcCritical4_Margen" xfId="49315" xr:uid="{6791F9C0-03C2-4571-957C-8AE66DE0D021}"/>
    <cellStyle name="SAPBEXexcCritical5" xfId="34296" xr:uid="{BD7E7C96-FDC8-48C6-92D1-A88C1614A4A8}"/>
    <cellStyle name="SAPBEXexcCritical5 10" xfId="34297" xr:uid="{CF5C5B5D-4DD2-46A8-868F-A817D9371629}"/>
    <cellStyle name="SAPBEXexcCritical5 10 2" xfId="51570" xr:uid="{999AF201-D974-4021-B575-2BE166B3342E}"/>
    <cellStyle name="SAPBEXexcCritical5 11" xfId="34298" xr:uid="{B333AF75-489E-4D2A-A6AE-3F142B742CEA}"/>
    <cellStyle name="SAPBEXexcCritical5 2" xfId="34299" xr:uid="{B89E592B-8D9B-4A40-9C55-532E0C36F9BA}"/>
    <cellStyle name="SAPBEXexcCritical5 2 2" xfId="50544" xr:uid="{2C24AC3E-73BE-4AB0-9296-2C60AF81487C}"/>
    <cellStyle name="SAPBEXexcCritical5 3" xfId="34300" xr:uid="{C8F47FF9-D68F-481B-9002-5A76C0AD33B3}"/>
    <cellStyle name="SAPBEXexcCritical5 3 2" xfId="34301" xr:uid="{6A86D62C-2F6D-4DC3-A488-283A4341CE77}"/>
    <cellStyle name="SAPBEXexcCritical5 3 3" xfId="50545" xr:uid="{E057E087-B38F-4649-9C56-83CEA99F4A6A}"/>
    <cellStyle name="SAPBEXexcCritical5 4" xfId="34302" xr:uid="{2BEBF7D2-6B1A-45E1-B48F-0309AED51B2F}"/>
    <cellStyle name="SAPBEXexcCritical5 4 2" xfId="51569" xr:uid="{F1313956-87E3-4B1F-8595-ED7E204CB05C}"/>
    <cellStyle name="SAPBEXexcCritical5 5" xfId="34303" xr:uid="{41970BBC-3404-4BDD-A982-AC94E31028FF}"/>
    <cellStyle name="SAPBEXexcCritical5 5 2" xfId="51568" xr:uid="{65B98DEE-D4AC-4F47-BC47-1AB10CE34A43}"/>
    <cellStyle name="SAPBEXexcCritical5 6" xfId="34304" xr:uid="{CF27B7B5-A162-4A56-BC6C-966745D4FB04}"/>
    <cellStyle name="SAPBEXexcCritical5 6 2" xfId="51567" xr:uid="{1D7A1DF6-7644-4908-8593-56AA8DC0D269}"/>
    <cellStyle name="SAPBEXexcCritical5 7" xfId="34305" xr:uid="{D5264AFA-AA4C-4126-8578-D4454EECBC52}"/>
    <cellStyle name="SAPBEXexcCritical5 7 2" xfId="51566" xr:uid="{2A18264F-7568-4725-A0BC-B90A7852B463}"/>
    <cellStyle name="SAPBEXexcCritical5 8" xfId="34306" xr:uid="{C7C984BE-68BB-4C7C-BE8C-20F2F5A8F91B}"/>
    <cellStyle name="SAPBEXexcCritical5 8 2" xfId="51565" xr:uid="{4EC427B9-C210-40FD-B5B3-28291524323C}"/>
    <cellStyle name="SAPBEXexcCritical5 9" xfId="34307" xr:uid="{B5FCAACC-4B62-4556-8582-248169CBEC24}"/>
    <cellStyle name="SAPBEXexcCritical5 9 2" xfId="51564" xr:uid="{86CE9BA8-8EF4-4904-BDE3-C2E5563F3BDE}"/>
    <cellStyle name="SAPBEXexcCritical5_Margen" xfId="49316" xr:uid="{D5F73064-DF1E-4733-8383-2C143A5130E5}"/>
    <cellStyle name="SAPBEXexcCritical6" xfId="34308" xr:uid="{D3E35081-6EF9-4965-B0A6-350E20E45355}"/>
    <cellStyle name="SAPBEXexcCritical6 10" xfId="34309" xr:uid="{945A46A3-AAB3-4009-AD30-1BDE47F14B1F}"/>
    <cellStyle name="SAPBEXexcCritical6 10 2" xfId="51563" xr:uid="{FE7CF7EC-21CA-47D8-A0A9-69F499BAFDE1}"/>
    <cellStyle name="SAPBEXexcCritical6 11" xfId="34310" xr:uid="{E05AF44D-FDB2-4C60-972A-0B6436102302}"/>
    <cellStyle name="SAPBEXexcCritical6 2" xfId="34311" xr:uid="{904D0F0E-812D-4C76-B988-85781C0DD7B2}"/>
    <cellStyle name="SAPBEXexcCritical6 2 2" xfId="50546" xr:uid="{EC0A50DB-1510-47A6-B50C-68EFC1D312F2}"/>
    <cellStyle name="SAPBEXexcCritical6 3" xfId="34312" xr:uid="{FD46A059-C42C-4FC2-92AD-0B3307B8B3A5}"/>
    <cellStyle name="SAPBEXexcCritical6 3 2" xfId="34313" xr:uid="{6D06974D-B90E-4FF7-9BC5-1BBEE0B402E5}"/>
    <cellStyle name="SAPBEXexcCritical6 3 3" xfId="50547" xr:uid="{18121723-03DA-453A-834F-9B75616C2A63}"/>
    <cellStyle name="SAPBEXexcCritical6 4" xfId="34314" xr:uid="{CD1AF9E3-EACC-4C95-A1D5-4EACA2A0B3A6}"/>
    <cellStyle name="SAPBEXexcCritical6 4 2" xfId="51562" xr:uid="{861CB0DD-44BB-4B17-B4BB-C91E5AD51008}"/>
    <cellStyle name="SAPBEXexcCritical6 5" xfId="34315" xr:uid="{90F3F98E-BF20-46F6-8481-AF5A2EB27B68}"/>
    <cellStyle name="SAPBEXexcCritical6 5 2" xfId="51561" xr:uid="{963D88D1-86D5-45B7-8447-53974861CBAE}"/>
    <cellStyle name="SAPBEXexcCritical6 6" xfId="34316" xr:uid="{2F19B4AD-5B97-48E1-8245-CC6F0AE4442E}"/>
    <cellStyle name="SAPBEXexcCritical6 6 2" xfId="51560" xr:uid="{73A6EBAA-56EE-408F-9161-C22BC370C78D}"/>
    <cellStyle name="SAPBEXexcCritical6 7" xfId="34317" xr:uid="{6ABB196D-9788-44B8-BFDE-53078E00091F}"/>
    <cellStyle name="SAPBEXexcCritical6 7 2" xfId="51559" xr:uid="{4C70B4D6-DEB0-404A-8507-ED5E3D76751B}"/>
    <cellStyle name="SAPBEXexcCritical6 8" xfId="34318" xr:uid="{9547B2BA-3DCC-4DFB-9A72-6082EB459AB6}"/>
    <cellStyle name="SAPBEXexcCritical6 8 2" xfId="51558" xr:uid="{CA349115-5959-496F-B6A6-CD07EE448E93}"/>
    <cellStyle name="SAPBEXexcCritical6 9" xfId="34319" xr:uid="{7C3EFE17-0E68-4BF6-AE55-2F2AF3D4BEC8}"/>
    <cellStyle name="SAPBEXexcCritical6 9 2" xfId="51557" xr:uid="{776909AD-FBBF-4128-B848-E6A83E03E720}"/>
    <cellStyle name="SAPBEXexcCritical6_Margen" xfId="49317" xr:uid="{D52ED92E-6F01-4053-97EA-690F005A34BF}"/>
    <cellStyle name="SAPBEXexcGood1" xfId="34320" xr:uid="{2F8A466D-ADF8-457B-A7FE-C53C86057D35}"/>
    <cellStyle name="SAPBEXexcGood1 10" xfId="34321" xr:uid="{180BA746-3219-4B2E-9A38-28B8B39CBEE8}"/>
    <cellStyle name="SAPBEXexcGood1 10 2" xfId="51556" xr:uid="{CADA408F-2EBF-4D99-8794-C71854519B5C}"/>
    <cellStyle name="SAPBEXexcGood1 11" xfId="34322" xr:uid="{C0F08601-A1E9-4F30-BC4D-222ED486C36A}"/>
    <cellStyle name="SAPBEXexcGood1 2" xfId="34323" xr:uid="{373F7C1E-9540-4880-B993-4DFD282C7F5C}"/>
    <cellStyle name="SAPBEXexcGood1 2 2" xfId="50548" xr:uid="{1E2E5EE8-15AC-471C-9873-7DADECDF66D0}"/>
    <cellStyle name="SAPBEXexcGood1 3" xfId="34324" xr:uid="{69546CE1-3C04-4CAB-964F-89D2A03A0FF1}"/>
    <cellStyle name="SAPBEXexcGood1 3 2" xfId="34325" xr:uid="{D2B19B0D-E2FB-4B2F-A989-44D5DDD45F5D}"/>
    <cellStyle name="SAPBEXexcGood1 3 3" xfId="50549" xr:uid="{239BC9B1-6BFC-449E-8D0F-58D2CAC91FBC}"/>
    <cellStyle name="SAPBEXexcGood1 4" xfId="34326" xr:uid="{6C74A981-C043-4160-BE22-837E4AADE0E7}"/>
    <cellStyle name="SAPBEXexcGood1 4 2" xfId="51555" xr:uid="{303C83D0-0F8F-42B0-9830-03A462579596}"/>
    <cellStyle name="SAPBEXexcGood1 5" xfId="34327" xr:uid="{0B22952F-9356-496C-B4F0-5D0AAAD1DC64}"/>
    <cellStyle name="SAPBEXexcGood1 5 2" xfId="51554" xr:uid="{2735A24D-3950-4DF2-B896-E9DBA896359F}"/>
    <cellStyle name="SAPBEXexcGood1 6" xfId="34328" xr:uid="{ED181EF0-BDB7-4B48-BB72-A38EF21B7714}"/>
    <cellStyle name="SAPBEXexcGood1 6 2" xfId="51553" xr:uid="{D6A16231-D142-4787-BFC8-ABA4F4A96BE1}"/>
    <cellStyle name="SAPBEXexcGood1 7" xfId="34329" xr:uid="{A541CACC-A5A1-4663-B4F2-884FD60AA85F}"/>
    <cellStyle name="SAPBEXexcGood1 7 2" xfId="51552" xr:uid="{BD74ECA9-A1DE-4110-B896-21920794389F}"/>
    <cellStyle name="SAPBEXexcGood1 8" xfId="34330" xr:uid="{34531D21-8B4B-48D9-996D-F9EBE5EF3CEF}"/>
    <cellStyle name="SAPBEXexcGood1 8 2" xfId="51551" xr:uid="{26B4FDEE-53E4-4663-B737-1AAEC5D463EE}"/>
    <cellStyle name="SAPBEXexcGood1 9" xfId="34331" xr:uid="{4BFA0CA5-BDFC-4938-8F41-AE00394B165A}"/>
    <cellStyle name="SAPBEXexcGood1 9 2" xfId="51550" xr:uid="{BF0DF604-91B5-4540-85C3-3E15945B284D}"/>
    <cellStyle name="SAPBEXexcGood1_Margen" xfId="49318" xr:uid="{619400DB-C60B-4BEB-9860-2A1C2C0E0492}"/>
    <cellStyle name="SAPBEXexcGood2" xfId="34332" xr:uid="{D0D217C4-B225-421D-907D-6BF99F39FCAC}"/>
    <cellStyle name="SAPBEXexcGood2 10" xfId="34333" xr:uid="{6C82674A-BFB5-419A-BFDE-E5A5A370FDB6}"/>
    <cellStyle name="SAPBEXexcGood2 10 2" xfId="51549" xr:uid="{924C81BF-1EC7-4CD8-97DB-133099BABEB3}"/>
    <cellStyle name="SAPBEXexcGood2 11" xfId="34334" xr:uid="{87C99071-F841-43CC-BDD7-7160AF8A071D}"/>
    <cellStyle name="SAPBEXexcGood2 2" xfId="34335" xr:uid="{1371AF63-7588-451C-A675-D640C56963D5}"/>
    <cellStyle name="SAPBEXexcGood2 2 2" xfId="50550" xr:uid="{EE0294FF-02D0-4783-B79B-18A1633F1D59}"/>
    <cellStyle name="SAPBEXexcGood2 3" xfId="34336" xr:uid="{3C6EB580-B342-4809-8A22-06F4DC463A68}"/>
    <cellStyle name="SAPBEXexcGood2 3 2" xfId="34337" xr:uid="{A89A118A-4054-4586-8E8D-3FBBF3680608}"/>
    <cellStyle name="SAPBEXexcGood2 3 3" xfId="50551" xr:uid="{819BDE33-774A-4170-AEE5-44F6C2B04A20}"/>
    <cellStyle name="SAPBEXexcGood2 4" xfId="34338" xr:uid="{9EA7EF71-3571-470D-8D26-D60931547C3E}"/>
    <cellStyle name="SAPBEXexcGood2 4 2" xfId="51548" xr:uid="{A68823DF-E207-4952-B210-4ADC7C64BA1B}"/>
    <cellStyle name="SAPBEXexcGood2 5" xfId="34339" xr:uid="{97AB7AF1-5AA9-4985-9022-43FFC9B10B0D}"/>
    <cellStyle name="SAPBEXexcGood2 5 2" xfId="51547" xr:uid="{F242CCB5-B468-4235-8367-191275EF1784}"/>
    <cellStyle name="SAPBEXexcGood2 6" xfId="34340" xr:uid="{60D49B0C-BE3F-40B1-981D-2376484B8ECC}"/>
    <cellStyle name="SAPBEXexcGood2 6 2" xfId="51546" xr:uid="{A049F603-713F-424A-A60D-B6EA14D6A367}"/>
    <cellStyle name="SAPBEXexcGood2 7" xfId="34341" xr:uid="{7A18A4A8-C0DB-4EE4-91E4-B599480510C1}"/>
    <cellStyle name="SAPBEXexcGood2 7 2" xfId="51545" xr:uid="{51F541B8-7EE6-4F74-942B-5B18C7E32300}"/>
    <cellStyle name="SAPBEXexcGood2 8" xfId="34342" xr:uid="{846AFD9D-4034-4E55-B31C-1A114170ED4D}"/>
    <cellStyle name="SAPBEXexcGood2 8 2" xfId="51544" xr:uid="{F06FD8B8-0B0C-4C1D-9455-EA1E0E10F918}"/>
    <cellStyle name="SAPBEXexcGood2 9" xfId="34343" xr:uid="{CEF68C35-73AA-4F11-805B-B563B8715657}"/>
    <cellStyle name="SAPBEXexcGood2 9 2" xfId="51543" xr:uid="{A24E4344-0626-4D14-92AC-F295B87DE3E1}"/>
    <cellStyle name="SAPBEXexcGood2_Margen" xfId="49319" xr:uid="{DF596996-57EA-4C89-8A1D-DA9A4B199EF0}"/>
    <cellStyle name="SAPBEXexcGood3" xfId="34344" xr:uid="{96B95D20-F9F2-4D9F-9019-7783D62D6054}"/>
    <cellStyle name="SAPBEXexcGood3 10" xfId="34345" xr:uid="{32307C13-0EC4-4F4A-A943-7CA3A17308D3}"/>
    <cellStyle name="SAPBEXexcGood3 10 2" xfId="51542" xr:uid="{62843457-09C7-4641-AA96-4BCEB4B13FAE}"/>
    <cellStyle name="SAPBEXexcGood3 11" xfId="34346" xr:uid="{63A48C25-C334-4C5E-BCE4-A826CA17D124}"/>
    <cellStyle name="SAPBEXexcGood3 2" xfId="34347" xr:uid="{C03AD579-3BA5-4A4A-9F48-929218B41DA7}"/>
    <cellStyle name="SAPBEXexcGood3 2 2" xfId="50552" xr:uid="{2E03CABD-D70A-4439-90ED-6CC2EEC7DC50}"/>
    <cellStyle name="SAPBEXexcGood3 3" xfId="34348" xr:uid="{FB63D3E0-86CC-40EC-912E-47254EBAE07C}"/>
    <cellStyle name="SAPBEXexcGood3 3 2" xfId="34349" xr:uid="{B59E37FE-0DF0-4A11-9A32-9779F314DE6E}"/>
    <cellStyle name="SAPBEXexcGood3 3 3" xfId="50553" xr:uid="{37372AF0-A4DD-4978-8A68-3FE6703F90D4}"/>
    <cellStyle name="SAPBEXexcGood3 4" xfId="34350" xr:uid="{62EF1536-A5F9-40B3-AC29-C8CC856D69E9}"/>
    <cellStyle name="SAPBEXexcGood3 4 2" xfId="51541" xr:uid="{17D7F121-CC0A-4133-B9F3-53968C96BC3C}"/>
    <cellStyle name="SAPBEXexcGood3 5" xfId="34351" xr:uid="{257E972E-88FB-4C62-B8EA-627175A3897C}"/>
    <cellStyle name="SAPBEXexcGood3 5 2" xfId="51540" xr:uid="{F5B9F3F1-2A18-4FBA-A25B-D832B06F0817}"/>
    <cellStyle name="SAPBEXexcGood3 6" xfId="34352" xr:uid="{2FB0BFF9-0C36-4A90-8E44-BA6DB0D4647A}"/>
    <cellStyle name="SAPBEXexcGood3 6 2" xfId="51539" xr:uid="{0F56A086-2C94-44C4-BAF6-7F7B1C52A7D2}"/>
    <cellStyle name="SAPBEXexcGood3 7" xfId="34353" xr:uid="{2BC22149-3042-4074-8ED5-FBF8A64F5F27}"/>
    <cellStyle name="SAPBEXexcGood3 7 2" xfId="51538" xr:uid="{DD5148DC-0A3A-4E30-8F70-200276907BB6}"/>
    <cellStyle name="SAPBEXexcGood3 8" xfId="34354" xr:uid="{0F4799E5-D5BE-46B8-877A-CAE580352DC9}"/>
    <cellStyle name="SAPBEXexcGood3 8 2" xfId="51537" xr:uid="{D89B616B-B45F-47C7-8739-BA2CBACC4090}"/>
    <cellStyle name="SAPBEXexcGood3 9" xfId="34355" xr:uid="{19AAC2B2-FC66-4B81-BDDF-9A1C1391F488}"/>
    <cellStyle name="SAPBEXexcGood3 9 2" xfId="51536" xr:uid="{1243FFC6-D8B5-493A-8E6B-DE4E06FAE0FC}"/>
    <cellStyle name="SAPBEXexcGood3_Margen" xfId="49320" xr:uid="{A8CDD2C5-A26F-4B9F-8F0B-A917E780B142}"/>
    <cellStyle name="SAPBEXfilterDrill" xfId="34356" xr:uid="{1585039C-F3C0-4694-BB79-D33BDFCC14E3}"/>
    <cellStyle name="SAPBEXfilterDrill 10" xfId="34357" xr:uid="{F5C17AE5-B8AE-41F0-8BAE-EC34D132E04C}"/>
    <cellStyle name="SAPBEXfilterDrill 10 2" xfId="51535" xr:uid="{9705472F-F2A5-4972-B322-BD9E91562D95}"/>
    <cellStyle name="SAPBEXfilterDrill 11" xfId="34358" xr:uid="{2642062F-B29B-41F3-A6D7-E525F71D23D1}"/>
    <cellStyle name="SAPBEXfilterDrill 2" xfId="34359" xr:uid="{CA299055-08AF-45AF-9564-474795D68367}"/>
    <cellStyle name="SAPBEXfilterDrill 2 2" xfId="50554" xr:uid="{66893A2F-29B4-4950-ABFC-C85D105E4977}"/>
    <cellStyle name="SAPBEXfilterDrill 3" xfId="34360" xr:uid="{8DD6752E-845E-4F26-BD4C-4B8E0A3D27E7}"/>
    <cellStyle name="SAPBEXfilterDrill 3 2" xfId="34361" xr:uid="{CD4B1095-B28F-4985-9165-5E83FF59465F}"/>
    <cellStyle name="SAPBEXfilterDrill 3 3" xfId="50555" xr:uid="{60BA12A8-F45C-46F2-82AB-DEC976DFAFBF}"/>
    <cellStyle name="SAPBEXfilterDrill 4" xfId="34362" xr:uid="{992EB9C5-3C1D-4C6A-AB62-9A0632B151B1}"/>
    <cellStyle name="SAPBEXfilterDrill 4 2" xfId="51534" xr:uid="{59624C13-B979-400A-872A-EC413066C26E}"/>
    <cellStyle name="SAPBEXfilterDrill 5" xfId="34363" xr:uid="{F211FE2D-D5EE-4DB6-AE8E-F605B0C43A42}"/>
    <cellStyle name="SAPBEXfilterDrill 5 2" xfId="51533" xr:uid="{3FA673E9-F3D2-499D-8861-9C3BC499A52A}"/>
    <cellStyle name="SAPBEXfilterDrill 6" xfId="34364" xr:uid="{0B76BC5D-0EB8-4EC4-B816-7C912D4569F3}"/>
    <cellStyle name="SAPBEXfilterDrill 6 2" xfId="51532" xr:uid="{17ABF8A4-395E-4827-86F8-4A55CA0B7B4D}"/>
    <cellStyle name="SAPBEXfilterDrill 7" xfId="34365" xr:uid="{57350B71-4F06-4B02-A61B-210F3CB00C7F}"/>
    <cellStyle name="SAPBEXfilterDrill 7 2" xfId="51531" xr:uid="{87168178-C968-42F5-BE77-FC54ECB20936}"/>
    <cellStyle name="SAPBEXfilterDrill 8" xfId="34366" xr:uid="{2AA25807-B177-49AC-A2B8-E5DF3F05377F}"/>
    <cellStyle name="SAPBEXfilterDrill 8 2" xfId="51530" xr:uid="{AD78E893-099F-4C0B-82FE-5260E8C97A98}"/>
    <cellStyle name="SAPBEXfilterDrill 9" xfId="34367" xr:uid="{57BEDCD2-1C9F-4F1B-A1A6-A73B2C276630}"/>
    <cellStyle name="SAPBEXfilterDrill 9 2" xfId="51529" xr:uid="{CCB39EAF-309E-4924-A156-E332E85E04B6}"/>
    <cellStyle name="SAPBEXfilterItem" xfId="34368" xr:uid="{7265FE46-F9E8-4961-931E-AE657110F576}"/>
    <cellStyle name="SAPBEXfilterItem 10" xfId="34369" xr:uid="{C549AECC-CC5E-42CD-9EEA-53367891CCCE}"/>
    <cellStyle name="SAPBEXfilterItem 10 2" xfId="51528" xr:uid="{D1ECCAFF-7A05-463A-A80D-6230D20EEA28}"/>
    <cellStyle name="SAPBEXfilterItem 11" xfId="34370" xr:uid="{3FE3CBF1-41F5-4C37-BF21-E1F9F1F91052}"/>
    <cellStyle name="SAPBEXfilterItem 2" xfId="34371" xr:uid="{4F6FBAE8-6C48-4B35-8FB7-21EF86F85485}"/>
    <cellStyle name="SAPBEXfilterItem 2 2" xfId="50556" xr:uid="{AD17C79C-59CE-42DF-AE70-CEDE17A9B7E8}"/>
    <cellStyle name="SAPBEXfilterItem 3" xfId="34372" xr:uid="{DA08B7F3-47E9-454E-93DD-E1B441E5E17D}"/>
    <cellStyle name="SAPBEXfilterItem 3 2" xfId="34373" xr:uid="{51A10CB6-5EFC-4D2D-98B3-147E8F30B001}"/>
    <cellStyle name="SAPBEXfilterItem 3 3" xfId="50557" xr:uid="{CDC0702D-C113-4FF1-8956-10F31258B207}"/>
    <cellStyle name="SAPBEXfilterItem 4" xfId="34374" xr:uid="{37EC1264-1C57-422E-8E5F-88F2DBEAD5EB}"/>
    <cellStyle name="SAPBEXfilterItem 4 2" xfId="51527" xr:uid="{49FA86AD-2775-42EC-82E8-12A606D58810}"/>
    <cellStyle name="SAPBEXfilterItem 5" xfId="34375" xr:uid="{0CB6F0FF-5808-465C-8D4B-AA0420719B80}"/>
    <cellStyle name="SAPBEXfilterItem 5 2" xfId="51526" xr:uid="{D7A719C8-58B1-4EA5-B110-A391F1EF9279}"/>
    <cellStyle name="SAPBEXfilterItem 6" xfId="34376" xr:uid="{6DB435C6-FFDD-4C1E-B10E-F6CCF80E82CE}"/>
    <cellStyle name="SAPBEXfilterItem 6 2" xfId="51525" xr:uid="{813F1E18-84EE-4DF4-8A61-C8F747B64577}"/>
    <cellStyle name="SAPBEXfilterItem 7" xfId="34377" xr:uid="{EDDD90E2-D8CA-4891-912E-EC4F4CB42B8B}"/>
    <cellStyle name="SAPBEXfilterItem 7 2" xfId="51524" xr:uid="{4CA5F606-9A7F-4435-9D79-EDC4DB673DEE}"/>
    <cellStyle name="SAPBEXfilterItem 8" xfId="34378" xr:uid="{B5BB354E-7FC4-4CDD-A074-690399D5CC05}"/>
    <cellStyle name="SAPBEXfilterItem 8 2" xfId="51523" xr:uid="{83311B2B-BB0C-40E0-A362-D23C1378DEB6}"/>
    <cellStyle name="SAPBEXfilterItem 9" xfId="34379" xr:uid="{98665FAA-8702-400B-BECF-DFF18655F8F0}"/>
    <cellStyle name="SAPBEXfilterItem 9 2" xfId="51522" xr:uid="{94C451ED-083D-4282-8BA2-FB4CDCF06823}"/>
    <cellStyle name="SAPBEXfilterText" xfId="34380" xr:uid="{E4E59F4D-6B61-4AF4-AA5B-10F31ED8206C}"/>
    <cellStyle name="SAPBEXfilterText 10" xfId="34381" xr:uid="{BFC71FEB-2C82-408C-A5A8-029DA96C81A2}"/>
    <cellStyle name="SAPBEXfilterText 10 2" xfId="51521" xr:uid="{4FCAACBE-B1C6-469E-BD25-DD00B9ED4240}"/>
    <cellStyle name="SAPBEXfilterText 11" xfId="34382" xr:uid="{C998DF52-A530-4BB7-8C22-890D0AB2C98A}"/>
    <cellStyle name="SAPBEXfilterText 2" xfId="34383" xr:uid="{0BF04DE5-AE04-4015-9EC6-867CB197DF9F}"/>
    <cellStyle name="SAPBEXfilterText 2 2" xfId="50558" xr:uid="{9CD4C871-D9A8-4F6A-99BD-69DEF2033C5A}"/>
    <cellStyle name="SAPBEXfilterText 3" xfId="34384" xr:uid="{FF4E5AF9-9ACD-4A89-9E3C-32D61C3B3B46}"/>
    <cellStyle name="SAPBEXfilterText 3 2" xfId="34385" xr:uid="{0D338CD9-6318-40B7-A1B1-99C2EA8038A7}"/>
    <cellStyle name="SAPBEXfilterText 3 3" xfId="50559" xr:uid="{595FB456-E9E6-49E6-ABA2-8E951B7DA89F}"/>
    <cellStyle name="SAPBEXfilterText 4" xfId="34386" xr:uid="{B60854EC-453C-4196-BD3A-9064B0B74A5C}"/>
    <cellStyle name="SAPBEXfilterText 4 2" xfId="51520" xr:uid="{ABC27FAE-98AA-4F85-AB92-55B5394CEB65}"/>
    <cellStyle name="SAPBEXfilterText 5" xfId="34387" xr:uid="{496C282D-2600-427C-8538-A539D049BA34}"/>
    <cellStyle name="SAPBEXfilterText 5 2" xfId="51519" xr:uid="{CA270981-B043-4B87-BD9A-0B1937E22E79}"/>
    <cellStyle name="SAPBEXfilterText 6" xfId="34388" xr:uid="{D712AF0C-2700-46E3-8B5A-0618E678C5DC}"/>
    <cellStyle name="SAPBEXfilterText 6 2" xfId="51518" xr:uid="{D95B7D43-C47A-4A2B-9B88-4176E2B39AC0}"/>
    <cellStyle name="SAPBEXfilterText 7" xfId="34389" xr:uid="{367EEC4C-772D-4E37-BACE-B38408290AB4}"/>
    <cellStyle name="SAPBEXfilterText 7 2" xfId="51517" xr:uid="{3915A1EF-7693-402D-BD4D-0C65A4707480}"/>
    <cellStyle name="SAPBEXfilterText 8" xfId="34390" xr:uid="{C92A43DA-3B11-4EC9-9FF2-AF9ED1079D26}"/>
    <cellStyle name="SAPBEXfilterText 8 2" xfId="51516" xr:uid="{E0BED653-07E4-40CB-8987-741AC00C815A}"/>
    <cellStyle name="SAPBEXfilterText 9" xfId="34391" xr:uid="{E6920253-8618-456B-8A43-6174F4540628}"/>
    <cellStyle name="SAPBEXfilterText 9 2" xfId="51515" xr:uid="{E53EF667-720F-45D5-B573-DC22DFB0EB01}"/>
    <cellStyle name="SAPBEXformats" xfId="34392" xr:uid="{237F9EAE-23DE-4BFF-A32D-CD7B763BDF85}"/>
    <cellStyle name="SAPBEXformats 10" xfId="34393" xr:uid="{8221CDB5-39AD-446C-8BB2-6016D046D1B6}"/>
    <cellStyle name="SAPBEXformats 10 2" xfId="51514" xr:uid="{6EAC55F1-9FFE-47A2-A396-CB261B2F5331}"/>
    <cellStyle name="SAPBEXformats 11" xfId="34394" xr:uid="{C978DD28-E6C4-4D3D-9E1F-29F9CFFF9B9C}"/>
    <cellStyle name="SAPBEXformats 2" xfId="34395" xr:uid="{2BC89464-1922-4A78-A499-03C21A0767E7}"/>
    <cellStyle name="SAPBEXformats 2 2" xfId="50560" xr:uid="{B6915349-33D9-4384-82B2-78343A3CABEC}"/>
    <cellStyle name="SAPBEXformats 3" xfId="34396" xr:uid="{6352B4B3-7A42-4B72-96E5-BF7EBC305525}"/>
    <cellStyle name="SAPBEXformats 3 2" xfId="34397" xr:uid="{31120569-01AD-4373-AB1A-4479253BFA3B}"/>
    <cellStyle name="SAPBEXformats 3 3" xfId="50561" xr:uid="{F767C890-B155-46FA-B979-2BB5D1B24CD6}"/>
    <cellStyle name="SAPBEXformats 4" xfId="34398" xr:uid="{2A7711E6-C780-4194-93B6-E42C930B8A3B}"/>
    <cellStyle name="SAPBEXformats 4 2" xfId="34399" xr:uid="{D7A96F87-2598-4EB1-AEDD-4959F309F1F9}"/>
    <cellStyle name="SAPBEXformats 4 3" xfId="50562" xr:uid="{E45C52BE-4D5A-49BA-ABBC-26A688946DD1}"/>
    <cellStyle name="SAPBEXformats 5" xfId="34400" xr:uid="{B3D19E2B-C2E3-4F6B-B65F-B682CE6D2519}"/>
    <cellStyle name="SAPBEXformats 5 2" xfId="34401" xr:uid="{E740F4A0-2806-4A4F-ABCD-10EC4EF7ED26}"/>
    <cellStyle name="SAPBEXformats 5 3" xfId="50563" xr:uid="{2F6DC550-93B5-4EF1-926D-CCB051F4978A}"/>
    <cellStyle name="SAPBEXformats 6" xfId="34402" xr:uid="{95F41074-5A9A-4E72-9EA3-34E0F5D45C8B}"/>
    <cellStyle name="SAPBEXformats 6 2" xfId="51513" xr:uid="{167A14A0-5195-460A-8878-52A7C01751DB}"/>
    <cellStyle name="SAPBEXformats 7" xfId="34403" xr:uid="{18B340E8-6832-4CD1-AC86-436B4BF05A4A}"/>
    <cellStyle name="SAPBEXformats 7 2" xfId="51512" xr:uid="{543C09EA-832A-4D0A-A9BD-D6108AB22E85}"/>
    <cellStyle name="SAPBEXformats 8" xfId="34404" xr:uid="{264FA40C-D9CC-4870-9E97-1A8D1F5B1605}"/>
    <cellStyle name="SAPBEXformats 8 2" xfId="51511" xr:uid="{8ECA6008-7D00-494D-B0AC-AAA25524C7D6}"/>
    <cellStyle name="SAPBEXformats 9" xfId="34405" xr:uid="{3C7CD9ED-2F90-4406-BA93-25B5870BC1C5}"/>
    <cellStyle name="SAPBEXformats 9 2" xfId="51510" xr:uid="{7D9683BB-D6A6-4688-B431-F5F3C34DFFF2}"/>
    <cellStyle name="SAPBEXformats_Margen" xfId="49321" xr:uid="{32A1004F-7AEB-4421-9AD5-F4D942419D5C}"/>
    <cellStyle name="SAPBEXheaderItem" xfId="34406" xr:uid="{616677B9-6A11-4E37-A928-2ACE218B6F94}"/>
    <cellStyle name="SAPBEXheaderItem 10" xfId="34407" xr:uid="{717DD974-6835-4565-BF61-A1D99FDB5EB9}"/>
    <cellStyle name="SAPBEXheaderItem 10 2" xfId="34408" xr:uid="{6EACAD88-B6C5-47EE-8600-D814C2831DA2}"/>
    <cellStyle name="SAPBEXheaderItem 10 2 2" xfId="51509" xr:uid="{E9B52158-03E3-4434-8A70-26A8159A37C7}"/>
    <cellStyle name="SAPBEXheaderItem 10 3" xfId="34409" xr:uid="{58B03409-43F2-4DCC-B598-724C82FD8851}"/>
    <cellStyle name="SAPBEXheaderItem 10 3 2" xfId="51508" xr:uid="{51E9E321-1DA6-4029-82B4-3D2EF3D5A1DB}"/>
    <cellStyle name="SAPBEXheaderItem 10 4" xfId="34410" xr:uid="{8C2F80BC-A703-4B0A-BF9A-18CB7FE1D799}"/>
    <cellStyle name="SAPBEXheaderItem 10 4 2" xfId="51507" xr:uid="{2BC814FB-B299-4DCC-9C6C-C05ED701FAE6}"/>
    <cellStyle name="SAPBEXheaderItem 10 5" xfId="34411" xr:uid="{208F5141-36B7-437A-9B19-51A29457DB47}"/>
    <cellStyle name="SAPBEXheaderItem 11" xfId="34412" xr:uid="{01FD25E1-292B-4B11-A75B-13C0C26CFD8D}"/>
    <cellStyle name="SAPBEXheaderItem 11 2" xfId="34413" xr:uid="{EC9A71BE-C35B-43A9-B422-7569EE918A49}"/>
    <cellStyle name="SAPBEXheaderItem 12" xfId="34414" xr:uid="{29D65E8A-C3FB-48F7-AE1D-77A6F3A6517B}"/>
    <cellStyle name="SAPBEXheaderItem 12 2" xfId="34415" xr:uid="{1141C04B-E204-464A-B9CA-7AF53AADABA7}"/>
    <cellStyle name="SAPBEXheaderItem 13" xfId="34416" xr:uid="{F66246A7-CBA3-42A2-9485-FA3040666458}"/>
    <cellStyle name="SAPBEXheaderItem 13 2" xfId="34417" xr:uid="{F50A65BC-DCD9-454D-A8EC-47FEB2FD5F13}"/>
    <cellStyle name="SAPBEXheaderItem 14" xfId="34418" xr:uid="{C0401DDD-CCEE-454E-9C5E-CEFF814EA65D}"/>
    <cellStyle name="SAPBEXheaderItem 14 2" xfId="34419" xr:uid="{1A102CF4-E5AC-4479-85B3-AA3A153CE6E3}"/>
    <cellStyle name="SAPBEXheaderItem 15" xfId="34420" xr:uid="{E027C3E6-589E-48EC-9C09-2A9EB672698F}"/>
    <cellStyle name="SAPBEXheaderItem 15 2" xfId="34421" xr:uid="{B507917D-E060-40C7-8E97-FE4984E699C6}"/>
    <cellStyle name="SAPBEXheaderItem 16" xfId="34422" xr:uid="{CDCA7511-70FD-47AA-9E6C-EEE9AEF8A322}"/>
    <cellStyle name="SAPBEXheaderItem 16 2" xfId="34423" xr:uid="{FA471EBC-E43B-4514-975B-EDCB9CF27268}"/>
    <cellStyle name="SAPBEXheaderItem 17" xfId="34424" xr:uid="{357EB323-027C-4F26-8037-6A7707A185B5}"/>
    <cellStyle name="SAPBEXheaderItem 17 2" xfId="34425" xr:uid="{CB66CA52-0479-47B2-8E0F-ED3196903F9A}"/>
    <cellStyle name="SAPBEXheaderItem 18" xfId="34426" xr:uid="{DB69141C-3F4C-46B4-8466-CF44C8E97920}"/>
    <cellStyle name="SAPBEXheaderItem 18 2" xfId="34427" xr:uid="{B99BD430-EB01-4A92-BB24-3E11AB26D42F}"/>
    <cellStyle name="SAPBEXheaderItem 19" xfId="34428" xr:uid="{6B97E94D-2ECB-4E3F-9212-E7F1A03AF267}"/>
    <cellStyle name="SAPBEXheaderItem 19 2" xfId="34429" xr:uid="{3DF58183-D0B4-49E6-B7DD-F955E8BE9695}"/>
    <cellStyle name="SAPBEXheaderItem 2" xfId="34430" xr:uid="{F29911BE-E318-4219-85F0-FA37567E1A34}"/>
    <cellStyle name="SAPBEXheaderItem 2 2" xfId="34431" xr:uid="{4B6D02CE-55F0-4A0E-B328-8E74998DBB52}"/>
    <cellStyle name="SAPBEXheaderItem 2 2 2" xfId="50564" xr:uid="{4CFC7E93-CDF5-4BBD-AF2A-9B32E15502B2}"/>
    <cellStyle name="SAPBEXheaderItem 2 3" xfId="34432" xr:uid="{2B9CB1A9-E7B2-4A8D-9411-4F9D7AEEE896}"/>
    <cellStyle name="SAPBEXheaderItem 2 3 2" xfId="50565" xr:uid="{A05A92ED-B546-452D-8968-28D829820F68}"/>
    <cellStyle name="SAPBEXheaderItem 2 4" xfId="34433" xr:uid="{905AC1D8-85B0-4C94-BCDE-965525C78256}"/>
    <cellStyle name="SAPBEXheaderItem 2 4 2" xfId="34434" xr:uid="{4F2234E6-5212-44D1-8387-BD1D0618A670}"/>
    <cellStyle name="SAPBEXheaderItem 2 4 3" xfId="50566" xr:uid="{FF6FB2C6-F093-4BB9-A9A4-6A0A3E61C5DB}"/>
    <cellStyle name="SAPBEXheaderItem 2 5" xfId="34435" xr:uid="{79209952-513E-48A9-AD5E-3A5E10E24D4C}"/>
    <cellStyle name="SAPBEXheaderItem 20" xfId="34436" xr:uid="{9FD2A8DE-1C40-4AE1-BF23-82C86F894D5A}"/>
    <cellStyle name="SAPBEXheaderItem 20 2" xfId="34437" xr:uid="{4AD9EB47-5926-4B25-80B5-2535C02D66B5}"/>
    <cellStyle name="SAPBEXheaderItem 21" xfId="34438" xr:uid="{CE460589-A531-46DD-90DC-ADCB9FC40612}"/>
    <cellStyle name="SAPBEXheaderItem 21 2" xfId="34439" xr:uid="{E221868F-8F0F-44F0-9C43-51CB746A347A}"/>
    <cellStyle name="SAPBEXheaderItem 22" xfId="34440" xr:uid="{ED329192-CC16-4436-BF81-E198F61231A9}"/>
    <cellStyle name="SAPBEXheaderItem 22 2" xfId="34441" xr:uid="{DC1F9862-6D22-4349-8B80-BD346A62D783}"/>
    <cellStyle name="SAPBEXheaderItem 23" xfId="34442" xr:uid="{4E8CACCC-415E-42CB-92DF-84F0EDD552A7}"/>
    <cellStyle name="SAPBEXheaderItem 23 2" xfId="34443" xr:uid="{D80BA02F-DAD2-42BA-A35E-44CD2EBA45A9}"/>
    <cellStyle name="SAPBEXheaderItem 24" xfId="34444" xr:uid="{DED37D22-B935-416D-9CE5-9AF83A8041C5}"/>
    <cellStyle name="SAPBEXheaderItem 24 2" xfId="34445" xr:uid="{B3E19BC1-D5EF-4B3A-B941-EC2E3E4D28FF}"/>
    <cellStyle name="SAPBEXheaderItem 25" xfId="34446" xr:uid="{F87BA794-3F84-4343-A5A2-9A5AA995DED4}"/>
    <cellStyle name="SAPBEXheaderItem 25 2" xfId="34447" xr:uid="{EA0AA50D-4F60-4F43-B87D-6F0BAB5517F8}"/>
    <cellStyle name="SAPBEXheaderItem 26" xfId="34448" xr:uid="{A710B059-344D-4001-A478-A6C098E6B420}"/>
    <cellStyle name="SAPBEXheaderItem 26 2" xfId="34449" xr:uid="{65B8CA58-91F7-40E5-A4FB-EF82FFBB2A72}"/>
    <cellStyle name="SAPBEXheaderItem 27" xfId="34450" xr:uid="{6A3A4C16-7AFB-4B5A-8DF9-D7306E70F8EA}"/>
    <cellStyle name="SAPBEXheaderItem 27 2" xfId="34451" xr:uid="{D684B238-21AD-4CC8-B08D-F8BB82DE5037}"/>
    <cellStyle name="SAPBEXheaderItem 28" xfId="34452" xr:uid="{022F01F8-796D-4469-970E-C846351B1111}"/>
    <cellStyle name="SAPBEXheaderItem 28 2" xfId="34453" xr:uid="{0A9442E1-2EC6-42BA-B535-05FB7247CCF3}"/>
    <cellStyle name="SAPBEXheaderItem 29" xfId="34454" xr:uid="{453B7085-91B2-45B1-B435-55CF03A5F179}"/>
    <cellStyle name="SAPBEXheaderItem 29 2" xfId="34455" xr:uid="{3C0F95FE-2AC4-42F0-9FC2-C69565A116FC}"/>
    <cellStyle name="SAPBEXheaderItem 3" xfId="34456" xr:uid="{B8B85342-24FA-4F4B-938C-0A96516910B5}"/>
    <cellStyle name="SAPBEXheaderItem 3 2" xfId="34457" xr:uid="{5CBAD414-EBA6-4317-B679-63751B40EB57}"/>
    <cellStyle name="SAPBEXheaderItem 3 2 2" xfId="50567" xr:uid="{F36E85C5-F760-4913-B689-37525E8AF1DC}"/>
    <cellStyle name="SAPBEXheaderItem 3 3" xfId="34458" xr:uid="{E56B72A6-AFF9-4761-AD28-ABE5AB4F7060}"/>
    <cellStyle name="SAPBEXheaderItem 3 3 2" xfId="51505" xr:uid="{E1D7E678-86AD-4C69-9E59-E8942833066F}"/>
    <cellStyle name="SAPBEXheaderItem 3 4" xfId="34459" xr:uid="{627BB5A2-682F-4B72-B1BE-3B8D091EC2FA}"/>
    <cellStyle name="SAPBEXheaderItem 3 4 2" xfId="51504" xr:uid="{8033FA4F-784A-46F3-ABB1-0BD690D5CCE8}"/>
    <cellStyle name="SAPBEXheaderItem 3 5" xfId="34460" xr:uid="{67D9E741-720D-440B-A606-DF89988223AC}"/>
    <cellStyle name="SAPBEXheaderItem 30" xfId="34461" xr:uid="{BA29DAD3-F1A8-4B17-AD5A-D942C219CA90}"/>
    <cellStyle name="SAPBEXheaderItem 30 2" xfId="34462" xr:uid="{14A4F81F-2B3A-420E-93CC-E64949A1AA08}"/>
    <cellStyle name="SAPBEXheaderItem 31" xfId="34463" xr:uid="{9C992E26-2B6E-44E6-B46B-A2748A2E6C69}"/>
    <cellStyle name="SAPBEXheaderItem 31 2" xfId="34464" xr:uid="{2FF408F3-1F22-449D-BB19-E6672CEBC364}"/>
    <cellStyle name="SAPBEXheaderItem 32" xfId="34465" xr:uid="{761E219E-EEB6-4F8D-B75D-51E2B7985293}"/>
    <cellStyle name="SAPBEXheaderItem 32 2" xfId="34466" xr:uid="{B9C0F97A-9B96-4C6F-92D0-C1E598071EAC}"/>
    <cellStyle name="SAPBEXheaderItem 33" xfId="34467" xr:uid="{C4EC0D51-A150-4BF6-BD20-6D138DD3F984}"/>
    <cellStyle name="SAPBEXheaderItem 33 2" xfId="34468" xr:uid="{FF8186D9-216C-4159-BA80-2769CA52D24A}"/>
    <cellStyle name="SAPBEXheaderItem 34" xfId="34469" xr:uid="{EA30DE39-C051-4AF7-8C18-C78566350802}"/>
    <cellStyle name="SAPBEXheaderItem 34 2" xfId="34470" xr:uid="{D5DA844D-7070-4C3B-8A51-B996C12198C8}"/>
    <cellStyle name="SAPBEXheaderItem 35" xfId="34471" xr:uid="{7DAC1F4D-C955-4EF0-99DC-219AC639B30F}"/>
    <cellStyle name="SAPBEXheaderItem 35 2" xfId="34472" xr:uid="{2A05403E-1AF6-4FC1-9FB7-59B5B9E19844}"/>
    <cellStyle name="SAPBEXheaderItem 36" xfId="34473" xr:uid="{493D015F-DDD4-4CC7-8CA7-8388E7E66098}"/>
    <cellStyle name="SAPBEXheaderItem 36 2" xfId="34474" xr:uid="{2664F562-D465-4E44-8ECD-64280A8A3DA9}"/>
    <cellStyle name="SAPBEXheaderItem 37" xfId="34475" xr:uid="{2429278F-9938-446D-8714-61AC828CB37F}"/>
    <cellStyle name="SAPBEXheaderItem 37 2" xfId="34476" xr:uid="{C79174E0-8258-4E7F-A6FA-42789DC182D8}"/>
    <cellStyle name="SAPBEXheaderItem 38" xfId="34477" xr:uid="{AE79A304-A13D-4A58-B394-42775F00AB5A}"/>
    <cellStyle name="SAPBEXheaderItem 38 2" xfId="34478" xr:uid="{200E7DD1-5F63-4B88-9AE5-372E5D3EAF9D}"/>
    <cellStyle name="SAPBEXheaderItem 39" xfId="34479" xr:uid="{D070DE23-86CA-4236-937D-54FE81D11D4E}"/>
    <cellStyle name="SAPBEXheaderItem 39 2" xfId="51503" xr:uid="{4B462918-57BB-4EAE-8FA6-AF386C0FED45}"/>
    <cellStyle name="SAPBEXheaderItem 4" xfId="34480" xr:uid="{9DBC2553-A93E-4875-8AA7-317A6B31D10F}"/>
    <cellStyle name="SAPBEXheaderItem 4 2" xfId="34481" xr:uid="{CB667B55-587A-46C6-8D0B-772781D21B0A}"/>
    <cellStyle name="SAPBEXheaderItem 4 2 2" xfId="51502" xr:uid="{3541E8B9-FB05-4157-A143-4B9628E14327}"/>
    <cellStyle name="SAPBEXheaderItem 4 3" xfId="34482" xr:uid="{452AD075-F65C-4E6B-BC99-C25619AB6F1C}"/>
    <cellStyle name="SAPBEXheaderItem 4 3 2" xfId="51501" xr:uid="{98446386-C4CB-4467-A2F3-1806E7871144}"/>
    <cellStyle name="SAPBEXheaderItem 4 4" xfId="34483" xr:uid="{99387346-3F8B-4EE0-B536-6A2F994B0D34}"/>
    <cellStyle name="SAPBEXheaderItem 4 4 2" xfId="51500" xr:uid="{F48B5A15-AFCE-4C0A-BDE7-E0DD9EA356C6}"/>
    <cellStyle name="SAPBEXheaderItem 4 5" xfId="34484" xr:uid="{DFD70910-8464-4533-91D5-1F644FD24F67}"/>
    <cellStyle name="SAPBEXheaderItem 40" xfId="34485" xr:uid="{C0B85F29-25D3-4EDF-9741-FBC963426E9D}"/>
    <cellStyle name="SAPBEXheaderItem 40 2" xfId="51499" xr:uid="{DBA00139-244A-4AD0-9FA1-6EF2F38D9F5F}"/>
    <cellStyle name="SAPBEXheaderItem 41" xfId="34486" xr:uid="{D8C25972-6BDE-44AB-AA40-EFB488253B3B}"/>
    <cellStyle name="SAPBEXheaderItem 41 2" xfId="51498" xr:uid="{DB02702F-E43C-4409-984A-02F9514FC5B3}"/>
    <cellStyle name="SAPBEXheaderItem 42" xfId="34487" xr:uid="{4E45E18F-B5C5-4361-A8DA-94589BC0B34E}"/>
    <cellStyle name="SAPBEXheaderItem 42 2" xfId="51497" xr:uid="{4251C5A8-0A29-4CC2-8067-473EAD4759D7}"/>
    <cellStyle name="SAPBEXheaderItem 43" xfId="34488" xr:uid="{6300B62C-2AF7-4BDF-80BC-27C8F25D2291}"/>
    <cellStyle name="SAPBEXheaderItem 43 2" xfId="51496" xr:uid="{35BBF21D-40D2-4AFB-B89E-2FFDF88211FC}"/>
    <cellStyle name="SAPBEXheaderItem 44" xfId="34489" xr:uid="{538AE348-8F2A-426F-9DCE-A1E60DBBB688}"/>
    <cellStyle name="SAPBEXheaderItem 44 2" xfId="51495" xr:uid="{F1D8572A-5E21-40BA-9F41-811E5427D545}"/>
    <cellStyle name="SAPBEXheaderItem 45" xfId="34490" xr:uid="{F6D0066A-008D-4061-9395-50B0301973CE}"/>
    <cellStyle name="SAPBEXheaderItem 45 2" xfId="50649" xr:uid="{D57F9AF4-33BE-444B-B087-D8F3B8278D27}"/>
    <cellStyle name="SAPBEXheaderItem 46" xfId="34491" xr:uid="{887CC24F-8B59-4EF0-A231-850AF8158C72}"/>
    <cellStyle name="SAPBEXheaderItem 46 2" xfId="51483" xr:uid="{CC62DBFB-F071-47F5-ACA1-1673360C27C3}"/>
    <cellStyle name="SAPBEXheaderItem 47" xfId="34492" xr:uid="{B280C563-3784-4ABE-8967-31C7C6E716D9}"/>
    <cellStyle name="SAPBEXheaderItem 47 2" xfId="51494" xr:uid="{5F0F29C1-4929-4FF2-A7AA-7A7EA07E8B81}"/>
    <cellStyle name="SAPBEXheaderItem 48" xfId="34493" xr:uid="{DFF7BD20-3D78-4DED-B447-73558745C280}"/>
    <cellStyle name="SAPBEXheaderItem 48 2" xfId="51493" xr:uid="{FDA6D6D5-59C9-483D-8845-EA5BCB2C6132}"/>
    <cellStyle name="SAPBEXheaderItem 49" xfId="34494" xr:uid="{EC1D4A00-2D2C-4EEE-A703-1F3162CB4D67}"/>
    <cellStyle name="SAPBEXheaderItem 49 2" xfId="51492" xr:uid="{0F1E8DE1-0239-4520-BEAA-6D28DCD51823}"/>
    <cellStyle name="SAPBEXheaderItem 5" xfId="34495" xr:uid="{FC2622E5-E031-45DD-8A87-FE914EB85C0E}"/>
    <cellStyle name="SAPBEXheaderItem 5 2" xfId="34496" xr:uid="{DB3507E6-52DD-4277-B29B-23E9CE5E1452}"/>
    <cellStyle name="SAPBEXheaderItem 5 2 2" xfId="51491" xr:uid="{549E9A01-CB6A-468C-A1A5-6322055E0DED}"/>
    <cellStyle name="SAPBEXheaderItem 5 3" xfId="34497" xr:uid="{C43FFE02-4A5D-4A2B-9211-5BC82BD1C830}"/>
    <cellStyle name="SAPBEXheaderItem 5 3 2" xfId="51981" xr:uid="{603D709E-CDDA-4C18-85A6-26505D38228C}"/>
    <cellStyle name="SAPBEXheaderItem 5 4" xfId="34498" xr:uid="{DFA67871-1BCA-4FB5-87A4-E5C5D235A36C}"/>
    <cellStyle name="SAPBEXheaderItem 5 4 2" xfId="51490" xr:uid="{C9912245-EF50-4C83-A49E-78AA5B9C8AA2}"/>
    <cellStyle name="SAPBEXheaderItem 5 5" xfId="34499" xr:uid="{909DB799-9534-4EA7-B90E-702B5C4FDFE9}"/>
    <cellStyle name="SAPBEXheaderItem 50" xfId="34500" xr:uid="{EA3745A0-6D22-44E4-9AD8-565BA7A9A383}"/>
    <cellStyle name="SAPBEXheaderItem 50 2" xfId="51489" xr:uid="{90BF45A3-E317-486F-AFDE-873C82C4D945}"/>
    <cellStyle name="SAPBEXheaderItem 51" xfId="34501" xr:uid="{FF433756-BB74-47D1-B486-45C5FA83AFF7}"/>
    <cellStyle name="SAPBEXheaderItem 51 2" xfId="51488" xr:uid="{A59DD8D4-00B5-4705-BCCD-C8043715FC5B}"/>
    <cellStyle name="SAPBEXheaderItem 52" xfId="34502" xr:uid="{CBD7B7BA-CCED-4CC0-80D7-476ECD9B62DE}"/>
    <cellStyle name="SAPBEXheaderItem 52 2" xfId="51487" xr:uid="{C3B25891-EA35-4C13-BF02-23A5347EA544}"/>
    <cellStyle name="SAPBEXheaderItem 53" xfId="34503" xr:uid="{F6351A59-9479-40E9-A8DD-C5C0779C02F7}"/>
    <cellStyle name="SAPBEXheaderItem 53 2" xfId="51486" xr:uid="{0867813A-3894-4126-A117-D0D063DC54E2}"/>
    <cellStyle name="SAPBEXheaderItem 54" xfId="34504" xr:uid="{74C19AAB-2F66-415A-94E1-ED7E649470FD}"/>
    <cellStyle name="SAPBEXheaderItem 54 2" xfId="51980" xr:uid="{2D2030BD-D454-4D7A-A6FB-73D3F50F1AD9}"/>
    <cellStyle name="SAPBEXheaderItem 55" xfId="34505" xr:uid="{C95AAB37-766B-4299-9202-52C67CCFF4B8}"/>
    <cellStyle name="SAPBEXheaderItem 55 2" xfId="51485" xr:uid="{820D1446-475A-4E5B-9ABB-A793BDC9B7E5}"/>
    <cellStyle name="SAPBEXheaderItem 56" xfId="34506" xr:uid="{7E05937E-721F-466F-A0CB-75834E803DF5}"/>
    <cellStyle name="SAPBEXheaderItem 56 2" xfId="51484" xr:uid="{6AB3C048-97CB-4869-9138-18E5C8C3F45F}"/>
    <cellStyle name="SAPBEXheaderItem 57" xfId="34507" xr:uid="{6AA89958-1F5B-4DDD-9E73-541F274F63F8}"/>
    <cellStyle name="SAPBEXheaderItem 58" xfId="34508" xr:uid="{98820B01-E72B-439C-B3E0-A3AD958EE41D}"/>
    <cellStyle name="SAPBEXheaderItem 6" xfId="34509" xr:uid="{595CE9AF-D012-4228-94EF-A957B379B996}"/>
    <cellStyle name="SAPBEXheaderItem 6 2" xfId="34510" xr:uid="{5FCF13A2-9B2A-459C-82F0-ED6825378A5B}"/>
    <cellStyle name="SAPBEXheaderItem 6 2 2" xfId="51482" xr:uid="{B86B5EEA-7BE4-451A-A6A3-E97EA443F33F}"/>
    <cellStyle name="SAPBEXheaderItem 6 3" xfId="34511" xr:uid="{081BE8D1-C131-44E4-AA77-0F11C56ADFF6}"/>
    <cellStyle name="SAPBEXheaderItem 6 3 2" xfId="51481" xr:uid="{D2427678-0C8A-4A29-9971-F006C4F31D82}"/>
    <cellStyle name="SAPBEXheaderItem 6 4" xfId="34512" xr:uid="{C86DA143-F841-4691-B113-61D877D1BCDC}"/>
    <cellStyle name="SAPBEXheaderItem 6 4 2" xfId="51480" xr:uid="{F6B54828-F1EB-477F-9693-B0F1DA4807F4}"/>
    <cellStyle name="SAPBEXheaderItem 6 5" xfId="34513" xr:uid="{4A04D304-EA56-45BA-8530-18D887B235E4}"/>
    <cellStyle name="SAPBEXheaderItem 7" xfId="34514" xr:uid="{B7456916-5F95-4EE8-9DB8-A2A13027B957}"/>
    <cellStyle name="SAPBEXheaderItem 7 2" xfId="34515" xr:uid="{0FDD3BAF-A11D-4AB4-B7B8-105BAF6C1445}"/>
    <cellStyle name="SAPBEXheaderItem 7 2 2" xfId="51479" xr:uid="{0EB12265-384E-4A26-BC7E-349C8AA811CA}"/>
    <cellStyle name="SAPBEXheaderItem 7 3" xfId="34516" xr:uid="{E84A03DB-E4B9-4C7E-9F82-1D12B085D1A6}"/>
    <cellStyle name="SAPBEXheaderItem 7 3 2" xfId="51478" xr:uid="{CA7399A1-027D-4A2A-B585-41A85B428363}"/>
    <cellStyle name="SAPBEXheaderItem 7 4" xfId="34517" xr:uid="{7055FEE5-3D04-42BA-A6C2-C64C6FCF3ED4}"/>
    <cellStyle name="SAPBEXheaderItem 7 4 2" xfId="51477" xr:uid="{320ED573-2477-472C-87E2-A5D04608B909}"/>
    <cellStyle name="SAPBEXheaderItem 7 5" xfId="34518" xr:uid="{BB4E5083-038D-4863-9371-01E0B75FB839}"/>
    <cellStyle name="SAPBEXheaderItem 8" xfId="34519" xr:uid="{ED772619-C8DA-4CE3-B54B-BD13AA8A727B}"/>
    <cellStyle name="SAPBEXheaderItem 8 2" xfId="34520" xr:uid="{5D6AEEE5-A0BA-45E6-898D-F06CD47CF75F}"/>
    <cellStyle name="SAPBEXheaderItem 8 2 2" xfId="51476" xr:uid="{5258D988-2356-405E-B5AF-DBAA2FA800C7}"/>
    <cellStyle name="SAPBEXheaderItem 8 3" xfId="34521" xr:uid="{84D8EE39-D046-42C8-A1BD-580E8DB4CCA3}"/>
    <cellStyle name="SAPBEXheaderItem 8 3 2" xfId="51475" xr:uid="{6AEA0321-D9FE-4EAC-840B-342D1A980A6F}"/>
    <cellStyle name="SAPBEXheaderItem 8 4" xfId="34522" xr:uid="{F8981F7E-F1B2-4BDE-A18F-729A189CC7E2}"/>
    <cellStyle name="SAPBEXheaderItem 8 4 2" xfId="51474" xr:uid="{6F1EBE57-646A-4FC5-91BD-3C476F687DA5}"/>
    <cellStyle name="SAPBEXheaderItem 8 5" xfId="34523" xr:uid="{7AF3DF5E-1849-44AE-8292-E6760DF1447E}"/>
    <cellStyle name="SAPBEXheaderItem 9" xfId="34524" xr:uid="{22350708-AC61-42AD-B13F-5BD65DABF141}"/>
    <cellStyle name="SAPBEXheaderItem 9 2" xfId="34525" xr:uid="{A4B86602-1157-4655-9692-8D0998586AC0}"/>
    <cellStyle name="SAPBEXheaderItem 9 2 2" xfId="51473" xr:uid="{9E228D6B-D129-4EE2-BB4E-0487A801D1BB}"/>
    <cellStyle name="SAPBEXheaderItem 9 3" xfId="34526" xr:uid="{81F2F1AC-A2F3-4E2F-9355-48F6BF87D15D}"/>
    <cellStyle name="SAPBEXheaderItem 9 3 2" xfId="51472" xr:uid="{7B0010A2-A476-46EA-B423-A10735D61387}"/>
    <cellStyle name="SAPBEXheaderItem 9 4" xfId="34527" xr:uid="{D08F4FCB-0F13-4638-BD2A-EDA9C7A3D988}"/>
    <cellStyle name="SAPBEXheaderItem 9 4 2" xfId="51471" xr:uid="{BA063F58-51D0-43B4-B827-DB8DFB4C4419}"/>
    <cellStyle name="SAPBEXheaderItem 9 5" xfId="34528" xr:uid="{148231E3-E81A-4C65-B385-DE81B5EF78A1}"/>
    <cellStyle name="SAPBEXheaderText" xfId="34529" xr:uid="{D8AC3CD0-1BEA-4733-8ACC-87AE57C2F9A8}"/>
    <cellStyle name="SAPBEXheaderText 10" xfId="34530" xr:uid="{94C13588-7ADD-474F-A6B6-2AB94332520E}"/>
    <cellStyle name="SAPBEXheaderText 10 2" xfId="34531" xr:uid="{DD8B4B2D-356D-4919-B898-3B1EBC2FB57D}"/>
    <cellStyle name="SAPBEXheaderText 10 2 2" xfId="51470" xr:uid="{0C14FA89-6020-4D4F-A509-914A89536875}"/>
    <cellStyle name="SAPBEXheaderText 10 3" xfId="34532" xr:uid="{1543EE5B-0364-40EE-8263-E4C737524F31}"/>
    <cellStyle name="SAPBEXheaderText 10 3 2" xfId="51469" xr:uid="{600929EF-92D9-4F7E-A9C2-16510411EBAC}"/>
    <cellStyle name="SAPBEXheaderText 10 4" xfId="34533" xr:uid="{3054C455-FEC2-417A-B832-C99069681945}"/>
    <cellStyle name="SAPBEXheaderText 10 4 2" xfId="51468" xr:uid="{0B63EA27-28E5-44F7-93C4-0C47CE139943}"/>
    <cellStyle name="SAPBEXheaderText 10 5" xfId="34534" xr:uid="{2325F4E2-8BAC-4F3D-9266-35B5D7AACE4A}"/>
    <cellStyle name="SAPBEXheaderText 11" xfId="34535" xr:uid="{52846688-3D29-49B6-9BBD-D387590DD5B8}"/>
    <cellStyle name="SAPBEXheaderText 11 2" xfId="34536" xr:uid="{33337F86-2D4C-4151-80F1-06537D75D355}"/>
    <cellStyle name="SAPBEXheaderText 12" xfId="34537" xr:uid="{502E1E17-A941-494D-9BA2-6901C8154552}"/>
    <cellStyle name="SAPBEXheaderText 12 2" xfId="34538" xr:uid="{1D229FB1-692D-48B0-89D4-D57FAB78E676}"/>
    <cellStyle name="SAPBEXheaderText 13" xfId="34539" xr:uid="{CCEF71F5-A263-4C14-8EAD-D132F12653CE}"/>
    <cellStyle name="SAPBEXheaderText 13 2" xfId="34540" xr:uid="{455B5854-4951-4924-B0EB-DDEB662A17C5}"/>
    <cellStyle name="SAPBEXheaderText 14" xfId="34541" xr:uid="{880C1FC2-1FF0-4EA6-892C-FFA46476499B}"/>
    <cellStyle name="SAPBEXheaderText 14 2" xfId="34542" xr:uid="{E02AB3D6-623F-41DB-B994-41C749606898}"/>
    <cellStyle name="SAPBEXheaderText 15" xfId="34543" xr:uid="{5FAA4408-3909-4425-BD8D-D94ED1B219E9}"/>
    <cellStyle name="SAPBEXheaderText 15 2" xfId="34544" xr:uid="{2DECE853-D017-4E63-921B-BF7FF36CEB0F}"/>
    <cellStyle name="SAPBEXheaderText 16" xfId="34545" xr:uid="{92462F03-E883-40F3-B54D-2425596C7CA1}"/>
    <cellStyle name="SAPBEXheaderText 16 2" xfId="34546" xr:uid="{0FE51981-32CF-4A48-BEBF-4A99F96C2436}"/>
    <cellStyle name="SAPBEXheaderText 17" xfId="34547" xr:uid="{964CF54F-5E9D-4F16-9E1C-8A54C2284940}"/>
    <cellStyle name="SAPBEXheaderText 17 2" xfId="34548" xr:uid="{DAB5A8D0-66D1-4F2D-90E1-C60E5E4F263D}"/>
    <cellStyle name="SAPBEXheaderText 18" xfId="34549" xr:uid="{22E454EE-0336-4B27-87ED-E08B685618F3}"/>
    <cellStyle name="SAPBEXheaderText 18 2" xfId="34550" xr:uid="{7B415301-8BB3-42EF-9CD0-9401BDFFAD0A}"/>
    <cellStyle name="SAPBEXheaderText 19" xfId="34551" xr:uid="{CEF17C27-115A-409B-BA73-40906A22757D}"/>
    <cellStyle name="SAPBEXheaderText 19 2" xfId="34552" xr:uid="{28570AF5-B7A0-4357-B45A-90FC5BDF745C}"/>
    <cellStyle name="SAPBEXheaderText 2" xfId="34553" xr:uid="{A2B9627E-8D8A-4CA9-B504-EE843A088CA7}"/>
    <cellStyle name="SAPBEXheaderText 2 2" xfId="34554" xr:uid="{3FCF4650-F8D0-4E40-888B-797BD5AD609A}"/>
    <cellStyle name="SAPBEXheaderText 2 2 2" xfId="50568" xr:uid="{3BBE2EB8-630C-4E33-A0F9-90FC1CD37141}"/>
    <cellStyle name="SAPBEXheaderText 2 3" xfId="34555" xr:uid="{4ECD4E4B-29AF-429B-9BB2-125B4081CEC5}"/>
    <cellStyle name="SAPBEXheaderText 2 3 2" xfId="50569" xr:uid="{D07A852D-5FD9-4789-B403-331D1E4C71D2}"/>
    <cellStyle name="SAPBEXheaderText 2 4" xfId="34556" xr:uid="{81BCAED0-A59A-49DC-BDAF-E377319BACA0}"/>
    <cellStyle name="SAPBEXheaderText 2 4 2" xfId="34557" xr:uid="{C1344A83-8A5A-4877-A79A-B2F27A95FB92}"/>
    <cellStyle name="SAPBEXheaderText 2 4 3" xfId="50570" xr:uid="{E36C9A05-BDA2-400D-B9F1-23BFFE82F003}"/>
    <cellStyle name="SAPBEXheaderText 2 5" xfId="34558" xr:uid="{9A9F01E5-F067-4D94-AC7F-C6928AA054F2}"/>
    <cellStyle name="SAPBEXheaderText 20" xfId="34559" xr:uid="{E111D1B2-DD9F-48C5-9DF5-198777494978}"/>
    <cellStyle name="SAPBEXheaderText 20 2" xfId="34560" xr:uid="{33ED9224-76F0-4EA2-A763-A735530D29B5}"/>
    <cellStyle name="SAPBEXheaderText 21" xfId="34561" xr:uid="{4207179C-17FC-4865-9D6C-E9AF22E858A5}"/>
    <cellStyle name="SAPBEXheaderText 21 2" xfId="34562" xr:uid="{B7082D22-24D4-4D63-9F9C-BE9306746153}"/>
    <cellStyle name="SAPBEXheaderText 22" xfId="34563" xr:uid="{6EE91888-12B2-488D-A8E9-FC8617B19320}"/>
    <cellStyle name="SAPBEXheaderText 22 2" xfId="34564" xr:uid="{EF263183-C6EF-40E3-9807-5F5203F8E610}"/>
    <cellStyle name="SAPBEXheaderText 23" xfId="34565" xr:uid="{A8A07073-F8B1-4ADE-9675-4027125DDD53}"/>
    <cellStyle name="SAPBEXheaderText 23 2" xfId="34566" xr:uid="{10E9833C-3F57-4CEA-A706-341259172F9C}"/>
    <cellStyle name="SAPBEXheaderText 24" xfId="34567" xr:uid="{CCA26A8A-B881-4BBB-9CCA-8E5C2B28B9EB}"/>
    <cellStyle name="SAPBEXheaderText 24 2" xfId="34568" xr:uid="{5D5F2C31-226D-48B9-9D9B-2CCF0406CBD6}"/>
    <cellStyle name="SAPBEXheaderText 25" xfId="34569" xr:uid="{87CE2992-E954-4D12-945A-606050F1FEE9}"/>
    <cellStyle name="SAPBEXheaderText 25 2" xfId="34570" xr:uid="{27135631-58C3-429C-84A6-92C93CF2D04C}"/>
    <cellStyle name="SAPBEXheaderText 26" xfId="34571" xr:uid="{B58B1F26-5329-44DD-9CA4-A0E99961FD5C}"/>
    <cellStyle name="SAPBEXheaderText 26 2" xfId="34572" xr:uid="{2B5ADC6E-5AEC-4B93-8222-FB05F0DF1684}"/>
    <cellStyle name="SAPBEXheaderText 27" xfId="34573" xr:uid="{02B29E83-5620-4818-93C8-44D59F55B098}"/>
    <cellStyle name="SAPBEXheaderText 27 2" xfId="34574" xr:uid="{B50309B3-1188-4C3B-9629-3E202D71B158}"/>
    <cellStyle name="SAPBEXheaderText 28" xfId="34575" xr:uid="{1CF343FF-1617-4ED2-B069-DEC90AB0F10F}"/>
    <cellStyle name="SAPBEXheaderText 28 2" xfId="34576" xr:uid="{211FDC87-DC5E-4674-A979-0CCF9CEB45DA}"/>
    <cellStyle name="SAPBEXheaderText 29" xfId="34577" xr:uid="{2F157333-8D20-436E-811E-587BA8ECA16D}"/>
    <cellStyle name="SAPBEXheaderText 29 2" xfId="34578" xr:uid="{3C1CAB13-2975-4FE1-9C5B-9A266375B523}"/>
    <cellStyle name="SAPBEXheaderText 3" xfId="34579" xr:uid="{815569E1-54ED-4F67-B217-7A0405C1938C}"/>
    <cellStyle name="SAPBEXheaderText 3 2" xfId="34580" xr:uid="{0ADA3950-BC87-44F8-9B9A-A8456C7B4DAA}"/>
    <cellStyle name="SAPBEXheaderText 3 2 2" xfId="50571" xr:uid="{A3A445FA-39A9-46EB-B393-11E45547C6D3}"/>
    <cellStyle name="SAPBEXheaderText 3 3" xfId="34581" xr:uid="{B009DC57-64D7-4260-BB9D-1A42849E2F69}"/>
    <cellStyle name="SAPBEXheaderText 3 3 2" xfId="51467" xr:uid="{C4317C08-04C0-4F37-9EA0-414A4A2CCC67}"/>
    <cellStyle name="SAPBEXheaderText 3 4" xfId="34582" xr:uid="{67580493-ECD9-4946-8E56-864DE419A755}"/>
    <cellStyle name="SAPBEXheaderText 3 4 2" xfId="51466" xr:uid="{94F47EEA-773B-4FBC-A6F0-6746977ECF63}"/>
    <cellStyle name="SAPBEXheaderText 3 5" xfId="34583" xr:uid="{EBC97D3B-4E13-4546-8592-1E1DFE578740}"/>
    <cellStyle name="SAPBEXheaderText 30" xfId="34584" xr:uid="{82198413-9F84-4A39-B269-A2BDCFF1B1B5}"/>
    <cellStyle name="SAPBEXheaderText 30 2" xfId="34585" xr:uid="{CDE6FF49-B1AB-43F9-9FF0-FBE1F2BA7B7C}"/>
    <cellStyle name="SAPBEXheaderText 31" xfId="34586" xr:uid="{5713290F-F21B-44C4-8C09-112C38944D00}"/>
    <cellStyle name="SAPBEXheaderText 31 2" xfId="34587" xr:uid="{7EA75DC0-89B1-41CC-80CD-515CD625936A}"/>
    <cellStyle name="SAPBEXheaderText 32" xfId="34588" xr:uid="{5B0F0AC7-DB98-4F60-9BBA-80A555E22BF5}"/>
    <cellStyle name="SAPBEXheaderText 32 2" xfId="34589" xr:uid="{4D41BFE5-CFC8-4279-A3C2-A20783252821}"/>
    <cellStyle name="SAPBEXheaderText 33" xfId="34590" xr:uid="{8696812B-8A1A-46AA-9053-0E231C4B7D4F}"/>
    <cellStyle name="SAPBEXheaderText 33 2" xfId="34591" xr:uid="{56C484BA-1A16-4F92-A527-576ACC03AA35}"/>
    <cellStyle name="SAPBEXheaderText 34" xfId="34592" xr:uid="{50169E49-CCD7-4AD0-BB43-82F59382877F}"/>
    <cellStyle name="SAPBEXheaderText 34 2" xfId="34593" xr:uid="{CEA32E51-184B-4707-8101-D3036362C794}"/>
    <cellStyle name="SAPBEXheaderText 35" xfId="34594" xr:uid="{7EB6E631-4EE9-494B-AA3C-6D8EAF851231}"/>
    <cellStyle name="SAPBEXheaderText 35 2" xfId="34595" xr:uid="{03D50B91-C5AF-4AD4-AF84-164E1D261FF0}"/>
    <cellStyle name="SAPBEXheaderText 36" xfId="34596" xr:uid="{A8341C1E-6293-41EA-9549-13B29618AA2B}"/>
    <cellStyle name="SAPBEXheaderText 36 2" xfId="34597" xr:uid="{86C89321-EFA9-47F5-B77D-C46C50DD19F1}"/>
    <cellStyle name="SAPBEXheaderText 37" xfId="34598" xr:uid="{3B49F467-D4DB-455A-8152-DC8A072CC524}"/>
    <cellStyle name="SAPBEXheaderText 37 2" xfId="34599" xr:uid="{8027C4D0-38EC-4CD2-B520-5DAC7BFBF126}"/>
    <cellStyle name="SAPBEXheaderText 38" xfId="34600" xr:uid="{8A1F5253-E27A-4ACB-BAE6-25D774945383}"/>
    <cellStyle name="SAPBEXheaderText 38 2" xfId="34601" xr:uid="{A4ECD8CD-AFBA-4ABC-BC29-95540FDFDD07}"/>
    <cellStyle name="SAPBEXheaderText 39" xfId="34602" xr:uid="{23EB50C8-470A-4C4F-97C6-08DCE05D7712}"/>
    <cellStyle name="SAPBEXheaderText 39 2" xfId="51462" xr:uid="{64FC636F-75AC-4E02-B0B3-1973B8A91D3A}"/>
    <cellStyle name="SAPBEXheaderText 4" xfId="34603" xr:uid="{9FA97442-CF77-4AB5-9EE9-96041931CA01}"/>
    <cellStyle name="SAPBEXheaderText 4 2" xfId="34604" xr:uid="{872DCD1F-6C95-4543-BA10-E29376AFA3C3}"/>
    <cellStyle name="SAPBEXheaderText 4 2 2" xfId="51461" xr:uid="{A4FC4976-3982-48A9-81CF-8C2DC6C25F2C}"/>
    <cellStyle name="SAPBEXheaderText 4 3" xfId="34605" xr:uid="{07AD272A-1D8C-4696-9A5D-4DCE6DC4EA50}"/>
    <cellStyle name="SAPBEXheaderText 4 3 2" xfId="51460" xr:uid="{DEE16866-4EF6-49D9-95E2-58F41B90D9F4}"/>
    <cellStyle name="SAPBEXheaderText 4 4" xfId="34606" xr:uid="{51C510EA-B68E-40D8-8B00-B8BE74A147C0}"/>
    <cellStyle name="SAPBEXheaderText 4 4 2" xfId="51459" xr:uid="{996B4E4D-482A-4821-B8FE-76E38835E331}"/>
    <cellStyle name="SAPBEXheaderText 4 5" xfId="34607" xr:uid="{600C69D8-7B1A-47F8-8661-8F09F783692D}"/>
    <cellStyle name="SAPBEXheaderText 40" xfId="34608" xr:uid="{F0D50E06-70C7-4A6B-BBF2-39ED55052B95}"/>
    <cellStyle name="SAPBEXheaderText 40 2" xfId="51458" xr:uid="{8630EB31-C982-49E3-9426-447EE1C7368B}"/>
    <cellStyle name="SAPBEXheaderText 41" xfId="34609" xr:uid="{2CFF7190-D84A-4B74-9F27-6E70E68396C0}"/>
    <cellStyle name="SAPBEXheaderText 41 2" xfId="51457" xr:uid="{3F314AE2-111B-4BC6-BA30-6B73BDDD66CD}"/>
    <cellStyle name="SAPBEXheaderText 42" xfId="34610" xr:uid="{DF3DB67F-B56D-47BB-B746-07884E270335}"/>
    <cellStyle name="SAPBEXheaderText 42 2" xfId="51456" xr:uid="{F320F0F1-F123-4E42-94D8-A574C86FBD91}"/>
    <cellStyle name="SAPBEXheaderText 43" xfId="34611" xr:uid="{476194A9-C092-4842-8A0B-1F2F8A33966E}"/>
    <cellStyle name="SAPBEXheaderText 43 2" xfId="51455" xr:uid="{4478CBA7-0DE4-48F9-ACE7-BAC1CD10A1DB}"/>
    <cellStyle name="SAPBEXheaderText 44" xfId="34612" xr:uid="{49445C14-6BFF-401E-8F78-0BD6E1801D42}"/>
    <cellStyle name="SAPBEXheaderText 44 2" xfId="51454" xr:uid="{7BC13574-D8BC-4CFC-9727-76C8B11AAEE6}"/>
    <cellStyle name="SAPBEXheaderText 45" xfId="34613" xr:uid="{103E83DD-874B-4106-A435-DF91662D0604}"/>
    <cellStyle name="SAPBEXheaderText 45 2" xfId="51453" xr:uid="{B4CE1263-6126-42B6-83A4-B79D4A737E41}"/>
    <cellStyle name="SAPBEXheaderText 46" xfId="34614" xr:uid="{188902ED-20F5-4B29-96B6-8CA9A0FBDD60}"/>
    <cellStyle name="SAPBEXheaderText 46 2" xfId="51452" xr:uid="{5ED57754-3D86-4CB7-9324-BCDB25C8AFBB}"/>
    <cellStyle name="SAPBEXheaderText 47" xfId="34615" xr:uid="{15D998C7-DB07-44BF-838E-B1AC32EA9A11}"/>
    <cellStyle name="SAPBEXheaderText 47 2" xfId="51974" xr:uid="{B050D00B-116A-4985-AC4B-E569C6181D9D}"/>
    <cellStyle name="SAPBEXheaderText 48" xfId="34616" xr:uid="{404BEE59-E951-4B68-B967-F3024A466443}"/>
    <cellStyle name="SAPBEXheaderText 48 2" xfId="51451" xr:uid="{29B99EF6-77BA-4CF9-B4E3-1FC47C9719C7}"/>
    <cellStyle name="SAPBEXheaderText 49" xfId="34617" xr:uid="{4C19851F-C1D4-48D2-9C01-098306868F96}"/>
    <cellStyle name="SAPBEXheaderText 49 2" xfId="51450" xr:uid="{929E4993-CE21-43DA-A96C-EA38E3209F15}"/>
    <cellStyle name="SAPBEXheaderText 5" xfId="34618" xr:uid="{D71414A1-CD2F-475F-84B3-F7BA3E4E0F56}"/>
    <cellStyle name="SAPBEXheaderText 5 2" xfId="34619" xr:uid="{8BF50715-E854-4E72-8402-1C40159AB45D}"/>
    <cellStyle name="SAPBEXheaderText 5 2 2" xfId="51449" xr:uid="{6CA07C16-D488-43B0-A463-E715943C02FF}"/>
    <cellStyle name="SAPBEXheaderText 5 3" xfId="34620" xr:uid="{8C15E1C8-CF46-4CB3-ACF2-967A1780129B}"/>
    <cellStyle name="SAPBEXheaderText 5 3 2" xfId="51979" xr:uid="{9DB55079-A866-41AF-BE04-D52B8F27A8B6}"/>
    <cellStyle name="SAPBEXheaderText 5 4" xfId="34621" xr:uid="{9D1AA25E-8E45-482A-9CE2-1AEEA4D131F0}"/>
    <cellStyle name="SAPBEXheaderText 5 4 2" xfId="51448" xr:uid="{6A631151-4757-4FDD-AA1A-F3562C276A94}"/>
    <cellStyle name="SAPBEXheaderText 5 5" xfId="34622" xr:uid="{66CAD4B9-A930-4911-964C-1A66484E59B8}"/>
    <cellStyle name="SAPBEXheaderText 50" xfId="34623" xr:uid="{746435C3-6239-4878-9A21-DDB30204BCEE}"/>
    <cellStyle name="SAPBEXheaderText 50 2" xfId="51447" xr:uid="{8C5B7E74-9643-40A4-8E2D-B51C2B0243DC}"/>
    <cellStyle name="SAPBEXheaderText 51" xfId="34624" xr:uid="{B482BEE1-F7A1-4AC9-B075-9AD47847C4EB}"/>
    <cellStyle name="SAPBEXheaderText 51 2" xfId="51978" xr:uid="{DF28B985-B864-4B74-A6F3-937EE3805AF5}"/>
    <cellStyle name="SAPBEXheaderText 52" xfId="34625" xr:uid="{884A6212-3CF7-4DA9-ADC1-BDE4ACD9CC98}"/>
    <cellStyle name="SAPBEXheaderText 52 2" xfId="51446" xr:uid="{8489303C-8411-4A8B-9602-F831515DEACF}"/>
    <cellStyle name="SAPBEXheaderText 53" xfId="34626" xr:uid="{9F70E35B-B2C0-4185-B8B1-69B4D9863E14}"/>
    <cellStyle name="SAPBEXheaderText 53 2" xfId="51445" xr:uid="{60DF723F-3711-4599-ACF8-BBCBEDE07639}"/>
    <cellStyle name="SAPBEXheaderText 54" xfId="34627" xr:uid="{5E797380-A7E9-436C-86D7-D2D8CFA16C63}"/>
    <cellStyle name="SAPBEXheaderText 54 2" xfId="51975" xr:uid="{26FAAFBC-BEB6-4C41-BF61-D2C71C151366}"/>
    <cellStyle name="SAPBEXheaderText 55" xfId="34628" xr:uid="{37A9EF7C-8D8E-44B7-8BEC-E683980F9447}"/>
    <cellStyle name="SAPBEXheaderText 55 2" xfId="51444" xr:uid="{9520150B-2592-4590-8E2A-DFB9155AA9A8}"/>
    <cellStyle name="SAPBEXheaderText 56" xfId="34629" xr:uid="{B2007DB6-0C47-44A0-ABF5-503092E8328A}"/>
    <cellStyle name="SAPBEXheaderText 56 2" xfId="51977" xr:uid="{0D47D369-547B-4671-8ECF-6DAC3C9CA394}"/>
    <cellStyle name="SAPBEXheaderText 57" xfId="34630" xr:uid="{FCE46073-924F-4956-9C3F-8E5E77CD10A7}"/>
    <cellStyle name="SAPBEXheaderText 58" xfId="34631" xr:uid="{6E4D6944-5982-417F-8926-07E795BC7E53}"/>
    <cellStyle name="SAPBEXheaderText 6" xfId="34632" xr:uid="{5DD7E817-C2F2-4F08-8C54-223CCCFAFB58}"/>
    <cellStyle name="SAPBEXheaderText 6 2" xfId="34633" xr:uid="{E5C1AA79-A186-404F-B711-DE37C9119C7D}"/>
    <cellStyle name="SAPBEXheaderText 6 2 2" xfId="51443" xr:uid="{E602FA09-C05D-4505-B0E7-9C541001B6F5}"/>
    <cellStyle name="SAPBEXheaderText 6 3" xfId="34634" xr:uid="{51DB89E6-FE08-4367-BED0-AF4C7F9AA1FB}"/>
    <cellStyle name="SAPBEXheaderText 6 3 2" xfId="51976" xr:uid="{882E5860-748D-406D-A99F-7107F4495424}"/>
    <cellStyle name="SAPBEXheaderText 6 4" xfId="34635" xr:uid="{D75F11E9-B8F2-4708-8604-E0C744A8DE20}"/>
    <cellStyle name="SAPBEXheaderText 6 4 2" xfId="51442" xr:uid="{7F8CD976-4DE3-4F0F-A0A1-CD1D30EF6836}"/>
    <cellStyle name="SAPBEXheaderText 6 5" xfId="34636" xr:uid="{16CF9C77-5BB0-4D89-B7B0-BDF1899A93EF}"/>
    <cellStyle name="SAPBEXheaderText 7" xfId="34637" xr:uid="{5951E829-35B4-432C-BE4C-2C86984BE93C}"/>
    <cellStyle name="SAPBEXheaderText 7 2" xfId="34638" xr:uid="{58BA8C44-89BF-4422-BB0F-E0487A08142C}"/>
    <cellStyle name="SAPBEXheaderText 7 2 2" xfId="51440" xr:uid="{F5E1F3B8-0EE3-4A08-ACA1-5F2BEEE5CC6F}"/>
    <cellStyle name="SAPBEXheaderText 7 3" xfId="34639" xr:uid="{E129E503-0F9F-4DB4-85F5-2C5CD09A6A43}"/>
    <cellStyle name="SAPBEXheaderText 7 3 2" xfId="51439" xr:uid="{B7610133-F9B5-4D18-AA06-7A8E3FFB3A1C}"/>
    <cellStyle name="SAPBEXheaderText 7 4" xfId="34640" xr:uid="{F7297B25-A281-4094-B162-6F76FE771F76}"/>
    <cellStyle name="SAPBEXheaderText 7 4 2" xfId="51438" xr:uid="{4FAAE2B5-2A54-492A-9A6A-B3DD0A010FF4}"/>
    <cellStyle name="SAPBEXheaderText 7 5" xfId="34641" xr:uid="{16CF5997-CA1F-4B1B-BD6D-9F59697750F1}"/>
    <cellStyle name="SAPBEXheaderText 8" xfId="34642" xr:uid="{51B2625D-C97B-4015-8F33-BE4CEE81282B}"/>
    <cellStyle name="SAPBEXheaderText 8 2" xfId="34643" xr:uid="{3AB5FA40-192C-4309-B2AB-A4DD7D77FAA2}"/>
    <cellStyle name="SAPBEXheaderText 8 2 2" xfId="51437" xr:uid="{A2657DB9-EDA0-4DB7-A2D5-810E000341EB}"/>
    <cellStyle name="SAPBEXheaderText 8 3" xfId="34644" xr:uid="{F4D0010B-5F83-4B6B-BBAC-32798291F264}"/>
    <cellStyle name="SAPBEXheaderText 8 3 2" xfId="51436" xr:uid="{7B6BC5F1-4337-4945-AD64-1A45C1F8B6AD}"/>
    <cellStyle name="SAPBEXheaderText 8 4" xfId="34645" xr:uid="{148EC6FD-D37A-4E9E-AA9B-F56CC406161D}"/>
    <cellStyle name="SAPBEXheaderText 8 4 2" xfId="51435" xr:uid="{48E1806D-2910-43C2-B419-FE456BF57CA6}"/>
    <cellStyle name="SAPBEXheaderText 8 5" xfId="34646" xr:uid="{E4F3FBF1-4728-4733-8AEE-0D048342ABCF}"/>
    <cellStyle name="SAPBEXheaderText 9" xfId="34647" xr:uid="{1634F5C5-CDC4-4D5A-93B0-AAF81C00C6DE}"/>
    <cellStyle name="SAPBEXheaderText 9 2" xfId="34648" xr:uid="{0F00713B-54E6-4AD2-91C8-8D9D804AB80C}"/>
    <cellStyle name="SAPBEXheaderText 9 2 2" xfId="51434" xr:uid="{0DCD8A63-4A85-4399-B793-69A216A9F6CF}"/>
    <cellStyle name="SAPBEXheaderText 9 3" xfId="34649" xr:uid="{43785AAB-442D-488F-9F5A-FC49131BAD75}"/>
    <cellStyle name="SAPBEXheaderText 9 3 2" xfId="51433" xr:uid="{211D56D8-56F2-4E3D-8ED5-743DB4CD0C87}"/>
    <cellStyle name="SAPBEXheaderText 9 4" xfId="34650" xr:uid="{6E89917F-A140-452E-93F5-76BCF2D3B1C5}"/>
    <cellStyle name="SAPBEXheaderText 9 4 2" xfId="51432" xr:uid="{341D2B76-24EE-40AD-B15C-75EED82DD074}"/>
    <cellStyle name="SAPBEXheaderText 9 5" xfId="34651" xr:uid="{640879FB-F409-4406-8A30-C053035881BC}"/>
    <cellStyle name="SAPBEXHLevel0" xfId="34652" xr:uid="{93E732EF-24F6-4B7D-8099-38746FC6B22C}"/>
    <cellStyle name="SAPBEXHLevel0 10" xfId="34653" xr:uid="{658E7943-74C3-43FB-AD0F-FA1573E5BEA4}"/>
    <cellStyle name="SAPBEXHLevel0 10 2" xfId="34654" xr:uid="{3AB2352F-BCE3-414D-B00C-3DC98757962B}"/>
    <cellStyle name="SAPBEXHLevel0 10 2 2" xfId="51431" xr:uid="{81FC1AB2-5C2F-452D-B455-6B11624554BC}"/>
    <cellStyle name="SAPBEXHLevel0 10 3" xfId="34655" xr:uid="{7B60C08D-D13E-4F00-BA71-5CFA6EF3922E}"/>
    <cellStyle name="SAPBEXHLevel0 10 3 2" xfId="51430" xr:uid="{9992667F-AFF2-4F57-BAC7-D2BC2361558A}"/>
    <cellStyle name="SAPBEXHLevel0 10 4" xfId="34656" xr:uid="{06989AD6-B976-48CE-B26A-696335E56EC6}"/>
    <cellStyle name="SAPBEXHLevel0 10 4 2" xfId="51429" xr:uid="{D3277870-BA19-4402-855D-69F620A37EB3}"/>
    <cellStyle name="SAPBEXHLevel0 10 5" xfId="34657" xr:uid="{F763D52D-29CD-4DB0-B035-71DC1113690F}"/>
    <cellStyle name="SAPBEXHLevel0 11" xfId="34658" xr:uid="{D50F400C-BE56-4C0A-9BE7-F5540F10A8B8}"/>
    <cellStyle name="SAPBEXHLevel0 11 2" xfId="34659" xr:uid="{7111EB81-0225-4559-8D6E-B4A919C6EC01}"/>
    <cellStyle name="SAPBEXHLevel0 12" xfId="34660" xr:uid="{31E11852-543B-4D9A-AFC9-51F48BCC17C3}"/>
    <cellStyle name="SAPBEXHLevel0 12 2" xfId="34661" xr:uid="{2F11E842-8EF1-453A-984F-B2154B84DAD2}"/>
    <cellStyle name="SAPBEXHLevel0 13" xfId="34662" xr:uid="{E276787B-2C08-4191-ABD7-31F47F84D76F}"/>
    <cellStyle name="SAPBEXHLevel0 13 2" xfId="34663" xr:uid="{97467927-5FED-4CBD-B486-C0AAC2705B0B}"/>
    <cellStyle name="SAPBEXHLevel0 14" xfId="34664" xr:uid="{3A1DAF5B-AE11-4D21-AF75-A2EE287AA355}"/>
    <cellStyle name="SAPBEXHLevel0 14 2" xfId="34665" xr:uid="{FEE3D94F-1975-4AAD-8E89-688362B3145A}"/>
    <cellStyle name="SAPBEXHLevel0 15" xfId="34666" xr:uid="{A87EBAB4-352D-443D-A336-AE070BDDE975}"/>
    <cellStyle name="SAPBEXHLevel0 15 2" xfId="34667" xr:uid="{25A7E76D-FE5E-42C1-B2A0-CC58E82B9DD8}"/>
    <cellStyle name="SAPBEXHLevel0 16" xfId="34668" xr:uid="{06775AAC-CB61-4677-908C-2364BEC039AC}"/>
    <cellStyle name="SAPBEXHLevel0 16 2" xfId="34669" xr:uid="{26B823CB-1F86-41B7-92EA-D62713E7DB24}"/>
    <cellStyle name="SAPBEXHLevel0 17" xfId="34670" xr:uid="{0229918B-E681-4E8A-A0C8-1C4E1634FAFE}"/>
    <cellStyle name="SAPBEXHLevel0 17 2" xfId="34671" xr:uid="{EEEFB1C3-92EE-4F16-AEFD-A76E88A70B3A}"/>
    <cellStyle name="SAPBEXHLevel0 18" xfId="34672" xr:uid="{AAF83395-BCBF-4CA6-9098-1878C21A9093}"/>
    <cellStyle name="SAPBEXHLevel0 18 2" xfId="34673" xr:uid="{3D85AA46-B0A2-4AF8-924B-0E28B2B221E4}"/>
    <cellStyle name="SAPBEXHLevel0 19" xfId="34674" xr:uid="{4B0BDABC-B6B6-4784-8680-6BFD6708576C}"/>
    <cellStyle name="SAPBEXHLevel0 19 2" xfId="34675" xr:uid="{8BC13F65-7F27-49BE-BF8A-B92A44B0F131}"/>
    <cellStyle name="SAPBEXHLevel0 2" xfId="34676" xr:uid="{98BBAB88-1D2D-4DAB-B924-88680C5CC5B4}"/>
    <cellStyle name="SAPBEXHLevel0 2 2" xfId="34677" xr:uid="{8C8654E6-00AD-4414-BE24-7672549AE152}"/>
    <cellStyle name="SAPBEXHLevel0 2 2 2" xfId="50572" xr:uid="{B149D0C3-85E7-4CD5-A4BD-E62888C77999}"/>
    <cellStyle name="SAPBEXHLevel0 2 3" xfId="34678" xr:uid="{97C32A12-235A-4F9F-823B-19A314AE8B34}"/>
    <cellStyle name="SAPBEXHLevel0 2 3 2" xfId="51428" xr:uid="{86E7AB1A-3D1A-420C-A706-DC17E0577DE9}"/>
    <cellStyle name="SAPBEXHLevel0 2 4" xfId="34679" xr:uid="{0A188F79-861F-4776-AC15-A515DBD4564E}"/>
    <cellStyle name="SAPBEXHLevel0 2 4 2" xfId="51427" xr:uid="{146A3743-E5BB-4703-B77F-D9B2270E2A3D}"/>
    <cellStyle name="SAPBEXHLevel0 2 5" xfId="34680" xr:uid="{F7CA89CF-1D96-42EA-8D50-3AB4AFFE39ED}"/>
    <cellStyle name="SAPBEXHLevel0 20" xfId="34681" xr:uid="{A9D5FEA3-B880-4D1F-88FC-E008BBF2CA5C}"/>
    <cellStyle name="SAPBEXHLevel0 20 2" xfId="34682" xr:uid="{987E5C58-ECFE-4CCC-AA46-ECD356BB5B03}"/>
    <cellStyle name="SAPBEXHLevel0 21" xfId="34683" xr:uid="{A6A66C3C-F679-491B-BFF7-675573171E03}"/>
    <cellStyle name="SAPBEXHLevel0 21 2" xfId="34684" xr:uid="{BA40C58A-57F5-489D-800C-809090A7B6BD}"/>
    <cellStyle name="SAPBEXHLevel0 22" xfId="34685" xr:uid="{8A4425B2-51E6-43BD-B91F-13E2BA4B30E1}"/>
    <cellStyle name="SAPBEXHLevel0 22 2" xfId="34686" xr:uid="{A087F0E8-F6CF-4AA1-B693-3629A98E2614}"/>
    <cellStyle name="SAPBEXHLevel0 23" xfId="34687" xr:uid="{DD99A005-5871-4BF8-8FE3-26A930D99D19}"/>
    <cellStyle name="SAPBEXHLevel0 23 2" xfId="34688" xr:uid="{9FCCCE83-3770-48AA-BC7F-C0203EEB9582}"/>
    <cellStyle name="SAPBEXHLevel0 24" xfId="34689" xr:uid="{D6FFA91C-141E-4DF7-AC4E-85982BF10D08}"/>
    <cellStyle name="SAPBEXHLevel0 24 2" xfId="34690" xr:uid="{86ED3F54-E177-4B74-A1AB-1FBE606A205B}"/>
    <cellStyle name="SAPBEXHLevel0 25" xfId="34691" xr:uid="{0D1465D1-D656-42B0-B9C3-9E426CFBE1ED}"/>
    <cellStyle name="SAPBEXHLevel0 25 2" xfId="34692" xr:uid="{6C238B05-FC44-4EAB-9B27-D777FBB951CD}"/>
    <cellStyle name="SAPBEXHLevel0 26" xfId="34693" xr:uid="{75BE5380-2A3D-4F56-8A74-6AF8117B4CE6}"/>
    <cellStyle name="SAPBEXHLevel0 26 2" xfId="34694" xr:uid="{2AA96ACE-1197-4D10-A4D6-09D7FB896691}"/>
    <cellStyle name="SAPBEXHLevel0 27" xfId="34695" xr:uid="{DE4EE0AC-5875-4154-A51D-6170557B9ECA}"/>
    <cellStyle name="SAPBEXHLevel0 27 2" xfId="34696" xr:uid="{799F0E67-17A7-43F5-B7BF-41D95E607D60}"/>
    <cellStyle name="SAPBEXHLevel0 28" xfId="34697" xr:uid="{7A8F2774-09E7-42C9-A076-B86F7FD41C46}"/>
    <cellStyle name="SAPBEXHLevel0 28 2" xfId="34698" xr:uid="{27A86F82-6B42-4BE1-853B-99C07DF98430}"/>
    <cellStyle name="SAPBEXHLevel0 29" xfId="34699" xr:uid="{3DCCC767-8FD5-47B1-A97C-6E2EAFB39B4D}"/>
    <cellStyle name="SAPBEXHLevel0 29 2" xfId="51426" xr:uid="{10CF5770-9B8E-46C8-A319-6823D9EFB972}"/>
    <cellStyle name="SAPBEXHLevel0 3" xfId="34700" xr:uid="{2C7E9AB5-40D3-45FC-BFC2-C5ED1F542D66}"/>
    <cellStyle name="SAPBEXHLevel0 3 2" xfId="34701" xr:uid="{8D84DB07-A43A-4017-A205-6F9C2F692D1E}"/>
    <cellStyle name="SAPBEXHLevel0 3 2 2" xfId="50573" xr:uid="{58B26B35-A4F6-41AD-8628-441F26476054}"/>
    <cellStyle name="SAPBEXHLevel0 3 3" xfId="34702" xr:uid="{B9E4AAE1-A951-4D82-86B3-6F4A6402116F}"/>
    <cellStyle name="SAPBEXHLevel0 3 3 2" xfId="51425" xr:uid="{5FDB70D8-7370-43EF-B6F6-55AA38D10C1D}"/>
    <cellStyle name="SAPBEXHLevel0 3 4" xfId="34703" xr:uid="{055C9BAA-563D-4EBC-8DFE-817DE573C81A}"/>
    <cellStyle name="SAPBEXHLevel0 3 4 2" xfId="51424" xr:uid="{AD7C693B-A1A2-4885-A2C9-CC165FD58DFE}"/>
    <cellStyle name="SAPBEXHLevel0 3 5" xfId="34704" xr:uid="{6A5057EA-CE52-48F3-898A-497135DD06E0}"/>
    <cellStyle name="SAPBEXHLevel0 30" xfId="34705" xr:uid="{E111C046-EB6C-409A-A93D-78AC8333D5A8}"/>
    <cellStyle name="SAPBEXHLevel0 30 2" xfId="51423" xr:uid="{469660F8-F897-4FD6-9672-A6D7DC940E5B}"/>
    <cellStyle name="SAPBEXHLevel0 31" xfId="34706" xr:uid="{506DF2E0-D23A-4BDE-A5F8-5180C1F88E84}"/>
    <cellStyle name="SAPBEXHLevel0 31 2" xfId="51422" xr:uid="{78A9B3B6-3E84-41B1-9998-3016A3D5B424}"/>
    <cellStyle name="SAPBEXHLevel0 32" xfId="34707" xr:uid="{8001496F-95A5-4AA6-95ED-1A857FD2E6D4}"/>
    <cellStyle name="SAPBEXHLevel0 32 2" xfId="51421" xr:uid="{4A5031AD-7E48-4460-ABE1-E31237A8FD29}"/>
    <cellStyle name="SAPBEXHLevel0 33" xfId="34708" xr:uid="{6698DBC6-CF16-4874-AC52-46950F3AA163}"/>
    <cellStyle name="SAPBEXHLevel0 33 2" xfId="51420" xr:uid="{A2C7DB6D-3099-477E-BF64-180F10DB192C}"/>
    <cellStyle name="SAPBEXHLevel0 34" xfId="34709" xr:uid="{6420EF2F-23C1-47C1-B090-1FACEE15684F}"/>
    <cellStyle name="SAPBEXHLevel0 34 2" xfId="51419" xr:uid="{E7CE6A13-F52D-48AC-A5BB-7F52459356EA}"/>
    <cellStyle name="SAPBEXHLevel0 35" xfId="34710" xr:uid="{04F451DF-3AEB-409F-BA33-0A43F3C8B266}"/>
    <cellStyle name="SAPBEXHLevel0 35 2" xfId="51418" xr:uid="{EDE1068C-903C-4B46-B4F4-A85F307BD6FC}"/>
    <cellStyle name="SAPBEXHLevel0 36" xfId="34711" xr:uid="{6DB58ED1-C15F-475D-9249-7AD9D3F528EA}"/>
    <cellStyle name="SAPBEXHLevel0 36 2" xfId="51417" xr:uid="{B487993D-9111-4261-900F-6040928B6474}"/>
    <cellStyle name="SAPBEXHLevel0 37" xfId="34712" xr:uid="{A93CA70F-AB90-4688-A62A-AB567E1E3DD9}"/>
    <cellStyle name="SAPBEXHLevel0 37 2" xfId="51416" xr:uid="{5C535328-7D0E-4C98-9ACC-C0F5A04B9CA9}"/>
    <cellStyle name="SAPBEXHLevel0 38" xfId="34713" xr:uid="{F176DD80-7CCA-4B11-95D3-7B1EC3E7CC88}"/>
    <cellStyle name="SAPBEXHLevel0 38 2" xfId="51415" xr:uid="{F5127E2D-4F0E-4224-9388-A47BEAAF1E25}"/>
    <cellStyle name="SAPBEXHLevel0 39" xfId="34714" xr:uid="{75C6E927-7B41-44EF-927E-1736987C5C4A}"/>
    <cellStyle name="SAPBEXHLevel0 39 2" xfId="51414" xr:uid="{7FB7D7C4-A3F6-4393-8463-66E5FC926882}"/>
    <cellStyle name="SAPBEXHLevel0 4" xfId="34715" xr:uid="{52703EF8-6A3A-4E40-9133-3E8F0E4CEBAC}"/>
    <cellStyle name="SAPBEXHLevel0 4 2" xfId="34716" xr:uid="{7B813658-8E83-465E-83B8-405D39AC83BB}"/>
    <cellStyle name="SAPBEXHLevel0 4 2 2" xfId="51413" xr:uid="{FCBF91E4-75C7-4AA9-91AB-31D64A64F36B}"/>
    <cellStyle name="SAPBEXHLevel0 4 3" xfId="34717" xr:uid="{D3256600-4854-4257-BF17-4EF722F8525C}"/>
    <cellStyle name="SAPBEXHLevel0 4 3 2" xfId="51412" xr:uid="{FBE945F7-ED39-4BF3-B8A9-4B57577D9F21}"/>
    <cellStyle name="SAPBEXHLevel0 4 4" xfId="34718" xr:uid="{9E9FF853-343B-4CDC-A08D-5520897E27EE}"/>
    <cellStyle name="SAPBEXHLevel0 4 4 2" xfId="51411" xr:uid="{51F6A449-EE22-4032-87A1-2BBDB9F410D0}"/>
    <cellStyle name="SAPBEXHLevel0 4 5" xfId="34719" xr:uid="{50E82DB7-A30A-40BC-AAA0-39378E53990C}"/>
    <cellStyle name="SAPBEXHLevel0 40" xfId="34720" xr:uid="{DF91CA8A-D1A3-4C21-B0E5-F90277ABDD11}"/>
    <cellStyle name="SAPBEXHLevel0 40 2" xfId="51973" xr:uid="{C61546BA-19BE-4FEA-80B1-965FF89DCECC}"/>
    <cellStyle name="SAPBEXHLevel0 41" xfId="34721" xr:uid="{AC8DAD17-D3FD-4ECA-AF1F-1CDCB5615D8A}"/>
    <cellStyle name="SAPBEXHLevel0 41 2" xfId="51410" xr:uid="{8E487114-2811-406A-BDFA-CF97E38F1EF9}"/>
    <cellStyle name="SAPBEXHLevel0 42" xfId="34722" xr:uid="{93F98AED-158A-49EA-8812-4C0385EF4DC8}"/>
    <cellStyle name="SAPBEXHLevel0 42 2" xfId="51409" xr:uid="{3894F413-A750-489A-8BA3-BE75B41F1274}"/>
    <cellStyle name="SAPBEXHLevel0 43" xfId="34723" xr:uid="{23EBB8D6-D51B-4E8F-8657-93B1A3518FFB}"/>
    <cellStyle name="SAPBEXHLevel0 43 2" xfId="51971" xr:uid="{1197AF00-640D-4A16-B120-B444ADC6D75B}"/>
    <cellStyle name="SAPBEXHLevel0 44" xfId="34724" xr:uid="{A34D548E-266F-4662-BE2C-7D4C76FF47C6}"/>
    <cellStyle name="SAPBEXHLevel0 44 2" xfId="51408" xr:uid="{77F3FB75-B54F-4280-83D5-750FC0063DB2}"/>
    <cellStyle name="SAPBEXHLevel0 45" xfId="34725" xr:uid="{B9A2A325-FEF9-4F9C-B5DC-7398C7684719}"/>
    <cellStyle name="SAPBEXHLevel0 45 2" xfId="51407" xr:uid="{4A2D7DE8-9707-434F-87F3-EA7DB202607E}"/>
    <cellStyle name="SAPBEXHLevel0 46" xfId="34726" xr:uid="{E5D7C7EC-E53D-4E05-9A8F-8B3601FDB31B}"/>
    <cellStyle name="SAPBEXHLevel0 46 2" xfId="51406" xr:uid="{8440997B-A44B-4658-8536-98C0827F60D1}"/>
    <cellStyle name="SAPBEXHLevel0 47" xfId="34727" xr:uid="{404AD56C-AAF7-4A49-AA2A-634639C24D15}"/>
    <cellStyle name="SAPBEXHLevel0 47 2" xfId="51405" xr:uid="{EF339C1D-821C-4D37-822F-35B3DA708EC7}"/>
    <cellStyle name="SAPBEXHLevel0 48" xfId="34728" xr:uid="{096773A5-F909-40F1-83EF-0292F7E8FE57}"/>
    <cellStyle name="SAPBEXHLevel0 48 2" xfId="51972" xr:uid="{4971005E-3725-42BE-874B-AD2D105C2766}"/>
    <cellStyle name="SAPBEXHLevel0 49" xfId="34729" xr:uid="{39ADF3CF-66EB-4EFA-84C1-AEE4950152A3}"/>
    <cellStyle name="SAPBEXHLevel0 49 2" xfId="51404" xr:uid="{E057D413-64C8-4534-B189-4E2DDDF0FA0A}"/>
    <cellStyle name="SAPBEXHLevel0 5" xfId="34730" xr:uid="{A2C8A345-C28C-4875-A41B-AA0A55B174E7}"/>
    <cellStyle name="SAPBEXHLevel0 5 2" xfId="34731" xr:uid="{DDE37912-9E93-412B-9289-452A55BC859C}"/>
    <cellStyle name="SAPBEXHLevel0 5 2 2" xfId="51403" xr:uid="{EC3C4705-5854-4643-96A6-8200818C906A}"/>
    <cellStyle name="SAPBEXHLevel0 5 3" xfId="34732" xr:uid="{CD0E7800-572A-415E-9FE9-19834125E3A9}"/>
    <cellStyle name="SAPBEXHLevel0 5 3 2" xfId="51970" xr:uid="{810C0E5F-892D-4626-B68D-060260AED134}"/>
    <cellStyle name="SAPBEXHLevel0 5 4" xfId="34733" xr:uid="{F386EA26-E097-47B9-B3C3-1FF287FD0CFE}"/>
    <cellStyle name="SAPBEXHLevel0 5 4 2" xfId="51402" xr:uid="{21E5FB10-7418-4A82-A8DF-5EDA946BE4FD}"/>
    <cellStyle name="SAPBEXHLevel0 5 5" xfId="34734" xr:uid="{F97099F0-BDFF-4E54-86FE-B07F99DC154D}"/>
    <cellStyle name="SAPBEXHLevel0 50" xfId="34735" xr:uid="{D2D7B78E-ABAC-48F4-ABDF-E696F6815911}"/>
    <cellStyle name="SAPBEXHLevel0 50 2" xfId="51401" xr:uid="{C197A3A3-1049-4498-B86D-C326333BD941}"/>
    <cellStyle name="SAPBEXHLevel0 51" xfId="34736" xr:uid="{7A2C88FA-FC6B-4511-B566-C996FBB9640B}"/>
    <cellStyle name="SAPBEXHLevel0 51 2" xfId="51400" xr:uid="{F4DDDAB7-BF10-4A06-8848-A9812B376878}"/>
    <cellStyle name="SAPBEXHLevel0 52" xfId="34737" xr:uid="{66F8F8D8-A852-4BAE-9E45-D3E6FD92E379}"/>
    <cellStyle name="SAPBEXHLevel0 52 2" xfId="51967" xr:uid="{32C4338C-E4AD-4F54-90B6-C167EDB7503B}"/>
    <cellStyle name="SAPBEXHLevel0 53" xfId="34738" xr:uid="{0974EBED-A663-4F7A-9B4D-CDC0BF805EC4}"/>
    <cellStyle name="SAPBEXHLevel0 53 2" xfId="51399" xr:uid="{C223D594-BBFC-459F-A244-7A06418A0E68}"/>
    <cellStyle name="SAPBEXHLevel0 54" xfId="34739" xr:uid="{3C75C6EE-1599-4159-8A59-C05F209976CB}"/>
    <cellStyle name="SAPBEXHLevel0 54 2" xfId="51398" xr:uid="{B72A991C-DAD9-451C-9556-B8FE6E7233CC}"/>
    <cellStyle name="SAPBEXHLevel0 55" xfId="34740" xr:uid="{F93B8E7D-9116-447B-BE40-F02AFE40EF31}"/>
    <cellStyle name="SAPBEXHLevel0 55 2" xfId="51397" xr:uid="{C9E335EE-DC62-477F-A1B4-AE005D057177}"/>
    <cellStyle name="SAPBEXHLevel0 56" xfId="34741" xr:uid="{FE30741C-7EC3-4875-95E9-24D84FF738C6}"/>
    <cellStyle name="SAPBEXHLevel0 56 2" xfId="51396" xr:uid="{1C2DB0FB-8A5E-4561-AEE2-F8F1405317B4}"/>
    <cellStyle name="SAPBEXHLevel0 57" xfId="34742" xr:uid="{F5B5D2F0-644E-4ABD-B808-78FCC5820143}"/>
    <cellStyle name="SAPBEXHLevel0 57 2" xfId="51969" xr:uid="{3DF91B3A-B46E-4E8C-A48A-2FD961801E8F}"/>
    <cellStyle name="SAPBEXHLevel0 58" xfId="34743" xr:uid="{BC5587E1-9219-45F7-BF3C-CC2963111DF9}"/>
    <cellStyle name="SAPBEXHLevel0 6" xfId="34744" xr:uid="{33484AA5-0FF3-4D0D-B46E-1270B281E006}"/>
    <cellStyle name="SAPBEXHLevel0 6 2" xfId="34745" xr:uid="{052F4CDA-BBD7-4212-8A10-5949E20CFCC1}"/>
    <cellStyle name="SAPBEXHLevel0 6 2 2" xfId="51395" xr:uid="{FA086B8D-E69F-43A7-8831-F95682C6C1AB}"/>
    <cellStyle name="SAPBEXHLevel0 6 3" xfId="34746" xr:uid="{7485F448-5D34-4D71-9049-E29BEF801674}"/>
    <cellStyle name="SAPBEXHLevel0 6 3 2" xfId="51968" xr:uid="{0194ED2E-C49B-40F2-A1E3-E625618789DF}"/>
    <cellStyle name="SAPBEXHLevel0 6 4" xfId="34747" xr:uid="{78F5860B-4384-4009-ADD7-A6F8AE87B28D}"/>
    <cellStyle name="SAPBEXHLevel0 6 4 2" xfId="51394" xr:uid="{203E8033-5195-4C5C-9136-71082732FFA0}"/>
    <cellStyle name="SAPBEXHLevel0 6 5" xfId="34748" xr:uid="{A89D7FFF-C7AE-4F30-B6AF-F5D7E5B32265}"/>
    <cellStyle name="SAPBEXHLevel0 7" xfId="34749" xr:uid="{F8AE203F-D697-4ED7-A082-19947BD84F7F}"/>
    <cellStyle name="SAPBEXHLevel0 7 2" xfId="34750" xr:uid="{DEF811A6-C324-43D4-BB37-15B47151FA6F}"/>
    <cellStyle name="SAPBEXHLevel0 7 2 2" xfId="51393" xr:uid="{B1F18868-003A-4C30-A8CF-13359613C11F}"/>
    <cellStyle name="SAPBEXHLevel0 7 3" xfId="34751" xr:uid="{46EE2047-A198-4325-8BED-B3C6DFA45AC0}"/>
    <cellStyle name="SAPBEXHLevel0 7 3 2" xfId="51392" xr:uid="{DF4E6E72-EAF1-4E56-AAF5-DBEF9004FCBE}"/>
    <cellStyle name="SAPBEXHLevel0 7 4" xfId="34752" xr:uid="{148C4998-5F1F-4CF9-B609-A9D503C756DD}"/>
    <cellStyle name="SAPBEXHLevel0 7 4 2" xfId="51966" xr:uid="{80CB418A-0075-4C3B-9733-4811C19ECE83}"/>
    <cellStyle name="SAPBEXHLevel0 7 5" xfId="34753" xr:uid="{BEA5D84C-01F1-4E46-A3B7-5C99D66BE6AB}"/>
    <cellStyle name="SAPBEXHLevel0 8" xfId="34754" xr:uid="{52C143E4-DD8A-49C8-8A14-D6F3404725AF}"/>
    <cellStyle name="SAPBEXHLevel0 8 2" xfId="34755" xr:uid="{8972C40B-6391-4D20-B001-921F97F0AE92}"/>
    <cellStyle name="SAPBEXHLevel0 8 2 2" xfId="51391" xr:uid="{EA806A46-159A-4135-B98A-0663E722542E}"/>
    <cellStyle name="SAPBEXHLevel0 8 3" xfId="34756" xr:uid="{CD9A79BB-43E9-4AE3-A8EE-F8AB6FA27AB8}"/>
    <cellStyle name="SAPBEXHLevel0 8 3 2" xfId="51965" xr:uid="{416A840B-B5C5-4A3B-AD38-1F0AF0B0D175}"/>
    <cellStyle name="SAPBEXHLevel0 8 4" xfId="34757" xr:uid="{9434D735-7422-4FAB-ACE5-0BE08D82DD5D}"/>
    <cellStyle name="SAPBEXHLevel0 8 4 2" xfId="51390" xr:uid="{B8E3458B-E65D-49EE-9EBE-8D34EA59EE25}"/>
    <cellStyle name="SAPBEXHLevel0 8 5" xfId="34758" xr:uid="{CFFF1508-86C9-44F0-A672-E28E21BA5325}"/>
    <cellStyle name="SAPBEXHLevel0 9" xfId="34759" xr:uid="{5DB3842B-CADD-46A6-8A27-85716E4CAF5A}"/>
    <cellStyle name="SAPBEXHLevel0 9 2" xfId="34760" xr:uid="{6EB84398-EA42-4157-9A39-724711EF3445}"/>
    <cellStyle name="SAPBEXHLevel0 9 2 2" xfId="51964" xr:uid="{B9C26791-EE8F-4693-ACB3-31D88E124004}"/>
    <cellStyle name="SAPBEXHLevel0 9 3" xfId="34761" xr:uid="{1F964588-49EC-4DC0-8DF4-40AC22AE1EB7}"/>
    <cellStyle name="SAPBEXHLevel0 9 3 2" xfId="51389" xr:uid="{E32FAD66-2F26-494E-B614-8180C63AF349}"/>
    <cellStyle name="SAPBEXHLevel0 9 4" xfId="34762" xr:uid="{46C97083-541B-4237-9787-83CA98C23EA0}"/>
    <cellStyle name="SAPBEXHLevel0 9 4 2" xfId="51388" xr:uid="{ABFB1CD3-4E59-4C5F-AF0C-A9E6D8604B6B}"/>
    <cellStyle name="SAPBEXHLevel0 9 5" xfId="34763" xr:uid="{28C47D4F-C7A9-4405-B087-DF3FDE5ED03D}"/>
    <cellStyle name="SAPBEXHLevel0_Margen" xfId="49322" xr:uid="{AA9DF375-5C22-43F4-A203-AA65F714B4ED}"/>
    <cellStyle name="SAPBEXHLevel0X" xfId="34764" xr:uid="{BA8CBB05-EF0D-4B39-A5AE-04F26FE0B9B3}"/>
    <cellStyle name="SAPBEXHLevel0X 10" xfId="34765" xr:uid="{33AC49AF-8F77-4144-A760-D2B1F07EF5BB}"/>
    <cellStyle name="SAPBEXHLevel0X 10 2" xfId="34766" xr:uid="{A7256394-9209-49A1-BF31-605B36F32CF6}"/>
    <cellStyle name="SAPBEXHLevel0X 10 2 2" xfId="51387" xr:uid="{92253227-80B4-4BE7-96AF-7D4B7B7E15E1}"/>
    <cellStyle name="SAPBEXHLevel0X 10 3" xfId="34767" xr:uid="{480D1361-77A5-470A-BDE6-A0999F07A4AB}"/>
    <cellStyle name="SAPBEXHLevel0X 10 3 2" xfId="51386" xr:uid="{BA79BE49-8B64-4404-8737-89158D55EB08}"/>
    <cellStyle name="SAPBEXHLevel0X 10 4" xfId="34768" xr:uid="{946F59A0-0767-4032-B57E-61ED78E710DA}"/>
    <cellStyle name="SAPBEXHLevel0X 10 4 2" xfId="51385" xr:uid="{0BFA519E-3A86-43AC-9616-06FB9F15A448}"/>
    <cellStyle name="SAPBEXHLevel0X 10 5" xfId="34769" xr:uid="{CFE81578-0779-4F91-B2F4-6BE268E73545}"/>
    <cellStyle name="SAPBEXHLevel0X 11" xfId="34770" xr:uid="{A44ABBB6-3D4A-4C68-BDCA-05D6353CF32B}"/>
    <cellStyle name="SAPBEXHLevel0X 11 2" xfId="34771" xr:uid="{60A0BCFB-F78A-4618-A70E-E6DB71D7B2EC}"/>
    <cellStyle name="SAPBEXHLevel0X 12" xfId="34772" xr:uid="{E47175E0-B1B0-4755-8862-6FD416847C29}"/>
    <cellStyle name="SAPBEXHLevel0X 12 2" xfId="34773" xr:uid="{AE181398-5667-4B71-B452-2844B9E73FC4}"/>
    <cellStyle name="SAPBEXHLevel0X 13" xfId="34774" xr:uid="{1C492D6C-7999-4E4A-A8F5-9E6193C74555}"/>
    <cellStyle name="SAPBEXHLevel0X 13 2" xfId="34775" xr:uid="{0EC79C72-60DF-40D1-9E4C-06B041B5EB65}"/>
    <cellStyle name="SAPBEXHLevel0X 14" xfId="34776" xr:uid="{DDF790E2-64FE-44A7-BE51-C87343035765}"/>
    <cellStyle name="SAPBEXHLevel0X 14 2" xfId="34777" xr:uid="{3881D895-9AE8-40E7-B09A-40106BB73968}"/>
    <cellStyle name="SAPBEXHLevel0X 15" xfId="34778" xr:uid="{D3AA0C27-5B9D-46F8-8BD6-F2CF6B614F57}"/>
    <cellStyle name="SAPBEXHLevel0X 15 2" xfId="34779" xr:uid="{DDE3C16E-F4A8-46B2-8B39-68C04F22A2DA}"/>
    <cellStyle name="SAPBEXHLevel0X 16" xfId="34780" xr:uid="{D557EF34-30C1-4040-B3F4-0559D7F49AD6}"/>
    <cellStyle name="SAPBEXHLevel0X 16 2" xfId="34781" xr:uid="{FF0AF7AF-5189-4581-B48B-C1F7286BBDD4}"/>
    <cellStyle name="SAPBEXHLevel0X 17" xfId="34782" xr:uid="{0F7C915C-0818-42ED-A567-CBF25999CB16}"/>
    <cellStyle name="SAPBEXHLevel0X 17 2" xfId="34783" xr:uid="{8651FFDA-F500-42EC-BEA6-9E9051A31ABA}"/>
    <cellStyle name="SAPBEXHLevel0X 18" xfId="34784" xr:uid="{8BFE65C3-6517-4BE5-83D7-4D143286B491}"/>
    <cellStyle name="SAPBEXHLevel0X 18 2" xfId="34785" xr:uid="{6EDC1FBA-D474-48B2-A714-74D952D65469}"/>
    <cellStyle name="SAPBEXHLevel0X 19" xfId="34786" xr:uid="{F9021DA3-FCF1-4026-92DA-7CB883776249}"/>
    <cellStyle name="SAPBEXHLevel0X 19 2" xfId="34787" xr:uid="{CC440C9A-9851-435F-8974-12F3FA3EE5F7}"/>
    <cellStyle name="SAPBEXHLevel0X 2" xfId="34788" xr:uid="{624DDC4B-F208-4B84-8972-FE4DB8B6B41B}"/>
    <cellStyle name="SAPBEXHLevel0X 2 2" xfId="34789" xr:uid="{B181F5EE-C2B5-4CDA-99F2-8AB342427457}"/>
    <cellStyle name="SAPBEXHLevel0X 2 2 2" xfId="50574" xr:uid="{49B25E6C-8D3A-48D4-B584-2329B4C69924}"/>
    <cellStyle name="SAPBEXHLevel0X 2 3" xfId="34790" xr:uid="{4E69A5EE-01E1-47B6-903D-22A734D9E708}"/>
    <cellStyle name="SAPBEXHLevel0X 2 3 2" xfId="51384" xr:uid="{57FAD8FD-1107-42C8-916E-8DF28B2C7B48}"/>
    <cellStyle name="SAPBEXHLevel0X 2 4" xfId="34791" xr:uid="{33F28EA7-EFE5-4399-8D23-81C0D5CFDCEC}"/>
    <cellStyle name="SAPBEXHLevel0X 2 4 2" xfId="51383" xr:uid="{B0492037-DBE6-4155-AA9A-3BF2E1230469}"/>
    <cellStyle name="SAPBEXHLevel0X 2 5" xfId="34792" xr:uid="{2CC22EB7-A60F-42CD-A895-5401670ED3AB}"/>
    <cellStyle name="SAPBEXHLevel0X 20" xfId="34793" xr:uid="{7B1CDEC4-E89D-45C4-80AE-C3C9082A11B3}"/>
    <cellStyle name="SAPBEXHLevel0X 20 2" xfId="34794" xr:uid="{F6EF7DF5-3E15-4D86-83E0-948C5B09C700}"/>
    <cellStyle name="SAPBEXHLevel0X 21" xfId="34795" xr:uid="{8474C25E-7AA6-4331-91D7-1AE01A02F6C3}"/>
    <cellStyle name="SAPBEXHLevel0X 21 2" xfId="34796" xr:uid="{DFD46A53-AA58-4440-9820-D41418C223B3}"/>
    <cellStyle name="SAPBEXHLevel0X 22" xfId="34797" xr:uid="{A93C0EC2-377A-44BC-8A88-A9E342BB9199}"/>
    <cellStyle name="SAPBEXHLevel0X 22 2" xfId="34798" xr:uid="{B6283200-C7BD-47E8-B162-4D589ABAC67D}"/>
    <cellStyle name="SAPBEXHLevel0X 23" xfId="34799" xr:uid="{234B19BD-E370-4BF7-9620-9C8999B14513}"/>
    <cellStyle name="SAPBEXHLevel0X 23 2" xfId="34800" xr:uid="{09BB3797-275B-4E91-B2B1-78842B1DF3E1}"/>
    <cellStyle name="SAPBEXHLevel0X 24" xfId="34801" xr:uid="{54584B78-D55A-4E02-95EC-7F6048A9F879}"/>
    <cellStyle name="SAPBEXHLevel0X 24 2" xfId="34802" xr:uid="{F721A1C2-6494-4431-A72F-FF6909F259F3}"/>
    <cellStyle name="SAPBEXHLevel0X 25" xfId="34803" xr:uid="{EDD05C8F-D968-4BBA-97E8-356876278F12}"/>
    <cellStyle name="SAPBEXHLevel0X 25 2" xfId="34804" xr:uid="{3704C56B-7BD9-4E63-B3DE-EDF16057FDDE}"/>
    <cellStyle name="SAPBEXHLevel0X 26" xfId="34805" xr:uid="{105C9C1F-C477-465C-BD2A-26353E9325E6}"/>
    <cellStyle name="SAPBEXHLevel0X 26 2" xfId="34806" xr:uid="{79F262E4-4F80-48CB-B915-B1843D191B41}"/>
    <cellStyle name="SAPBEXHLevel0X 27" xfId="34807" xr:uid="{60014DCB-E51D-425A-94C9-0F28B95E7E79}"/>
    <cellStyle name="SAPBEXHLevel0X 27 2" xfId="34808" xr:uid="{C4310E12-BA6E-4280-9174-55FF289CC681}"/>
    <cellStyle name="SAPBEXHLevel0X 28" xfId="34809" xr:uid="{704808F2-C3CA-4C39-9CF3-D6E8AFA5DBBE}"/>
    <cellStyle name="SAPBEXHLevel0X 28 2" xfId="34810" xr:uid="{991522A7-A4A6-430F-B94B-5CEE50FB46BA}"/>
    <cellStyle name="SAPBEXHLevel0X 29" xfId="34811" xr:uid="{0028D71A-9B6C-4BBD-AD05-1CFD4EB48578}"/>
    <cellStyle name="SAPBEXHLevel0X 29 2" xfId="51382" xr:uid="{6DF3A586-32F7-49E9-B52C-44C9A7E1FB0C}"/>
    <cellStyle name="SAPBEXHLevel0X 3" xfId="34812" xr:uid="{17F88F3C-A694-440B-B21B-18688BC7ADB0}"/>
    <cellStyle name="SAPBEXHLevel0X 3 2" xfId="34813" xr:uid="{247F69A2-A11A-4B8F-BA18-AF3360B1D583}"/>
    <cellStyle name="SAPBEXHLevel0X 3 2 2" xfId="50575" xr:uid="{03BC8D33-3587-4E67-909D-F053D872BC99}"/>
    <cellStyle name="SAPBEXHLevel0X 3 3" xfId="34814" xr:uid="{DC63D13F-90AC-4374-BD9B-42DC3B5DBE19}"/>
    <cellStyle name="SAPBEXHLevel0X 3 3 2" xfId="51381" xr:uid="{7E76F600-01F5-4A73-94EB-9F131157F9CD}"/>
    <cellStyle name="SAPBEXHLevel0X 3 4" xfId="34815" xr:uid="{A5633AEA-1399-4B73-96F9-53DC1E005AD2}"/>
    <cellStyle name="SAPBEXHLevel0X 3 4 2" xfId="51380" xr:uid="{20022E34-8F61-4FDE-83D3-B5BD4FE0E077}"/>
    <cellStyle name="SAPBEXHLevel0X 3 5" xfId="34816" xr:uid="{CD8AE221-5427-414D-8BD8-F8E5CC8BE4E7}"/>
    <cellStyle name="SAPBEXHLevel0X 30" xfId="34817" xr:uid="{D83425AC-AA65-47F1-AF5D-38F296668133}"/>
    <cellStyle name="SAPBEXHLevel0X 30 2" xfId="51963" xr:uid="{69DA5579-CA18-45BA-9BC2-5BFBAFA0A60E}"/>
    <cellStyle name="SAPBEXHLevel0X 31" xfId="34818" xr:uid="{E370E353-A6E5-420A-BB26-A5E8C74C1F42}"/>
    <cellStyle name="SAPBEXHLevel0X 31 2" xfId="51379" xr:uid="{BBC72E29-D59C-46AF-9670-D52B2C3EBA56}"/>
    <cellStyle name="SAPBEXHLevel0X 32" xfId="34819" xr:uid="{5A7EAE50-1A97-4DED-9EB0-8AAC40CFCF2C}"/>
    <cellStyle name="SAPBEXHLevel0X 32 2" xfId="51378" xr:uid="{87E3CE14-1201-4847-ADC2-F483A4E6393B}"/>
    <cellStyle name="SAPBEXHLevel0X 33" xfId="34820" xr:uid="{B18EA070-42D7-4F56-B6A5-65DFE237EA69}"/>
    <cellStyle name="SAPBEXHLevel0X 33 2" xfId="51377" xr:uid="{08162125-802D-44A4-BE0F-C85A8D1565C2}"/>
    <cellStyle name="SAPBEXHLevel0X 34" xfId="34821" xr:uid="{2B2E4782-B0EC-45A7-A09A-C851DEDE5514}"/>
    <cellStyle name="SAPBEXHLevel0X 34 2" xfId="51960" xr:uid="{0390CDFB-E20D-43F0-99DA-5CE1F42ADECD}"/>
    <cellStyle name="SAPBEXHLevel0X 35" xfId="34822" xr:uid="{2E204D7A-F04B-4977-983F-9571BE5F247C}"/>
    <cellStyle name="SAPBEXHLevel0X 35 2" xfId="51376" xr:uid="{5FE25B4B-C81A-463B-9B1F-44BFE33CD673}"/>
    <cellStyle name="SAPBEXHLevel0X 36" xfId="34823" xr:uid="{20A803F2-BB0A-4D61-8C12-E3C9F0509E30}"/>
    <cellStyle name="SAPBEXHLevel0X 36 2" xfId="51375" xr:uid="{B42B6DC2-2E8E-48AF-B7A9-982487ED13A9}"/>
    <cellStyle name="SAPBEXHLevel0X 37" xfId="34824" xr:uid="{CA8A79A9-0269-46E9-A8ED-50B4FB7FB3AD}"/>
    <cellStyle name="SAPBEXHLevel0X 37 2" xfId="51374" xr:uid="{B6BA2B50-81E1-460A-9608-C56C5CD976F0}"/>
    <cellStyle name="SAPBEXHLevel0X 38" xfId="34825" xr:uid="{683ED5C6-44AB-4C42-BDCD-97C3CE309977}"/>
    <cellStyle name="SAPBEXHLevel0X 38 2" xfId="51373" xr:uid="{3A0D20C5-071D-4071-A14D-28CD0A0E8401}"/>
    <cellStyle name="SAPBEXHLevel0X 39" xfId="34826" xr:uid="{D724F274-ABF0-4329-99D1-56A4EB59871A}"/>
    <cellStyle name="SAPBEXHLevel0X 39 2" xfId="51962" xr:uid="{FF6C65C1-EA26-4AAD-93E6-7FCBD3E15FC4}"/>
    <cellStyle name="SAPBEXHLevel0X 4" xfId="34827" xr:uid="{00350913-7DA5-48A0-ABBC-9558B701E552}"/>
    <cellStyle name="SAPBEXHLevel0X 4 2" xfId="34828" xr:uid="{DD5E97FD-9DC8-4F35-8FD4-3A4F0D20A723}"/>
    <cellStyle name="SAPBEXHLevel0X 4 2 2" xfId="51372" xr:uid="{FA7FA823-C95D-4B5F-9D75-67F70F2597C4}"/>
    <cellStyle name="SAPBEXHLevel0X 4 3" xfId="34829" xr:uid="{DD798087-7A8B-4343-B4E1-012D42A15311}"/>
    <cellStyle name="SAPBEXHLevel0X 4 3 2" xfId="51961" xr:uid="{7A422756-DE47-448E-BD81-1D08464B3C58}"/>
    <cellStyle name="SAPBEXHLevel0X 4 4" xfId="34830" xr:uid="{ECC7BEC6-4A11-45B2-9D2D-2C03EAD2FDCC}"/>
    <cellStyle name="SAPBEXHLevel0X 4 4 2" xfId="51371" xr:uid="{95F8A146-68BD-4FCA-B393-BC1AE8EB80AF}"/>
    <cellStyle name="SAPBEXHLevel0X 4 5" xfId="34831" xr:uid="{92A8CEBB-124E-4CA0-81D8-73F17D4C9029}"/>
    <cellStyle name="SAPBEXHLevel0X 40" xfId="34832" xr:uid="{11A8436E-8E5B-4501-89F0-49AFC9A7A2E2}"/>
    <cellStyle name="SAPBEXHLevel0X 40 2" xfId="51370" xr:uid="{BCE1C4A4-67E3-44A5-9173-A19B9DEAC70B}"/>
    <cellStyle name="SAPBEXHLevel0X 41" xfId="34833" xr:uid="{8EBFD7F0-8408-4517-9EC7-F56B1596E0C7}"/>
    <cellStyle name="SAPBEXHLevel0X 41 2" xfId="51369" xr:uid="{9EDFDF1A-3970-4211-869E-A1E698116E2C}"/>
    <cellStyle name="SAPBEXHLevel0X 42" xfId="34834" xr:uid="{DC227089-7C5A-4A15-83EE-AA48775F28C9}"/>
    <cellStyle name="SAPBEXHLevel0X 42 2" xfId="51368" xr:uid="{817E7D50-7EED-4957-BD27-DBD560DE97A3}"/>
    <cellStyle name="SAPBEXHLevel0X 43" xfId="34835" xr:uid="{62A4B05D-F777-4896-BC0C-E1E3846AD464}"/>
    <cellStyle name="SAPBEXHLevel0X 43 2" xfId="51367" xr:uid="{B2ED13AF-7439-41AA-891E-50D26FD88F18}"/>
    <cellStyle name="SAPBEXHLevel0X 44" xfId="34836" xr:uid="{1398822F-1AAC-4B99-9F0F-CD97FB074535}"/>
    <cellStyle name="SAPBEXHLevel0X 44 2" xfId="51959" xr:uid="{E80E8426-DB05-452D-8706-D47C09924214}"/>
    <cellStyle name="SAPBEXHLevel0X 45" xfId="34837" xr:uid="{26A2AC9D-6F93-40F7-8751-DB1B6A82B56B}"/>
    <cellStyle name="SAPBEXHLevel0X 45 2" xfId="51366" xr:uid="{A1B00331-2A9B-4E71-ABEA-092A5F400D95}"/>
    <cellStyle name="SAPBEXHLevel0X 46" xfId="34838" xr:uid="{94FA705F-C654-42B9-A744-C650E2089AED}"/>
    <cellStyle name="SAPBEXHLevel0X 46 2" xfId="51365" xr:uid="{96C05425-6352-43D1-B3FB-BACC000C64B8}"/>
    <cellStyle name="SAPBEXHLevel0X 47" xfId="34839" xr:uid="{21A2CFAD-FF49-47AB-BAEC-E27362B4978B}"/>
    <cellStyle name="SAPBEXHLevel0X 47 2" xfId="51958" xr:uid="{07916B27-E3CE-46ED-B41A-660F5B033D39}"/>
    <cellStyle name="SAPBEXHLevel0X 48" xfId="34840" xr:uid="{E6CDBCF3-E7AC-4CC0-A9CF-0FF25EF16E4C}"/>
    <cellStyle name="SAPBEXHLevel0X 48 2" xfId="51364" xr:uid="{61256C0B-8AD7-4ECE-8F3B-9CFB3310D6A0}"/>
    <cellStyle name="SAPBEXHLevel0X 49" xfId="34841" xr:uid="{A7ECD20E-B5EE-4EBF-82BF-BEF189816665}"/>
    <cellStyle name="SAPBEXHLevel0X 49 2" xfId="51363" xr:uid="{ED1B8EB6-10E9-40F5-869B-98F820FD1E44}"/>
    <cellStyle name="SAPBEXHLevel0X 5" xfId="34842" xr:uid="{BDAEEC12-14B6-49EC-97B2-A0EEF238CE9E}"/>
    <cellStyle name="SAPBEXHLevel0X 5 2" xfId="34843" xr:uid="{8FEA3C4B-D15D-48A0-BFB7-50C7BD2803B2}"/>
    <cellStyle name="SAPBEXHLevel0X 5 2 2" xfId="51955" xr:uid="{F6104367-3AFF-4F15-9E20-4ACCA75E3A09}"/>
    <cellStyle name="SAPBEXHLevel0X 5 3" xfId="34844" xr:uid="{2C434DCD-DA3D-4804-8962-DB619B7897D4}"/>
    <cellStyle name="SAPBEXHLevel0X 5 3 2" xfId="51362" xr:uid="{A98C1BD9-5E56-4F46-93C4-CC5002D46961}"/>
    <cellStyle name="SAPBEXHLevel0X 5 4" xfId="34845" xr:uid="{69FBA046-3DA7-46ED-9884-DF65B6329990}"/>
    <cellStyle name="SAPBEXHLevel0X 5 4 2" xfId="51361" xr:uid="{7FFC7240-F45C-4B0F-A4BF-DEED1B4F997A}"/>
    <cellStyle name="SAPBEXHLevel0X 5 5" xfId="34846" xr:uid="{6617F0A6-C25D-4083-A78F-EF9B5465F12B}"/>
    <cellStyle name="SAPBEXHLevel0X 50" xfId="34847" xr:uid="{665C78E8-53D4-4FF4-9354-C82EF2D8DCBB}"/>
    <cellStyle name="SAPBEXHLevel0X 50 2" xfId="51360" xr:uid="{4D21C485-809B-4B50-AF82-555DF7D7A658}"/>
    <cellStyle name="SAPBEXHLevel0X 51" xfId="34848" xr:uid="{A0F0F399-54E1-4FB1-8EB8-02656CAEF432}"/>
    <cellStyle name="SAPBEXHLevel0X 51 2" xfId="51359" xr:uid="{DBA67BCC-229C-4120-BA76-DCCE13CD579D}"/>
    <cellStyle name="SAPBEXHLevel0X 52" xfId="34849" xr:uid="{6CA7EF76-FEAE-4949-8ABF-8216E014C967}"/>
    <cellStyle name="SAPBEXHLevel0X 52 2" xfId="51957" xr:uid="{9B749862-90C8-4F4D-9C5A-D9EA407D16B1}"/>
    <cellStyle name="SAPBEXHLevel0X 53" xfId="34850" xr:uid="{94639F80-66F4-4417-A473-A8244A4E6FDD}"/>
    <cellStyle name="SAPBEXHLevel0X 53 2" xfId="51358" xr:uid="{90DB1DF4-0B1D-4F1E-89CC-6E393E13DD01}"/>
    <cellStyle name="SAPBEXHLevel0X 54" xfId="34851" xr:uid="{4510C6B7-AB07-4863-BD2F-D058BA16E313}"/>
    <cellStyle name="SAPBEXHLevel0X 54 2" xfId="51357" xr:uid="{09220486-DA06-4287-B2F5-5CDB165BB6B5}"/>
    <cellStyle name="SAPBEXHLevel0X 55" xfId="34852" xr:uid="{E458C189-CA94-4AAC-8583-D581ACFB4001}"/>
    <cellStyle name="SAPBEXHLevel0X 55 2" xfId="51956" xr:uid="{24C7CEB0-44EA-4947-ACD0-42186823A856}"/>
    <cellStyle name="SAPBEXHLevel0X 56" xfId="34853" xr:uid="{DBC943A8-83D8-45FF-BC27-6E9B25E0F08F}"/>
    <cellStyle name="SAPBEXHLevel0X 56 2" xfId="51356" xr:uid="{6C5CC81D-901F-410B-A6B3-C3190B402B7A}"/>
    <cellStyle name="SAPBEXHLevel0X 57" xfId="34854" xr:uid="{9ABFF291-46AE-48C0-A12E-7C664081EE42}"/>
    <cellStyle name="SAPBEXHLevel0X 57 2" xfId="51355" xr:uid="{45A24D0F-6E8F-46A3-BE1B-D0CD15DAEBD4}"/>
    <cellStyle name="SAPBEXHLevel0X 58" xfId="34855" xr:uid="{315D6311-7E42-44E8-AC37-EE640A65314B}"/>
    <cellStyle name="SAPBEXHLevel0X 6" xfId="34856" xr:uid="{844BFCAE-595E-41F2-B16B-92925413DE3F}"/>
    <cellStyle name="SAPBEXHLevel0X 6 2" xfId="34857" xr:uid="{D571FA3C-F571-4DEB-B64C-6E5B44BE8199}"/>
    <cellStyle name="SAPBEXHLevel0X 6 2 2" xfId="51354" xr:uid="{029FB9FB-7399-46D5-8904-91742E292F1C}"/>
    <cellStyle name="SAPBEXHLevel0X 6 3" xfId="34858" xr:uid="{B0AE9B0D-E5DE-4ED3-BCFE-29105B4B1C6C}"/>
    <cellStyle name="SAPBEXHLevel0X 6 3 2" xfId="51353" xr:uid="{131BC08F-2F53-48E6-B035-FD74785249DD}"/>
    <cellStyle name="SAPBEXHLevel0X 6 4" xfId="34859" xr:uid="{4593FEB0-9EA4-40A5-A659-68DCB67EAF25}"/>
    <cellStyle name="SAPBEXHLevel0X 6 4 2" xfId="51352" xr:uid="{7BA9C1B6-899D-49AD-B386-145F60C9CE3C}"/>
    <cellStyle name="SAPBEXHLevel0X 6 5" xfId="34860" xr:uid="{189A7E35-DA43-4281-BECB-D2A51E356B9C}"/>
    <cellStyle name="SAPBEXHLevel0X 7" xfId="34861" xr:uid="{1D85365A-E86F-4902-B1FB-CC55B52F4EBD}"/>
    <cellStyle name="SAPBEXHLevel0X 7 2" xfId="34862" xr:uid="{4E83CE0D-4179-422B-8CB2-677CDC2925E8}"/>
    <cellStyle name="SAPBEXHLevel0X 7 2 2" xfId="51351" xr:uid="{3647ABD3-D965-4C37-82F9-25B074B45783}"/>
    <cellStyle name="SAPBEXHLevel0X 7 3" xfId="34863" xr:uid="{5DA8D1B0-B788-4A2E-B3CC-81A18F0CA303}"/>
    <cellStyle name="SAPBEXHLevel0X 7 3 2" xfId="51953" xr:uid="{09A1F6F5-FD04-4B22-A9A4-F17EEFCD8EBF}"/>
    <cellStyle name="SAPBEXHLevel0X 7 4" xfId="34864" xr:uid="{282AC199-3C3E-435C-8725-0B1C07CB1DCA}"/>
    <cellStyle name="SAPBEXHLevel0X 7 4 2" xfId="51350" xr:uid="{D76EB16A-DC2B-4774-946F-BACCF61EBFC7}"/>
    <cellStyle name="SAPBEXHLevel0X 7 5" xfId="34865" xr:uid="{968B8427-552C-47AB-A4AB-1C31930E0EE0}"/>
    <cellStyle name="SAPBEXHLevel0X 8" xfId="34866" xr:uid="{4FF43C1A-781C-49FB-984A-2CF297B93240}"/>
    <cellStyle name="SAPBEXHLevel0X 8 2" xfId="34867" xr:uid="{2DA9F109-FF19-4BB9-8711-6072390AA6A2}"/>
    <cellStyle name="SAPBEXHLevel0X 8 2 2" xfId="51349" xr:uid="{99660945-0482-4769-90EA-E9D3E6031944}"/>
    <cellStyle name="SAPBEXHLevel0X 8 3" xfId="34868" xr:uid="{73DF1EFD-59B8-456B-BABA-8FA3CC8CB65C}"/>
    <cellStyle name="SAPBEXHLevel0X 8 3 2" xfId="51348" xr:uid="{6FC39024-C090-4C32-9DE2-F9C5B34A9233}"/>
    <cellStyle name="SAPBEXHLevel0X 8 4" xfId="34869" xr:uid="{34F2FCE0-AA5A-406E-9B44-6E102A057AF9}"/>
    <cellStyle name="SAPBEXHLevel0X 8 4 2" xfId="51954" xr:uid="{5B1566D8-388F-462E-8758-E390BFD9A20C}"/>
    <cellStyle name="SAPBEXHLevel0X 8 5" xfId="34870" xr:uid="{FC65F0DC-8F48-43E9-AF15-EAD1D94F28A2}"/>
    <cellStyle name="SAPBEXHLevel0X 9" xfId="34871" xr:uid="{D6A8F248-C0CF-4518-B4E1-4FC89C4B3036}"/>
    <cellStyle name="SAPBEXHLevel0X 9 2" xfId="34872" xr:uid="{95973410-D5C3-4A27-8481-B4915B8AAABA}"/>
    <cellStyle name="SAPBEXHLevel0X 9 2 2" xfId="51347" xr:uid="{1DE51F96-A28C-41E3-BF1D-A7C067C24330}"/>
    <cellStyle name="SAPBEXHLevel0X 9 3" xfId="34873" xr:uid="{510DCB44-988E-429A-B11E-0647FD6D96D0}"/>
    <cellStyle name="SAPBEXHLevel0X 9 3 2" xfId="51346" xr:uid="{96B1C5E7-4012-4C25-83C4-EC772C551198}"/>
    <cellStyle name="SAPBEXHLevel0X 9 4" xfId="34874" xr:uid="{71906476-E5C6-41BB-9929-4C9FBE27611E}"/>
    <cellStyle name="SAPBEXHLevel0X 9 4 2" xfId="51950" xr:uid="{587444A1-B550-41FD-A042-2A4E7EBF32F0}"/>
    <cellStyle name="SAPBEXHLevel0X 9 5" xfId="34875" xr:uid="{C424B47A-471B-4E91-BC13-3ED073E05B31}"/>
    <cellStyle name="SAPBEXHLevel0X_Margen" xfId="49323" xr:uid="{48F907F8-5315-45DA-9140-B50B98920354}"/>
    <cellStyle name="SAPBEXHLevel1" xfId="34876" xr:uid="{DDF73436-0399-4E9C-83E6-34992B215EE7}"/>
    <cellStyle name="SAPBEXHLevel1 10" xfId="34877" xr:uid="{1FA47B6F-CF5B-422F-A36F-5B9EBC667ABE}"/>
    <cellStyle name="SAPBEXHLevel1 10 2" xfId="34878" xr:uid="{1F3B1F0E-2D98-4671-870F-5BE0D4774302}"/>
    <cellStyle name="SAPBEXHLevel1 10 2 2" xfId="51345" xr:uid="{0268F6AA-CA22-446B-9B5B-E1C3D1A65D4B}"/>
    <cellStyle name="SAPBEXHLevel1 10 3" xfId="34879" xr:uid="{E9938C7D-D489-4E93-97F2-33C8C7866313}"/>
    <cellStyle name="SAPBEXHLevel1 10 3 2" xfId="51344" xr:uid="{96F08E84-D908-4E41-B70C-1E73A68ECFFE}"/>
    <cellStyle name="SAPBEXHLevel1 10 4" xfId="34880" xr:uid="{75C7B3D4-D982-4F6C-8E86-BA2A4D2E5852}"/>
    <cellStyle name="SAPBEXHLevel1 10 4 2" xfId="51951" xr:uid="{FEDB10A8-1BC3-4429-BA55-CDCB28C1AEB8}"/>
    <cellStyle name="SAPBEXHLevel1 10 5" xfId="34881" xr:uid="{032CE933-1876-4464-AA52-6E8B7C57B37F}"/>
    <cellStyle name="SAPBEXHLevel1 10 6" xfId="50576" xr:uid="{7F23DE16-6DAA-41AF-8DBD-77898B68C5D1}"/>
    <cellStyle name="SAPBEXHLevel1 11" xfId="34882" xr:uid="{09AD4EEF-35D4-4315-ADE9-645287490A34}"/>
    <cellStyle name="SAPBEXHLevel1 11 2" xfId="34883" xr:uid="{2160F9AD-C015-4DE2-86BD-EAD863959E3E}"/>
    <cellStyle name="SAPBEXHLevel1 12" xfId="34884" xr:uid="{D08DF165-11E6-40F5-A2AC-EB0347E37DD0}"/>
    <cellStyle name="SAPBEXHLevel1 12 2" xfId="34885" xr:uid="{0E4A0375-C30E-484E-B534-8559B41DF617}"/>
    <cellStyle name="SAPBEXHLevel1 13" xfId="34886" xr:uid="{E24F1F53-615F-4AF7-9519-B835779E1528}"/>
    <cellStyle name="SAPBEXHLevel1 13 2" xfId="34887" xr:uid="{17B43B45-1D87-4911-B792-1108C4319943}"/>
    <cellStyle name="SAPBEXHLevel1 14" xfId="34888" xr:uid="{220F1D39-EBB1-4483-87F4-1522F71D94D4}"/>
    <cellStyle name="SAPBEXHLevel1 14 2" xfId="34889" xr:uid="{B7AEC2F0-3BA0-430A-95F7-18810B31FB9A}"/>
    <cellStyle name="SAPBEXHLevel1 15" xfId="34890" xr:uid="{FC19A5E6-CC79-4A5D-90F8-BD6514C1CD27}"/>
    <cellStyle name="SAPBEXHLevel1 15 2" xfId="34891" xr:uid="{7D2A664C-6662-4032-8F7D-01A0B2741703}"/>
    <cellStyle name="SAPBEXHLevel1 16" xfId="34892" xr:uid="{196FE36E-7CB8-4533-9D46-436D895E3A46}"/>
    <cellStyle name="SAPBEXHLevel1 16 2" xfId="34893" xr:uid="{C67BBD59-98BC-448E-9217-0D43159B94B0}"/>
    <cellStyle name="SAPBEXHLevel1 17" xfId="34894" xr:uid="{F6379144-E7CF-423C-B810-B29FCFCC320A}"/>
    <cellStyle name="SAPBEXHLevel1 17 2" xfId="34895" xr:uid="{0E3E6FAD-0869-4523-BDAD-F8AD8AC56F1D}"/>
    <cellStyle name="SAPBEXHLevel1 18" xfId="34896" xr:uid="{509B4883-23B6-485B-9704-8EE9C4C347B0}"/>
    <cellStyle name="SAPBEXHLevel1 18 2" xfId="34897" xr:uid="{FCBE6F30-8033-4578-8C67-228B7F9DB2C5}"/>
    <cellStyle name="SAPBEXHLevel1 19" xfId="34898" xr:uid="{65A8E03A-45DC-49AC-9E6F-957DB01C7D0E}"/>
    <cellStyle name="SAPBEXHLevel1 19 2" xfId="34899" xr:uid="{D66F8337-0EE1-4679-BB60-77FF4F69444C}"/>
    <cellStyle name="SAPBEXHLevel1 2" xfId="34900" xr:uid="{EA20E331-5F10-4720-8665-13B7A6BF42CB}"/>
    <cellStyle name="SAPBEXHLevel1 2 2" xfId="34901" xr:uid="{DC5BBF06-4E9A-4F1A-9A16-0A62261A0475}"/>
    <cellStyle name="SAPBEXHLevel1 2 2 2" xfId="50577" xr:uid="{D159E794-7A1B-4500-95C9-1A50D2C1DCEE}"/>
    <cellStyle name="SAPBEXHLevel1 2 3" xfId="34902" xr:uid="{6749C52D-008B-4406-841D-50F3521057FA}"/>
    <cellStyle name="SAPBEXHLevel1 2 3 2" xfId="51342" xr:uid="{CA920F35-70A0-4680-B367-60B08BEA063F}"/>
    <cellStyle name="SAPBEXHLevel1 2 4" xfId="34903" xr:uid="{E8E192AE-6C1E-4207-A04C-88B09F777983}"/>
    <cellStyle name="SAPBEXHLevel1 2 4 2" xfId="51948" xr:uid="{9AE76101-B5EF-4C01-BA5B-B29EDFF544CC}"/>
    <cellStyle name="SAPBEXHLevel1 2 5" xfId="34904" xr:uid="{10B8FDF5-B021-49CC-9187-3A7B34A54E8B}"/>
    <cellStyle name="SAPBEXHLevel1 20" xfId="34905" xr:uid="{B80FA568-B6B1-471E-A3B2-86F031B46113}"/>
    <cellStyle name="SAPBEXHLevel1 20 2" xfId="34906" xr:uid="{73F904D0-F917-484C-A64C-BEBF71C1B032}"/>
    <cellStyle name="SAPBEXHLevel1 21" xfId="34907" xr:uid="{5D537C7A-4753-4B1D-8C3A-7184DFF0E4CE}"/>
    <cellStyle name="SAPBEXHLevel1 21 2" xfId="34908" xr:uid="{2EE2D3A9-49CB-4800-9B3A-86C7F66C50DB}"/>
    <cellStyle name="SAPBEXHLevel1 22" xfId="34909" xr:uid="{9366D847-52D7-4F07-8969-FDB6898AFCBF}"/>
    <cellStyle name="SAPBEXHLevel1 22 2" xfId="34910" xr:uid="{5C287BF2-5A1D-48F5-BAF0-472709FF44B4}"/>
    <cellStyle name="SAPBEXHLevel1 23" xfId="34911" xr:uid="{9202D968-CBB0-49E7-869D-53012AEA9733}"/>
    <cellStyle name="SAPBEXHLevel1 23 2" xfId="34912" xr:uid="{7E0C2A41-CA8C-4B7F-863B-DD917AF21C2E}"/>
    <cellStyle name="SAPBEXHLevel1 24" xfId="34913" xr:uid="{001C74F1-4A50-48A6-85A1-C0632FEFD72E}"/>
    <cellStyle name="SAPBEXHLevel1 24 2" xfId="34914" xr:uid="{229D42D9-6F7A-4C4D-B62B-9B18B87F58A8}"/>
    <cellStyle name="SAPBEXHLevel1 25" xfId="34915" xr:uid="{DB920F68-7260-4711-BD18-8704988DE135}"/>
    <cellStyle name="SAPBEXHLevel1 25 2" xfId="34916" xr:uid="{F865E7E7-8E65-44D6-A47F-B8FAC780A0A4}"/>
    <cellStyle name="SAPBEXHLevel1 26" xfId="34917" xr:uid="{C7D6BF66-F407-4486-B36B-82F0418D0196}"/>
    <cellStyle name="SAPBEXHLevel1 26 2" xfId="34918" xr:uid="{AB4FFBDA-AB4D-4B9E-8900-94F30D441909}"/>
    <cellStyle name="SAPBEXHLevel1 27" xfId="34919" xr:uid="{D2E496DE-9D73-40F7-AD1B-4AD09247FCF2}"/>
    <cellStyle name="SAPBEXHLevel1 27 2" xfId="34920" xr:uid="{D46487D7-4808-44E3-B298-573CE07ED190}"/>
    <cellStyle name="SAPBEXHLevel1 28" xfId="34921" xr:uid="{C3E9D807-A250-4469-A1B0-49D6EF7F5BA0}"/>
    <cellStyle name="SAPBEXHLevel1 28 2" xfId="34922" xr:uid="{5E26ED38-26AD-4352-A11E-D9E599D70CC7}"/>
    <cellStyle name="SAPBEXHLevel1 29" xfId="34923" xr:uid="{27615EA4-E69A-4904-8A30-C5DC0DF4201E}"/>
    <cellStyle name="SAPBEXHLevel1 29 2" xfId="34924" xr:uid="{DEFDA83A-1F88-4B3E-B3CB-226775C74D6A}"/>
    <cellStyle name="SAPBEXHLevel1 29 3" xfId="51340" xr:uid="{517A8E15-415F-4A33-ACE1-B77E1C8188DE}"/>
    <cellStyle name="SAPBEXHLevel1 3" xfId="34925" xr:uid="{D3D50632-D303-4B51-BF7E-1AE80F2F35F1}"/>
    <cellStyle name="SAPBEXHLevel1 3 2" xfId="34926" xr:uid="{BD03589D-73D6-41BF-B2DD-0A9C7399E858}"/>
    <cellStyle name="SAPBEXHLevel1 3 2 2" xfId="50578" xr:uid="{34E58F46-9780-42E0-8159-B8E7B483211F}"/>
    <cellStyle name="SAPBEXHLevel1 3 3" xfId="34927" xr:uid="{637E83D2-0474-41D7-9DC3-D0A3C8315F9D}"/>
    <cellStyle name="SAPBEXHLevel1 3 3 2" xfId="51339" xr:uid="{C7574C9A-D465-4D9C-B8F7-CA0B705F4529}"/>
    <cellStyle name="SAPBEXHLevel1 3 4" xfId="34928" xr:uid="{95041645-5388-4C71-B19F-22C0DEBD9BC0}"/>
    <cellStyle name="SAPBEXHLevel1 3 4 2" xfId="51947" xr:uid="{5A9C79DA-1CCF-4F3E-B90A-A58244A73EF5}"/>
    <cellStyle name="SAPBEXHLevel1 3 5" xfId="34929" xr:uid="{2871A7C7-DDA0-40DD-827E-A72E60F3C178}"/>
    <cellStyle name="SAPBEXHLevel1 30" xfId="34930" xr:uid="{1C54A74E-9FB3-4262-A800-3A2C31C889CC}"/>
    <cellStyle name="SAPBEXHLevel1 30 2" xfId="51338" xr:uid="{8EDF19D1-9CF7-4A6A-B619-FADEB9D14B2A}"/>
    <cellStyle name="SAPBEXHLevel1 31" xfId="34931" xr:uid="{C9878B64-673E-49D1-ADB9-A4CAB9A7A665}"/>
    <cellStyle name="SAPBEXHLevel1 31 2" xfId="51337" xr:uid="{BC785147-2932-4D62-931D-777C70915006}"/>
    <cellStyle name="SAPBEXHLevel1 32" xfId="34932" xr:uid="{00045781-E71E-4EBC-A69D-4A5E1BB485C2}"/>
    <cellStyle name="SAPBEXHLevel1 32 2" xfId="51336" xr:uid="{93D19113-88E5-45D8-8B9E-EB90E096B376}"/>
    <cellStyle name="SAPBEXHLevel1 33" xfId="34933" xr:uid="{23A5BD5E-96BF-4CE8-97F3-8FE9A0BA391C}"/>
    <cellStyle name="SAPBEXHLevel1 33 2" xfId="51944" xr:uid="{B7F2ED70-231C-4C01-900B-45C734EC93A5}"/>
    <cellStyle name="SAPBEXHLevel1 34" xfId="34934" xr:uid="{4E39B6D6-37BA-49B6-93B3-4495F15E6089}"/>
    <cellStyle name="SAPBEXHLevel1 34 2" xfId="51335" xr:uid="{6BFDBF14-ADDF-4230-8A5B-2D68D0C72FB0}"/>
    <cellStyle name="SAPBEXHLevel1 35" xfId="34935" xr:uid="{F63F7EFF-E174-4BD9-8D62-D09B56CABB82}"/>
    <cellStyle name="SAPBEXHLevel1 35 2" xfId="51946" xr:uid="{65458E0A-0F91-4419-A78F-90A2E9B06F00}"/>
    <cellStyle name="SAPBEXHLevel1 36" xfId="34936" xr:uid="{A5EB3C8A-EDEA-45B5-AC0B-8556080D5A19}"/>
    <cellStyle name="SAPBEXHLevel1 36 2" xfId="51334" xr:uid="{3C792506-2513-447C-BB32-4FEAC93BF71A}"/>
    <cellStyle name="SAPBEXHLevel1 37" xfId="34937" xr:uid="{E222D710-4563-4E2D-B784-A88246C50A8E}"/>
    <cellStyle name="SAPBEXHLevel1 37 2" xfId="51333" xr:uid="{12B39E0F-2567-466D-AEA6-193636EF2D63}"/>
    <cellStyle name="SAPBEXHLevel1 38" xfId="34938" xr:uid="{E6131AFA-3889-492B-AA98-73FFD8365679}"/>
    <cellStyle name="SAPBEXHLevel1 38 2" xfId="51945" xr:uid="{9075574A-936B-4946-8A53-031FECB14EA1}"/>
    <cellStyle name="SAPBEXHLevel1 39" xfId="34939" xr:uid="{F41CE30A-A402-41CC-A823-543BE1483CAB}"/>
    <cellStyle name="SAPBEXHLevel1 39 2" xfId="51332" xr:uid="{1A798C7B-6EE1-45B3-BE65-CBA3FE12260A}"/>
    <cellStyle name="SAPBEXHLevel1 4" xfId="34940" xr:uid="{573E1835-5F2B-438D-A549-8598DDA194C6}"/>
    <cellStyle name="SAPBEXHLevel1 4 2" xfId="34941" xr:uid="{653023B3-10CA-407C-AEB6-BA7901DBFFF5}"/>
    <cellStyle name="SAPBEXHLevel1 4 2 2" xfId="51331" xr:uid="{A6DB6685-9F3C-498F-8470-F16F811D2B7F}"/>
    <cellStyle name="SAPBEXHLevel1 4 3" xfId="34942" xr:uid="{C8847B23-75F9-4CAF-8267-83A1E5467CAE}"/>
    <cellStyle name="SAPBEXHLevel1 4 3 2" xfId="51941" xr:uid="{44643B46-18AA-40D6-864F-AF0EFC3B9D36}"/>
    <cellStyle name="SAPBEXHLevel1 4 4" xfId="34943" xr:uid="{A8A27EEC-523B-4222-B9DA-133D9C06B8CB}"/>
    <cellStyle name="SAPBEXHLevel1 4 4 2" xfId="51330" xr:uid="{A3DB8671-A6B3-476D-9E42-4B87E980FB34}"/>
    <cellStyle name="SAPBEXHLevel1 4 5" xfId="34944" xr:uid="{7A49A50C-1B68-455D-B8FE-969C9E85B202}"/>
    <cellStyle name="SAPBEXHLevel1 40" xfId="34945" xr:uid="{6864908D-AF70-479D-91F8-51F670414D94}"/>
    <cellStyle name="SAPBEXHLevel1 40 2" xfId="51943" xr:uid="{1EF24D8F-6EA9-4E6F-97D1-9D010712424F}"/>
    <cellStyle name="SAPBEXHLevel1 41" xfId="34946" xr:uid="{EAC7FE03-8FBD-4B86-9018-BF475A0129D3}"/>
    <cellStyle name="SAPBEXHLevel1 41 2" xfId="51329" xr:uid="{9A08CAE2-749C-45A4-BED9-01ED641AC72B}"/>
    <cellStyle name="SAPBEXHLevel1 42" xfId="34947" xr:uid="{A1CD669B-966E-49D9-8390-26D051FF17E7}"/>
    <cellStyle name="SAPBEXHLevel1 42 2" xfId="51328" xr:uid="{44A8BA33-CEDB-4BA0-9E72-CC7867CA9E5F}"/>
    <cellStyle name="SAPBEXHLevel1 43" xfId="34948" xr:uid="{FF98C97D-1809-49E8-AC28-DD2CCDF1B494}"/>
    <cellStyle name="SAPBEXHLevel1 43 2" xfId="51942" xr:uid="{F9C09713-284A-44FD-A539-A38E08150EFF}"/>
    <cellStyle name="SAPBEXHLevel1 44" xfId="34949" xr:uid="{264CF527-3303-442F-B266-6C54D6B0725F}"/>
    <cellStyle name="SAPBEXHLevel1 44 2" xfId="51327" xr:uid="{39540961-2B93-42BE-A05D-C7AAF1BC4A78}"/>
    <cellStyle name="SAPBEXHLevel1 45" xfId="34950" xr:uid="{0FC1647D-0012-48A2-BADF-A958C376761C}"/>
    <cellStyle name="SAPBEXHLevel1 45 2" xfId="51326" xr:uid="{FE28B688-3452-4B47-B485-D438B26547A0}"/>
    <cellStyle name="SAPBEXHLevel1 46" xfId="34951" xr:uid="{2F40A6E5-C570-4C2E-BEE9-8253C1DA2146}"/>
    <cellStyle name="SAPBEXHLevel1 46 2" xfId="51325" xr:uid="{F7DDE0E1-06E1-4632-9E21-A96F34033029}"/>
    <cellStyle name="SAPBEXHLevel1 47" xfId="34952" xr:uid="{84498B11-E3E4-40DD-A2FD-90B3146B3E2C}"/>
    <cellStyle name="SAPBEXHLevel1 47 2" xfId="51324" xr:uid="{F7FA83CD-2B2C-4233-8B5C-3277DC4BA60A}"/>
    <cellStyle name="SAPBEXHLevel1 48" xfId="34953" xr:uid="{3400CC28-1612-41DE-8EE2-4BFA7F0B885E}"/>
    <cellStyle name="SAPBEXHLevel1 48 2" xfId="51323" xr:uid="{970DDAF3-81E3-4B7D-B571-4F2C653D7F44}"/>
    <cellStyle name="SAPBEXHLevel1 49" xfId="34954" xr:uid="{F618F82C-43F7-4D63-B93A-A3AE586947A7}"/>
    <cellStyle name="SAPBEXHLevel1 49 2" xfId="51322" xr:uid="{08BB3092-374C-4C4C-938C-780034BD6765}"/>
    <cellStyle name="SAPBEXHLevel1 5" xfId="34955" xr:uid="{B428AE82-29BB-45BF-B739-2B7C22B732B1}"/>
    <cellStyle name="SAPBEXHLevel1 5 2" xfId="34956" xr:uid="{BA4B0788-1127-4091-9953-98B307705AC7}"/>
    <cellStyle name="SAPBEXHLevel1 5 2 2" xfId="51321" xr:uid="{B72F6755-DA1A-408F-98BA-636FFAAC667F}"/>
    <cellStyle name="SAPBEXHLevel1 5 3" xfId="34957" xr:uid="{DBAB2395-3E18-41B1-BF36-DBC34F56DB42}"/>
    <cellStyle name="SAPBEXHLevel1 5 3 2" xfId="51320" xr:uid="{88727C34-B764-4520-81E4-C3452604B3B0}"/>
    <cellStyle name="SAPBEXHLevel1 5 4" xfId="34958" xr:uid="{C6A008FE-3CFD-448D-96CB-D01960EA4C02}"/>
    <cellStyle name="SAPBEXHLevel1 5 4 2" xfId="51319" xr:uid="{22225710-43C7-4B37-84BF-9D264D592A03}"/>
    <cellStyle name="SAPBEXHLevel1 5 5" xfId="34959" xr:uid="{2F606DEA-E069-4450-B716-0EBA8D89E9FE}"/>
    <cellStyle name="SAPBEXHLevel1 50" xfId="34960" xr:uid="{65949573-F5C5-40D0-9829-B4126C8C233D}"/>
    <cellStyle name="SAPBEXHLevel1 50 2" xfId="51318" xr:uid="{F4C54DFD-D941-4844-834A-3F9B8A3C5F71}"/>
    <cellStyle name="SAPBEXHLevel1 51" xfId="34961" xr:uid="{5659F7FC-34B5-4F34-916A-22FFF12D20E8}"/>
    <cellStyle name="SAPBEXHLevel1 51 2" xfId="51317" xr:uid="{DB274DFB-0880-4366-8AFB-6B289D154065}"/>
    <cellStyle name="SAPBEXHLevel1 52" xfId="34962" xr:uid="{8E59182B-B38F-4F16-8CC9-C73EE6A8F387}"/>
    <cellStyle name="SAPBEXHLevel1 52 2" xfId="51316" xr:uid="{182C3362-9640-4B44-9521-12EDC3684DA8}"/>
    <cellStyle name="SAPBEXHLevel1 53" xfId="34963" xr:uid="{4B168E93-2B8B-4A65-9963-1E35B81E209F}"/>
    <cellStyle name="SAPBEXHLevel1 53 2" xfId="50978" xr:uid="{5E222B43-8186-4B4F-A391-F0FF9CF95210}"/>
    <cellStyle name="SAPBEXHLevel1 54" xfId="34964" xr:uid="{5690B486-42BB-4DBE-80C8-F89836D805A5}"/>
    <cellStyle name="SAPBEXHLevel1 54 2" xfId="51938" xr:uid="{444B924D-21EC-4D75-B970-0BF71F9E72F0}"/>
    <cellStyle name="SAPBEXHLevel1 55" xfId="34965" xr:uid="{0B2AF0A4-99C5-4E88-9C85-F5F4988304CD}"/>
    <cellStyle name="SAPBEXHLevel1 55 2" xfId="51315" xr:uid="{AD1F8946-B535-4F1A-B400-C6A57CA54509}"/>
    <cellStyle name="SAPBEXHLevel1 56" xfId="34966" xr:uid="{2909CA10-9870-4BDC-A027-44DEB0F6DDDF}"/>
    <cellStyle name="SAPBEXHLevel1 56 2" xfId="51940" xr:uid="{9B951760-B793-4482-B36D-214BAF5E9616}"/>
    <cellStyle name="SAPBEXHLevel1 57" xfId="34967" xr:uid="{8D26DCFF-CCF0-4F61-8EAB-603CB0CE66E7}"/>
    <cellStyle name="SAPBEXHLevel1 57 2" xfId="51314" xr:uid="{C693B0E1-704D-4DAA-AF64-1093058E8E8E}"/>
    <cellStyle name="SAPBEXHLevel1 58" xfId="34968" xr:uid="{2A3E7C96-90AE-4010-9B20-A78BD4D484BF}"/>
    <cellStyle name="SAPBEXHLevel1 59" xfId="34969" xr:uid="{D08EC2AA-A5FB-41C5-BB4A-35CEF23C2015}"/>
    <cellStyle name="SAPBEXHLevel1 6" xfId="34970" xr:uid="{1F88754D-1358-4028-8CA7-8110C4490D14}"/>
    <cellStyle name="SAPBEXHLevel1 6 2" xfId="34971" xr:uid="{16E68C6C-BB26-4184-984F-E3B4ECBF066F}"/>
    <cellStyle name="SAPBEXHLevel1 6 2 2" xfId="51939" xr:uid="{BBECE13F-DB89-43F5-8387-F1635B2FEB49}"/>
    <cellStyle name="SAPBEXHLevel1 6 3" xfId="34972" xr:uid="{4001B915-23E7-478F-A99C-CDC6B01D4996}"/>
    <cellStyle name="SAPBEXHLevel1 6 3 2" xfId="51313" xr:uid="{F92A4DCD-CC9B-47D2-9F90-5D06D58C0F9A}"/>
    <cellStyle name="SAPBEXHLevel1 6 4" xfId="34973" xr:uid="{0BD0F15B-654B-43AD-B856-AB7133F85867}"/>
    <cellStyle name="SAPBEXHLevel1 6 4 2" xfId="51312" xr:uid="{80A686C2-68A1-481E-B9B0-0CB9CCB147F9}"/>
    <cellStyle name="SAPBEXHLevel1 6 5" xfId="34974" xr:uid="{47BCD0DD-08A7-4A89-8C3B-D64BD19AFD43}"/>
    <cellStyle name="SAPBEXHLevel1 7" xfId="34975" xr:uid="{59434653-656F-4886-A2A8-A8A0EA43ACFE}"/>
    <cellStyle name="SAPBEXHLevel1 7 2" xfId="34976" xr:uid="{EC57D28F-37DE-4E97-A94F-5BB552A0DEC1}"/>
    <cellStyle name="SAPBEXHLevel1 7 2 2" xfId="51311" xr:uid="{03FDB7AC-3C57-49EF-8209-E6173DB13EBF}"/>
    <cellStyle name="SAPBEXHLevel1 7 3" xfId="34977" xr:uid="{305F343E-8CCA-43D2-952B-A06D2430121A}"/>
    <cellStyle name="SAPBEXHLevel1 7 3 2" xfId="51936" xr:uid="{6A5FCCE3-4892-43FC-9F5B-EC176DB7A750}"/>
    <cellStyle name="SAPBEXHLevel1 7 4" xfId="34978" xr:uid="{6D7E19A2-B6E4-4A27-85B3-5E306D4CF981}"/>
    <cellStyle name="SAPBEXHLevel1 7 4 2" xfId="51310" xr:uid="{B3D204C9-17B4-4355-9A1B-5852C3FBFBBD}"/>
    <cellStyle name="SAPBEXHLevel1 7 5" xfId="34979" xr:uid="{0A99D818-CF9D-468C-888C-BCF2FD801348}"/>
    <cellStyle name="SAPBEXHLevel1 8" xfId="34980" xr:uid="{42D191A6-BDEB-46F4-8B02-AD8F0214E8AB}"/>
    <cellStyle name="SAPBEXHLevel1 8 2" xfId="34981" xr:uid="{29F7A4DD-2D3B-4E7E-A3BE-CBDB586493B5}"/>
    <cellStyle name="SAPBEXHLevel1 8 2 2" xfId="51309" xr:uid="{EF61FC02-6FEA-4DCE-BA41-B70A39DF9FD5}"/>
    <cellStyle name="SAPBEXHLevel1 8 3" xfId="34982" xr:uid="{301328D4-79EC-46F6-8265-B63542633DBF}"/>
    <cellStyle name="SAPBEXHLevel1 8 3 2" xfId="51308" xr:uid="{4F9EE160-C595-415E-9841-F8E78F648796}"/>
    <cellStyle name="SAPBEXHLevel1 8 4" xfId="34983" xr:uid="{0A9168C6-3D6E-4B09-851D-20F5E0FD958F}"/>
    <cellStyle name="SAPBEXHLevel1 8 4 2" xfId="51937" xr:uid="{60872473-F3DB-4707-8F87-21F078FD7E72}"/>
    <cellStyle name="SAPBEXHLevel1 8 5" xfId="34984" xr:uid="{EF356D01-C9E2-4067-9FA1-CFD25B9A81FC}"/>
    <cellStyle name="SAPBEXHLevel1 9" xfId="34985" xr:uid="{AA56399F-3CBD-4B50-889E-9C52D67593E2}"/>
    <cellStyle name="SAPBEXHLevel1 9 2" xfId="34986" xr:uid="{3843C21F-7B1E-4E41-8B76-316FD8B262E4}"/>
    <cellStyle name="SAPBEXHLevel1 9 2 2" xfId="51307" xr:uid="{5851F2F5-5DED-4EBF-B890-2AAC4F9BE049}"/>
    <cellStyle name="SAPBEXHLevel1 9 3" xfId="34987" xr:uid="{629147F2-9EAE-4C6A-98CD-B4524AF2939B}"/>
    <cellStyle name="SAPBEXHLevel1 9 3 2" xfId="51306" xr:uid="{D35F35D0-E0F3-4F9D-AEB0-0A671B274C42}"/>
    <cellStyle name="SAPBEXHLevel1 9 4" xfId="34988" xr:uid="{AECE8E96-3235-47E2-90EB-F01DF0DB06FD}"/>
    <cellStyle name="SAPBEXHLevel1 9 4 2" xfId="51934" xr:uid="{12B62FCC-203B-46EF-BD8A-05FBFF9EB22B}"/>
    <cellStyle name="SAPBEXHLevel1 9 5" xfId="34989" xr:uid="{0527F1C7-DFDE-4B31-B24E-B883EE5AF003}"/>
    <cellStyle name="SAPBEXHLevel1_Margen" xfId="49324" xr:uid="{65CFFBCC-CB75-4050-88AD-435953CBA66B}"/>
    <cellStyle name="SAPBEXHLevel1X" xfId="34990" xr:uid="{F814CF94-804D-455E-B9DC-2048899EE38C}"/>
    <cellStyle name="SAPBEXHLevel1X 10" xfId="34991" xr:uid="{E206CD75-BA37-4A1E-B644-17C0CC874F11}"/>
    <cellStyle name="SAPBEXHLevel1X 10 2" xfId="34992" xr:uid="{2A6F8F13-AE31-42AA-BFC0-0C73DC56E778}"/>
    <cellStyle name="SAPBEXHLevel1X 10 2 2" xfId="51305" xr:uid="{98714D11-75C3-4E67-9EA4-AA959F81F942}"/>
    <cellStyle name="SAPBEXHLevel1X 10 3" xfId="34993" xr:uid="{26ACE8E7-F6D1-4A44-A2A0-1C552CC63871}"/>
    <cellStyle name="SAPBEXHLevel1X 10 3 2" xfId="51304" xr:uid="{DBA63AEB-2886-4024-ADBE-3B172FBD5C7A}"/>
    <cellStyle name="SAPBEXHLevel1X 10 4" xfId="34994" xr:uid="{ADBE99F9-D747-413F-85FD-05AED313EED5}"/>
    <cellStyle name="SAPBEXHLevel1X 10 4 2" xfId="51935" xr:uid="{EECA52DA-2C45-40B5-B265-45DFA2C93FC1}"/>
    <cellStyle name="SAPBEXHLevel1X 10 5" xfId="34995" xr:uid="{924AF987-4CA4-4EEF-AD67-1F09FAD88B33}"/>
    <cellStyle name="SAPBEXHLevel1X 11" xfId="34996" xr:uid="{67428CB5-C981-4043-B6F0-0A9E33E8BA37}"/>
    <cellStyle name="SAPBEXHLevel1X 11 2" xfId="34997" xr:uid="{5204C79F-42D8-4498-B902-7C55BE2D0888}"/>
    <cellStyle name="SAPBEXHLevel1X 12" xfId="34998" xr:uid="{3F1C8385-BD5F-4635-8E52-48A9541E03D8}"/>
    <cellStyle name="SAPBEXHLevel1X 12 2" xfId="34999" xr:uid="{1F75DD2C-C03A-44C3-98CF-985C109D0A03}"/>
    <cellStyle name="SAPBEXHLevel1X 13" xfId="35000" xr:uid="{DE40A626-84B4-4ECF-BE8E-B58BE12FD2C8}"/>
    <cellStyle name="SAPBEXHLevel1X 13 2" xfId="35001" xr:uid="{C0566B7E-D96A-4FAE-A60C-B76E5FFCCC95}"/>
    <cellStyle name="SAPBEXHLevel1X 14" xfId="35002" xr:uid="{599D6089-946A-4AE1-9EBE-64911D8899FD}"/>
    <cellStyle name="SAPBEXHLevel1X 14 2" xfId="35003" xr:uid="{527C7794-FF21-4E90-9E61-81856D6F1CAA}"/>
    <cellStyle name="SAPBEXHLevel1X 15" xfId="35004" xr:uid="{4626B273-D19C-42D1-A926-27F0417B92BC}"/>
    <cellStyle name="SAPBEXHLevel1X 15 2" xfId="35005" xr:uid="{D085BA29-21DF-492C-846A-192060AF5150}"/>
    <cellStyle name="SAPBEXHLevel1X 16" xfId="35006" xr:uid="{6FFD2695-BD49-47A8-B4B7-A59DD821B41A}"/>
    <cellStyle name="SAPBEXHLevel1X 16 2" xfId="35007" xr:uid="{6A89F608-2705-4683-8A6A-0CF9937D7DB1}"/>
    <cellStyle name="SAPBEXHLevel1X 17" xfId="35008" xr:uid="{0487324C-F867-497D-A13C-DED52A3F196B}"/>
    <cellStyle name="SAPBEXHLevel1X 17 2" xfId="35009" xr:uid="{F30B9AA0-65B9-409F-A47C-F8AA437AB37B}"/>
    <cellStyle name="SAPBEXHLevel1X 18" xfId="35010" xr:uid="{5C438F9F-4870-42B7-A0AC-041467DC3DA4}"/>
    <cellStyle name="SAPBEXHLevel1X 18 2" xfId="35011" xr:uid="{F450F7CE-A5DC-4553-A616-0364E4EA9601}"/>
    <cellStyle name="SAPBEXHLevel1X 19" xfId="35012" xr:uid="{A2E5173E-AF7E-42AD-B77D-D4A6037BF23E}"/>
    <cellStyle name="SAPBEXHLevel1X 19 2" xfId="35013" xr:uid="{247F31AF-407D-4FFF-98F6-AA804B1EB5ED}"/>
    <cellStyle name="SAPBEXHLevel1X 2" xfId="35014" xr:uid="{497C27BA-5006-4FE6-8FF6-28341685A875}"/>
    <cellStyle name="SAPBEXHLevel1X 2 2" xfId="35015" xr:uid="{BFAFA9D2-F047-4B45-8F39-49A20089C19A}"/>
    <cellStyle name="SAPBEXHLevel1X 2 2 2" xfId="50581" xr:uid="{85C8CF4E-0929-4161-B5C5-9C2F4335196B}"/>
    <cellStyle name="SAPBEXHLevel1X 2 3" xfId="35016" xr:uid="{15B95128-12B0-422F-AEAE-B043C0E9E933}"/>
    <cellStyle name="SAPBEXHLevel1X 2 3 2" xfId="51303" xr:uid="{7CFF54CB-E89D-4BD8-804E-DCD058077CA5}"/>
    <cellStyle name="SAPBEXHLevel1X 2 4" xfId="35017" xr:uid="{2CDF4119-96D0-4328-8D45-9514446DAB3C}"/>
    <cellStyle name="SAPBEXHLevel1X 2 4 2" xfId="51302" xr:uid="{D0F3AD29-3FAA-42AF-BA84-820CD86E7BEB}"/>
    <cellStyle name="SAPBEXHLevel1X 2 5" xfId="35018" xr:uid="{8700F4A0-9584-493E-9446-E0EBF3FD0082}"/>
    <cellStyle name="SAPBEXHLevel1X 20" xfId="35019" xr:uid="{EA9CC4BA-5173-4F26-A440-89AEFE49DC95}"/>
    <cellStyle name="SAPBEXHLevel1X 20 2" xfId="35020" xr:uid="{26823C59-315C-4FB6-8C05-5244C95C21AC}"/>
    <cellStyle name="SAPBEXHLevel1X 21" xfId="35021" xr:uid="{258D1160-9083-4222-87DA-9ADF0BCF1A15}"/>
    <cellStyle name="SAPBEXHLevel1X 21 2" xfId="35022" xr:uid="{C0E1C641-4D2A-4FFD-BE75-844DCFEA1A58}"/>
    <cellStyle name="SAPBEXHLevel1X 22" xfId="35023" xr:uid="{4C15CD07-DCA9-43EC-97F0-02FFDAD3F369}"/>
    <cellStyle name="SAPBEXHLevel1X 22 2" xfId="35024" xr:uid="{B0882D47-C33C-4783-ADAC-1A3AE7FE448B}"/>
    <cellStyle name="SAPBEXHLevel1X 23" xfId="35025" xr:uid="{99A80AB8-1F6D-4B5B-8B0F-8D87B6B3DDF8}"/>
    <cellStyle name="SAPBEXHLevel1X 23 2" xfId="35026" xr:uid="{92BE3C50-AAB9-4D68-A154-45507A4F1D48}"/>
    <cellStyle name="SAPBEXHLevel1X 24" xfId="35027" xr:uid="{5D2ED9B4-FD1C-4D20-B916-55318BB767C8}"/>
    <cellStyle name="SAPBEXHLevel1X 24 2" xfId="35028" xr:uid="{BA800525-A5FE-44F8-A47D-4BA24FED3880}"/>
    <cellStyle name="SAPBEXHLevel1X 25" xfId="35029" xr:uid="{41A8173B-CD25-4213-8705-43047D1FC7EC}"/>
    <cellStyle name="SAPBEXHLevel1X 25 2" xfId="35030" xr:uid="{C8488126-77F6-4E2A-96B2-1D1D451BB658}"/>
    <cellStyle name="SAPBEXHLevel1X 26" xfId="35031" xr:uid="{95292B9F-32CE-474F-85F9-48F375D9BE1F}"/>
    <cellStyle name="SAPBEXHLevel1X 26 2" xfId="35032" xr:uid="{C84059A9-40D8-4DCD-B4CD-31A17D5F39E2}"/>
    <cellStyle name="SAPBEXHLevel1X 27" xfId="35033" xr:uid="{6190BD4E-85A7-41AC-BBAC-BAD2F6408738}"/>
    <cellStyle name="SAPBEXHLevel1X 27 2" xfId="35034" xr:uid="{23B4C3AA-F536-49C9-ACED-3051EDF04464}"/>
    <cellStyle name="SAPBEXHLevel1X 28" xfId="35035" xr:uid="{62CCC440-1049-4649-BDD5-A245EEAB7F65}"/>
    <cellStyle name="SAPBEXHLevel1X 28 2" xfId="35036" xr:uid="{F6B5A928-B095-4B8B-99D3-63F4A7E18B30}"/>
    <cellStyle name="SAPBEXHLevel1X 29" xfId="35037" xr:uid="{8DE2D0E8-A6C3-4410-9A03-7CB16B07495D}"/>
    <cellStyle name="SAPBEXHLevel1X 29 2" xfId="51301" xr:uid="{135EED8C-8028-45C3-AA7E-182F4DE6BD56}"/>
    <cellStyle name="SAPBEXHLevel1X 3" xfId="35038" xr:uid="{0FC8D2E4-11EE-4F48-8312-BD71608FD862}"/>
    <cellStyle name="SAPBEXHLevel1X 3 2" xfId="35039" xr:uid="{C8C0BE80-60E7-4639-8A31-C65DF1723D93}"/>
    <cellStyle name="SAPBEXHLevel1X 3 2 2" xfId="50582" xr:uid="{D907A872-C8ED-4B13-9D59-C6B31B3090B3}"/>
    <cellStyle name="SAPBEXHLevel1X 3 3" xfId="35040" xr:uid="{D5C3A76E-F0C6-48E5-87E4-460A81576EAA}"/>
    <cellStyle name="SAPBEXHLevel1X 3 3 2" xfId="51300" xr:uid="{B0A9B343-B785-4C63-8302-572B70A4D640}"/>
    <cellStyle name="SAPBEXHLevel1X 3 4" xfId="35041" xr:uid="{68A43209-8347-4A06-A601-52D75AAD53E4}"/>
    <cellStyle name="SAPBEXHLevel1X 3 4 2" xfId="51299" xr:uid="{00EFBF59-F740-4093-988D-9DABB116E86F}"/>
    <cellStyle name="SAPBEXHLevel1X 3 5" xfId="35042" xr:uid="{15F27559-71C6-4541-862C-C6A372752CA7}"/>
    <cellStyle name="SAPBEXHLevel1X 30" xfId="35043" xr:uid="{9843D920-37CA-4365-822F-1367342550B9}"/>
    <cellStyle name="SAPBEXHLevel1X 30 2" xfId="51298" xr:uid="{0264BED0-C395-4C8E-A09A-AF421F20FB15}"/>
    <cellStyle name="SAPBEXHLevel1X 31" xfId="35044" xr:uid="{049A4322-3057-4032-8648-05E37826781D}"/>
    <cellStyle name="SAPBEXHLevel1X 31 2" xfId="51297" xr:uid="{EF0228EE-DDEA-42E8-BF3F-284680E8A86E}"/>
    <cellStyle name="SAPBEXHLevel1X 32" xfId="35045" xr:uid="{B1CF204A-05E0-4533-BC19-2EE7E3069E9A}"/>
    <cellStyle name="SAPBEXHLevel1X 32 2" xfId="51296" xr:uid="{F6DF9567-4331-4003-86BF-C301BC5FCFDD}"/>
    <cellStyle name="SAPBEXHLevel1X 33" xfId="35046" xr:uid="{57A7F3B7-C8D3-4A6C-AF46-425281BD1047}"/>
    <cellStyle name="SAPBEXHLevel1X 33 2" xfId="51295" xr:uid="{C154C59B-B4B9-4BE8-94C7-4433FB66C4E8}"/>
    <cellStyle name="SAPBEXHLevel1X 34" xfId="35047" xr:uid="{3182FAB4-96FF-4F2E-B767-75FA6BB206B3}"/>
    <cellStyle name="SAPBEXHLevel1X 34 2" xfId="51294" xr:uid="{96C4CBF1-12F2-42F0-94CB-1CDF1F476456}"/>
    <cellStyle name="SAPBEXHLevel1X 35" xfId="35048" xr:uid="{E5D03179-CB69-44A6-A752-A6950DF84A83}"/>
    <cellStyle name="SAPBEXHLevel1X 35 2" xfId="51932" xr:uid="{9C6EA120-E9CC-4402-97A0-039DA6C2686F}"/>
    <cellStyle name="SAPBEXHLevel1X 36" xfId="35049" xr:uid="{07CABF66-D543-4B0E-9313-EE4ED8F0E5C6}"/>
    <cellStyle name="SAPBEXHLevel1X 36 2" xfId="51293" xr:uid="{8E5A7E07-A913-4920-9C6D-D23EAF010427}"/>
    <cellStyle name="SAPBEXHLevel1X 37" xfId="35050" xr:uid="{A3378F99-395A-4C1E-A3C3-74DC3E755643}"/>
    <cellStyle name="SAPBEXHLevel1X 37 2" xfId="51933" xr:uid="{C7995A3F-A4EF-4C77-B822-09996EF5CF9C}"/>
    <cellStyle name="SAPBEXHLevel1X 38" xfId="35051" xr:uid="{00CAB914-F4C5-4AB3-89FC-04583A41BC3B}"/>
    <cellStyle name="SAPBEXHLevel1X 38 2" xfId="51292" xr:uid="{E21F6929-FDFE-4564-8A48-E88D280D6069}"/>
    <cellStyle name="SAPBEXHLevel1X 39" xfId="35052" xr:uid="{695E0856-1B9A-4333-91AC-14DF47381242}"/>
    <cellStyle name="SAPBEXHLevel1X 39 2" xfId="51291" xr:uid="{8195492C-7126-4B68-B205-3FD5D77582CE}"/>
    <cellStyle name="SAPBEXHLevel1X 4" xfId="35053" xr:uid="{8232D99D-1EF6-4B9F-B6B0-994C26FC563D}"/>
    <cellStyle name="SAPBEXHLevel1X 4 2" xfId="35054" xr:uid="{50146855-253A-41FE-824E-2D499D94C40B}"/>
    <cellStyle name="SAPBEXHLevel1X 4 2 2" xfId="51290" xr:uid="{672596A5-754D-4D48-839F-B90F9ACC015A}"/>
    <cellStyle name="SAPBEXHLevel1X 4 3" xfId="35055" xr:uid="{9DC9E1E5-7ABD-47B7-B1D9-BA25EB2E6F47}"/>
    <cellStyle name="SAPBEXHLevel1X 4 3 2" xfId="51289" xr:uid="{E8EBB6FF-F2C8-4F3D-AB35-AEA44E21AE52}"/>
    <cellStyle name="SAPBEXHLevel1X 4 4" xfId="35056" xr:uid="{C9BE0B8B-E51C-459A-A225-7F0A356C26A0}"/>
    <cellStyle name="SAPBEXHLevel1X 4 4 2" xfId="51288" xr:uid="{76E412E7-E71C-4186-931A-8C998C242D07}"/>
    <cellStyle name="SAPBEXHLevel1X 4 5" xfId="35057" xr:uid="{E37D15EB-8B54-4F63-9C5F-F47563D4E499}"/>
    <cellStyle name="SAPBEXHLevel1X 40" xfId="35058" xr:uid="{43707CFD-227B-4474-945D-73150080394A}"/>
    <cellStyle name="SAPBEXHLevel1X 40 2" xfId="51287" xr:uid="{E5295342-EC3D-40A6-A405-D0EC0FD238A4}"/>
    <cellStyle name="SAPBEXHLevel1X 41" xfId="35059" xr:uid="{1A3263D1-614B-4E2E-966E-5EFBD23394EE}"/>
    <cellStyle name="SAPBEXHLevel1X 41 2" xfId="51286" xr:uid="{D8A62388-E8FC-4DC7-82D6-2E36DB213FCC}"/>
    <cellStyle name="SAPBEXHLevel1X 42" xfId="35060" xr:uid="{3967C61F-6F5C-4A61-A08F-21B11E05844F}"/>
    <cellStyle name="SAPBEXHLevel1X 42 2" xfId="51285" xr:uid="{6392DC34-BB87-44D1-9C89-C1F8278711B1}"/>
    <cellStyle name="SAPBEXHLevel1X 43" xfId="35061" xr:uid="{1B00256D-D9F8-4706-9062-FB66CE563C22}"/>
    <cellStyle name="SAPBEXHLevel1X 43 2" xfId="51284" xr:uid="{E3739BEE-3AA8-4F84-B351-C38AF71387E4}"/>
    <cellStyle name="SAPBEXHLevel1X 44" xfId="35062" xr:uid="{FF5350B5-C47B-49D8-B54F-F9D04A754107}"/>
    <cellStyle name="SAPBEXHLevel1X 44 2" xfId="51283" xr:uid="{45E6B2E5-6E38-48C2-8939-2D2264C203EE}"/>
    <cellStyle name="SAPBEXHLevel1X 45" xfId="35063" xr:uid="{02CC458D-C2A7-4163-9272-135B182DFC8F}"/>
    <cellStyle name="SAPBEXHLevel1X 45 2" xfId="51282" xr:uid="{54DEB4AA-C105-4DF1-A2D2-13808A8A5020}"/>
    <cellStyle name="SAPBEXHLevel1X 46" xfId="35064" xr:uid="{A5E0BCCF-028D-4EF5-B237-D9EC971473D1}"/>
    <cellStyle name="SAPBEXHLevel1X 46 2" xfId="51281" xr:uid="{0A8C50D1-F39A-4A7C-BD4C-49D0E22E53DB}"/>
    <cellStyle name="SAPBEXHLevel1X 47" xfId="35065" xr:uid="{4D84E626-D05C-44AB-9A01-BD6BAF9AFC6A}"/>
    <cellStyle name="SAPBEXHLevel1X 47 2" xfId="51280" xr:uid="{77D9FB74-B000-434C-A276-8384256FA1AE}"/>
    <cellStyle name="SAPBEXHLevel1X 48" xfId="35066" xr:uid="{759AADF1-E3E0-47AA-8A9C-C5720368F76D}"/>
    <cellStyle name="SAPBEXHLevel1X 48 2" xfId="51279" xr:uid="{C8FCB9D5-1E2F-4493-840C-D8D3F802DE82}"/>
    <cellStyle name="SAPBEXHLevel1X 49" xfId="35067" xr:uid="{694F761A-6DAB-4DAE-8087-D9DD36B03084}"/>
    <cellStyle name="SAPBEXHLevel1X 49 2" xfId="51278" xr:uid="{B8F09530-F340-47A2-AED1-4D4C9EDB624C}"/>
    <cellStyle name="SAPBEXHLevel1X 5" xfId="35068" xr:uid="{75B6053D-A139-4381-8F41-6C197C0BC493}"/>
    <cellStyle name="SAPBEXHLevel1X 5 2" xfId="35069" xr:uid="{A51E78D9-46A8-4D58-BA4A-1D01E09719E8}"/>
    <cellStyle name="SAPBEXHLevel1X 5 2 2" xfId="51277" xr:uid="{59E1B409-79BA-4A67-9D7F-BCEACA09AC8C}"/>
    <cellStyle name="SAPBEXHLevel1X 5 3" xfId="35070" xr:uid="{39B1F6D6-188B-4548-AC1F-AD5DF7D37F85}"/>
    <cellStyle name="SAPBEXHLevel1X 5 3 2" xfId="51931" xr:uid="{734B7959-AF39-4603-9180-D1515AB083A8}"/>
    <cellStyle name="SAPBEXHLevel1X 5 4" xfId="35071" xr:uid="{D67CC081-6BFF-4F47-89A6-BEC38D88A175}"/>
    <cellStyle name="SAPBEXHLevel1X 5 4 2" xfId="51276" xr:uid="{ECA82F73-C5EE-41BB-8EAC-1813A9C3101D}"/>
    <cellStyle name="SAPBEXHLevel1X 5 5" xfId="35072" xr:uid="{67BAF396-ED63-495E-8FB0-56F848C8AF9B}"/>
    <cellStyle name="SAPBEXHLevel1X 50" xfId="35073" xr:uid="{C7584BE4-D9A7-4A8D-A823-E7A1F5ACBBC2}"/>
    <cellStyle name="SAPBEXHLevel1X 50 2" xfId="51275" xr:uid="{E5ADC601-6E58-468E-BDF7-801E1030FF57}"/>
    <cellStyle name="SAPBEXHLevel1X 51" xfId="35074" xr:uid="{9332BAA7-1879-4674-B1A0-DF6145D0A018}"/>
    <cellStyle name="SAPBEXHLevel1X 51 2" xfId="51930" xr:uid="{849C25EA-5A28-4AB0-BD2C-152102A5B360}"/>
    <cellStyle name="SAPBEXHLevel1X 52" xfId="35075" xr:uid="{32AD2FCC-6032-4643-AAE2-F48692E0E59E}"/>
    <cellStyle name="SAPBEXHLevel1X 52 2" xfId="51274" xr:uid="{BF59EFB0-F5A8-4573-BC65-E2AB93CDDA54}"/>
    <cellStyle name="SAPBEXHLevel1X 53" xfId="35076" xr:uid="{0D9CD969-5A67-4CDB-8A1B-29EDAF1C79A6}"/>
    <cellStyle name="SAPBEXHLevel1X 53 2" xfId="51273" xr:uid="{8F472FE2-C85F-4ECF-9C70-05CB639710CC}"/>
    <cellStyle name="SAPBEXHLevel1X 54" xfId="35077" xr:uid="{7A60C4C1-4AA0-4A12-A8FF-E8FE414620B6}"/>
    <cellStyle name="SAPBEXHLevel1X 54 2" xfId="51272" xr:uid="{D6ADD47C-B46E-4A29-A14D-A8D412D446B9}"/>
    <cellStyle name="SAPBEXHLevel1X 55" xfId="35078" xr:uid="{B559368E-4A37-4C3F-B055-C9CBFBB50547}"/>
    <cellStyle name="SAPBEXHLevel1X 55 2" xfId="51271" xr:uid="{3409E51E-6AB3-4CC1-A679-B6C69649A2E5}"/>
    <cellStyle name="SAPBEXHLevel1X 56" xfId="35079" xr:uid="{8F7E2EF4-0769-42DB-A658-0A90B3CCF2A5}"/>
    <cellStyle name="SAPBEXHLevel1X 56 2" xfId="51270" xr:uid="{F05D8625-54E0-49CD-AE0C-FF6A9A18CE53}"/>
    <cellStyle name="SAPBEXHLevel1X 57" xfId="35080" xr:uid="{E51039EC-F42A-41C1-BC58-0BA9A3C22655}"/>
    <cellStyle name="SAPBEXHLevel1X 57 2" xfId="51269" xr:uid="{03704A67-0E06-4879-B410-B845FE49079D}"/>
    <cellStyle name="SAPBEXHLevel1X 58" xfId="35081" xr:uid="{D97B1B17-B40C-4061-AC32-E43B64E0C5C4}"/>
    <cellStyle name="SAPBEXHLevel1X 6" xfId="35082" xr:uid="{7040A71F-C5CC-4006-8787-9741C5C70D27}"/>
    <cellStyle name="SAPBEXHLevel1X 6 2" xfId="35083" xr:uid="{788AF279-2CD5-427B-B5BC-1D95DA8A7269}"/>
    <cellStyle name="SAPBEXHLevel1X 6 2 2" xfId="51268" xr:uid="{452CCF4E-DCFF-433F-A633-7B0C0C754DCD}"/>
    <cellStyle name="SAPBEXHLevel1X 6 3" xfId="35084" xr:uid="{67178639-E78B-4F85-92DF-F475D2EC56B3}"/>
    <cellStyle name="SAPBEXHLevel1X 6 3 2" xfId="51267" xr:uid="{742DD641-617A-4E36-B2F6-1D0AC39D5005}"/>
    <cellStyle name="SAPBEXHLevel1X 6 4" xfId="35085" xr:uid="{D1544CD8-AF7B-4C9A-9DCF-3B5B2C52DD4E}"/>
    <cellStyle name="SAPBEXHLevel1X 6 4 2" xfId="51266" xr:uid="{B042805D-57F8-44DA-9F3C-847F516EE61E}"/>
    <cellStyle name="SAPBEXHLevel1X 6 5" xfId="35086" xr:uid="{7773D3D6-DF2F-433C-88A7-549DDD6F1104}"/>
    <cellStyle name="SAPBEXHLevel1X 7" xfId="35087" xr:uid="{B9199495-9E13-4D03-BD27-49B41082510D}"/>
    <cellStyle name="SAPBEXHLevel1X 7 2" xfId="35088" xr:uid="{2D8D35DD-92D3-4CD8-AA0B-F1C5CA4F80C4}"/>
    <cellStyle name="SAPBEXHLevel1X 7 2 2" xfId="51265" xr:uid="{B321999B-6F88-476D-9898-AE60C5DD56F9}"/>
    <cellStyle name="SAPBEXHLevel1X 7 3" xfId="35089" xr:uid="{16004440-EECE-4BF6-BED0-A3A84CCF2A09}"/>
    <cellStyle name="SAPBEXHLevel1X 7 3 2" xfId="51264" xr:uid="{300EF2E3-2F7C-47A7-8546-AC3B9B4F46A6}"/>
    <cellStyle name="SAPBEXHLevel1X 7 4" xfId="35090" xr:uid="{96A17A5D-B198-4F35-97A4-A2D612A532D9}"/>
    <cellStyle name="SAPBEXHLevel1X 7 4 2" xfId="51927" xr:uid="{DDD90953-1DB7-43ED-868F-886966AE90E7}"/>
    <cellStyle name="SAPBEXHLevel1X 7 5" xfId="35091" xr:uid="{A81DAA4C-BEC5-4C5B-99F3-363C9787F796}"/>
    <cellStyle name="SAPBEXHLevel1X 8" xfId="35092" xr:uid="{CEC108EF-D2E1-4F92-AF9B-910901988264}"/>
    <cellStyle name="SAPBEXHLevel1X 8 2" xfId="35093" xr:uid="{248BD0EE-051D-49CC-94DE-91AE2AEB2FAD}"/>
    <cellStyle name="SAPBEXHLevel1X 8 2 2" xfId="51929" xr:uid="{7571EB5D-0D6D-459B-A5AD-B29CAA096509}"/>
    <cellStyle name="SAPBEXHLevel1X 8 3" xfId="35094" xr:uid="{40D61A74-9077-4CDC-AC46-73C58B9011EA}"/>
    <cellStyle name="SAPBEXHLevel1X 8 3 2" xfId="51263" xr:uid="{D7719167-F95B-4A5C-9426-BBB22841F13A}"/>
    <cellStyle name="SAPBEXHLevel1X 8 4" xfId="35095" xr:uid="{E7CE2580-93F7-4F74-80B8-11794044FFF4}"/>
    <cellStyle name="SAPBEXHLevel1X 8 4 2" xfId="51262" xr:uid="{F799D151-051F-428B-AA5B-C5F0340EB739}"/>
    <cellStyle name="SAPBEXHLevel1X 8 5" xfId="35096" xr:uid="{A38B5CAC-1147-4B14-B85E-8C88B41C53DA}"/>
    <cellStyle name="SAPBEXHLevel1X 9" xfId="35097" xr:uid="{2CDE9ADA-9BC2-4EDC-980C-E4462E5FCA35}"/>
    <cellStyle name="SAPBEXHLevel1X 9 2" xfId="35098" xr:uid="{4C38FDBC-BCC3-4FAF-B62D-148D1D2DD6A4}"/>
    <cellStyle name="SAPBEXHLevel1X 9 2 2" xfId="51261" xr:uid="{CDF6297D-1FC2-4317-90B3-812B30196124}"/>
    <cellStyle name="SAPBEXHLevel1X 9 3" xfId="35099" xr:uid="{5B495826-95F2-4790-A3A3-808CC7227FE5}"/>
    <cellStyle name="SAPBEXHLevel1X 9 3 2" xfId="51260" xr:uid="{A2721A82-F7F2-4C53-B9B8-2957222088B8}"/>
    <cellStyle name="SAPBEXHLevel1X 9 4" xfId="35100" xr:uid="{99B57D8E-D4F5-413B-8180-C9EFA100A03B}"/>
    <cellStyle name="SAPBEXHLevel1X 9 4 2" xfId="51259" xr:uid="{FB248F4D-29FE-47FD-B707-065D66B3EABB}"/>
    <cellStyle name="SAPBEXHLevel1X 9 5" xfId="35101" xr:uid="{3FB8578B-6001-4F0B-9A33-E1228321013B}"/>
    <cellStyle name="SAPBEXHLevel1X 9 6" xfId="51928" xr:uid="{4D4E4FAD-EC2B-472F-90B0-BC6A8EC80F69}"/>
    <cellStyle name="SAPBEXHLevel1X_Margen" xfId="49325" xr:uid="{280CFE1D-CA55-4171-B691-348FE631ACF0}"/>
    <cellStyle name="SAPBEXHLevel2" xfId="35102" xr:uid="{78CD73C3-BD41-4115-A14F-593F168B7664}"/>
    <cellStyle name="SAPBEXHLevel2 10" xfId="35103" xr:uid="{CBDD5360-766F-4D4E-8B07-ECBEF368F18A}"/>
    <cellStyle name="SAPBEXHLevel2 10 2" xfId="35104" xr:uid="{B59C2243-0C31-457C-9802-D895FF65F545}"/>
    <cellStyle name="SAPBEXHLevel2 10 2 2" xfId="51257" xr:uid="{98530F23-598C-463F-9C7B-0AD108E8F494}"/>
    <cellStyle name="SAPBEXHLevel2 10 3" xfId="35105" xr:uid="{B4DB7EDC-D651-4331-99FF-9EEF2938A8F4}"/>
    <cellStyle name="SAPBEXHLevel2 10 3 2" xfId="51256" xr:uid="{35CFEFDC-ED10-4EC7-8E07-8C9CE619F481}"/>
    <cellStyle name="SAPBEXHLevel2 10 4" xfId="35106" xr:uid="{11BEC2CE-39CA-4BB3-9239-5BB9D99B6574}"/>
    <cellStyle name="SAPBEXHLevel2 10 4 2" xfId="51255" xr:uid="{D656AFBA-4423-4069-95CD-F5B3CA610B0E}"/>
    <cellStyle name="SAPBEXHLevel2 10 5" xfId="35107" xr:uid="{1A17A4F3-E379-47BD-9BF3-2D1917DF2FDD}"/>
    <cellStyle name="SAPBEXHLevel2 10 5 2" xfId="51258" xr:uid="{70C51D90-CB2E-4B18-B7F9-512F2BDEA20E}"/>
    <cellStyle name="SAPBEXHLevel2 10 6" xfId="50583" xr:uid="{1BE1EA6A-F1B3-45FE-BC80-F9B7D70CCA81}"/>
    <cellStyle name="SAPBEXHLevel2 11" xfId="35108" xr:uid="{E06656C8-390D-4F5D-99F0-014BCC145E08}"/>
    <cellStyle name="SAPBEXHLevel2 11 2" xfId="35109" xr:uid="{460F98E8-7296-404C-9A9B-F62AAE072914}"/>
    <cellStyle name="SAPBEXHLevel2 11 3" xfId="51254" xr:uid="{9A508EBE-549E-4B44-9AD4-FCB39A7CCFDD}"/>
    <cellStyle name="SAPBEXHLevel2 12" xfId="35110" xr:uid="{61ED4A3C-14FE-45BD-9230-5814D1D7D3E4}"/>
    <cellStyle name="SAPBEXHLevel2 12 2" xfId="35111" xr:uid="{825FFA24-72F2-4599-A6A0-6E553E95CA5C}"/>
    <cellStyle name="SAPBEXHLevel2 12 3" xfId="51253" xr:uid="{E825CC74-47CE-4901-9B96-C93E4E0FE657}"/>
    <cellStyle name="SAPBEXHLevel2 13" xfId="35112" xr:uid="{E2AF0AB1-F75D-4BEC-BC1A-E2FD226F0621}"/>
    <cellStyle name="SAPBEXHLevel2 13 2" xfId="35113" xr:uid="{8F2C16CD-DA88-470B-AB2F-72FF68CDCE59}"/>
    <cellStyle name="SAPBEXHLevel2 13 3" xfId="51252" xr:uid="{FABB455F-0B48-4C79-B844-622DF9C920F6}"/>
    <cellStyle name="SAPBEXHLevel2 14" xfId="35114" xr:uid="{C6BECB4F-F548-4426-9D8A-4984F4DD6483}"/>
    <cellStyle name="SAPBEXHLevel2 14 2" xfId="35115" xr:uid="{4A523242-9360-4908-A0BC-BC9C568DB0C3}"/>
    <cellStyle name="SAPBEXHLevel2 14 3" xfId="51251" xr:uid="{F7E1222C-DC04-4D39-8DF3-22F127AE2330}"/>
    <cellStyle name="SAPBEXHLevel2 15" xfId="35116" xr:uid="{03C7F14F-1227-49BD-9544-E9C4516D494E}"/>
    <cellStyle name="SAPBEXHLevel2 15 2" xfId="35117" xr:uid="{E3E6B155-B98C-44A4-A425-5C5E813E1FCD}"/>
    <cellStyle name="SAPBEXHLevel2 15 3" xfId="51250" xr:uid="{ECFF0267-9440-4416-9360-7E89B18C61ED}"/>
    <cellStyle name="SAPBEXHLevel2 16" xfId="35118" xr:uid="{DC3D09C3-B4BC-40C3-BB15-D1549D8EBB75}"/>
    <cellStyle name="SAPBEXHLevel2 16 2" xfId="35119" xr:uid="{0F5372C3-6D96-4F71-94AA-A6AED13384E6}"/>
    <cellStyle name="SAPBEXHLevel2 16 3" xfId="51925" xr:uid="{6D5B92EE-FE0E-4D32-94A9-BE5FEE6B7F9C}"/>
    <cellStyle name="SAPBEXHLevel2 17" xfId="35120" xr:uid="{FFEB747A-A5AD-4BD2-A0AE-41E28F2BD786}"/>
    <cellStyle name="SAPBEXHLevel2 17 2" xfId="35121" xr:uid="{3B224102-800B-4666-BC10-7DE03FA13987}"/>
    <cellStyle name="SAPBEXHLevel2 17 3" xfId="51249" xr:uid="{3D29E99C-1B6C-48A2-9D5F-7AB0E8CE11C2}"/>
    <cellStyle name="SAPBEXHLevel2 18" xfId="35122" xr:uid="{DC4F4D7D-732A-4690-B224-FA44C08515F3}"/>
    <cellStyle name="SAPBEXHLevel2 18 2" xfId="35123" xr:uid="{5E83E334-3F7E-475B-89C8-769D781DE379}"/>
    <cellStyle name="SAPBEXHLevel2 18 3" xfId="51926" xr:uid="{3D9097A1-7DE7-407F-8CFF-A356D6C1FDBF}"/>
    <cellStyle name="SAPBEXHLevel2 19" xfId="35124" xr:uid="{776DEF53-39E1-419D-8B48-4B450EDBFD75}"/>
    <cellStyle name="SAPBEXHLevel2 19 2" xfId="35125" xr:uid="{24E0D4BF-7591-4DAD-8743-825127D95614}"/>
    <cellStyle name="SAPBEXHLevel2 19 3" xfId="51248" xr:uid="{11C54279-8D13-45B4-902C-6F18D52A0805}"/>
    <cellStyle name="SAPBEXHLevel2 2" xfId="35126" xr:uid="{CC56FE6F-94CC-49B2-AE7B-BB44AAD240B4}"/>
    <cellStyle name="SAPBEXHLevel2 2 2" xfId="35127" xr:uid="{A41A7539-4B42-4BB4-968D-20B7FAF9C7EF}"/>
    <cellStyle name="SAPBEXHLevel2 2 2 2" xfId="49650" xr:uid="{BAF03298-0A93-46D3-95B5-9C5332817687}"/>
    <cellStyle name="SAPBEXHLevel2 2 3" xfId="35128" xr:uid="{05F3C695-B1CE-4C49-A525-46F46C58A9E3}"/>
    <cellStyle name="SAPBEXHLevel2 2 3 2" xfId="51247" xr:uid="{146DA653-32BD-4665-AE27-CBFD7E7EC910}"/>
    <cellStyle name="SAPBEXHLevel2 2 4" xfId="35129" xr:uid="{D9C609F1-C2E2-4144-BBD3-AD0F59549B67}"/>
    <cellStyle name="SAPBEXHLevel2 2 4 2" xfId="51246" xr:uid="{B6026660-A0B5-4808-9A29-5EF2A8527DF0}"/>
    <cellStyle name="SAPBEXHLevel2 2 5" xfId="35130" xr:uid="{1923522B-E79E-405F-BEBB-E809DBE690AA}"/>
    <cellStyle name="SAPBEXHLevel2 2 6" xfId="49627" xr:uid="{D3A123B5-863F-484C-8A36-F4BB778BEC7E}"/>
    <cellStyle name="SAPBEXHLevel2 20" xfId="35131" xr:uid="{717DFF86-ACD2-4912-B270-7FAF79FA1E84}"/>
    <cellStyle name="SAPBEXHLevel2 20 2" xfId="35132" xr:uid="{1F1D88F5-AB56-43FE-8D8E-9B54B1D6D4BB}"/>
    <cellStyle name="SAPBEXHLevel2 20 3" xfId="51245" xr:uid="{08DF56EA-921A-4926-9D67-97B90E9ADD58}"/>
    <cellStyle name="SAPBEXHLevel2 21" xfId="35133" xr:uid="{333830F5-B46F-4A49-A750-F9DA6E652B9A}"/>
    <cellStyle name="SAPBEXHLevel2 21 2" xfId="35134" xr:uid="{82252333-6F8F-4910-A599-7EE3E1770769}"/>
    <cellStyle name="SAPBEXHLevel2 21 3" xfId="51244" xr:uid="{677F9FE8-C483-4F49-8813-FA9663A01AB4}"/>
    <cellStyle name="SAPBEXHLevel2 22" xfId="35135" xr:uid="{E2A02520-69AD-4C89-B572-C2B47E392475}"/>
    <cellStyle name="SAPBEXHLevel2 22 2" xfId="35136" xr:uid="{BB1A3957-A54F-4F9D-AD88-FA59C01FBA4E}"/>
    <cellStyle name="SAPBEXHLevel2 22 3" xfId="51243" xr:uid="{091DE1AC-BF43-40CA-BFF1-F8A259C141A5}"/>
    <cellStyle name="SAPBEXHLevel2 23" xfId="35137" xr:uid="{BCC9CD13-C0FE-47C2-9381-F84D45824403}"/>
    <cellStyle name="SAPBEXHLevel2 23 2" xfId="35138" xr:uid="{0B107C42-367A-49A5-A199-50D7AE825E8E}"/>
    <cellStyle name="SAPBEXHLevel2 23 3" xfId="51242" xr:uid="{C6822AA2-33BC-4366-8742-EA7742461E97}"/>
    <cellStyle name="SAPBEXHLevel2 24" xfId="35139" xr:uid="{A9A69A4E-8AEA-43DF-A8AB-C6D485B97DB2}"/>
    <cellStyle name="SAPBEXHLevel2 24 2" xfId="35140" xr:uid="{F80B55D2-5F23-4CF5-ACC1-7CAB7F1CE50C}"/>
    <cellStyle name="SAPBEXHLevel2 24 3" xfId="51241" xr:uid="{7DEE4C4A-7BBD-4827-BF90-AF3AA54511CA}"/>
    <cellStyle name="SAPBEXHLevel2 25" xfId="35141" xr:uid="{61FDB965-2E28-468C-94EC-A36B86D75585}"/>
    <cellStyle name="SAPBEXHLevel2 25 2" xfId="35142" xr:uid="{3324F5FC-AF68-4CAB-B871-DA29ACC6E204}"/>
    <cellStyle name="SAPBEXHLevel2 25 3" xfId="51240" xr:uid="{CD00467D-1AF1-4411-8C9A-14DDD5BE3289}"/>
    <cellStyle name="SAPBEXHLevel2 26" xfId="35143" xr:uid="{44CD2A9F-AF7F-45AE-B45F-DCB5E629C096}"/>
    <cellStyle name="SAPBEXHLevel2 26 2" xfId="35144" xr:uid="{D877D806-F6B5-4152-A4AA-44F22AEFFB68}"/>
    <cellStyle name="SAPBEXHLevel2 26 3" xfId="51239" xr:uid="{22CA876C-4A6C-450C-BC89-0F719B03CD54}"/>
    <cellStyle name="SAPBEXHLevel2 27" xfId="35145" xr:uid="{CBBC9382-3513-44D2-BB4D-BF10C31D33C9}"/>
    <cellStyle name="SAPBEXHLevel2 27 2" xfId="35146" xr:uid="{423EB894-70F9-48E2-BD5F-ACD04087F1BB}"/>
    <cellStyle name="SAPBEXHLevel2 27 3" xfId="51238" xr:uid="{2659EF69-552F-4EBD-AA3B-6BC9B9B3FF0A}"/>
    <cellStyle name="SAPBEXHLevel2 28" xfId="35147" xr:uid="{6695C713-DC36-4D20-ACD7-1DFB22E2E973}"/>
    <cellStyle name="SAPBEXHLevel2 28 2" xfId="35148" xr:uid="{B380E0EF-D47F-4264-9F94-63555052C59D}"/>
    <cellStyle name="SAPBEXHLevel2 28 3" xfId="51237" xr:uid="{3A9AB847-39C3-4F13-A789-5D39C4AFF7D5}"/>
    <cellStyle name="SAPBEXHLevel2 29" xfId="35149" xr:uid="{6652C72D-94A7-482F-8902-D1D6A5519D50}"/>
    <cellStyle name="SAPBEXHLevel2 29 2" xfId="35150" xr:uid="{1FFD4A3A-CD2B-4438-AE95-C8CA9A583957}"/>
    <cellStyle name="SAPBEXHLevel2 29 3" xfId="51236" xr:uid="{A8BDD425-DDB4-4F2E-ACE2-27576347CB02}"/>
    <cellStyle name="SAPBEXHLevel2 3" xfId="35151" xr:uid="{87B5B743-C843-4CEB-9333-5A295B21D54D}"/>
    <cellStyle name="SAPBEXHLevel2 3 2" xfId="35152" xr:uid="{A88D8624-A1C9-4BE1-A10A-785CAB75D60B}"/>
    <cellStyle name="SAPBEXHLevel2 3 2 2" xfId="50585" xr:uid="{0B0F0872-7056-4491-A084-1DC757D29106}"/>
    <cellStyle name="SAPBEXHLevel2 3 3" xfId="35153" xr:uid="{319F247A-442E-4668-B749-436452176E2F}"/>
    <cellStyle name="SAPBEXHLevel2 3 3 2" xfId="51235" xr:uid="{F6B71C54-344B-4B1E-9131-8749D7379366}"/>
    <cellStyle name="SAPBEXHLevel2 3 4" xfId="35154" xr:uid="{ADC306BF-2B41-4766-A1EA-C7AB181AAF39}"/>
    <cellStyle name="SAPBEXHLevel2 3 4 2" xfId="51924" xr:uid="{8F2B6935-8011-42CF-87CD-CC5B93F50F57}"/>
    <cellStyle name="SAPBEXHLevel2 3 5" xfId="35155" xr:uid="{A95DC2D5-39F0-4330-BBB4-28FDFCF2FE12}"/>
    <cellStyle name="SAPBEXHLevel2 3 6" xfId="50584" xr:uid="{47F1FD47-B81B-4828-86C7-1A19463F1C22}"/>
    <cellStyle name="SAPBEXHLevel2 30" xfId="35156" xr:uid="{72291A1D-77F4-4DC7-8366-CBAC7FD35756}"/>
    <cellStyle name="SAPBEXHLevel2 30 2" xfId="51234" xr:uid="{E27CEAAF-F899-45C8-8BEE-DB2726610E49}"/>
    <cellStyle name="SAPBEXHLevel2 31" xfId="35157" xr:uid="{8725881F-6820-4DF7-8AA6-B8A3F4E18051}"/>
    <cellStyle name="SAPBEXHLevel2 31 2" xfId="51233" xr:uid="{6BB03D56-352D-4E83-9629-3E42B9A61C10}"/>
    <cellStyle name="SAPBEXHLevel2 32" xfId="35158" xr:uid="{EC5AD596-9B28-4287-98EA-46FF40BEE9B5}"/>
    <cellStyle name="SAPBEXHLevel2 32 2" xfId="51923" xr:uid="{2CB04C55-B1E4-44F9-98AC-220CC651B792}"/>
    <cellStyle name="SAPBEXHLevel2 33" xfId="35159" xr:uid="{41AA2BF7-CCDD-4ED2-A7BA-2782A7DB201F}"/>
    <cellStyle name="SAPBEXHLevel2 33 2" xfId="51232" xr:uid="{14AC41F7-3972-4E1B-BE26-5CEE3F3C888E}"/>
    <cellStyle name="SAPBEXHLevel2 34" xfId="35160" xr:uid="{BD0068E9-845D-49D0-8F5F-990585457157}"/>
    <cellStyle name="SAPBEXHLevel2 34 2" xfId="51231" xr:uid="{F3FE649A-5FB4-4E11-9605-839A8E7A05D8}"/>
    <cellStyle name="SAPBEXHLevel2 35" xfId="35161" xr:uid="{5B6146BE-ECE7-44CA-B314-0957BAEFD9F2}"/>
    <cellStyle name="SAPBEXHLevel2 35 2" xfId="51230" xr:uid="{452B7B57-77BA-4CD0-8B92-41A63CE4DE00}"/>
    <cellStyle name="SAPBEXHLevel2 36" xfId="35162" xr:uid="{30357637-22FB-4443-8693-0851A797A68C}"/>
    <cellStyle name="SAPBEXHLevel2 36 2" xfId="51229" xr:uid="{04688AFB-D3D5-43C6-9F4B-3C4891DD6E6B}"/>
    <cellStyle name="SAPBEXHLevel2 37" xfId="35163" xr:uid="{8344136A-93F7-4897-83F8-48287028630D}"/>
    <cellStyle name="SAPBEXHLevel2 37 2" xfId="51228" xr:uid="{2D4A784F-A448-4C4C-A532-D17FB4936142}"/>
    <cellStyle name="SAPBEXHLevel2 38" xfId="35164" xr:uid="{5C1DAEA5-96C0-4821-9F39-FA05335CD0C9}"/>
    <cellStyle name="SAPBEXHLevel2 38 2" xfId="51227" xr:uid="{E61A6B7B-D330-48B9-9591-E87BF198475C}"/>
    <cellStyle name="SAPBEXHLevel2 39" xfId="35165" xr:uid="{76CA477A-13DB-4CD2-9695-7B3E1888913A}"/>
    <cellStyle name="SAPBEXHLevel2 39 2" xfId="51226" xr:uid="{EE626B8F-7200-4EB4-A206-C0C3D3ED0AF1}"/>
    <cellStyle name="SAPBEXHLevel2 4" xfId="35166" xr:uid="{FDDF7FA8-0AC2-488B-8FA9-BBC445424D84}"/>
    <cellStyle name="SAPBEXHLevel2 4 2" xfId="35167" xr:uid="{0D1B0EFD-13C4-4176-AC78-B614308D845E}"/>
    <cellStyle name="SAPBEXHLevel2 4 2 2" xfId="51225" xr:uid="{2E7C6FE1-FF34-4C0A-A9DB-1B9ABDAFC4D5}"/>
    <cellStyle name="SAPBEXHLevel2 4 3" xfId="35168" xr:uid="{95113C14-9918-4E5D-90BD-342B9F17A1B0}"/>
    <cellStyle name="SAPBEXHLevel2 4 3 2" xfId="51224" xr:uid="{F8DC184E-5D40-4372-BBCD-7290F908F692}"/>
    <cellStyle name="SAPBEXHLevel2 4 4" xfId="35169" xr:uid="{8DB97DF5-47E4-485D-BB5B-DA19CBAD3897}"/>
    <cellStyle name="SAPBEXHLevel2 4 4 2" xfId="51223" xr:uid="{8FDB2755-8C8A-4F56-8655-26828CB2BC18}"/>
    <cellStyle name="SAPBEXHLevel2 4 5" xfId="35170" xr:uid="{0EF0708E-62C7-4771-8B32-BEAC9DD81E75}"/>
    <cellStyle name="SAPBEXHLevel2 4 6" xfId="50586" xr:uid="{8DE2971A-9EA4-49BC-A6F2-67118495B32D}"/>
    <cellStyle name="SAPBEXHLevel2 40" xfId="35171" xr:uid="{57AB2E25-F297-4640-A590-BEA5EB961FC4}"/>
    <cellStyle name="SAPBEXHLevel2 40 2" xfId="51222" xr:uid="{6607BDBA-C1DD-4930-8328-8A3322233BCE}"/>
    <cellStyle name="SAPBEXHLevel2 41" xfId="35172" xr:uid="{CA9405D0-2187-4D13-AB90-3ED068B08C6B}"/>
    <cellStyle name="SAPBEXHLevel2 41 2" xfId="51221" xr:uid="{AE6F0063-213E-47D4-BD71-D233CE93A256}"/>
    <cellStyle name="SAPBEXHLevel2 42" xfId="35173" xr:uid="{5A67F8EF-35D6-4DAA-86C0-0FCF3F97D98F}"/>
    <cellStyle name="SAPBEXHLevel2 42 2" xfId="51220" xr:uid="{5F67770A-F9C9-4B2D-9B9A-C46BDF17730F}"/>
    <cellStyle name="SAPBEXHLevel2 43" xfId="35174" xr:uid="{7059BA11-99ED-427E-B953-E2B85837F0F4}"/>
    <cellStyle name="SAPBEXHLevel2 43 2" xfId="51219" xr:uid="{A09D5660-66FD-48CA-A78B-3964F9159783}"/>
    <cellStyle name="SAPBEXHLevel2 44" xfId="35175" xr:uid="{3FBA2FFF-48BC-4CB7-B304-6F9CE7CAB426}"/>
    <cellStyle name="SAPBEXHLevel2 44 2" xfId="51218" xr:uid="{B66D2EF3-DCAF-4E20-AA01-9DEEC87DE209}"/>
    <cellStyle name="SAPBEXHLevel2 45" xfId="35176" xr:uid="{22D1B9AD-F647-4A9D-86D6-3FAC329DFB9B}"/>
    <cellStyle name="SAPBEXHLevel2 45 2" xfId="51217" xr:uid="{E01A1F68-677D-45DF-88B2-9C9C56F752AA}"/>
    <cellStyle name="SAPBEXHLevel2 46" xfId="35177" xr:uid="{FD7D7A4D-6F4B-41E2-BD3E-610F767FCC7C}"/>
    <cellStyle name="SAPBEXHLevel2 46 2" xfId="51216" xr:uid="{DA40E71E-46EF-4F55-AA97-1263E3EE9E1B}"/>
    <cellStyle name="SAPBEXHLevel2 47" xfId="35178" xr:uid="{5FBACADE-8CE2-4D3B-9660-FC2C33F7B98D}"/>
    <cellStyle name="SAPBEXHLevel2 47 2" xfId="51215" xr:uid="{48BE638A-BE49-44CB-9837-05E9BD1F1BBA}"/>
    <cellStyle name="SAPBEXHLevel2 48" xfId="35179" xr:uid="{4EC0990E-A067-4B44-9FE9-34307E77EEE6}"/>
    <cellStyle name="SAPBEXHLevel2 48 2" xfId="51921" xr:uid="{0D17D381-7905-42CC-9116-B9C4687E6A55}"/>
    <cellStyle name="SAPBEXHLevel2 49" xfId="35180" xr:uid="{5B62FE13-FE3E-45F8-B648-7A4C12F8CB03}"/>
    <cellStyle name="SAPBEXHLevel2 49 2" xfId="51214" xr:uid="{CFA37541-967C-485A-B6D7-7DE5BEAAE83C}"/>
    <cellStyle name="SAPBEXHLevel2 5" xfId="35181" xr:uid="{24CE498B-0F55-4527-85E2-920B4A2A8D40}"/>
    <cellStyle name="SAPBEXHLevel2 5 2" xfId="35182" xr:uid="{A95A9CD2-A755-4099-B938-A85A159D69D2}"/>
    <cellStyle name="SAPBEXHLevel2 5 2 2" xfId="51213" xr:uid="{5CC57460-036D-4A90-9EC5-B307F52C0B3E}"/>
    <cellStyle name="SAPBEXHLevel2 5 3" xfId="35183" xr:uid="{A37FE5E2-B968-4ADA-9DF4-B7FC14B781B6}"/>
    <cellStyle name="SAPBEXHLevel2 5 3 2" xfId="51212" xr:uid="{9FF89ECB-7904-4DE1-8A45-1C4724979400}"/>
    <cellStyle name="SAPBEXHLevel2 5 4" xfId="35184" xr:uid="{19F13EDF-2A7E-4198-B29E-E2F1D9B4B86B}"/>
    <cellStyle name="SAPBEXHLevel2 5 4 2" xfId="51922" xr:uid="{ED14E51E-2FAB-45F4-975B-DBC6B21559DF}"/>
    <cellStyle name="SAPBEXHLevel2 5 5" xfId="35185" xr:uid="{F2C9E10B-4B78-4065-85EE-B5BF08F5AF6D}"/>
    <cellStyle name="SAPBEXHLevel2 5 6" xfId="50587" xr:uid="{8C435760-ECB9-425B-AEFF-EAA075594DD8}"/>
    <cellStyle name="SAPBEXHLevel2 50" xfId="35186" xr:uid="{F046D4CE-D7BB-41D3-B31E-9DD1A14B7FBA}"/>
    <cellStyle name="SAPBEXHLevel2 50 2" xfId="51211" xr:uid="{B991768B-BD00-40C3-AB23-05D9FD814A6C}"/>
    <cellStyle name="SAPBEXHLevel2 51" xfId="35187" xr:uid="{D354D185-57DB-4E74-A0E2-BF641363BD11}"/>
    <cellStyle name="SAPBEXHLevel2 51 2" xfId="51210" xr:uid="{8095265C-35DA-4B07-9327-482D62E3C819}"/>
    <cellStyle name="SAPBEXHLevel2 52" xfId="35188" xr:uid="{210B1CA4-824C-4B9A-AAE5-58E404914450}"/>
    <cellStyle name="SAPBEXHLevel2 52 2" xfId="51209" xr:uid="{9C9F4523-6E02-4E15-8432-0284E8FD103B}"/>
    <cellStyle name="SAPBEXHLevel2 53" xfId="35189" xr:uid="{88062105-308D-4242-ABE1-B4FE37AF6D41}"/>
    <cellStyle name="SAPBEXHLevel2 53 2" xfId="51208" xr:uid="{FD23CB4D-5AC7-4025-800D-D7BB4F9F34AE}"/>
    <cellStyle name="SAPBEXHLevel2 54" xfId="35190" xr:uid="{8068AD10-DABF-45DC-9568-C90CCADFA495}"/>
    <cellStyle name="SAPBEXHLevel2 54 2" xfId="51207" xr:uid="{7621BAB7-E233-4C3B-9B94-D01C0FAC2742}"/>
    <cellStyle name="SAPBEXHLevel2 55" xfId="35191" xr:uid="{4B0AD89C-1803-4CA3-A8A3-4D68C0002C0B}"/>
    <cellStyle name="SAPBEXHLevel2 55 2" xfId="51206" xr:uid="{847AD1C1-1907-48C3-931F-82286F95C8C6}"/>
    <cellStyle name="SAPBEXHLevel2 56" xfId="35192" xr:uid="{747C24DE-943B-4B15-936E-36796D67C2D4}"/>
    <cellStyle name="SAPBEXHLevel2 56 2" xfId="51205" xr:uid="{A9FC3ECC-AA4E-4AC2-BFC8-ECAE8FBD5CF6}"/>
    <cellStyle name="SAPBEXHLevel2 57" xfId="35193" xr:uid="{ECD1712D-8A19-492C-885D-FDD5171413E3}"/>
    <cellStyle name="SAPBEXHLevel2 57 2" xfId="51204" xr:uid="{57561D02-1CA5-44CA-BF5F-BA9BF159B758}"/>
    <cellStyle name="SAPBEXHLevel2 58" xfId="35194" xr:uid="{037C9032-5E63-4FA3-9449-E5E481D0FD1A}"/>
    <cellStyle name="SAPBEXHLevel2 59" xfId="35195" xr:uid="{869DE4CF-3879-4C0B-90B0-E5BFC175369E}"/>
    <cellStyle name="SAPBEXHLevel2 6" xfId="35196" xr:uid="{16D12666-D21E-4E60-ADD4-6377EAFE3D32}"/>
    <cellStyle name="SAPBEXHLevel2 6 2" xfId="35197" xr:uid="{206D7D51-708E-43E6-8AED-122B2335A36C}"/>
    <cellStyle name="SAPBEXHLevel2 6 2 2" xfId="51202" xr:uid="{16DE006C-A895-4D3A-8558-942679E79984}"/>
    <cellStyle name="SAPBEXHLevel2 6 3" xfId="35198" xr:uid="{8E5CB135-BD89-4C55-A82D-50519182AD23}"/>
    <cellStyle name="SAPBEXHLevel2 6 3 2" xfId="51201" xr:uid="{23531FA4-6946-4D07-B29D-17F9B6FEE647}"/>
    <cellStyle name="SAPBEXHLevel2 6 4" xfId="35199" xr:uid="{74866D33-2A69-4D77-8559-BA805CC78402}"/>
    <cellStyle name="SAPBEXHLevel2 6 4 2" xfId="51200" xr:uid="{FCC60526-66EA-4395-BF34-41CB4A2C66A3}"/>
    <cellStyle name="SAPBEXHLevel2 6 5" xfId="35200" xr:uid="{B252F07E-17B6-4D9D-8358-EA0E11D0DCC6}"/>
    <cellStyle name="SAPBEXHLevel2 6 6" xfId="51203" xr:uid="{E7F55807-59DE-40C7-A982-488A45CF4E72}"/>
    <cellStyle name="SAPBEXHLevel2 60" xfId="49626" xr:uid="{43E4802A-936F-4E87-840B-ADAA91E05FEF}"/>
    <cellStyle name="SAPBEXHLevel2 7" xfId="35201" xr:uid="{D8925BA7-8D1A-43E6-8CEE-AB80DD62B5F2}"/>
    <cellStyle name="SAPBEXHLevel2 7 2" xfId="35202" xr:uid="{62CE9700-57CF-4745-B999-C088A672F272}"/>
    <cellStyle name="SAPBEXHLevel2 7 2 2" xfId="51920" xr:uid="{F9913861-2A1E-42A0-B4FC-E5EB6B676F2F}"/>
    <cellStyle name="SAPBEXHLevel2 7 3" xfId="35203" xr:uid="{FA0CC975-031C-4287-926E-DFA60080852A}"/>
    <cellStyle name="SAPBEXHLevel2 7 3 2" xfId="51198" xr:uid="{A28B820C-80E3-41A7-9F20-EEF07796F1CB}"/>
    <cellStyle name="SAPBEXHLevel2 7 4" xfId="35204" xr:uid="{4C17883B-D0E1-4ED5-A10F-F73F28B6CC20}"/>
    <cellStyle name="SAPBEXHLevel2 7 4 2" xfId="51197" xr:uid="{30795F5A-B1F6-4495-9025-EC8F738075A2}"/>
    <cellStyle name="SAPBEXHLevel2 7 5" xfId="35205" xr:uid="{8016B4D3-0C27-4371-A0A3-A10AC73FBE11}"/>
    <cellStyle name="SAPBEXHLevel2 7 6" xfId="51199" xr:uid="{7CDB931E-33CB-4CFF-9136-9C9D708183BB}"/>
    <cellStyle name="SAPBEXHLevel2 8" xfId="35206" xr:uid="{44EF485D-DC17-4968-83CD-F48A4EBB81FE}"/>
    <cellStyle name="SAPBEXHLevel2 8 2" xfId="35207" xr:uid="{9F46EF9A-4108-4002-B174-3DCAB9D039F1}"/>
    <cellStyle name="SAPBEXHLevel2 8 2 2" xfId="51195" xr:uid="{E46D6823-BEE1-4379-A759-AB2D0B945A14}"/>
    <cellStyle name="SAPBEXHLevel2 8 3" xfId="35208" xr:uid="{F3441F29-3913-47B4-A87E-983D5E723F11}"/>
    <cellStyle name="SAPBEXHLevel2 8 3 2" xfId="51194" xr:uid="{04C72B3A-9125-4A39-B6D8-21E0017F93DB}"/>
    <cellStyle name="SAPBEXHLevel2 8 4" xfId="35209" xr:uid="{2ED97BF4-C33A-4B96-A7AE-97A82AC91132}"/>
    <cellStyle name="SAPBEXHLevel2 8 4 2" xfId="51193" xr:uid="{63143B4D-7D93-40FC-BBA7-57C7866A5888}"/>
    <cellStyle name="SAPBEXHLevel2 8 5" xfId="35210" xr:uid="{0250992C-FA7A-4CEA-B4B8-4633F4DABFFB}"/>
    <cellStyle name="SAPBEXHLevel2 8 6" xfId="51196" xr:uid="{9D726490-A501-4F8B-967D-8A2049EB3C5F}"/>
    <cellStyle name="SAPBEXHLevel2 9" xfId="35211" xr:uid="{52CEB348-2956-44CB-BE9A-A4244F279588}"/>
    <cellStyle name="SAPBEXHLevel2 9 2" xfId="35212" xr:uid="{639215DB-9B75-4178-9184-F2F083270737}"/>
    <cellStyle name="SAPBEXHLevel2 9 2 2" xfId="51191" xr:uid="{947ACC91-6B0C-40A8-ADAD-EB6A4435BB10}"/>
    <cellStyle name="SAPBEXHLevel2 9 3" xfId="35213" xr:uid="{34ECA576-0089-4CEE-8B25-F71397712AB1}"/>
    <cellStyle name="SAPBEXHLevel2 9 3 2" xfId="51190" xr:uid="{A45516F7-346C-410C-85D7-BE9271FE7ED9}"/>
    <cellStyle name="SAPBEXHLevel2 9 4" xfId="35214" xr:uid="{88DD5306-E0D8-4A18-BC0F-C06E5A9C7064}"/>
    <cellStyle name="SAPBEXHLevel2 9 4 2" xfId="51189" xr:uid="{A0384274-B9D0-49CA-AAD0-6FB704447C41}"/>
    <cellStyle name="SAPBEXHLevel2 9 5" xfId="35215" xr:uid="{CD41286D-BC47-4696-B1A5-9692130EB3D1}"/>
    <cellStyle name="SAPBEXHLevel2 9 6" xfId="51192" xr:uid="{15CC91CC-8DA9-4979-88CA-31965746343C}"/>
    <cellStyle name="SAPBEXHLevel2_Margen" xfId="49326" xr:uid="{B13C8F6F-380A-441E-B667-D5E4CF3B7D04}"/>
    <cellStyle name="SAPBEXHLevel2X" xfId="35216" xr:uid="{DBA2E58B-1CBA-4134-BC4A-8F64E01509D1}"/>
    <cellStyle name="SAPBEXHLevel2X 10" xfId="35217" xr:uid="{4D10BA2C-D739-4BE1-9BF4-3AEBF5256346}"/>
    <cellStyle name="SAPBEXHLevel2X 10 2" xfId="35218" xr:uid="{1479C008-74C7-4D83-A24A-29C697DD66F6}"/>
    <cellStyle name="SAPBEXHLevel2X 10 2 2" xfId="51187" xr:uid="{5BA56192-901A-455E-AB89-B6CB76344BF3}"/>
    <cellStyle name="SAPBEXHLevel2X 10 3" xfId="35219" xr:uid="{48D7E14D-6E30-48DB-ADF4-DA442EE45567}"/>
    <cellStyle name="SAPBEXHLevel2X 10 3 2" xfId="51186" xr:uid="{02AAB1B1-845B-4D2B-85B7-60E001726C99}"/>
    <cellStyle name="SAPBEXHLevel2X 10 4" xfId="35220" xr:uid="{D2B3B71F-CAA8-42AD-9765-A1842DFF8531}"/>
    <cellStyle name="SAPBEXHLevel2X 10 4 2" xfId="51185" xr:uid="{DCA40CC4-4783-4AE3-B8AF-96F3F8EA7983}"/>
    <cellStyle name="SAPBEXHLevel2X 10 5" xfId="35221" xr:uid="{CD4C4C51-B046-40F9-9294-554ACC024C61}"/>
    <cellStyle name="SAPBEXHLevel2X 10 6" xfId="51188" xr:uid="{D998F29E-6E0C-4BC0-BE43-4DCA9B9A5923}"/>
    <cellStyle name="SAPBEXHLevel2X 11" xfId="35222" xr:uid="{112E41A4-32FF-40DA-B8B2-E1343EA39E7F}"/>
    <cellStyle name="SAPBEXHLevel2X 11 2" xfId="35223" xr:uid="{FB6C50CD-4AC3-4587-9B30-69ACF2347C4B}"/>
    <cellStyle name="SAPBEXHLevel2X 11 3" xfId="51184" xr:uid="{59A62C42-501D-4CAC-AD94-3F0D64A1EEFD}"/>
    <cellStyle name="SAPBEXHLevel2X 12" xfId="35224" xr:uid="{05ABFDF3-F495-49E3-8E46-D01F0D7200DC}"/>
    <cellStyle name="SAPBEXHLevel2X 12 2" xfId="35225" xr:uid="{06E82652-9C42-446E-A492-7434CB2C5902}"/>
    <cellStyle name="SAPBEXHLevel2X 12 3" xfId="51183" xr:uid="{1D47E4E1-B43F-43F8-83E9-20CFCE7D8AF1}"/>
    <cellStyle name="SAPBEXHLevel2X 13" xfId="35226" xr:uid="{D5C43323-6A9E-41CA-99FF-22E44442DB92}"/>
    <cellStyle name="SAPBEXHLevel2X 13 2" xfId="35227" xr:uid="{DD3F5FCA-2D01-4A4C-B9DA-AEF9280EDC9A}"/>
    <cellStyle name="SAPBEXHLevel2X 13 3" xfId="51182" xr:uid="{8B0908C1-0F78-4416-87E2-D77064539222}"/>
    <cellStyle name="SAPBEXHLevel2X 14" xfId="35228" xr:uid="{FFA878A0-4068-49EE-9334-6FE1E0491AB6}"/>
    <cellStyle name="SAPBEXHLevel2X 14 2" xfId="35229" xr:uid="{9E913A5D-C92F-40A8-9154-CC190D5D4312}"/>
    <cellStyle name="SAPBEXHLevel2X 14 3" xfId="51181" xr:uid="{0F6E2369-F16C-4B5B-A537-3BA649CF26D6}"/>
    <cellStyle name="SAPBEXHLevel2X 15" xfId="35230" xr:uid="{4D1AAF8A-046D-4E60-A54F-7A64FAE3D1EA}"/>
    <cellStyle name="SAPBEXHLevel2X 15 2" xfId="35231" xr:uid="{07DFEDD4-D0E8-4B83-A6C5-3D337D54FFE9}"/>
    <cellStyle name="SAPBEXHLevel2X 15 3" xfId="51180" xr:uid="{7A5BB019-C18A-4EB4-B41F-DF2F9D227DF6}"/>
    <cellStyle name="SAPBEXHLevel2X 16" xfId="35232" xr:uid="{E039202E-A7CB-40E8-8508-8C4A42DF9D61}"/>
    <cellStyle name="SAPBEXHLevel2X 16 2" xfId="35233" xr:uid="{6550CC84-963D-412B-B151-A9B267AB8B78}"/>
    <cellStyle name="SAPBEXHLevel2X 16 3" xfId="51179" xr:uid="{7A20A35E-0BC2-4438-8449-69C92151352E}"/>
    <cellStyle name="SAPBEXHLevel2X 17" xfId="35234" xr:uid="{F8B211C4-DDEF-4DAC-8F7D-8A719F373663}"/>
    <cellStyle name="SAPBEXHLevel2X 17 2" xfId="35235" xr:uid="{31EF182F-7E1D-465F-A1E2-B80E59AAF9F5}"/>
    <cellStyle name="SAPBEXHLevel2X 17 3" xfId="51178" xr:uid="{C0C9751A-294C-491E-B765-2DE0B27799C8}"/>
    <cellStyle name="SAPBEXHLevel2X 18" xfId="35236" xr:uid="{5B573AF0-1B62-4CF7-A281-3288BE78B6F7}"/>
    <cellStyle name="SAPBEXHLevel2X 18 2" xfId="35237" xr:uid="{EB2205AC-8699-4D0F-8465-C73FAA8D9EDF}"/>
    <cellStyle name="SAPBEXHLevel2X 18 3" xfId="51918" xr:uid="{E076F22D-89A8-4CF9-B34F-2A59397DA4A8}"/>
    <cellStyle name="SAPBEXHLevel2X 19" xfId="35238" xr:uid="{611C0025-F27A-4F0B-A738-234C1CD70EF0}"/>
    <cellStyle name="SAPBEXHLevel2X 19 2" xfId="35239" xr:uid="{C0884E87-4C1E-490B-AEA5-99E9AFE1325E}"/>
    <cellStyle name="SAPBEXHLevel2X 19 3" xfId="51177" xr:uid="{30851DDC-8E26-4372-9BD2-F88F144DCE25}"/>
    <cellStyle name="SAPBEXHLevel2X 2" xfId="35240" xr:uid="{D1540B48-C024-4EB2-9FF4-A119A1E1B510}"/>
    <cellStyle name="SAPBEXHLevel2X 2 2" xfId="35241" xr:uid="{7FB7A56D-484E-4644-9BA7-B572CB0B0C58}"/>
    <cellStyle name="SAPBEXHLevel2X 2 2 2" xfId="50588" xr:uid="{4C1522FB-CED7-4882-B562-AD824F5C0F82}"/>
    <cellStyle name="SAPBEXHLevel2X 2 3" xfId="35242" xr:uid="{EA83458E-D429-4025-8A37-E81137D63C06}"/>
    <cellStyle name="SAPBEXHLevel2X 2 3 2" xfId="51176" xr:uid="{2F84700F-3007-49FB-A3C3-7CD0578D44DD}"/>
    <cellStyle name="SAPBEXHLevel2X 2 4" xfId="35243" xr:uid="{7CE3C9DD-AC59-4A63-BF20-D100C6FAFF45}"/>
    <cellStyle name="SAPBEXHLevel2X 2 4 2" xfId="51919" xr:uid="{BFEA19C3-5EB1-4579-928F-B493B2185152}"/>
    <cellStyle name="SAPBEXHLevel2X 2 5" xfId="35244" xr:uid="{5E85D740-8247-4126-92C4-D47B5BE40ADB}"/>
    <cellStyle name="SAPBEXHLevel2X 2 6" xfId="49629" xr:uid="{C02CEC92-A835-4C43-9C82-F33DC412D2EC}"/>
    <cellStyle name="SAPBEXHLevel2X 20" xfId="35245" xr:uid="{9FC6CEC1-D07E-456D-BD2B-092D4D66BDA8}"/>
    <cellStyle name="SAPBEXHLevel2X 20 2" xfId="35246" xr:uid="{9DDFA961-DD0E-4167-8AFC-014A2763F000}"/>
    <cellStyle name="SAPBEXHLevel2X 20 3" xfId="51175" xr:uid="{46C77647-8FED-44B4-98C8-C72729A83859}"/>
    <cellStyle name="SAPBEXHLevel2X 21" xfId="35247" xr:uid="{33C6784D-E152-45D8-A083-F3693E5AF80B}"/>
    <cellStyle name="SAPBEXHLevel2X 21 2" xfId="35248" xr:uid="{363E195F-1528-463F-BADA-B445C8F1597E}"/>
    <cellStyle name="SAPBEXHLevel2X 21 3" xfId="51174" xr:uid="{8B9C7182-ABA6-43D1-A515-85E5AA146F6F}"/>
    <cellStyle name="SAPBEXHLevel2X 22" xfId="35249" xr:uid="{5F6A6C01-018D-49F4-81A3-3185FC0BB45D}"/>
    <cellStyle name="SAPBEXHLevel2X 22 2" xfId="35250" xr:uid="{1A5EC5CB-1CCB-4783-906C-F53E89F8D08C}"/>
    <cellStyle name="SAPBEXHLevel2X 22 3" xfId="51173" xr:uid="{705DCC8D-D749-4703-9EF5-37106D85EC2D}"/>
    <cellStyle name="SAPBEXHLevel2X 23" xfId="35251" xr:uid="{9E378143-8A17-4AA0-8419-420B2E874D6A}"/>
    <cellStyle name="SAPBEXHLevel2X 23 2" xfId="35252" xr:uid="{D0A02EBB-F539-45AF-A74E-76BDDD0D8939}"/>
    <cellStyle name="SAPBEXHLevel2X 23 3" xfId="51172" xr:uid="{8FACEDAB-8ED5-4973-98AA-68616FC8BBE5}"/>
    <cellStyle name="SAPBEXHLevel2X 24" xfId="35253" xr:uid="{A7F47EA9-DF6C-40C5-8F12-10869388BA2A}"/>
    <cellStyle name="SAPBEXHLevel2X 24 2" xfId="35254" xr:uid="{E75C5E13-BB46-461E-81C9-730B5EDD54BC}"/>
    <cellStyle name="SAPBEXHLevel2X 24 3" xfId="51171" xr:uid="{C5346296-AD7B-4A0A-B355-A6D672562DD6}"/>
    <cellStyle name="SAPBEXHLevel2X 25" xfId="35255" xr:uid="{CCDD6B73-03D2-453B-BBB9-88E234A0C77D}"/>
    <cellStyle name="SAPBEXHLevel2X 25 2" xfId="35256" xr:uid="{1329A238-6A0A-48A1-93F5-D4DB39D68EBC}"/>
    <cellStyle name="SAPBEXHLevel2X 25 3" xfId="51170" xr:uid="{464B2FED-4186-4D05-AB09-50F019B84468}"/>
    <cellStyle name="SAPBEXHLevel2X 26" xfId="35257" xr:uid="{AA553FC7-8618-42F4-BEFE-78A7E4533C51}"/>
    <cellStyle name="SAPBEXHLevel2X 26 2" xfId="35258" xr:uid="{7041F258-821C-41BA-9C61-97EA82234260}"/>
    <cellStyle name="SAPBEXHLevel2X 26 3" xfId="51169" xr:uid="{7821EA44-029A-4472-91F9-F9FD822DD6A5}"/>
    <cellStyle name="SAPBEXHLevel2X 27" xfId="35259" xr:uid="{01877E6B-5015-472B-A3A4-1EEBA91A0200}"/>
    <cellStyle name="SAPBEXHLevel2X 27 2" xfId="35260" xr:uid="{6CE3CAB7-CAD0-4A42-9813-9506C36F4117}"/>
    <cellStyle name="SAPBEXHLevel2X 27 3" xfId="51168" xr:uid="{8C6D2CED-FEF5-461A-980E-94C8AC205B0A}"/>
    <cellStyle name="SAPBEXHLevel2X 28" xfId="35261" xr:uid="{CA3D86F2-BC4C-4A68-8176-E091170C5297}"/>
    <cellStyle name="SAPBEXHLevel2X 28 2" xfId="35262" xr:uid="{73A95AA3-0D81-45DE-993A-F0CD699F2C0D}"/>
    <cellStyle name="SAPBEXHLevel2X 28 3" xfId="51167" xr:uid="{B4F055F2-B9DD-47A6-9EC1-57E3F330D859}"/>
    <cellStyle name="SAPBEXHLevel2X 29" xfId="35263" xr:uid="{8379ECA1-058B-4C99-93F0-B0FBD5007043}"/>
    <cellStyle name="SAPBEXHLevel2X 29 2" xfId="51166" xr:uid="{DEE3CC2A-F102-4E06-9430-3EAC088F67BD}"/>
    <cellStyle name="SAPBEXHLevel2X 3" xfId="35264" xr:uid="{B22ACFE0-A020-422C-BAD6-8B701C94C88B}"/>
    <cellStyle name="SAPBEXHLevel2X 3 2" xfId="35265" xr:uid="{0DA4E607-9180-4AD4-91D0-116A56D32FFA}"/>
    <cellStyle name="SAPBEXHLevel2X 3 2 2" xfId="50590" xr:uid="{D4C010C5-F8BC-42FF-951E-985E8AC90293}"/>
    <cellStyle name="SAPBEXHLevel2X 3 3" xfId="35266" xr:uid="{826548B7-2BD5-460F-9DBC-9FA28974B0B2}"/>
    <cellStyle name="SAPBEXHLevel2X 3 3 2" xfId="51165" xr:uid="{969CAA46-8D0C-4264-A588-7ABF5170B7EC}"/>
    <cellStyle name="SAPBEXHLevel2X 3 4" xfId="35267" xr:uid="{B48E591D-8E33-4B65-86B8-87BCAD010D62}"/>
    <cellStyle name="SAPBEXHLevel2X 3 4 2" xfId="51164" xr:uid="{0A85C361-7D46-4D79-9C92-75E6EB3DEF45}"/>
    <cellStyle name="SAPBEXHLevel2X 3 5" xfId="35268" xr:uid="{63E5D1ED-1791-4DB9-A851-54CCA7FC7603}"/>
    <cellStyle name="SAPBEXHLevel2X 3 6" xfId="50589" xr:uid="{5B5AFD61-BDAF-4AD3-9B46-8F6802AD3FF0}"/>
    <cellStyle name="SAPBEXHLevel2X 30" xfId="35269" xr:uid="{35827614-5F49-4B7E-9BDD-8D8E66823058}"/>
    <cellStyle name="SAPBEXHLevel2X 30 2" xfId="51163" xr:uid="{D54A6B4F-A181-4931-A3A4-AF8A44FC6C6E}"/>
    <cellStyle name="SAPBEXHLevel2X 31" xfId="35270" xr:uid="{DB52DA1B-176C-48B9-8E18-453CE5998980}"/>
    <cellStyle name="SAPBEXHLevel2X 31 2" xfId="51162" xr:uid="{B0BD1908-DE04-4F50-B8B0-D53318FC4B33}"/>
    <cellStyle name="SAPBEXHLevel2X 32" xfId="35271" xr:uid="{564F2D17-DA3E-471C-AA1B-889C37BB2604}"/>
    <cellStyle name="SAPBEXHLevel2X 32 2" xfId="51161" xr:uid="{3DB52F6B-E43C-4392-B0DB-44254C01C52F}"/>
    <cellStyle name="SAPBEXHLevel2X 33" xfId="35272" xr:uid="{9C745FE8-0770-47E9-94BB-5389E62DECBD}"/>
    <cellStyle name="SAPBEXHLevel2X 33 2" xfId="51915" xr:uid="{2E7A1AD5-875C-425F-8B6A-B245C38A5223}"/>
    <cellStyle name="SAPBEXHLevel2X 34" xfId="35273" xr:uid="{110FFD6B-35D8-4058-BFF6-64F5B027F580}"/>
    <cellStyle name="SAPBEXHLevel2X 34 2" xfId="51160" xr:uid="{981BDF86-AD03-4449-B263-5E0EE7C96078}"/>
    <cellStyle name="SAPBEXHLevel2X 35" xfId="35274" xr:uid="{E3B0354C-73E7-4D21-BCFE-3230B6292358}"/>
    <cellStyle name="SAPBEXHLevel2X 35 2" xfId="51917" xr:uid="{87B98A4C-CA69-4468-8F22-EE5A2260B366}"/>
    <cellStyle name="SAPBEXHLevel2X 36" xfId="35275" xr:uid="{81406335-11B0-4662-A867-FBA99D2B8C19}"/>
    <cellStyle name="SAPBEXHLevel2X 36 2" xfId="51159" xr:uid="{C78E4634-0ADD-4ACF-811D-7B3BB46CE723}"/>
    <cellStyle name="SAPBEXHLevel2X 37" xfId="35276" xr:uid="{33981818-DA6E-47FB-A838-B8DA82126CCA}"/>
    <cellStyle name="SAPBEXHLevel2X 37 2" xfId="51158" xr:uid="{9A4157A4-F128-462C-A860-FE21BE50F54D}"/>
    <cellStyle name="SAPBEXHLevel2X 38" xfId="35277" xr:uid="{A675882A-FED7-4AAF-A2B3-26D1FEE5A2D1}"/>
    <cellStyle name="SAPBEXHLevel2X 38 2" xfId="51916" xr:uid="{42B14C82-7CF5-4716-88B4-39BDE8C01215}"/>
    <cellStyle name="SAPBEXHLevel2X 39" xfId="35278" xr:uid="{B3D4E099-6604-47B4-B477-C5E9E80A76D5}"/>
    <cellStyle name="SAPBEXHLevel2X 39 2" xfId="51157" xr:uid="{C60E8726-50D2-41E8-B193-A5D532400355}"/>
    <cellStyle name="SAPBEXHLevel2X 4" xfId="35279" xr:uid="{6B5AFD3F-D111-4DCC-BD89-967E2F75E3A4}"/>
    <cellStyle name="SAPBEXHLevel2X 4 2" xfId="35280" xr:uid="{20202B1B-BC7A-484C-A0F3-4C92ADBF8652}"/>
    <cellStyle name="SAPBEXHLevel2X 4 2 2" xfId="51155" xr:uid="{B434F9EC-071F-4117-BE3D-9FF1819C97DF}"/>
    <cellStyle name="SAPBEXHLevel2X 4 3" xfId="35281" xr:uid="{7BEB4182-40ED-4AF0-B5F7-20081618498A}"/>
    <cellStyle name="SAPBEXHLevel2X 4 3 2" xfId="51154" xr:uid="{915B01CB-4DEE-4953-9C48-BBB78B077B15}"/>
    <cellStyle name="SAPBEXHLevel2X 4 4" xfId="35282" xr:uid="{FE08B0EE-A3C2-43C2-85B8-FD5CA745C464}"/>
    <cellStyle name="SAPBEXHLevel2X 4 4 2" xfId="51153" xr:uid="{795EC61A-8790-4445-B796-45BCD913B145}"/>
    <cellStyle name="SAPBEXHLevel2X 4 5" xfId="35283" xr:uid="{89070C86-4A20-45AD-B38E-F001C21958F4}"/>
    <cellStyle name="SAPBEXHLevel2X 4 6" xfId="51156" xr:uid="{7083E0B3-FE1B-450E-8902-BF9E573B1AA7}"/>
    <cellStyle name="SAPBEXHLevel2X 40" xfId="35284" xr:uid="{55573FB9-D632-4FF4-8278-277F7079706D}"/>
    <cellStyle name="SAPBEXHLevel2X 40 2" xfId="51152" xr:uid="{F8784EB4-4821-4CD7-BF52-CCD909854773}"/>
    <cellStyle name="SAPBEXHLevel2X 41" xfId="35285" xr:uid="{8D27AF73-3737-4514-907C-E0D19D5E1FD4}"/>
    <cellStyle name="SAPBEXHLevel2X 41 2" xfId="51151" xr:uid="{0B282D64-BDCB-43B2-A83A-30E819665F95}"/>
    <cellStyle name="SAPBEXHLevel2X 42" xfId="35286" xr:uid="{E77B0902-F375-4AAA-B545-526FF4EE0517}"/>
    <cellStyle name="SAPBEXHLevel2X 42 2" xfId="51150" xr:uid="{337073BD-CF86-43E3-8D34-CB83019425A4}"/>
    <cellStyle name="SAPBEXHLevel2X 43" xfId="35287" xr:uid="{94D4EBC9-CB14-4281-95F9-39773144B96C}"/>
    <cellStyle name="SAPBEXHLevel2X 43 2" xfId="51149" xr:uid="{8CD656F8-75A5-4696-B213-E4C66DFCE2CC}"/>
    <cellStyle name="SAPBEXHLevel2X 44" xfId="35288" xr:uid="{80FBD138-8D69-4260-873D-FB0218D17ED1}"/>
    <cellStyle name="SAPBEXHLevel2X 44 2" xfId="51148" xr:uid="{523B9C58-B9F1-43B6-905F-4CD97B94FFA3}"/>
    <cellStyle name="SAPBEXHLevel2X 45" xfId="35289" xr:uid="{873BE86B-41FC-4524-832C-9D0D718AEDCE}"/>
    <cellStyle name="SAPBEXHLevel2X 45 2" xfId="51147" xr:uid="{D5932FA3-1B17-4AD4-A050-78477979B663}"/>
    <cellStyle name="SAPBEXHLevel2X 46" xfId="35290" xr:uid="{8A7557AE-B263-42DE-A017-43A94C33ECE9}"/>
    <cellStyle name="SAPBEXHLevel2X 46 2" xfId="51146" xr:uid="{310DA8BE-47B9-4622-8488-5B4121C83E0B}"/>
    <cellStyle name="SAPBEXHLevel2X 47" xfId="35291" xr:uid="{68486656-1258-4BCF-863F-640A96F255CD}"/>
    <cellStyle name="SAPBEXHLevel2X 47 2" xfId="51145" xr:uid="{C870BC11-4395-4659-9286-C99613A6780C}"/>
    <cellStyle name="SAPBEXHLevel2X 48" xfId="35292" xr:uid="{DAA1B905-79BF-442F-BA8C-E1506B6FB618}"/>
    <cellStyle name="SAPBEXHLevel2X 48 2" xfId="51144" xr:uid="{90AD7763-7B9F-4138-8932-90107C3EFD61}"/>
    <cellStyle name="SAPBEXHLevel2X 49" xfId="35293" xr:uid="{03EFFA8F-5635-40D0-AE0B-E01DEED1E48B}"/>
    <cellStyle name="SAPBEXHLevel2X 49 2" xfId="51143" xr:uid="{9C8D8C7D-09CB-45CD-B3EC-837F3A100234}"/>
    <cellStyle name="SAPBEXHLevel2X 5" xfId="35294" xr:uid="{C38F2777-99CB-4B47-A786-B750B58F952B}"/>
    <cellStyle name="SAPBEXHLevel2X 5 2" xfId="35295" xr:uid="{518009E4-3C8D-4FD7-92BB-6F5BAD588BE4}"/>
    <cellStyle name="SAPBEXHLevel2X 5 2 2" xfId="51141" xr:uid="{5D894507-E798-4E26-96AB-4211265422F2}"/>
    <cellStyle name="SAPBEXHLevel2X 5 3" xfId="35296" xr:uid="{20DEE3C2-D8AA-478F-B21F-0F8AF986860B}"/>
    <cellStyle name="SAPBEXHLevel2X 5 3 2" xfId="51140" xr:uid="{F3A99918-B97F-4F1F-A5CD-5D0A3372844E}"/>
    <cellStyle name="SAPBEXHLevel2X 5 4" xfId="35297" xr:uid="{CE3DA069-7DEC-488E-9759-F8A6BEE0B47F}"/>
    <cellStyle name="SAPBEXHLevel2X 5 4 2" xfId="51139" xr:uid="{DD896ACA-2DB5-4A6C-96F7-31C157CB101A}"/>
    <cellStyle name="SAPBEXHLevel2X 5 5" xfId="35298" xr:uid="{AC18800A-4DE6-43E2-818F-4F59BB9EFBC6}"/>
    <cellStyle name="SAPBEXHLevel2X 5 6" xfId="51142" xr:uid="{1E6DA17C-5CF6-4202-A5E0-E2171559214D}"/>
    <cellStyle name="SAPBEXHLevel2X 50" xfId="35299" xr:uid="{76E4959F-B705-447E-9F8D-2482B07F16BE}"/>
    <cellStyle name="SAPBEXHLevel2X 50 2" xfId="51138" xr:uid="{B72CE703-A973-4C31-8BAE-EAE6012356E3}"/>
    <cellStyle name="SAPBEXHLevel2X 51" xfId="35300" xr:uid="{4A07F0BC-F8AB-4BDA-B0D8-4B21F61FBDDF}"/>
    <cellStyle name="SAPBEXHLevel2X 51 2" xfId="51137" xr:uid="{C7D441F5-91ED-474C-9224-CEE285362BB6}"/>
    <cellStyle name="SAPBEXHLevel2X 52" xfId="35301" xr:uid="{6E88D7B0-AB31-4EC1-9FD0-EBAF579E4874}"/>
    <cellStyle name="SAPBEXHLevel2X 52 2" xfId="51136" xr:uid="{DC29C0D6-123D-4046-B3DE-F952BA88F388}"/>
    <cellStyle name="SAPBEXHLevel2X 53" xfId="35302" xr:uid="{E4C35BF2-0E6B-4AF9-B8B1-D80F14DAC610}"/>
    <cellStyle name="SAPBEXHLevel2X 53 2" xfId="51135" xr:uid="{C288D2B4-0884-4BBB-8D20-3411BE162FB3}"/>
    <cellStyle name="SAPBEXHLevel2X 54" xfId="35303" xr:uid="{EC5CA75F-AECF-41CC-A40B-280CFFEFA8D3}"/>
    <cellStyle name="SAPBEXHLevel2X 54 2" xfId="51912" xr:uid="{2D5339B1-1AF4-4A1C-BA7D-968F5E86B76D}"/>
    <cellStyle name="SAPBEXHLevel2X 55" xfId="35304" xr:uid="{D2CFF430-1CC7-47AD-A226-98415AD81227}"/>
    <cellStyle name="SAPBEXHLevel2X 55 2" xfId="51134" xr:uid="{3FEB571C-AABF-4119-A49B-9DEA1CEE0840}"/>
    <cellStyle name="SAPBEXHLevel2X 56" xfId="35305" xr:uid="{FD89FCF8-5A9E-42A8-8547-BE746F205BDA}"/>
    <cellStyle name="SAPBEXHLevel2X 56 2" xfId="51914" xr:uid="{DB28DA85-021E-4CFE-A167-E7636206CE14}"/>
    <cellStyle name="SAPBEXHLevel2X 57" xfId="35306" xr:uid="{68039D9B-02C0-4540-8440-193A860041F6}"/>
    <cellStyle name="SAPBEXHLevel2X 57 2" xfId="51133" xr:uid="{EBD8B57D-1CF7-452B-B4E5-BC6D54CF3ADA}"/>
    <cellStyle name="SAPBEXHLevel2X 58" xfId="35307" xr:uid="{CA1A008C-C3CA-4862-8FB7-EDE8F52BB937}"/>
    <cellStyle name="SAPBEXHLevel2X 59" xfId="49628" xr:uid="{4C4072CE-E544-4024-995B-78050605013B}"/>
    <cellStyle name="SAPBEXHLevel2X 6" xfId="35308" xr:uid="{64F22849-1304-4202-BEE0-72501FE2B5C6}"/>
    <cellStyle name="SAPBEXHLevel2X 6 2" xfId="35309" xr:uid="{1CEF0E35-AE02-4982-9F09-F08120631C14}"/>
    <cellStyle name="SAPBEXHLevel2X 6 2 2" xfId="51913" xr:uid="{D43FED09-1061-404F-9931-3437C66EE860}"/>
    <cellStyle name="SAPBEXHLevel2X 6 3" xfId="35310" xr:uid="{35D0CAD9-9CBB-433E-8016-94A36A4004F2}"/>
    <cellStyle name="SAPBEXHLevel2X 6 3 2" xfId="51131" xr:uid="{D9BD48D4-43D5-4062-8D98-A89CA44C3C3A}"/>
    <cellStyle name="SAPBEXHLevel2X 6 4" xfId="35311" xr:uid="{643EE494-C4CF-41DB-8CCB-595EE7C0D440}"/>
    <cellStyle name="SAPBEXHLevel2X 6 4 2" xfId="51130" xr:uid="{C557E782-B5D8-47BF-93FC-F308D6349341}"/>
    <cellStyle name="SAPBEXHLevel2X 6 5" xfId="35312" xr:uid="{1E1AF0D9-A4EC-4283-9626-2625C5FE38B5}"/>
    <cellStyle name="SAPBEXHLevel2X 6 6" xfId="51132" xr:uid="{E52A1F25-D1BA-43C9-9A2D-2A5CE6FDA4E1}"/>
    <cellStyle name="SAPBEXHLevel2X 7" xfId="35313" xr:uid="{CDF57B9E-C1B0-4C37-8FCF-B33BA781AB3C}"/>
    <cellStyle name="SAPBEXHLevel2X 7 2" xfId="35314" xr:uid="{3EDCCD52-05F3-4DFE-AB6F-9C310B5F0BD7}"/>
    <cellStyle name="SAPBEXHLevel2X 7 2 2" xfId="51128" xr:uid="{48790C26-E8B8-40D2-BB88-F1794ABA30CE}"/>
    <cellStyle name="SAPBEXHLevel2X 7 3" xfId="35315" xr:uid="{E858663A-7690-460F-832F-217AD050C713}"/>
    <cellStyle name="SAPBEXHLevel2X 7 3 2" xfId="51127" xr:uid="{F0305328-74AD-45EF-9AE6-3E91ADFE085A}"/>
    <cellStyle name="SAPBEXHLevel2X 7 4" xfId="35316" xr:uid="{D4C02417-97DE-4D7B-95DE-FAB1734DA92D}"/>
    <cellStyle name="SAPBEXHLevel2X 7 4 2" xfId="51126" xr:uid="{17DEF77F-5B85-49E1-9C28-8F98DD6BC342}"/>
    <cellStyle name="SAPBEXHLevel2X 7 5" xfId="35317" xr:uid="{279397E1-B7C2-4524-868D-5A697504D8A0}"/>
    <cellStyle name="SAPBEXHLevel2X 7 6" xfId="51129" xr:uid="{89E73A04-19CC-4265-9BD4-9D81E40CA7E4}"/>
    <cellStyle name="SAPBEXHLevel2X 8" xfId="35318" xr:uid="{CB550808-ECEF-4383-BE0E-99EB2A089A2D}"/>
    <cellStyle name="SAPBEXHLevel2X 8 2" xfId="35319" xr:uid="{6285A23A-C137-45FB-B642-D0D3D5AA5572}"/>
    <cellStyle name="SAPBEXHLevel2X 8 2 2" xfId="51124" xr:uid="{8B65B2B4-B445-4B47-82D5-E19B2AC90883}"/>
    <cellStyle name="SAPBEXHLevel2X 8 3" xfId="35320" xr:uid="{18088727-DF17-4E6A-8C05-9BD4B88D5625}"/>
    <cellStyle name="SAPBEXHLevel2X 8 3 2" xfId="51123" xr:uid="{8211B3A8-438E-4AD5-966D-813BD871E13F}"/>
    <cellStyle name="SAPBEXHLevel2X 8 4" xfId="35321" xr:uid="{BFF3EF2D-8A73-46DA-B105-9BB30EE8E809}"/>
    <cellStyle name="SAPBEXHLevel2X 8 4 2" xfId="51122" xr:uid="{B9993B87-850D-4198-8BCF-15FF0C0FA96D}"/>
    <cellStyle name="SAPBEXHLevel2X 8 5" xfId="35322" xr:uid="{AE3D7D51-699B-43CE-B99B-F7D3B276B139}"/>
    <cellStyle name="SAPBEXHLevel2X 8 6" xfId="51125" xr:uid="{A335EEB8-1107-4A2B-BCC2-24DB1A33E9A2}"/>
    <cellStyle name="SAPBEXHLevel2X 9" xfId="35323" xr:uid="{85B24FF8-E831-412D-95AB-314D4C43E996}"/>
    <cellStyle name="SAPBEXHLevel2X 9 2" xfId="35324" xr:uid="{7B51AE8F-30AD-4182-9644-292FBB5603A9}"/>
    <cellStyle name="SAPBEXHLevel2X 9 2 2" xfId="51120" xr:uid="{9A72F88A-C28C-462C-B60B-F9AF6C0DC958}"/>
    <cellStyle name="SAPBEXHLevel2X 9 3" xfId="35325" xr:uid="{731865E8-BA86-484F-86D5-EB6D00CD06CA}"/>
    <cellStyle name="SAPBEXHLevel2X 9 3 2" xfId="51119" xr:uid="{B3958000-E177-4D4C-8655-C6680BB1590D}"/>
    <cellStyle name="SAPBEXHLevel2X 9 4" xfId="35326" xr:uid="{2863BA3B-1F2B-4040-84B7-3108642889CA}"/>
    <cellStyle name="SAPBEXHLevel2X 9 4 2" xfId="51118" xr:uid="{FEEBDA3E-699A-4CC8-A79C-C88A754EB173}"/>
    <cellStyle name="SAPBEXHLevel2X 9 5" xfId="35327" xr:uid="{CFDE55B8-7E2B-46BF-9F8D-2F9B8046C5E7}"/>
    <cellStyle name="SAPBEXHLevel2X 9 6" xfId="51121" xr:uid="{4BFD8A27-E9DB-42B8-84DE-03AF2A2A69E2}"/>
    <cellStyle name="SAPBEXHLevel2X_Margen" xfId="49327" xr:uid="{7B3822E3-E35A-433C-9382-763CA56978CE}"/>
    <cellStyle name="SAPBEXHLevel3" xfId="35328" xr:uid="{42D2034D-BF8E-4419-82FC-CAF352038C96}"/>
    <cellStyle name="SAPBEXHLevel3 10" xfId="35329" xr:uid="{5BC518B0-7AA7-4025-96CE-EFE8CE8C9452}"/>
    <cellStyle name="SAPBEXHLevel3 10 2" xfId="35330" xr:uid="{D1E78C08-4C81-46A4-84A8-7CE6D60C90EB}"/>
    <cellStyle name="SAPBEXHLevel3 10 2 2" xfId="51116" xr:uid="{0B0221D7-4998-45BA-9193-D1698A2988EB}"/>
    <cellStyle name="SAPBEXHLevel3 10 3" xfId="35331" xr:uid="{F0735935-627D-4BC2-8AA2-4E65F1CF5850}"/>
    <cellStyle name="SAPBEXHLevel3 10 3 2" xfId="51115" xr:uid="{69D28057-0834-45DC-AE89-7BCF670E38F6}"/>
    <cellStyle name="SAPBEXHLevel3 10 4" xfId="35332" xr:uid="{5512AAB5-ACD3-4F5C-839F-82FA0B4F23F6}"/>
    <cellStyle name="SAPBEXHLevel3 10 4 2" xfId="51114" xr:uid="{34765BBB-28C7-42F3-BED4-89EE8B1FF73E}"/>
    <cellStyle name="SAPBEXHLevel3 10 5" xfId="35333" xr:uid="{90DBA4BE-9E03-463A-85FC-833981F9DEEF}"/>
    <cellStyle name="SAPBEXHLevel3 10 6" xfId="51117" xr:uid="{7EE4E4CC-4DB2-44AA-BF34-15524E2C1BA0}"/>
    <cellStyle name="SAPBEXHLevel3 11" xfId="35334" xr:uid="{4396A90A-415C-4C55-9E84-C14014580B24}"/>
    <cellStyle name="SAPBEXHLevel3 11 2" xfId="35335" xr:uid="{0C39F971-9B99-4E14-B35C-A1FC4DF2A21C}"/>
    <cellStyle name="SAPBEXHLevel3 11 3" xfId="51113" xr:uid="{692322A5-0395-4A94-BE7E-978633299350}"/>
    <cellStyle name="SAPBEXHLevel3 12" xfId="35336" xr:uid="{EAEC44D6-4B46-4225-BF29-A6D9EE9F4244}"/>
    <cellStyle name="SAPBEXHLevel3 12 2" xfId="35337" xr:uid="{40A03236-3C82-4DE2-B2FD-BFCCB562F44F}"/>
    <cellStyle name="SAPBEXHLevel3 12 3" xfId="51112" xr:uid="{5903396B-5786-41BF-9626-B14CBD76010C}"/>
    <cellStyle name="SAPBEXHLevel3 13" xfId="35338" xr:uid="{39634D0F-3AC3-42AC-97E5-3D601A77DAD3}"/>
    <cellStyle name="SAPBEXHLevel3 13 2" xfId="35339" xr:uid="{3CA278EF-48A2-4107-A4C7-F9466855647C}"/>
    <cellStyle name="SAPBEXHLevel3 13 3" xfId="51111" xr:uid="{ABBD44AE-D2B2-4B3B-B528-22A7F9C0FE6F}"/>
    <cellStyle name="SAPBEXHLevel3 14" xfId="35340" xr:uid="{8E7B389A-D479-4BFC-8DFC-3A5EDC34017D}"/>
    <cellStyle name="SAPBEXHLevel3 14 2" xfId="35341" xr:uid="{A8CBE47F-5E43-4C46-B487-5AD613606E95}"/>
    <cellStyle name="SAPBEXHLevel3 14 3" xfId="51110" xr:uid="{67FF5846-A212-4282-A5F2-A92245F7299A}"/>
    <cellStyle name="SAPBEXHLevel3 15" xfId="35342" xr:uid="{13721743-5C0D-4D3D-AF22-29114DC81FFF}"/>
    <cellStyle name="SAPBEXHLevel3 15 2" xfId="35343" xr:uid="{5C64F8BB-6935-4F42-AD06-3642F1C8187A}"/>
    <cellStyle name="SAPBEXHLevel3 15 3" xfId="51109" xr:uid="{CCE811A0-48B2-4D4C-9D03-649B06AFBEDB}"/>
    <cellStyle name="SAPBEXHLevel3 16" xfId="35344" xr:uid="{74CD9DBB-49C0-4789-BD11-B62D5C325A5A}"/>
    <cellStyle name="SAPBEXHLevel3 16 2" xfId="35345" xr:uid="{953E4A11-97EF-4EDC-A8F4-6DDFDBB01DA1}"/>
    <cellStyle name="SAPBEXHLevel3 16 3" xfId="51910" xr:uid="{04F29E42-360F-46C7-B8E6-4A6547DFE665}"/>
    <cellStyle name="SAPBEXHLevel3 17" xfId="35346" xr:uid="{8774F3C0-806F-4041-9239-8B64F308198E}"/>
    <cellStyle name="SAPBEXHLevel3 17 2" xfId="35347" xr:uid="{4BAA4108-8CA5-4EAE-B7C4-22E1935000AF}"/>
    <cellStyle name="SAPBEXHLevel3 17 3" xfId="51108" xr:uid="{109AA025-181E-4E88-8824-A458EF5B9059}"/>
    <cellStyle name="SAPBEXHLevel3 18" xfId="35348" xr:uid="{700C0812-B85E-4D93-80CE-63C89CCF281F}"/>
    <cellStyle name="SAPBEXHLevel3 18 2" xfId="35349" xr:uid="{4B5FA6CA-A39B-4290-BC8F-61E45C1FA569}"/>
    <cellStyle name="SAPBEXHLevel3 18 3" xfId="51911" xr:uid="{65E503C3-0ED7-4E88-AAE4-851D9A61F3F9}"/>
    <cellStyle name="SAPBEXHLevel3 19" xfId="35350" xr:uid="{A2948CD4-7FDC-4EDD-B829-7F3D8B5807DD}"/>
    <cellStyle name="SAPBEXHLevel3 19 2" xfId="35351" xr:uid="{2609390F-CC2E-447B-A34C-A1BC50E423F7}"/>
    <cellStyle name="SAPBEXHLevel3 19 3" xfId="51107" xr:uid="{C6A1DF41-965C-4890-9F4A-2263705DC9F8}"/>
    <cellStyle name="SAPBEXHLevel3 2" xfId="35352" xr:uid="{00046C1F-DDEE-4BC7-8BFB-29FE5801EE55}"/>
    <cellStyle name="SAPBEXHLevel3 2 2" xfId="35353" xr:uid="{859ECE74-9A35-4DEF-B629-A4F6F54EA8B3}"/>
    <cellStyle name="SAPBEXHLevel3 2 2 2" xfId="50591" xr:uid="{5A58A369-52E6-411D-A2F7-5132E6847651}"/>
    <cellStyle name="SAPBEXHLevel3 2 3" xfId="35354" xr:uid="{D3F04F7C-0163-4CC1-9477-7A858E9740AA}"/>
    <cellStyle name="SAPBEXHLevel3 2 3 2" xfId="51106" xr:uid="{2899822A-9B83-47B5-A52A-1C3BDDB0C020}"/>
    <cellStyle name="SAPBEXHLevel3 2 4" xfId="35355" xr:uid="{9E0425DC-A312-46CC-8F86-F4F56C761B8E}"/>
    <cellStyle name="SAPBEXHLevel3 2 4 2" xfId="51105" xr:uid="{AB18005A-2806-492B-BC4D-35D1A0B5BC08}"/>
    <cellStyle name="SAPBEXHLevel3 2 5" xfId="35356" xr:uid="{13013914-5A57-4F15-9CDA-0139AF359281}"/>
    <cellStyle name="SAPBEXHLevel3 2 6" xfId="49631" xr:uid="{0456F582-4EAD-4622-BAB7-92982488DB17}"/>
    <cellStyle name="SAPBEXHLevel3 20" xfId="35357" xr:uid="{A9DC5A70-4AE1-482E-823D-F289870567DF}"/>
    <cellStyle name="SAPBEXHLevel3 20 2" xfId="35358" xr:uid="{93F0230D-1082-4D0E-8ECD-FABEFA5D0410}"/>
    <cellStyle name="SAPBEXHLevel3 20 3" xfId="51104" xr:uid="{D56C17D4-D975-4945-97A0-0E43CB612F2E}"/>
    <cellStyle name="SAPBEXHLevel3 21" xfId="35359" xr:uid="{EB41C389-8F46-4016-8768-94C7289D6FC3}"/>
    <cellStyle name="SAPBEXHLevel3 21 2" xfId="35360" xr:uid="{25766D7B-F9F5-4C5F-AC3D-76A484E2F43D}"/>
    <cellStyle name="SAPBEXHLevel3 21 3" xfId="51103" xr:uid="{0788F241-085D-405E-B5C4-7789BCD5FB16}"/>
    <cellStyle name="SAPBEXHLevel3 22" xfId="35361" xr:uid="{5DD64E4E-70BE-48E8-A1A0-A9EA61922026}"/>
    <cellStyle name="SAPBEXHLevel3 22 2" xfId="35362" xr:uid="{8264F683-BC35-4E3A-9D72-DD66A29A4B86}"/>
    <cellStyle name="SAPBEXHLevel3 22 3" xfId="51102" xr:uid="{F974599D-BF93-4632-8A2E-8DEECC3F00C4}"/>
    <cellStyle name="SAPBEXHLevel3 23" xfId="35363" xr:uid="{5815EE46-019F-4651-B0AB-B13DD009F7DB}"/>
    <cellStyle name="SAPBEXHLevel3 23 2" xfId="35364" xr:uid="{BE8F021F-3BAA-458E-B917-B4A41BF87B80}"/>
    <cellStyle name="SAPBEXHLevel3 23 3" xfId="51101" xr:uid="{86D0B19F-5908-4478-BACF-38B58E7C00B0}"/>
    <cellStyle name="SAPBEXHLevel3 24" xfId="35365" xr:uid="{41C58ED3-9CC1-4CB8-A30B-7503F2C3CA63}"/>
    <cellStyle name="SAPBEXHLevel3 24 2" xfId="35366" xr:uid="{0681B8AB-C9A1-440A-A723-E593322D0176}"/>
    <cellStyle name="SAPBEXHLevel3 24 3" xfId="51100" xr:uid="{481AC272-9182-414A-9C1A-CB8E7ED53DBE}"/>
    <cellStyle name="SAPBEXHLevel3 25" xfId="35367" xr:uid="{19957BF4-34A7-4E0F-B6A0-C568CEAD98F8}"/>
    <cellStyle name="SAPBEXHLevel3 25 2" xfId="35368" xr:uid="{A1AE3CD5-E5E8-48B9-BE6C-3BFAE2AC22A6}"/>
    <cellStyle name="SAPBEXHLevel3 25 3" xfId="51099" xr:uid="{ADF4F39B-E67A-4DAA-8FCB-3420A4BB581F}"/>
    <cellStyle name="SAPBEXHLevel3 26" xfId="35369" xr:uid="{CB40AD9C-B3DE-4870-AE00-393DD79EA6A1}"/>
    <cellStyle name="SAPBEXHLevel3 26 2" xfId="35370" xr:uid="{4BDFE838-22F8-490F-89E4-B3F33482D500}"/>
    <cellStyle name="SAPBEXHLevel3 26 3" xfId="51098" xr:uid="{C018B524-C060-4AAF-BFFB-F894E50C787F}"/>
    <cellStyle name="SAPBEXHLevel3 27" xfId="35371" xr:uid="{054B897D-5280-4BA9-B30C-8E5322E6FD4A}"/>
    <cellStyle name="SAPBEXHLevel3 27 2" xfId="35372" xr:uid="{841E6E06-8467-4B7B-B2A4-B44447B6398F}"/>
    <cellStyle name="SAPBEXHLevel3 27 3" xfId="51097" xr:uid="{19123CC2-F9DB-4262-BCDE-FCAF8374F64F}"/>
    <cellStyle name="SAPBEXHLevel3 28" xfId="35373" xr:uid="{67AE7922-4599-4453-A88A-41819D68A81E}"/>
    <cellStyle name="SAPBEXHLevel3 28 2" xfId="35374" xr:uid="{1C16F1BE-4F8E-4F47-ABD8-59C025229708}"/>
    <cellStyle name="SAPBEXHLevel3 28 3" xfId="51096" xr:uid="{0CB55AE4-1BC4-45B7-A60F-C5AA79C34AEB}"/>
    <cellStyle name="SAPBEXHLevel3 29" xfId="35375" xr:uid="{E5F1CF65-3F7D-49EC-BC33-9691D1E811B2}"/>
    <cellStyle name="SAPBEXHLevel3 29 2" xfId="51095" xr:uid="{040474EF-E8C1-4CDA-ABAB-91D32569462A}"/>
    <cellStyle name="SAPBEXHLevel3 3" xfId="35376" xr:uid="{0B9F7428-D5FC-45A5-A99E-2E81E565640A}"/>
    <cellStyle name="SAPBEXHLevel3 3 2" xfId="35377" xr:uid="{1CBF0895-390F-4834-A0F0-99C277A3FC4A}"/>
    <cellStyle name="SAPBEXHLevel3 3 2 2" xfId="50593" xr:uid="{765450F2-A090-4C2B-A66E-E6FD923112A6}"/>
    <cellStyle name="SAPBEXHLevel3 3 3" xfId="35378" xr:uid="{0DF070AD-C9A4-49D4-93E6-16D8AC17F6DD}"/>
    <cellStyle name="SAPBEXHLevel3 3 3 2" xfId="51094" xr:uid="{5F9A5F38-1BE7-4D2B-9EB7-1467AD7ACA0A}"/>
    <cellStyle name="SAPBEXHLevel3 3 4" xfId="35379" xr:uid="{ADC472F8-ED07-4AE2-92F9-E3D7F189D0E4}"/>
    <cellStyle name="SAPBEXHLevel3 3 4 2" xfId="51093" xr:uid="{2BED2560-9AA4-41D4-995B-D636C9710847}"/>
    <cellStyle name="SAPBEXHLevel3 3 5" xfId="35380" xr:uid="{708D2557-A0D0-4E45-8A42-11E60ECFFF54}"/>
    <cellStyle name="SAPBEXHLevel3 3 6" xfId="50592" xr:uid="{14C957EE-7DF7-4DA4-A1A2-CB3549F23A27}"/>
    <cellStyle name="SAPBEXHLevel3 30" xfId="35381" xr:uid="{66C76E64-FD93-4EAC-9EAB-9B72DA3B48FF}"/>
    <cellStyle name="SAPBEXHLevel3 30 2" xfId="51092" xr:uid="{CA718812-86D1-4C7D-8A4D-DD4909FB3161}"/>
    <cellStyle name="SAPBEXHLevel3 31" xfId="35382" xr:uid="{8A07CA05-5FC7-4E4A-90B5-74CE02F33E96}"/>
    <cellStyle name="SAPBEXHLevel3 31 2" xfId="51091" xr:uid="{7F65CE88-0A0A-4C31-ABEE-5E2AD40E473B}"/>
    <cellStyle name="SAPBEXHLevel3 32" xfId="35383" xr:uid="{28BE4CB6-5684-4B11-9B6F-F54D8B3ACA1C}"/>
    <cellStyle name="SAPBEXHLevel3 32 2" xfId="51090" xr:uid="{F7EBC2B4-8848-4316-A81B-10D88E01A510}"/>
    <cellStyle name="SAPBEXHLevel3 33" xfId="35384" xr:uid="{6FE1A90D-51A1-496A-A024-96AD827E1F65}"/>
    <cellStyle name="SAPBEXHLevel3 33 2" xfId="51089" xr:uid="{640F9577-F513-4ECE-A128-BDF8844C6AC0}"/>
    <cellStyle name="SAPBEXHLevel3 34" xfId="35385" xr:uid="{0266F310-2E1A-444F-A7A9-4D403358190F}"/>
    <cellStyle name="SAPBEXHLevel3 34 2" xfId="51088" xr:uid="{0AF00704-C63C-4C03-BB95-640E4C592F0C}"/>
    <cellStyle name="SAPBEXHLevel3 35" xfId="35386" xr:uid="{D26E0A7B-452D-487C-B115-BFFED96017D0}"/>
    <cellStyle name="SAPBEXHLevel3 35 2" xfId="51087" xr:uid="{37147893-B0FE-4DB2-8186-015B0A17C280}"/>
    <cellStyle name="SAPBEXHLevel3 36" xfId="35387" xr:uid="{563FEFF1-BEE4-4AC5-AF84-5159DC97E6CD}"/>
    <cellStyle name="SAPBEXHLevel3 36 2" xfId="51086" xr:uid="{B49668A2-0DB8-4D8F-A482-E15ADEE39390}"/>
    <cellStyle name="SAPBEXHLevel3 37" xfId="35388" xr:uid="{6A9F5ED2-95AF-4D9B-BC4A-BFCD0A9E8914}"/>
    <cellStyle name="SAPBEXHLevel3 37 2" xfId="51085" xr:uid="{D1D69F29-B98B-4B5C-A5EA-571921F3BA36}"/>
    <cellStyle name="SAPBEXHLevel3 38" xfId="35389" xr:uid="{D356B717-D7EA-44A4-A8E5-AF426F814C7E}"/>
    <cellStyle name="SAPBEXHLevel3 38 2" xfId="51084" xr:uid="{18F851F5-3F58-4343-8780-EC620EBAA1D0}"/>
    <cellStyle name="SAPBEXHLevel3 39" xfId="35390" xr:uid="{22C9D429-CAC2-4962-AC64-0F11D541EC9B}"/>
    <cellStyle name="SAPBEXHLevel3 39 2" xfId="51083" xr:uid="{DEBFD086-F97D-4A0C-B3B1-7D0715DE30BC}"/>
    <cellStyle name="SAPBEXHLevel3 4" xfId="35391" xr:uid="{A6D0EDCF-D15F-48D9-81B3-D547F0EA8391}"/>
    <cellStyle name="SAPBEXHLevel3 4 2" xfId="35392" xr:uid="{6B2AB977-0246-4996-A333-1F0F051B2068}"/>
    <cellStyle name="SAPBEXHLevel3 4 2 2" xfId="51081" xr:uid="{A355C522-F1A7-4909-A73C-1782A0AA0E12}"/>
    <cellStyle name="SAPBEXHLevel3 4 3" xfId="35393" xr:uid="{AF01ABC6-E4A1-4E86-B477-3BF5AA9B85E2}"/>
    <cellStyle name="SAPBEXHLevel3 4 3 2" xfId="51080" xr:uid="{1E0F5A9A-E8F3-45F2-B77B-B95B846A31D6}"/>
    <cellStyle name="SAPBEXHLevel3 4 4" xfId="35394" xr:uid="{BBF6D242-D323-4675-BBE9-E2552F41A311}"/>
    <cellStyle name="SAPBEXHLevel3 4 4 2" xfId="51079" xr:uid="{A2F00097-8FD9-4D8A-ADFE-D8EAE8D784B0}"/>
    <cellStyle name="SAPBEXHLevel3 4 5" xfId="35395" xr:uid="{D06196D3-437E-446D-BB8C-CB3CD21B4915}"/>
    <cellStyle name="SAPBEXHLevel3 4 6" xfId="51082" xr:uid="{D546DF0A-3492-4BEF-AECF-C77F6308427E}"/>
    <cellStyle name="SAPBEXHLevel3 40" xfId="35396" xr:uid="{541C923D-EAB6-40A7-A8A6-95FDDD98DC84}"/>
    <cellStyle name="SAPBEXHLevel3 40 2" xfId="51078" xr:uid="{45DBCBBC-563C-4A37-8C70-CAEBA829B63B}"/>
    <cellStyle name="SAPBEXHLevel3 41" xfId="35397" xr:uid="{6D9D14E1-A409-42F2-AEBE-2F38B8712E15}"/>
    <cellStyle name="SAPBEXHLevel3 41 2" xfId="51077" xr:uid="{10497FEF-57A1-414B-9607-5FBF73459136}"/>
    <cellStyle name="SAPBEXHLevel3 42" xfId="35398" xr:uid="{3A736131-CBF1-4C0C-A3D0-56726A080C71}"/>
    <cellStyle name="SAPBEXHLevel3 42 2" xfId="51076" xr:uid="{287E2603-82F3-466B-AB9E-3E14DB759AC5}"/>
    <cellStyle name="SAPBEXHLevel3 43" xfId="35399" xr:uid="{E26B8C96-EDF9-49F2-9BC9-4CE2D714A35B}"/>
    <cellStyle name="SAPBEXHLevel3 43 2" xfId="51075" xr:uid="{5336981C-FE97-4E8D-98F9-C6884902F1F1}"/>
    <cellStyle name="SAPBEXHLevel3 44" xfId="35400" xr:uid="{F074B349-9FDC-451B-8DCB-094AC80711C3}"/>
    <cellStyle name="SAPBEXHLevel3 44 2" xfId="51074" xr:uid="{784692E7-CFB3-420D-9B83-33E7DB6465E7}"/>
    <cellStyle name="SAPBEXHLevel3 45" xfId="35401" xr:uid="{093DEF0B-6B5D-42C8-ACF5-442BAFA69248}"/>
    <cellStyle name="SAPBEXHLevel3 45 2" xfId="51073" xr:uid="{0BB72CE5-9EBD-49DD-A8E1-44762DDB3B8D}"/>
    <cellStyle name="SAPBEXHLevel3 46" xfId="35402" xr:uid="{AA74C4D5-4088-4DC9-8143-D14C572AD908}"/>
    <cellStyle name="SAPBEXHLevel3 46 2" xfId="51072" xr:uid="{86622EE0-0A85-4896-97D1-0EFB2398AC48}"/>
    <cellStyle name="SAPBEXHLevel3 47" xfId="35403" xr:uid="{D1799C12-6E7E-4F94-A71F-BD806AD086F4}"/>
    <cellStyle name="SAPBEXHLevel3 47 2" xfId="51071" xr:uid="{86274BB5-3279-4CB5-9E6F-6E416879123D}"/>
    <cellStyle name="SAPBEXHLevel3 48" xfId="35404" xr:uid="{486EF58E-DABC-4588-A2BC-FD88CAEE8625}"/>
    <cellStyle name="SAPBEXHLevel3 48 2" xfId="51070" xr:uid="{628EB1F2-B425-4798-A509-93E0D5574F2A}"/>
    <cellStyle name="SAPBEXHLevel3 49" xfId="35405" xr:uid="{A90D3D3C-EB60-4856-BDD0-E6FBAE743AAA}"/>
    <cellStyle name="SAPBEXHLevel3 49 2" xfId="51069" xr:uid="{90DDEA2C-35FA-4F8C-9DD0-282BD869F175}"/>
    <cellStyle name="SAPBEXHLevel3 5" xfId="35406" xr:uid="{635E37BA-E12D-4579-8F72-0A78E0216484}"/>
    <cellStyle name="SAPBEXHLevel3 5 2" xfId="35407" xr:uid="{F1666756-3105-4F73-B174-F8DD30BE0049}"/>
    <cellStyle name="SAPBEXHLevel3 5 2 2" xfId="51067" xr:uid="{ACC2807E-6805-4EDC-8D85-CB002E8E68FB}"/>
    <cellStyle name="SAPBEXHLevel3 5 3" xfId="35408" xr:uid="{CDF3EB6E-F0A2-4512-9EC3-0763589B4053}"/>
    <cellStyle name="SAPBEXHLevel3 5 3 2" xfId="51066" xr:uid="{A0589794-2A9F-47DE-8FCE-7AA6C2D0289F}"/>
    <cellStyle name="SAPBEXHLevel3 5 4" xfId="35409" xr:uid="{722C8EC8-2FA6-48AD-B3FB-4161F2D3A665}"/>
    <cellStyle name="SAPBEXHLevel3 5 4 2" xfId="51065" xr:uid="{D4492CA9-361F-4120-B695-929665F9950E}"/>
    <cellStyle name="SAPBEXHLevel3 5 5" xfId="35410" xr:uid="{9AE1DCB3-3801-4047-BA54-DF471E340685}"/>
    <cellStyle name="SAPBEXHLevel3 5 6" xfId="51068" xr:uid="{3527A5A8-8374-4563-B2B4-812CBB7B2B41}"/>
    <cellStyle name="SAPBEXHLevel3 50" xfId="35411" xr:uid="{672289AE-F443-4596-B42C-5181B59D2BBC}"/>
    <cellStyle name="SAPBEXHLevel3 50 2" xfId="51064" xr:uid="{AD0F2C08-B9A0-4C47-9DA9-A1F0CE3D4E6B}"/>
    <cellStyle name="SAPBEXHLevel3 51" xfId="35412" xr:uid="{F12A3418-FA90-44F6-BB55-E4096F970F07}"/>
    <cellStyle name="SAPBEXHLevel3 51 2" xfId="51063" xr:uid="{A98F1241-B149-4530-AF84-A9970BE5520C}"/>
    <cellStyle name="SAPBEXHLevel3 52" xfId="35413" xr:uid="{5D7AFC1B-51D1-4642-B007-95C85F430120}"/>
    <cellStyle name="SAPBEXHLevel3 52 2" xfId="51062" xr:uid="{58304A05-C9B5-4A74-9FB4-A80FFB397811}"/>
    <cellStyle name="SAPBEXHLevel3 53" xfId="35414" xr:uid="{07C30AD2-5EE3-4546-B17A-CFFFC215A1EF}"/>
    <cellStyle name="SAPBEXHLevel3 53 2" xfId="51061" xr:uid="{99C36FF0-087D-4B34-BA74-FD9EF3E24A94}"/>
    <cellStyle name="SAPBEXHLevel3 54" xfId="35415" xr:uid="{7AD9FE7D-18DC-439C-8764-4ECD50799A9F}"/>
    <cellStyle name="SAPBEXHLevel3 54 2" xfId="51060" xr:uid="{3695E633-2E3B-499D-AD63-A3D0740C7471}"/>
    <cellStyle name="SAPBEXHLevel3 55" xfId="35416" xr:uid="{E34C2701-AC10-4A0E-AB07-79CB4AFD095F}"/>
    <cellStyle name="SAPBEXHLevel3 55 2" xfId="51059" xr:uid="{33528E28-F73D-44F4-A5C2-22818A359BB2}"/>
    <cellStyle name="SAPBEXHLevel3 56" xfId="35417" xr:uid="{3AFBC6F1-0C8E-4E3E-ADFA-18947582828F}"/>
    <cellStyle name="SAPBEXHLevel3 56 2" xfId="51058" xr:uid="{8F56DEE0-4952-43C4-976E-A808231710C7}"/>
    <cellStyle name="SAPBEXHLevel3 57" xfId="35418" xr:uid="{C6037B65-0C9C-490A-B579-1CBAF898EC82}"/>
    <cellStyle name="SAPBEXHLevel3 57 2" xfId="51057" xr:uid="{860E09DB-792C-42A4-A809-8547620CA20F}"/>
    <cellStyle name="SAPBEXHLevel3 58" xfId="35419" xr:uid="{C8FD2AB4-0407-433C-8B91-8A1E54AF2C0B}"/>
    <cellStyle name="SAPBEXHLevel3 59" xfId="49630" xr:uid="{E5B3A0EE-380F-4558-9F89-626DF317AEE9}"/>
    <cellStyle name="SAPBEXHLevel3 6" xfId="35420" xr:uid="{4A8BF27F-8C2E-4504-B27D-2AA9D9A1ADBD}"/>
    <cellStyle name="SAPBEXHLevel3 6 2" xfId="35421" xr:uid="{BF770681-4031-45BE-9F14-6A0ABE66CB67}"/>
    <cellStyle name="SAPBEXHLevel3 6 2 2" xfId="51055" xr:uid="{B0208214-D39A-4FE1-A875-2708F014C4A6}"/>
    <cellStyle name="SAPBEXHLevel3 6 3" xfId="35422" xr:uid="{B5E6F114-8C46-4A98-B178-69E4796C9893}"/>
    <cellStyle name="SAPBEXHLevel3 6 3 2" xfId="51054" xr:uid="{84071D9C-7267-4B52-A739-AB69EAD54410}"/>
    <cellStyle name="SAPBEXHLevel3 6 4" xfId="35423" xr:uid="{D179B484-7055-40E4-AF65-3BCC3D9EF7AC}"/>
    <cellStyle name="SAPBEXHLevel3 6 4 2" xfId="51053" xr:uid="{C32039F3-B103-4F50-959A-E74247D5A9CE}"/>
    <cellStyle name="SAPBEXHLevel3 6 5" xfId="35424" xr:uid="{594EEA58-BC56-408B-AAA2-FEA7358428FA}"/>
    <cellStyle name="SAPBEXHLevel3 6 6" xfId="51056" xr:uid="{1DD35F37-F86F-4BEA-8AB7-1EE5BF1D3013}"/>
    <cellStyle name="SAPBEXHLevel3 7" xfId="35425" xr:uid="{7F9293D0-63ED-42FD-8D10-E2F9E9EA38A1}"/>
    <cellStyle name="SAPBEXHLevel3 7 2" xfId="35426" xr:uid="{DA738005-DC6C-432B-B581-8D257FA9879E}"/>
    <cellStyle name="SAPBEXHLevel3 7 2 2" xfId="51051" xr:uid="{270D3B30-EFC8-4AA9-9A0C-8DC6A2E968CE}"/>
    <cellStyle name="SAPBEXHLevel3 7 3" xfId="35427" xr:uid="{B06E98C7-9025-4B32-8D1F-F88096A2D434}"/>
    <cellStyle name="SAPBEXHLevel3 7 3 2" xfId="51050" xr:uid="{97FBB927-4CDB-4753-8463-4528B635C80C}"/>
    <cellStyle name="SAPBEXHLevel3 7 4" xfId="35428" xr:uid="{1AFE4CA9-AB35-4137-99CE-EF247480B829}"/>
    <cellStyle name="SAPBEXHLevel3 7 4 2" xfId="51049" xr:uid="{717964B4-35EF-4283-A615-69049C57D84F}"/>
    <cellStyle name="SAPBEXHLevel3 7 5" xfId="35429" xr:uid="{F2682F57-53CC-4AC4-9B54-0A432AE19256}"/>
    <cellStyle name="SAPBEXHLevel3 7 6" xfId="51052" xr:uid="{092262AA-F863-4EDA-884E-3741444B4682}"/>
    <cellStyle name="SAPBEXHLevel3 8" xfId="35430" xr:uid="{A032F961-D8DF-4694-9F02-35350FFE0DCD}"/>
    <cellStyle name="SAPBEXHLevel3 8 2" xfId="35431" xr:uid="{E45B0C28-622C-4383-BCBF-347E0874C4E8}"/>
    <cellStyle name="SAPBEXHLevel3 8 2 2" xfId="51047" xr:uid="{FB6A1728-E9EC-472E-9311-32802B4153AA}"/>
    <cellStyle name="SAPBEXHLevel3 8 3" xfId="35432" xr:uid="{D9857F80-A93C-4DC9-AB0C-D79D11315236}"/>
    <cellStyle name="SAPBEXHLevel3 8 3 2" xfId="51046" xr:uid="{81DBD595-F305-439E-9692-69094C7F2BA8}"/>
    <cellStyle name="SAPBEXHLevel3 8 4" xfId="35433" xr:uid="{73EE904E-9C88-410C-9188-B591565AD46D}"/>
    <cellStyle name="SAPBEXHLevel3 8 4 2" xfId="51045" xr:uid="{A32B4CC2-6817-4562-ABB2-DB0C5D07FB09}"/>
    <cellStyle name="SAPBEXHLevel3 8 5" xfId="35434" xr:uid="{EF1BFD83-05DF-411E-A4D5-EF0B825E8FD9}"/>
    <cellStyle name="SAPBEXHLevel3 8 6" xfId="51048" xr:uid="{93A1CD34-8AD2-4EEF-A973-8AB42E240657}"/>
    <cellStyle name="SAPBEXHLevel3 9" xfId="35435" xr:uid="{61BA03B9-FBB8-43DB-BE40-DA1C252806E0}"/>
    <cellStyle name="SAPBEXHLevel3 9 2" xfId="35436" xr:uid="{8FC1A5F8-4B4B-4253-8556-3F7B0D36E27F}"/>
    <cellStyle name="SAPBEXHLevel3 9 2 2" xfId="51044" xr:uid="{BB0130B0-50B9-4A33-BC1E-7F80C1195A76}"/>
    <cellStyle name="SAPBEXHLevel3 9 3" xfId="35437" xr:uid="{E469A7C7-8894-41A4-81F5-13268CC462E3}"/>
    <cellStyle name="SAPBEXHLevel3 9 3 2" xfId="51909" xr:uid="{B764DC08-FC28-4E52-AE22-962E97478693}"/>
    <cellStyle name="SAPBEXHLevel3 9 4" xfId="35438" xr:uid="{348248B0-5425-46BB-B9A7-8CA74E8C0AF1}"/>
    <cellStyle name="SAPBEXHLevel3 9 4 2" xfId="51043" xr:uid="{8E59FCE6-C7E6-4BB7-9246-65CECA00F1AB}"/>
    <cellStyle name="SAPBEXHLevel3 9 5" xfId="35439" xr:uid="{655359EF-B310-4E1B-951C-88D29F06E696}"/>
    <cellStyle name="SAPBEXHLevel3 9 6" xfId="51907" xr:uid="{FD4C7C14-CD3D-410D-9F41-5360D5294444}"/>
    <cellStyle name="SAPBEXHLevel3_Margen" xfId="49328" xr:uid="{24C605C1-B07C-4BD1-B4B5-B63220FC7800}"/>
    <cellStyle name="SAPBEXHLevel3X" xfId="35440" xr:uid="{EE6039B0-9C47-48B8-9E42-87A42EC8D034}"/>
    <cellStyle name="SAPBEXHLevel3X 10" xfId="35441" xr:uid="{81BE0C8E-D827-4611-9AE2-7D0404C027FD}"/>
    <cellStyle name="SAPBEXHLevel3X 10 2" xfId="35442" xr:uid="{FE8CEE82-34BB-4F9F-BEEB-6AECECEAA5CE}"/>
    <cellStyle name="SAPBEXHLevel3X 10 2 2" xfId="51042" xr:uid="{AD0E8D1E-90C5-4F51-93F3-8343667C28B1}"/>
    <cellStyle name="SAPBEXHLevel3X 10 3" xfId="35443" xr:uid="{2CFF7908-F9DD-461E-995E-A3A30D3D7C66}"/>
    <cellStyle name="SAPBEXHLevel3X 10 3 2" xfId="51041" xr:uid="{C140D835-D9FA-43AC-BC60-A5C3BAF681EE}"/>
    <cellStyle name="SAPBEXHLevel3X 10 4" xfId="35444" xr:uid="{5ED65935-1B53-4629-9514-C4D3079E067D}"/>
    <cellStyle name="SAPBEXHLevel3X 10 4 2" xfId="51040" xr:uid="{7DA9BE70-540B-4A3D-A48D-9B20B74D866C}"/>
    <cellStyle name="SAPBEXHLevel3X 10 5" xfId="35445" xr:uid="{954E862D-17C0-4718-9106-5B08BF1BFE63}"/>
    <cellStyle name="SAPBEXHLevel3X 10 6" xfId="51908" xr:uid="{FE94CDB5-ED22-494C-8A74-F8A008A567EB}"/>
    <cellStyle name="SAPBEXHLevel3X 11" xfId="35446" xr:uid="{7FCD22AA-0350-4CBD-AA0A-F772CA9439A7}"/>
    <cellStyle name="SAPBEXHLevel3X 11 2" xfId="35447" xr:uid="{C41F1A0D-AFB0-4DB8-BAE7-FCE8350DD145}"/>
    <cellStyle name="SAPBEXHLevel3X 11 3" xfId="51039" xr:uid="{C896794B-EDE5-437C-9B15-F864427B83A3}"/>
    <cellStyle name="SAPBEXHLevel3X 12" xfId="35448" xr:uid="{E6E867CA-C1E9-48DA-BE90-76DB0259E5F1}"/>
    <cellStyle name="SAPBEXHLevel3X 12 2" xfId="35449" xr:uid="{C1D52F57-530F-4074-8448-D76272B95060}"/>
    <cellStyle name="SAPBEXHLevel3X 12 3" xfId="51038" xr:uid="{3D944BE3-EEFF-4F02-B251-994D4216A77C}"/>
    <cellStyle name="SAPBEXHLevel3X 13" xfId="35450" xr:uid="{CFE39809-76B5-4F56-BB1E-B1757BD21D6F}"/>
    <cellStyle name="SAPBEXHLevel3X 13 2" xfId="35451" xr:uid="{10AFACF0-4755-4989-A7A3-E2278BF5E147}"/>
    <cellStyle name="SAPBEXHLevel3X 13 3" xfId="51037" xr:uid="{6766F98A-8021-475A-94D4-1D9A4D365C4E}"/>
    <cellStyle name="SAPBEXHLevel3X 14" xfId="35452" xr:uid="{0CDB2F04-0467-46DD-ADE2-9148718F6EE1}"/>
    <cellStyle name="SAPBEXHLevel3X 14 2" xfId="35453" xr:uid="{555FD009-F9A9-44B9-99E3-B4C2FA3BFAF0}"/>
    <cellStyle name="SAPBEXHLevel3X 14 3" xfId="51036" xr:uid="{01B49827-2A1E-48A6-9CEE-46CC0341ECF8}"/>
    <cellStyle name="SAPBEXHLevel3X 15" xfId="35454" xr:uid="{67F5194E-FC06-4311-9980-41FD40BA4783}"/>
    <cellStyle name="SAPBEXHLevel3X 15 2" xfId="35455" xr:uid="{EE27148B-17AC-4784-AEFF-84439C420A6B}"/>
    <cellStyle name="SAPBEXHLevel3X 15 3" xfId="51035" xr:uid="{BE706FE3-E07E-421F-9AD4-BA646846744D}"/>
    <cellStyle name="SAPBEXHLevel3X 16" xfId="35456" xr:uid="{035489F0-C9EF-4526-8E5A-FFD94E6CEB1F}"/>
    <cellStyle name="SAPBEXHLevel3X 16 2" xfId="35457" xr:uid="{ECC45FFE-8B32-4296-8A1F-765F36DB9657}"/>
    <cellStyle name="SAPBEXHLevel3X 16 3" xfId="51034" xr:uid="{B3D34A45-8AC3-4F87-B878-0090ECB1AC31}"/>
    <cellStyle name="SAPBEXHLevel3X 17" xfId="35458" xr:uid="{39E7554C-573D-45E2-8400-9A99D332DFD0}"/>
    <cellStyle name="SAPBEXHLevel3X 17 2" xfId="35459" xr:uid="{0FEAED25-4AEF-4C3F-940C-EC72E9A462C1}"/>
    <cellStyle name="SAPBEXHLevel3X 17 3" xfId="51033" xr:uid="{2DA19957-8851-42BC-80A0-7C1B6A74F406}"/>
    <cellStyle name="SAPBEXHLevel3X 18" xfId="35460" xr:uid="{8E0AEAC1-9D66-4F10-95A5-8883B9819847}"/>
    <cellStyle name="SAPBEXHLevel3X 18 2" xfId="35461" xr:uid="{7DD84856-024B-41F1-B26E-F1A42ECCDE9B}"/>
    <cellStyle name="SAPBEXHLevel3X 18 3" xfId="51032" xr:uid="{AEB7CD90-C20A-4753-9427-F805C4091186}"/>
    <cellStyle name="SAPBEXHLevel3X 19" xfId="35462" xr:uid="{63D7E16A-D830-43CD-BE35-1087540EEFFC}"/>
    <cellStyle name="SAPBEXHLevel3X 19 2" xfId="35463" xr:uid="{3F66C537-3CA5-4832-9CF2-2F4141326E18}"/>
    <cellStyle name="SAPBEXHLevel3X 19 3" xfId="51031" xr:uid="{7A6F8109-FED2-4BE6-99E9-7B0C3110295D}"/>
    <cellStyle name="SAPBEXHLevel3X 2" xfId="35464" xr:uid="{1D8F8DFD-D658-45A8-9694-1F9B4945F978}"/>
    <cellStyle name="SAPBEXHLevel3X 2 2" xfId="35465" xr:uid="{3DAD4FC6-0A10-40E3-BAA5-0201E94E2DB5}"/>
    <cellStyle name="SAPBEXHLevel3X 2 2 2" xfId="50594" xr:uid="{2573F63A-00A7-4402-BB98-6A7ECE08997A}"/>
    <cellStyle name="SAPBEXHLevel3X 2 3" xfId="35466" xr:uid="{2963000D-04B9-448A-86C3-6DC9FAFEC2AD}"/>
    <cellStyle name="SAPBEXHLevel3X 2 3 2" xfId="51030" xr:uid="{BED84FBB-1F81-40D8-BC5A-B8C6382F48D2}"/>
    <cellStyle name="SAPBEXHLevel3X 2 4" xfId="35467" xr:uid="{0F7D4542-2B60-42EA-BAA7-43D0FA6DD76E}"/>
    <cellStyle name="SAPBEXHLevel3X 2 4 2" xfId="51029" xr:uid="{0AD69BCB-20E0-4E61-8663-A5599B974476}"/>
    <cellStyle name="SAPBEXHLevel3X 2 5" xfId="35468" xr:uid="{B583DE01-4DE5-411A-9318-3AB51AF2C61F}"/>
    <cellStyle name="SAPBEXHLevel3X 2 6" xfId="49633" xr:uid="{7163B315-2D32-4C81-ABEB-E858FB2805FD}"/>
    <cellStyle name="SAPBEXHLevel3X 20" xfId="35469" xr:uid="{96EFD749-4D1A-4BE0-AD63-B5CEB58AD780}"/>
    <cellStyle name="SAPBEXHLevel3X 20 2" xfId="35470" xr:uid="{69A2C5EF-AA09-4CD3-A8E6-77E001FD899C}"/>
    <cellStyle name="SAPBEXHLevel3X 20 3" xfId="51028" xr:uid="{7B6CD721-2392-410D-8A88-64DE32881C92}"/>
    <cellStyle name="SAPBEXHLevel3X 21" xfId="35471" xr:uid="{B970D3F4-3001-42C8-8724-2CD304D92A4C}"/>
    <cellStyle name="SAPBEXHLevel3X 21 2" xfId="35472" xr:uid="{14EFAFA3-6C6C-437C-B6A3-4AF454599B70}"/>
    <cellStyle name="SAPBEXHLevel3X 21 3" xfId="51027" xr:uid="{5A3EF4BC-7D80-41FA-BA63-73B9FAD23AF5}"/>
    <cellStyle name="SAPBEXHLevel3X 22" xfId="35473" xr:uid="{A42056AE-5A2D-4C00-8D2B-51527927A0F8}"/>
    <cellStyle name="SAPBEXHLevel3X 22 2" xfId="35474" xr:uid="{BEC25EC3-A1CA-416B-949A-B4B1AA9E2DD4}"/>
    <cellStyle name="SAPBEXHLevel3X 22 3" xfId="51026" xr:uid="{88D06597-CCAC-4EBC-8893-683D1C64C777}"/>
    <cellStyle name="SAPBEXHLevel3X 23" xfId="35475" xr:uid="{B5EBFF58-6E87-4DD7-B752-B308ABA400BB}"/>
    <cellStyle name="SAPBEXHLevel3X 23 2" xfId="35476" xr:uid="{EFA45305-C676-4C0B-B38B-59E0363EE855}"/>
    <cellStyle name="SAPBEXHLevel3X 23 3" xfId="51025" xr:uid="{9E4C7CB6-E9FF-4F60-AC57-9E3BA7E7DEC4}"/>
    <cellStyle name="SAPBEXHLevel3X 24" xfId="35477" xr:uid="{A693B349-CF03-467A-8D14-FCFF800B4E16}"/>
    <cellStyle name="SAPBEXHLevel3X 24 2" xfId="35478" xr:uid="{3A764529-C8AC-4105-A03A-621EB15E99B0}"/>
    <cellStyle name="SAPBEXHLevel3X 24 3" xfId="51024" xr:uid="{9A8B15FA-B208-4F08-BF9B-D9DF8BBD4616}"/>
    <cellStyle name="SAPBEXHLevel3X 25" xfId="35479" xr:uid="{6DCE91C8-3DCF-4A97-B3A1-EE314CF6C9C2}"/>
    <cellStyle name="SAPBEXHLevel3X 25 2" xfId="35480" xr:uid="{5FB6D5CF-6D72-459C-8263-F76B8BB644F5}"/>
    <cellStyle name="SAPBEXHLevel3X 25 3" xfId="51023" xr:uid="{DFE3725D-8C1C-4271-86DA-08FE91FDFC0A}"/>
    <cellStyle name="SAPBEXHLevel3X 26" xfId="35481" xr:uid="{F36A8BA5-B0E1-4829-BA77-E3EA34A721BD}"/>
    <cellStyle name="SAPBEXHLevel3X 26 2" xfId="35482" xr:uid="{B2B0E144-C984-4B9D-876F-0A77E37D75A7}"/>
    <cellStyle name="SAPBEXHLevel3X 26 3" xfId="51022" xr:uid="{453F9BAD-A929-4683-9218-7F55B604F65E}"/>
    <cellStyle name="SAPBEXHLevel3X 27" xfId="35483" xr:uid="{222C0DC7-5578-4EA7-B521-EFB96E963AF9}"/>
    <cellStyle name="SAPBEXHLevel3X 27 2" xfId="35484" xr:uid="{302812C0-6D5B-43DE-AA06-1026EC8F0CBE}"/>
    <cellStyle name="SAPBEXHLevel3X 27 3" xfId="51021" xr:uid="{B114F245-EAC4-4180-81B0-AE9EF9EC8038}"/>
    <cellStyle name="SAPBEXHLevel3X 28" xfId="35485" xr:uid="{9DDBE9CD-09AB-471F-9F81-AA4A950B60AC}"/>
    <cellStyle name="SAPBEXHLevel3X 28 2" xfId="35486" xr:uid="{95F333EB-C769-4F44-A885-F2B6C0C62CD0}"/>
    <cellStyle name="SAPBEXHLevel3X 28 3" xfId="51020" xr:uid="{41A4B51B-D49D-4CFB-ACB1-1BF18594B1C8}"/>
    <cellStyle name="SAPBEXHLevel3X 29" xfId="35487" xr:uid="{9037BBC3-31C4-4B8B-B040-BBF147BC3E97}"/>
    <cellStyle name="SAPBEXHLevel3X 29 2" xfId="51019" xr:uid="{342D1E9E-85ED-4ACF-83B0-0B5D13C213AB}"/>
    <cellStyle name="SAPBEXHLevel3X 3" xfId="35488" xr:uid="{BA8552EF-095C-4EE0-92AC-03C5D96A5202}"/>
    <cellStyle name="SAPBEXHLevel3X 3 2" xfId="35489" xr:uid="{603AC570-57F5-4D53-9002-F524CEAC4749}"/>
    <cellStyle name="SAPBEXHLevel3X 3 2 2" xfId="50596" xr:uid="{2AAE90D1-7272-4F60-962F-EECD12591826}"/>
    <cellStyle name="SAPBEXHLevel3X 3 3" xfId="35490" xr:uid="{184C426D-08C4-4EB7-A060-E935DB8D5B60}"/>
    <cellStyle name="SAPBEXHLevel3X 3 3 2" xfId="51018" xr:uid="{2D5109D5-08A4-4D77-9062-49CA6F6FC862}"/>
    <cellStyle name="SAPBEXHLevel3X 3 4" xfId="35491" xr:uid="{8E274C6B-61EB-49FF-8B6E-7AD4846BE25C}"/>
    <cellStyle name="SAPBEXHLevel3X 3 4 2" xfId="51017" xr:uid="{F3C9D425-39C9-4E0E-A861-F34E5FF02E3A}"/>
    <cellStyle name="SAPBEXHLevel3X 3 5" xfId="35492" xr:uid="{E627E42E-B99F-4380-B572-64AE81432508}"/>
    <cellStyle name="SAPBEXHLevel3X 3 6" xfId="50595" xr:uid="{BD19E76C-1F9F-455C-B065-598F046AFCC8}"/>
    <cellStyle name="SAPBEXHLevel3X 30" xfId="35493" xr:uid="{B1306CB8-A616-47A6-8F6B-327C6B6384D1}"/>
    <cellStyle name="SAPBEXHLevel3X 30 2" xfId="51016" xr:uid="{22632759-6AA4-4FE0-904F-959DD7063206}"/>
    <cellStyle name="SAPBEXHLevel3X 31" xfId="35494" xr:uid="{7C7AD27D-CF32-4193-8707-AEAADA36DF27}"/>
    <cellStyle name="SAPBEXHLevel3X 31 2" xfId="51015" xr:uid="{5E0D1635-E75F-42BB-9473-D24243121995}"/>
    <cellStyle name="SAPBEXHLevel3X 32" xfId="35495" xr:uid="{2ED4A19C-ED5E-4CC5-9D71-234B1DA18C23}"/>
    <cellStyle name="SAPBEXHLevel3X 32 2" xfId="51014" xr:uid="{A55A7DD4-07D6-4D00-AB60-C567E498F6CC}"/>
    <cellStyle name="SAPBEXHLevel3X 33" xfId="35496" xr:uid="{63A4CF3B-4A3E-4FEF-B934-C4264908294E}"/>
    <cellStyle name="SAPBEXHLevel3X 33 2" xfId="51013" xr:uid="{725EE14F-16AD-45E4-B066-B2777AE51797}"/>
    <cellStyle name="SAPBEXHLevel3X 34" xfId="35497" xr:uid="{FF409B42-DC38-400C-8DB0-99A84FAAC6E2}"/>
    <cellStyle name="SAPBEXHLevel3X 34 2" xfId="51012" xr:uid="{42141D00-C50C-4553-B928-B334888D6AB6}"/>
    <cellStyle name="SAPBEXHLevel3X 35" xfId="35498" xr:uid="{C8ABFB4E-8A02-4366-8771-1D6D01DCABA4}"/>
    <cellStyle name="SAPBEXHLevel3X 35 2" xfId="51011" xr:uid="{0C647E2E-85E2-4870-AB7E-76AB89DA08AF}"/>
    <cellStyle name="SAPBEXHLevel3X 36" xfId="35499" xr:uid="{007B3842-0C65-40F5-9767-C6EBDA95A7BE}"/>
    <cellStyle name="SAPBEXHLevel3X 36 2" xfId="51010" xr:uid="{83CCD5A4-C223-4286-BCEB-45BC826509B5}"/>
    <cellStyle name="SAPBEXHLevel3X 37" xfId="35500" xr:uid="{6D401172-A1BE-4213-8D91-4B617C6B9803}"/>
    <cellStyle name="SAPBEXHLevel3X 37 2" xfId="51009" xr:uid="{6EA6382A-4DC7-4FB0-885D-10800594CE28}"/>
    <cellStyle name="SAPBEXHLevel3X 38" xfId="35501" xr:uid="{7C5C5C71-266E-4124-A722-29738EFEE1A5}"/>
    <cellStyle name="SAPBEXHLevel3X 38 2" xfId="51008" xr:uid="{AFC69B90-ADC5-44EC-82EA-6661BD3964B1}"/>
    <cellStyle name="SAPBEXHLevel3X 39" xfId="35502" xr:uid="{F3E731EA-35AC-4CD5-B8EB-83D3EB97C097}"/>
    <cellStyle name="SAPBEXHLevel3X 39 2" xfId="51007" xr:uid="{1F655815-9992-4688-B7FB-D325D89176C5}"/>
    <cellStyle name="SAPBEXHLevel3X 4" xfId="35503" xr:uid="{D5349090-BFF4-46CA-9635-996A20148552}"/>
    <cellStyle name="SAPBEXHLevel3X 4 2" xfId="35504" xr:uid="{D591FA5F-3B93-4DD4-A172-A6AD5B010E9E}"/>
    <cellStyle name="SAPBEXHLevel3X 4 2 2" xfId="51005" xr:uid="{68F2B032-668F-4CA3-B827-4CC0802F0498}"/>
    <cellStyle name="SAPBEXHLevel3X 4 3" xfId="35505" xr:uid="{6A94EFB3-F33E-4908-96D9-7EC54BFA88DF}"/>
    <cellStyle name="SAPBEXHLevel3X 4 3 2" xfId="51004" xr:uid="{75004305-A85B-486E-92AD-D25E855AA2CC}"/>
    <cellStyle name="SAPBEXHLevel3X 4 4" xfId="35506" xr:uid="{A05A6EB4-C010-43C0-8DB4-5F629B31536E}"/>
    <cellStyle name="SAPBEXHLevel3X 4 4 2" xfId="51003" xr:uid="{4F06A3B6-C1D9-4C8E-832D-4A0A46321DF1}"/>
    <cellStyle name="SAPBEXHLevel3X 4 5" xfId="35507" xr:uid="{CAD987FF-720B-41B8-9392-469C5534B13B}"/>
    <cellStyle name="SAPBEXHLevel3X 4 6" xfId="51006" xr:uid="{E66CE142-B598-459F-B84F-2D1254AAA4EB}"/>
    <cellStyle name="SAPBEXHLevel3X 40" xfId="35508" xr:uid="{F856CD71-9F2B-4FF2-910A-FFF170A5B0B5}"/>
    <cellStyle name="SAPBEXHLevel3X 40 2" xfId="51002" xr:uid="{9A804407-F350-4C83-80A9-A57C49597BBA}"/>
    <cellStyle name="SAPBEXHLevel3X 41" xfId="35509" xr:uid="{9D5BC69C-376E-4088-A6AE-488F35705077}"/>
    <cellStyle name="SAPBEXHLevel3X 41 2" xfId="51001" xr:uid="{7D69A93E-D53D-414A-948F-D23DA606E6B8}"/>
    <cellStyle name="SAPBEXHLevel3X 42" xfId="35510" xr:uid="{9C63D47F-DDE8-4251-AB13-190077100D9D}"/>
    <cellStyle name="SAPBEXHLevel3X 42 2" xfId="51000" xr:uid="{9767572E-FC79-4C33-AD6A-545F9E03CA7C}"/>
    <cellStyle name="SAPBEXHLevel3X 43" xfId="35511" xr:uid="{4A89F4FF-9A75-4E13-BD09-F4A1332E2205}"/>
    <cellStyle name="SAPBEXHLevel3X 43 2" xfId="50999" xr:uid="{C46E347A-6E20-4788-BE53-0AF782D5D68D}"/>
    <cellStyle name="SAPBEXHLevel3X 44" xfId="35512" xr:uid="{AD9DA28A-938F-4346-8945-A74B5CC74FD1}"/>
    <cellStyle name="SAPBEXHLevel3X 44 2" xfId="50998" xr:uid="{D57068FC-C61C-4C6D-98B7-D506430567E5}"/>
    <cellStyle name="SAPBEXHLevel3X 45" xfId="35513" xr:uid="{7278F2B9-1F23-4868-AB30-717FD39283FC}"/>
    <cellStyle name="SAPBEXHLevel3X 45 2" xfId="50997" xr:uid="{425A22A9-4B62-4F57-9D6C-7A53AECF87D3}"/>
    <cellStyle name="SAPBEXHLevel3X 46" xfId="35514" xr:uid="{1897D9C9-A1F5-42A5-8417-E9272D84B971}"/>
    <cellStyle name="SAPBEXHLevel3X 46 2" xfId="50996" xr:uid="{D26E5EDC-9C02-4452-8FC5-2055FC3C5D5A}"/>
    <cellStyle name="SAPBEXHLevel3X 47" xfId="35515" xr:uid="{21BAA256-1B57-4136-81D4-9FDA10267BB8}"/>
    <cellStyle name="SAPBEXHLevel3X 47 2" xfId="50995" xr:uid="{F7C3C233-259F-4E9C-821C-991752646158}"/>
    <cellStyle name="SAPBEXHLevel3X 48" xfId="35516" xr:uid="{10D3BEB3-F593-422E-9DD5-8C953FC638F1}"/>
    <cellStyle name="SAPBEXHLevel3X 48 2" xfId="50994" xr:uid="{D469438D-318F-4E0A-9C3D-4FE1A0CC7FAA}"/>
    <cellStyle name="SAPBEXHLevel3X 49" xfId="35517" xr:uid="{DE67135E-C20E-4021-840A-F79640F0C235}"/>
    <cellStyle name="SAPBEXHLevel3X 49 2" xfId="50993" xr:uid="{59F15E3B-FFC1-4FF7-AB19-1FEC148D8BC2}"/>
    <cellStyle name="SAPBEXHLevel3X 5" xfId="35518" xr:uid="{70C489C6-3F44-46E0-8B9F-B614723D69ED}"/>
    <cellStyle name="SAPBEXHLevel3X 5 2" xfId="35519" xr:uid="{3BEF74DA-6DF9-4608-B0D5-738DE1741B96}"/>
    <cellStyle name="SAPBEXHLevel3X 5 2 2" xfId="50991" xr:uid="{F2CC4929-F940-45B4-BC33-F8BFFE59CA9E}"/>
    <cellStyle name="SAPBEXHLevel3X 5 3" xfId="35520" xr:uid="{7E69E467-6FDF-4687-81BD-F4EC9310384E}"/>
    <cellStyle name="SAPBEXHLevel3X 5 3 2" xfId="50990" xr:uid="{5E98A71F-60B6-4CE5-B39B-EACDE59C5360}"/>
    <cellStyle name="SAPBEXHLevel3X 5 4" xfId="35521" xr:uid="{6120DFF4-BEB8-4FB9-907F-20C26B3FD539}"/>
    <cellStyle name="SAPBEXHLevel3X 5 4 2" xfId="50989" xr:uid="{C66BCFD6-D8D3-4B24-AC92-2073B39564B9}"/>
    <cellStyle name="SAPBEXHLevel3X 5 5" xfId="35522" xr:uid="{737E5DAF-7034-43ED-A3EA-B076EBCB70BD}"/>
    <cellStyle name="SAPBEXHLevel3X 5 6" xfId="50992" xr:uid="{463C171F-0264-4B96-8902-756C6B38D55B}"/>
    <cellStyle name="SAPBEXHLevel3X 50" xfId="35523" xr:uid="{B62E09E9-8714-463C-B73E-39E62302AECB}"/>
    <cellStyle name="SAPBEXHLevel3X 50 2" xfId="50988" xr:uid="{95A810CF-71DE-4901-B6BD-CA6FB75C65FB}"/>
    <cellStyle name="SAPBEXHLevel3X 51" xfId="35524" xr:uid="{34692B98-88C7-4569-A07D-8E179861B81F}"/>
    <cellStyle name="SAPBEXHLevel3X 51 2" xfId="50987" xr:uid="{1C1D5482-CE90-44B6-88A0-F80635802F63}"/>
    <cellStyle name="SAPBEXHLevel3X 52" xfId="35525" xr:uid="{3AE5AE7F-9751-4186-9A35-AE8B61436A5C}"/>
    <cellStyle name="SAPBEXHLevel3X 52 2" xfId="50986" xr:uid="{80084D3B-99D9-4781-B080-14234A7531A0}"/>
    <cellStyle name="SAPBEXHLevel3X 53" xfId="35526" xr:uid="{79BB785C-14B8-44BF-9F2C-09BC78F7C513}"/>
    <cellStyle name="SAPBEXHLevel3X 53 2" xfId="50985" xr:uid="{81511001-206D-495B-9DE0-7356DAA2822E}"/>
    <cellStyle name="SAPBEXHLevel3X 54" xfId="35527" xr:uid="{12A66902-F252-4039-9AF6-3F0C27AAB4FF}"/>
    <cellStyle name="SAPBEXHLevel3X 54 2" xfId="50984" xr:uid="{7441B63A-3679-491F-A015-BDC3E60E5ABB}"/>
    <cellStyle name="SAPBEXHLevel3X 55" xfId="35528" xr:uid="{722A4189-BE87-4A22-A7FD-C5AD79B48521}"/>
    <cellStyle name="SAPBEXHLevel3X 55 2" xfId="50983" xr:uid="{F5DFD657-004E-46CE-8F44-1D3ED83B3B4C}"/>
    <cellStyle name="SAPBEXHLevel3X 56" xfId="35529" xr:uid="{9ED6DF65-AD78-4B70-84E9-5EE9C34B528B}"/>
    <cellStyle name="SAPBEXHLevel3X 56 2" xfId="50982" xr:uid="{3F6B10D7-B0E4-4383-A789-66B1C1E1A9FE}"/>
    <cellStyle name="SAPBEXHLevel3X 57" xfId="35530" xr:uid="{BC67CF9A-3586-472B-8AF2-C402670B80A2}"/>
    <cellStyle name="SAPBEXHLevel3X 57 2" xfId="50981" xr:uid="{7B9D2DF4-768B-45E1-8235-933778984773}"/>
    <cellStyle name="SAPBEXHLevel3X 58" xfId="35531" xr:uid="{F535DC07-7AA3-48A4-AA0C-5BEFF7424B05}"/>
    <cellStyle name="SAPBEXHLevel3X 59" xfId="49632" xr:uid="{9111BBC2-8592-4B2A-87E3-8A0D4301B2EB}"/>
    <cellStyle name="SAPBEXHLevel3X 6" xfId="35532" xr:uid="{C957B5B2-3849-49F8-8703-4606D358E96B}"/>
    <cellStyle name="SAPBEXHLevel3X 6 2" xfId="35533" xr:uid="{8368FEA4-6026-4B79-963B-F84FFC8E939F}"/>
    <cellStyle name="SAPBEXHLevel3X 6 2 2" xfId="50979" xr:uid="{C1F66EB3-93EE-4EC8-A152-F0600BA159F5}"/>
    <cellStyle name="SAPBEXHLevel3X 6 3" xfId="35534" xr:uid="{FDD33563-0DD4-4064-A044-BE5256518669}"/>
    <cellStyle name="SAPBEXHLevel3X 6 3 2" xfId="50664" xr:uid="{CED8FC6C-622B-44C6-BB78-D401C5434B56}"/>
    <cellStyle name="SAPBEXHLevel3X 6 4" xfId="35535" xr:uid="{4DB15E90-1AFA-437C-A9AB-153D89BFF594}"/>
    <cellStyle name="SAPBEXHLevel3X 6 4 2" xfId="50977" xr:uid="{6A7F2D47-4DBD-4E92-B541-D80FE29A5F7D}"/>
    <cellStyle name="SAPBEXHLevel3X 6 5" xfId="35536" xr:uid="{B82EAA8B-5E0D-469F-9EC2-0D5E0025DAD6}"/>
    <cellStyle name="SAPBEXHLevel3X 6 6" xfId="50980" xr:uid="{F9523F61-1E0E-4A02-8F31-C1ABC9EA877D}"/>
    <cellStyle name="SAPBEXHLevel3X 7" xfId="35537" xr:uid="{0CF27626-5166-40BA-9F24-2924BAF9D7BC}"/>
    <cellStyle name="SAPBEXHLevel3X 7 2" xfId="35538" xr:uid="{261B2B16-F627-48D4-A49D-56FB5779C396}"/>
    <cellStyle name="SAPBEXHLevel3X 7 2 2" xfId="51906" xr:uid="{97D706B1-3845-4568-8863-E9AC551BD818}"/>
    <cellStyle name="SAPBEXHLevel3X 7 3" xfId="35539" xr:uid="{355104B3-55AB-4130-9349-CCEB5721EB76}"/>
    <cellStyle name="SAPBEXHLevel3X 7 3 2" xfId="50975" xr:uid="{1EA4D268-58E2-4101-9BED-20629AC336FD}"/>
    <cellStyle name="SAPBEXHLevel3X 7 4" xfId="35540" xr:uid="{61B78E0F-D4D8-4585-AE9C-2D77AABD2BB7}"/>
    <cellStyle name="SAPBEXHLevel3X 7 4 2" xfId="50974" xr:uid="{0C5978F6-FC97-445D-A415-835DF9ACF82D}"/>
    <cellStyle name="SAPBEXHLevel3X 7 5" xfId="35541" xr:uid="{F1CCBAE2-4CAD-4DDE-A63D-A138CC81A1D7}"/>
    <cellStyle name="SAPBEXHLevel3X 7 6" xfId="50976" xr:uid="{15371BC0-7EBE-4569-AA3D-D2EFD48EF709}"/>
    <cellStyle name="SAPBEXHLevel3X 8" xfId="35542" xr:uid="{A640AEC0-7FB3-47A2-920B-36B79587C5EC}"/>
    <cellStyle name="SAPBEXHLevel3X 8 2" xfId="35543" xr:uid="{EA46C05E-62EE-4B17-8380-3CB7638A785B}"/>
    <cellStyle name="SAPBEXHLevel3X 8 2 2" xfId="50972" xr:uid="{819F2D49-734C-466C-8617-2A0E96FE0178}"/>
    <cellStyle name="SAPBEXHLevel3X 8 3" xfId="35544" xr:uid="{EC541747-B92D-4F89-8EB9-CFC6FD6BCCA7}"/>
    <cellStyle name="SAPBEXHLevel3X 8 3 2" xfId="50971" xr:uid="{58BB785B-2DBD-4BC6-B525-B6A89FBBB5D8}"/>
    <cellStyle name="SAPBEXHLevel3X 8 4" xfId="35545" xr:uid="{4B2A5198-1173-489F-8FAB-473861545074}"/>
    <cellStyle name="SAPBEXHLevel3X 8 4 2" xfId="50970" xr:uid="{24B6BD0F-D9AE-4F02-A9ED-A4CCD8A3C28B}"/>
    <cellStyle name="SAPBEXHLevel3X 8 5" xfId="35546" xr:uid="{980C80A4-58C4-4B0B-8900-C034F120FAF3}"/>
    <cellStyle name="SAPBEXHLevel3X 8 6" xfId="50973" xr:uid="{A616D1CE-8655-437C-A638-A11E47931302}"/>
    <cellStyle name="SAPBEXHLevel3X 9" xfId="35547" xr:uid="{BD255794-71FE-4F49-94F7-2DAD26178CD1}"/>
    <cellStyle name="SAPBEXHLevel3X 9 2" xfId="35548" xr:uid="{027D0A71-1C00-46AB-A294-D7A283E4EFD8}"/>
    <cellStyle name="SAPBEXHLevel3X 9 2 2" xfId="50968" xr:uid="{6227E789-AD72-4899-878A-C37732A8DD2A}"/>
    <cellStyle name="SAPBEXHLevel3X 9 3" xfId="35549" xr:uid="{09259D0F-9CBE-4903-8A29-77A550BBF206}"/>
    <cellStyle name="SAPBEXHLevel3X 9 3 2" xfId="50967" xr:uid="{B5C36DBA-CE51-41DF-81F0-4AFBDA1F14E1}"/>
    <cellStyle name="SAPBEXHLevel3X 9 4" xfId="35550" xr:uid="{2373B6A9-A3E7-4F38-B40A-0D73B8E12CA1}"/>
    <cellStyle name="SAPBEXHLevel3X 9 4 2" xfId="50966" xr:uid="{622D8680-01B3-48F2-A2DE-CF9B69A4714B}"/>
    <cellStyle name="SAPBEXHLevel3X 9 5" xfId="35551" xr:uid="{7AB42054-85D1-47C2-8673-A91437542ED1}"/>
    <cellStyle name="SAPBEXHLevel3X 9 6" xfId="50969" xr:uid="{8469E66F-D2D2-4411-B4E3-C33B334001BB}"/>
    <cellStyle name="SAPBEXHLevel3X_Margen" xfId="49329" xr:uid="{816973C1-F0BA-4AFD-B209-CBFA1D93B5B7}"/>
    <cellStyle name="SAPBEXinputData" xfId="35552" xr:uid="{C66C3647-236D-4294-BD75-E35322A8EEBF}"/>
    <cellStyle name="SAPBEXinputData 10" xfId="35553" xr:uid="{EEA39339-BFF2-4FE6-AF1B-BA944A8A7CE6}"/>
    <cellStyle name="SAPBEXinputData 10 2" xfId="35554" xr:uid="{F055031A-558A-464B-AF64-B922F242E5DD}"/>
    <cellStyle name="SAPBEXinputData 10 2 2" xfId="50964" xr:uid="{C7A586A6-8B03-4349-81E0-81551B62C7C5}"/>
    <cellStyle name="SAPBEXinputData 10 3" xfId="35555" xr:uid="{CA7A2CBF-C5B6-4F43-8927-0D7C75B31AD0}"/>
    <cellStyle name="SAPBEXinputData 10 3 2" xfId="50963" xr:uid="{2F12668C-8A4D-4E9E-A88F-2073AB408627}"/>
    <cellStyle name="SAPBEXinputData 10 4" xfId="35556" xr:uid="{4E5079BB-0350-40BA-A81B-ACEB4C4C0BC6}"/>
    <cellStyle name="SAPBEXinputData 10 4 2" xfId="50962" xr:uid="{43A46117-7E41-42E7-9762-3B19A26FD30F}"/>
    <cellStyle name="SAPBEXinputData 10 5" xfId="35557" xr:uid="{C90FD69D-03D8-4D4E-A116-C7FF32A63DE6}"/>
    <cellStyle name="SAPBEXinputData 10 6" xfId="50965" xr:uid="{9AF1043F-BD3E-4E89-97A7-0D5649A16C43}"/>
    <cellStyle name="SAPBEXinputData 11" xfId="35558" xr:uid="{A18E1F5F-C82A-4185-A7DF-D7A1365C5C61}"/>
    <cellStyle name="SAPBEXinputData 11 2" xfId="35559" xr:uid="{8BB8379F-158C-4A01-974E-839AEB1AD08C}"/>
    <cellStyle name="SAPBEXinputData 11 3" xfId="50961" xr:uid="{CE0E272C-A830-4260-A61B-2DDA04E98883}"/>
    <cellStyle name="SAPBEXinputData 12" xfId="35560" xr:uid="{D97A09B5-E99A-4C75-A841-6BB61485726D}"/>
    <cellStyle name="SAPBEXinputData 12 2" xfId="35561" xr:uid="{D4049D1E-1EB6-47B1-BADA-3312078C46B5}"/>
    <cellStyle name="SAPBEXinputData 12 3" xfId="51905" xr:uid="{CC2B13ED-A293-4616-9398-7B591438E2F7}"/>
    <cellStyle name="SAPBEXinputData 13" xfId="35562" xr:uid="{4CF8353A-AA91-463D-A3AF-043C4C860A11}"/>
    <cellStyle name="SAPBEXinputData 13 2" xfId="35563" xr:uid="{12976C88-A922-4D00-A02C-DDF1103903EB}"/>
    <cellStyle name="SAPBEXinputData 13 3" xfId="50960" xr:uid="{0C4BE264-97F0-4456-9010-A2048868F8F5}"/>
    <cellStyle name="SAPBEXinputData 14" xfId="35564" xr:uid="{F9BD51BD-ABD8-40BF-A243-0CA6DED249D8}"/>
    <cellStyle name="SAPBEXinputData 14 2" xfId="35565" xr:uid="{64E05566-C220-4F8C-9366-F53995E1BD37}"/>
    <cellStyle name="SAPBEXinputData 14 3" xfId="51904" xr:uid="{A83A1F3B-43E6-4B0F-B7C2-2D9A3EB96BC5}"/>
    <cellStyle name="SAPBEXinputData 15" xfId="35566" xr:uid="{F42B7C38-4DC4-48B5-8FEB-EEACA0885CB6}"/>
    <cellStyle name="SAPBEXinputData 15 2" xfId="35567" xr:uid="{11A51BAC-69C3-4BAE-844D-242AF03E0956}"/>
    <cellStyle name="SAPBEXinputData 15 3" xfId="50959" xr:uid="{098DDF3E-61BD-4F90-B354-C1F28957408F}"/>
    <cellStyle name="SAPBEXinputData 16" xfId="35568" xr:uid="{EE29CB90-C27D-4BE6-A7EA-DDCBF08201FA}"/>
    <cellStyle name="SAPBEXinputData 16 2" xfId="35569" xr:uid="{563A5324-4DB0-4335-994C-298A50A20B80}"/>
    <cellStyle name="SAPBEXinputData 16 3" xfId="50958" xr:uid="{E95201F8-F3A5-49F1-BB90-5F89EFA29A9B}"/>
    <cellStyle name="SAPBEXinputData 17" xfId="35570" xr:uid="{DEA92E98-A428-4FB3-B71B-002C607F1924}"/>
    <cellStyle name="SAPBEXinputData 17 2" xfId="35571" xr:uid="{4535C4B4-02C6-48F8-A23B-A3A37C4C2A4B}"/>
    <cellStyle name="SAPBEXinputData 17 3" xfId="50957" xr:uid="{C69F0BE3-70A4-4F6F-B23B-9C464604AF45}"/>
    <cellStyle name="SAPBEXinputData 18" xfId="35572" xr:uid="{81F0762F-94FB-4C20-A633-BB0DF927E9D5}"/>
    <cellStyle name="SAPBEXinputData 18 2" xfId="35573" xr:uid="{B005A4A6-8E51-4913-9647-25C40D8594A6}"/>
    <cellStyle name="SAPBEXinputData 18 3" xfId="50956" xr:uid="{5D9F35B3-21AF-4B90-ACA3-F70F6C610788}"/>
    <cellStyle name="SAPBEXinputData 19" xfId="35574" xr:uid="{07908517-A19B-42C0-B60C-6542FE05648D}"/>
    <cellStyle name="SAPBEXinputData 19 2" xfId="35575" xr:uid="{FF0552C6-B59C-40E9-8525-8E0ED2ACBDC9}"/>
    <cellStyle name="SAPBEXinputData 19 3" xfId="50955" xr:uid="{825DBF8F-010D-4D54-892A-139CE20BB2EA}"/>
    <cellStyle name="SAPBEXinputData 2" xfId="35576" xr:uid="{8E5770F6-7D57-41D9-A4C3-43333993A6BA}"/>
    <cellStyle name="SAPBEXinputData 2 2" xfId="35577" xr:uid="{26CA338F-4B4C-4591-8322-CA7172C22A99}"/>
    <cellStyle name="SAPBEXinputData 2 2 2" xfId="50597" xr:uid="{996FB4EB-7210-4472-93BC-BB6A147DD007}"/>
    <cellStyle name="SAPBEXinputData 2 3" xfId="35578" xr:uid="{058B1026-1E03-4F25-9E60-A93D9278127E}"/>
    <cellStyle name="SAPBEXinputData 2 3 2" xfId="50954" xr:uid="{A616AF37-B2C4-4707-B59F-A921C2D3FFC1}"/>
    <cellStyle name="SAPBEXinputData 2 4" xfId="35579" xr:uid="{AFC0577C-2AD9-4393-9F33-443FFF725288}"/>
    <cellStyle name="SAPBEXinputData 2 4 2" xfId="50953" xr:uid="{087FAC27-E77A-4B32-ABFB-0F86326EF47B}"/>
    <cellStyle name="SAPBEXinputData 2 5" xfId="35580" xr:uid="{113E0DC6-C3AD-4629-97B0-EB04F8EE06CA}"/>
    <cellStyle name="SAPBEXinputData 2 6" xfId="49635" xr:uid="{91285378-154E-478C-8342-DC4A76BDE307}"/>
    <cellStyle name="SAPBEXinputData 20" xfId="35581" xr:uid="{E5F301DE-F0F7-4999-82A5-8BB5E5440E99}"/>
    <cellStyle name="SAPBEXinputData 20 2" xfId="35582" xr:uid="{AF8716FC-D8A8-4F9D-AB18-B42E4239CEF1}"/>
    <cellStyle name="SAPBEXinputData 20 3" xfId="50952" xr:uid="{AC45CF38-3911-4F3A-83A9-83DD747305A3}"/>
    <cellStyle name="SAPBEXinputData 21" xfId="35583" xr:uid="{62870D65-B286-4C66-B3CB-35331E9112F4}"/>
    <cellStyle name="SAPBEXinputData 21 2" xfId="35584" xr:uid="{89328389-3C3B-4E0F-9C72-F198172423F1}"/>
    <cellStyle name="SAPBEXinputData 21 3" xfId="50951" xr:uid="{21F3BD53-C111-47DA-91A5-A7D27D073139}"/>
    <cellStyle name="SAPBEXinputData 22" xfId="35585" xr:uid="{ADC90B21-D1DD-4151-AA27-F6253241E796}"/>
    <cellStyle name="SAPBEXinputData 22 2" xfId="35586" xr:uid="{3F69E6D6-6B91-4477-A358-3BDBA68EEF42}"/>
    <cellStyle name="SAPBEXinputData 22 3" xfId="50950" xr:uid="{4A675E3D-33E4-4C3E-8D47-12E7153B2B35}"/>
    <cellStyle name="SAPBEXinputData 23" xfId="35587" xr:uid="{DAFE4052-6C0F-4C2D-AE8C-635FC5C930AA}"/>
    <cellStyle name="SAPBEXinputData 23 2" xfId="35588" xr:uid="{757955E0-1F9D-4286-866C-83073EFD123E}"/>
    <cellStyle name="SAPBEXinputData 23 3" xfId="50949" xr:uid="{9662235A-98D6-4E94-973E-08EC55284ED1}"/>
    <cellStyle name="SAPBEXinputData 24" xfId="35589" xr:uid="{15D30ECE-20AD-4BD6-8C85-E1601DAE9634}"/>
    <cellStyle name="SAPBEXinputData 24 2" xfId="35590" xr:uid="{95DE6A71-DC86-4B59-B60B-5B518D589096}"/>
    <cellStyle name="SAPBEXinputData 24 3" xfId="50948" xr:uid="{B9BDEC9B-EB42-44FF-A885-12DEC09BBA6F}"/>
    <cellStyle name="SAPBEXinputData 25" xfId="35591" xr:uid="{65070CBA-E61D-40A9-A057-C777099E9A5C}"/>
    <cellStyle name="SAPBEXinputData 25 2" xfId="35592" xr:uid="{47E16DA9-D358-4A3B-9EAA-EFEF160B1D5B}"/>
    <cellStyle name="SAPBEXinputData 25 3" xfId="50947" xr:uid="{4B72D195-2BE9-4724-8FA3-93499BE92938}"/>
    <cellStyle name="SAPBEXinputData 26" xfId="35593" xr:uid="{C65C3EBA-54E4-44F0-9A6B-7722196243E0}"/>
    <cellStyle name="SAPBEXinputData 26 2" xfId="35594" xr:uid="{FE2E3115-0C8B-4D6D-BB51-8487C2A310C7}"/>
    <cellStyle name="SAPBEXinputData 26 3" xfId="51903" xr:uid="{E4DA45C8-5E4B-4B0B-B3B4-1ADF530836BE}"/>
    <cellStyle name="SAPBEXinputData 27" xfId="35595" xr:uid="{482D0F73-190C-4E94-9E2B-C0DBC71A4A8C}"/>
    <cellStyle name="SAPBEXinputData 27 2" xfId="35596" xr:uid="{A6FA7F2A-CE83-41CC-95DB-C8615F80604E}"/>
    <cellStyle name="SAPBEXinputData 27 3" xfId="50946" xr:uid="{69AAF3BF-CFC1-48D1-A61A-1951D1AC91CE}"/>
    <cellStyle name="SAPBEXinputData 28" xfId="35597" xr:uid="{A329CCB8-6D2E-48CD-85DB-A8C248FE088F}"/>
    <cellStyle name="SAPBEXinputData 28 2" xfId="35598" xr:uid="{084F8B62-5B03-442C-829F-885117A6D0BF}"/>
    <cellStyle name="SAPBEXinputData 28 3" xfId="50945" xr:uid="{C0719972-4A36-4DCB-BD94-5D4937643CD9}"/>
    <cellStyle name="SAPBEXinputData 29" xfId="35599" xr:uid="{EF41AA51-71A8-4F54-8C28-4393989EEC58}"/>
    <cellStyle name="SAPBEXinputData 29 2" xfId="50944" xr:uid="{8B21A664-7BAC-47F6-9B1F-36AFE705F3C5}"/>
    <cellStyle name="SAPBEXinputData 3" xfId="35600" xr:uid="{A518506D-87F3-427B-A1FC-505FFFE93EB5}"/>
    <cellStyle name="SAPBEXinputData 3 2" xfId="35601" xr:uid="{2B4CF7B7-ED89-4114-898A-9E1FF178A85D}"/>
    <cellStyle name="SAPBEXinputData 3 2 2" xfId="50599" xr:uid="{B7622C88-C2A4-4B97-853C-223B179E25C2}"/>
    <cellStyle name="SAPBEXinputData 3 3" xfId="35602" xr:uid="{7AD3B7E8-F1E7-49B0-A4C5-FBD41BFCE773}"/>
    <cellStyle name="SAPBEXinputData 3 3 2" xfId="50943" xr:uid="{4F405D45-E5A1-4874-A895-3D864FCD3268}"/>
    <cellStyle name="SAPBEXinputData 3 4" xfId="35603" xr:uid="{FB6B4085-5FD6-49DC-8443-C20A4514853A}"/>
    <cellStyle name="SAPBEXinputData 3 4 2" xfId="50942" xr:uid="{EF00307D-EC9C-4243-B1D3-9E4965AD7773}"/>
    <cellStyle name="SAPBEXinputData 3 5" xfId="35604" xr:uid="{ADE2D23F-5748-4B72-88A7-B659EEBB4E00}"/>
    <cellStyle name="SAPBEXinputData 3 6" xfId="50598" xr:uid="{1750FEDC-8C56-4CBD-90DE-B4917168F15D}"/>
    <cellStyle name="SAPBEXinputData 30" xfId="35605" xr:uid="{77F70D44-6B8A-405E-AF52-1EBE73D3ECAA}"/>
    <cellStyle name="SAPBEXinputData 30 2" xfId="50941" xr:uid="{C8593E9C-C14C-4D7C-B856-6A180B4C34C1}"/>
    <cellStyle name="SAPBEXinputData 31" xfId="35606" xr:uid="{6EEC5322-342B-4270-8F5C-EAB185696F0B}"/>
    <cellStyle name="SAPBEXinputData 31 2" xfId="51902" xr:uid="{6738E145-F4DF-4003-B461-BA868B16E2B8}"/>
    <cellStyle name="SAPBEXinputData 32" xfId="35607" xr:uid="{9C408096-3E10-4913-8666-845F0A8809D5}"/>
    <cellStyle name="SAPBEXinputData 32 2" xfId="50940" xr:uid="{BF3EE78E-3DCD-441B-82D2-803A80E0CD37}"/>
    <cellStyle name="SAPBEXinputData 33" xfId="35608" xr:uid="{7A4B1238-AF14-46D3-9C77-BD4DF6EB6BDB}"/>
    <cellStyle name="SAPBEXinputData 33 2" xfId="50939" xr:uid="{404B8D9E-3148-40DB-84A7-6E5818D66BC7}"/>
    <cellStyle name="SAPBEXinputData 34" xfId="35609" xr:uid="{558717E9-287F-40D9-A239-660DB9EACDBF}"/>
    <cellStyle name="SAPBEXinputData 34 2" xfId="50938" xr:uid="{56EA4690-0F55-4C96-9CAA-26394D6796FF}"/>
    <cellStyle name="SAPBEXinputData 35" xfId="35610" xr:uid="{D28E3A09-76F5-4269-9B18-694246F08896}"/>
    <cellStyle name="SAPBEXinputData 35 2" xfId="50937" xr:uid="{615F4CA2-572B-44CE-8DDA-CE06566495BE}"/>
    <cellStyle name="SAPBEXinputData 36" xfId="35611" xr:uid="{09E18AEF-131C-479A-B67B-CB11C93E08C4}"/>
    <cellStyle name="SAPBEXinputData 36 2" xfId="50936" xr:uid="{0F386C70-DBD0-48F6-8ABE-64890B3A8526}"/>
    <cellStyle name="SAPBEXinputData 37" xfId="35612" xr:uid="{45741A86-9C8E-46EF-8A0E-F1B25B59593C}"/>
    <cellStyle name="SAPBEXinputData 37 2" xfId="50935" xr:uid="{CA26E182-3A3D-41E7-9845-337802D4C54F}"/>
    <cellStyle name="SAPBEXinputData 38" xfId="35613" xr:uid="{94042D04-D6C1-49DA-95A9-83F84D01AA6C}"/>
    <cellStyle name="SAPBEXinputData 38 2" xfId="50934" xr:uid="{9270FBCB-43DF-4CBB-AA6E-F1A90CF8857A}"/>
    <cellStyle name="SAPBEXinputData 39" xfId="35614" xr:uid="{3E6E2539-9F46-4036-9FF6-27F4EE433057}"/>
    <cellStyle name="SAPBEXinputData 39 2" xfId="50933" xr:uid="{69A086AD-C8DE-41E8-AFAA-DA8440D88A87}"/>
    <cellStyle name="SAPBEXinputData 4" xfId="35615" xr:uid="{EF9A4810-7F14-45BB-80C8-0C85D4759DA7}"/>
    <cellStyle name="SAPBEXinputData 4 2" xfId="35616" xr:uid="{9E618461-5FB2-4896-B8C4-0D4EA90BA148}"/>
    <cellStyle name="SAPBEXinputData 4 2 2" xfId="50932" xr:uid="{EDA475AC-2BA1-4229-AF77-933204653472}"/>
    <cellStyle name="SAPBEXinputData 4 3" xfId="35617" xr:uid="{454828EA-5EC9-4567-86BB-4C41A69C3EF8}"/>
    <cellStyle name="SAPBEXinputData 4 3 2" xfId="50931" xr:uid="{25C5057C-1FD3-4860-9493-032FEFBAC65C}"/>
    <cellStyle name="SAPBEXinputData 4 4" xfId="35618" xr:uid="{9A5ACDDF-2CB7-492F-A305-FC3AD453412D}"/>
    <cellStyle name="SAPBEXinputData 4 4 2" xfId="50930" xr:uid="{5FBA7BBB-E82A-425D-8814-53E96906EB4E}"/>
    <cellStyle name="SAPBEXinputData 4 5" xfId="35619" xr:uid="{6C264FDF-DDBB-40D9-B647-143E454275B0}"/>
    <cellStyle name="SAPBEXinputData 4 6" xfId="51901" xr:uid="{0C18B9E8-EFCF-4E63-A29D-1FCFBC9DFCC0}"/>
    <cellStyle name="SAPBEXinputData 40" xfId="35620" xr:uid="{389B2C8A-116E-454C-AD19-08F458B53237}"/>
    <cellStyle name="SAPBEXinputData 40 2" xfId="50929" xr:uid="{FEB10E95-A37A-4CF9-AAE6-D9B5E6824588}"/>
    <cellStyle name="SAPBEXinputData 41" xfId="35621" xr:uid="{1B4837D2-08E8-484E-AF9E-FAC8BECE0E63}"/>
    <cellStyle name="SAPBEXinputData 41 2" xfId="50928" xr:uid="{FE49A5B0-538E-45D2-8D8A-623DCE59A589}"/>
    <cellStyle name="SAPBEXinputData 42" xfId="35622" xr:uid="{093233D6-17D5-4536-BD68-F03874DB86EC}"/>
    <cellStyle name="SAPBEXinputData 42 2" xfId="50927" xr:uid="{F762A458-E9F6-46BE-8AC9-6E025B2BB8A6}"/>
    <cellStyle name="SAPBEXinputData 43" xfId="35623" xr:uid="{9C5B5292-9B50-4DB5-B7C0-9B46585C0333}"/>
    <cellStyle name="SAPBEXinputData 43 2" xfId="50926" xr:uid="{65AB2956-ECAB-4FE5-86DD-FF32B0172F2A}"/>
    <cellStyle name="SAPBEXinputData 44" xfId="35624" xr:uid="{EDA47EAF-624C-4A19-A5FC-8423BD71013A}"/>
    <cellStyle name="SAPBEXinputData 44 2" xfId="50925" xr:uid="{689179DA-AC46-4E04-BBDB-81B20F20E711}"/>
    <cellStyle name="SAPBEXinputData 45" xfId="35625" xr:uid="{8418EFF7-2D10-4B18-A4C7-F6861217F3F2}"/>
    <cellStyle name="SAPBEXinputData 45 2" xfId="50924" xr:uid="{7EF3AD4B-7A58-40BA-89EA-50171F1B1D1A}"/>
    <cellStyle name="SAPBEXinputData 46" xfId="35626" xr:uid="{FA991103-6DC2-455E-A819-7C84AD1D78ED}"/>
    <cellStyle name="SAPBEXinputData 46 2" xfId="50923" xr:uid="{06C53D23-B5F3-43DC-B42B-855BE6052D63}"/>
    <cellStyle name="SAPBEXinputData 47" xfId="35627" xr:uid="{A30C3C58-0833-4F3B-A6DB-AEF77933188E}"/>
    <cellStyle name="SAPBEXinputData 47 2" xfId="50922" xr:uid="{642C43EB-40EF-4C39-BD89-CDAF5B184391}"/>
    <cellStyle name="SAPBEXinputData 48" xfId="35628" xr:uid="{E81ACAB7-CEC5-43C0-8BFB-FA55FE1F519E}"/>
    <cellStyle name="SAPBEXinputData 48 2" xfId="50921" xr:uid="{1261AB7B-35B5-443F-9E65-6C552DB0E4A1}"/>
    <cellStyle name="SAPBEXinputData 49" xfId="35629" xr:uid="{82AA5113-C2BF-48D3-954F-D719942EBA82}"/>
    <cellStyle name="SAPBEXinputData 49 2" xfId="50920" xr:uid="{D62E9EE4-F1E7-488C-A20E-EAD49C7933F3}"/>
    <cellStyle name="SAPBEXinputData 5" xfId="35630" xr:uid="{ED3F9367-2F67-4B85-B6D4-10429B0A44EA}"/>
    <cellStyle name="SAPBEXinputData 5 2" xfId="35631" xr:uid="{8EA0B926-928D-4F12-8CDE-2A9A2771D0B5}"/>
    <cellStyle name="SAPBEXinputData 5 2 2" xfId="50919" xr:uid="{7A189701-FDAC-431C-B4D0-AC91F04A32E7}"/>
    <cellStyle name="SAPBEXinputData 5 3" xfId="35632" xr:uid="{E2495507-8035-4628-B524-74141161C716}"/>
    <cellStyle name="SAPBEXinputData 5 3 2" xfId="50918" xr:uid="{CE1007D2-1CFE-4CC8-9E3B-9D54E7EB2205}"/>
    <cellStyle name="SAPBEXinputData 5 4" xfId="35633" xr:uid="{73A9F61D-72CB-407A-8AD7-4F42DF7C3325}"/>
    <cellStyle name="SAPBEXinputData 5 4 2" xfId="50917" xr:uid="{5080C834-4199-4142-9062-D0C048C81B83}"/>
    <cellStyle name="SAPBEXinputData 5 5" xfId="35634" xr:uid="{A66F107F-0B8E-4231-92D5-A771EF650DE8}"/>
    <cellStyle name="SAPBEXinputData 5 6" xfId="51900" xr:uid="{91D85255-CC7F-40C0-9C44-2517261BAEC5}"/>
    <cellStyle name="SAPBEXinputData 50" xfId="35635" xr:uid="{5663D360-D6A8-4F85-8D64-882B26E1B803}"/>
    <cellStyle name="SAPBEXinputData 50 2" xfId="50916" xr:uid="{B18BC5CF-596E-4CB6-B363-4675AA430D7A}"/>
    <cellStyle name="SAPBEXinputData 51" xfId="35636" xr:uid="{42E22E89-AB5E-408A-A3A1-BC40FED4E54B}"/>
    <cellStyle name="SAPBEXinputData 51 2" xfId="50915" xr:uid="{C3E63366-1E02-418B-A57F-17FFF56CBB83}"/>
    <cellStyle name="SAPBEXinputData 52" xfId="35637" xr:uid="{CDB35E0C-7044-48AD-988B-F8242D2B50D1}"/>
    <cellStyle name="SAPBEXinputData 52 2" xfId="50914" xr:uid="{1F0700AD-6D02-4132-9FD3-87CC92A6E51B}"/>
    <cellStyle name="SAPBEXinputData 53" xfId="35638" xr:uid="{F8BBFE04-F395-4667-BFF7-A2189502A4F7}"/>
    <cellStyle name="SAPBEXinputData 53 2" xfId="50913" xr:uid="{2C4E68A6-080B-4CE1-A614-39DE6290DE2C}"/>
    <cellStyle name="SAPBEXinputData 54" xfId="35639" xr:uid="{5D9E92FC-D9A3-43C7-81BE-5D17D6D77DA6}"/>
    <cellStyle name="SAPBEXinputData 54 2" xfId="50912" xr:uid="{8433D394-080A-48F1-BFAB-99559DE9FD3F}"/>
    <cellStyle name="SAPBEXinputData 55" xfId="35640" xr:uid="{C8ADC423-D228-4938-A599-69B0EFD485C4}"/>
    <cellStyle name="SAPBEXinputData 55 2" xfId="50911" xr:uid="{476000D5-4703-46DE-88C7-A90891A70F40}"/>
    <cellStyle name="SAPBEXinputData 56" xfId="35641" xr:uid="{7AB6538C-7E63-43F4-B2CA-DDF6D86B5C1F}"/>
    <cellStyle name="SAPBEXinputData 56 2" xfId="50910" xr:uid="{9F3A7723-99C8-4F0F-89BA-64E314E56BB3}"/>
    <cellStyle name="SAPBEXinputData 57" xfId="35642" xr:uid="{FCDCA469-9B84-4D2B-A932-5A3B8E244226}"/>
    <cellStyle name="SAPBEXinputData 57 2" xfId="50909" xr:uid="{3169F572-42E1-40CE-B39F-B062E7B984DD}"/>
    <cellStyle name="SAPBEXinputData 58" xfId="35643" xr:uid="{883240A6-F030-44B1-AF0B-47FCC19235E8}"/>
    <cellStyle name="SAPBEXinputData 59" xfId="49634" xr:uid="{618FF43C-0537-4E64-AB93-905379CDFC34}"/>
    <cellStyle name="SAPBEXinputData 6" xfId="35644" xr:uid="{AAEBC873-EC4E-4B56-9435-FB1183E61735}"/>
    <cellStyle name="SAPBEXinputData 6 2" xfId="35645" xr:uid="{73D7A6AB-FC53-4995-AACD-EB3B218FC239}"/>
    <cellStyle name="SAPBEXinputData 6 2 2" xfId="50907" xr:uid="{20D75AA1-296D-451F-BFE1-A27384B004C8}"/>
    <cellStyle name="SAPBEXinputData 6 3" xfId="35646" xr:uid="{69B79620-6445-41CB-81E8-3B7AD072E20C}"/>
    <cellStyle name="SAPBEXinputData 6 3 2" xfId="50906" xr:uid="{86667BEE-847A-4878-88FB-EBAA48372219}"/>
    <cellStyle name="SAPBEXinputData 6 4" xfId="35647" xr:uid="{8850BED5-E1C5-415B-9DBE-D24D1D69A8FE}"/>
    <cellStyle name="SAPBEXinputData 6 4 2" xfId="50905" xr:uid="{C3A7E757-9EEE-4D90-85CD-64CE120F4AEA}"/>
    <cellStyle name="SAPBEXinputData 6 5" xfId="35648" xr:uid="{7F5CE1E1-D245-4C68-8960-D80C00E5FBE9}"/>
    <cellStyle name="SAPBEXinputData 6 6" xfId="50908" xr:uid="{757003E9-1E93-493C-86B0-AD6632BE67E2}"/>
    <cellStyle name="SAPBEXinputData 7" xfId="35649" xr:uid="{8481780F-F346-4D30-A909-3A1AA464570A}"/>
    <cellStyle name="SAPBEXinputData 7 2" xfId="35650" xr:uid="{8C4E8A36-6ED7-441A-A622-6E737F745914}"/>
    <cellStyle name="SAPBEXinputData 7 2 2" xfId="50903" xr:uid="{35B13484-C453-41EC-A597-0CF841D22BAC}"/>
    <cellStyle name="SAPBEXinputData 7 3" xfId="35651" xr:uid="{5540E9E2-CB5A-4C21-A538-2499F813969B}"/>
    <cellStyle name="SAPBEXinputData 7 3 2" xfId="50902" xr:uid="{5DC93776-92DC-4C79-9AFF-CA07D83926F0}"/>
    <cellStyle name="SAPBEXinputData 7 4" xfId="35652" xr:uid="{93869AB4-013F-4AB2-B100-ADB5DD9B07F2}"/>
    <cellStyle name="SAPBEXinputData 7 4 2" xfId="50901" xr:uid="{9FE66C24-2B23-4292-8D83-47D027E11A2A}"/>
    <cellStyle name="SAPBEXinputData 7 5" xfId="35653" xr:uid="{6A8FFDCF-3BDF-4FDA-BA09-82146C60DBE0}"/>
    <cellStyle name="SAPBEXinputData 7 6" xfId="50904" xr:uid="{DDC0D6FC-5BED-4B6C-840D-A8D9999A1FB8}"/>
    <cellStyle name="SAPBEXinputData 8" xfId="35654" xr:uid="{4124D961-D866-44A6-8FAF-2B859B877B84}"/>
    <cellStyle name="SAPBEXinputData 8 2" xfId="35655" xr:uid="{7332D5EB-88A5-40A0-854C-517D72AB8376}"/>
    <cellStyle name="SAPBEXinputData 8 2 2" xfId="50899" xr:uid="{A158EB22-2024-4681-B430-830AD4B48206}"/>
    <cellStyle name="SAPBEXinputData 8 3" xfId="35656" xr:uid="{D76E1BD9-16C1-4634-A204-E8C6E65A829F}"/>
    <cellStyle name="SAPBEXinputData 8 3 2" xfId="50898" xr:uid="{56F4DD44-C3F8-4262-90DB-322E6AA28331}"/>
    <cellStyle name="SAPBEXinputData 8 4" xfId="35657" xr:uid="{E3E4A891-7F8B-4AB1-9A36-C15679C1F087}"/>
    <cellStyle name="SAPBEXinputData 8 4 2" xfId="50897" xr:uid="{6B31A24C-71CF-4975-BF28-680CCE467E8D}"/>
    <cellStyle name="SAPBEXinputData 8 5" xfId="35658" xr:uid="{FEE78700-043C-440C-A679-D225B6540E70}"/>
    <cellStyle name="SAPBEXinputData 8 6" xfId="50900" xr:uid="{AD68F099-67CB-4828-B74A-F868FAEFD9ED}"/>
    <cellStyle name="SAPBEXinputData 9" xfId="35659" xr:uid="{2C6BBCF2-9B6C-495D-999A-EE07E7556CA2}"/>
    <cellStyle name="SAPBEXinputData 9 2" xfId="35660" xr:uid="{9DA8FD15-52D7-4AB4-A341-7BFFE53F113B}"/>
    <cellStyle name="SAPBEXinputData 9 2 2" xfId="50896" xr:uid="{CF3ADA53-4E5B-4DAE-BE0A-F90B785C377D}"/>
    <cellStyle name="SAPBEXinputData 9 3" xfId="35661" xr:uid="{0C4E52C8-83D2-4987-85BE-39DB59E4B165}"/>
    <cellStyle name="SAPBEXinputData 9 3 2" xfId="51898" xr:uid="{6E5BE55A-1A4A-4115-A395-3C24A88226DE}"/>
    <cellStyle name="SAPBEXinputData 9 4" xfId="35662" xr:uid="{A0D65144-7C2C-460B-BCD7-4A5C57D357BC}"/>
    <cellStyle name="SAPBEXinputData 9 4 2" xfId="50895" xr:uid="{CE89028D-08E0-48F2-AF3F-8A8C7E18D5A8}"/>
    <cellStyle name="SAPBEXinputData 9 5" xfId="35663" xr:uid="{B819BF5A-1325-4F47-8508-12E0CAEC4674}"/>
    <cellStyle name="SAPBEXinputData 9 6" xfId="51899" xr:uid="{43875137-55B7-4FB7-99F3-4A89FFABB18D}"/>
    <cellStyle name="SAPBEXinputData_Margen" xfId="49330" xr:uid="{C688CAD4-5CB3-41B0-A778-A7EBFAF9EF43}"/>
    <cellStyle name="SAPBEXItemHeader" xfId="35664" xr:uid="{5E6D795B-C379-47EA-A7BC-7DE4E0E9D150}"/>
    <cellStyle name="SAPBEXItemHeader 2" xfId="35665" xr:uid="{17F8B813-0C1B-4FA2-AFCB-845E99AB32C2}"/>
    <cellStyle name="SAPBEXItemHeader 3" xfId="50600" xr:uid="{47CF38C6-1CC2-44BE-8AAC-9CF29B3C068C}"/>
    <cellStyle name="SAPBEXresData" xfId="35666" xr:uid="{1735279D-9AE7-4F9E-AB78-14B34EE4B107}"/>
    <cellStyle name="SAPBEXresData 10" xfId="35667" xr:uid="{499E28A6-D4A8-4A32-A37E-E3E4D9AB6EFC}"/>
    <cellStyle name="SAPBEXresData 10 2" xfId="50894" xr:uid="{9C7B0BBF-E7E0-419D-A6B3-DEFE00105BD6}"/>
    <cellStyle name="SAPBEXresData 11" xfId="35668" xr:uid="{B3435CA2-1635-4329-A0D0-452BF28AB72F}"/>
    <cellStyle name="SAPBEXresData 12" xfId="49636" xr:uid="{38C1FF56-CA58-42DB-BA6D-4200F75F83BF}"/>
    <cellStyle name="SAPBEXresData 2" xfId="35669" xr:uid="{11F42151-82F9-4A9F-9465-3311ABE47F9E}"/>
    <cellStyle name="SAPBEXresData 2 2" xfId="50601" xr:uid="{1712BBE5-5916-45B2-849A-72F881AB499F}"/>
    <cellStyle name="SAPBEXresData 3" xfId="35670" xr:uid="{6D2657F1-C5B2-453A-9ACF-7C80ABD58F2C}"/>
    <cellStyle name="SAPBEXresData 3 2" xfId="35671" xr:uid="{65B4EE47-4504-4820-B8CD-1EB2BA109B33}"/>
    <cellStyle name="SAPBEXresData 3 3" xfId="50602" xr:uid="{5EF42B6B-5FE4-4E5F-9F44-420F4116B186}"/>
    <cellStyle name="SAPBEXresData 4" xfId="35672" xr:uid="{77770AFF-7FDF-4E9A-B984-61078BB16DF8}"/>
    <cellStyle name="SAPBEXresData 4 2" xfId="50893" xr:uid="{5D6F2A8B-5F61-4D19-8F32-2253372ABFF6}"/>
    <cellStyle name="SAPBEXresData 5" xfId="35673" xr:uid="{79C10DD8-AF0F-4DFC-9225-726522B1CA10}"/>
    <cellStyle name="SAPBEXresData 5 2" xfId="50892" xr:uid="{C358ECAC-F663-424A-BA81-164B21AB0F9C}"/>
    <cellStyle name="SAPBEXresData 6" xfId="35674" xr:uid="{2F15384E-52AB-4C0A-8DF1-9C3347661DF9}"/>
    <cellStyle name="SAPBEXresData 6 2" xfId="50891" xr:uid="{141DBD14-70DC-467B-9AC0-5329C6571E33}"/>
    <cellStyle name="SAPBEXresData 7" xfId="35675" xr:uid="{085F38E0-5C72-4DFA-8594-8BAA42ACBAEB}"/>
    <cellStyle name="SAPBEXresData 7 2" xfId="51897" xr:uid="{F926126E-45B4-4B75-9115-DECB9122F7B7}"/>
    <cellStyle name="SAPBEXresData 8" xfId="35676" xr:uid="{A4DB535B-2D4D-445F-AB36-B5C036625EDB}"/>
    <cellStyle name="SAPBEXresData 8 2" xfId="50890" xr:uid="{53DC3267-4068-425C-A0AC-84138542899A}"/>
    <cellStyle name="SAPBEXresData 9" xfId="35677" xr:uid="{21BBC08A-F9D4-4CB5-A261-4C4A792660EC}"/>
    <cellStyle name="SAPBEXresData 9 2" xfId="51896" xr:uid="{98A5CD3D-C206-4183-8AEB-3547D0C56737}"/>
    <cellStyle name="SAPBEXresData_Margen" xfId="49331" xr:uid="{1C1932ED-0770-4BEE-AA3D-4063CADF51B9}"/>
    <cellStyle name="SAPBEXresDataEmph" xfId="35678" xr:uid="{5F7E6241-8720-4FC9-B4B4-A4C9C00B9D5F}"/>
    <cellStyle name="SAPBEXresDataEmph 10" xfId="35679" xr:uid="{A757B47D-6820-47F4-9A16-EF580680BD7B}"/>
    <cellStyle name="SAPBEXresDataEmph 10 2" xfId="50889" xr:uid="{BD82812C-2ACF-4F4E-9D6E-81FC75348998}"/>
    <cellStyle name="SAPBEXresDataEmph 11" xfId="35680" xr:uid="{47FB6D6E-21D5-4ACC-83CE-DB1509C8A543}"/>
    <cellStyle name="SAPBEXresDataEmph 12" xfId="49637" xr:uid="{C15DCF6E-8766-41B0-8A8F-4DC7D130DD4E}"/>
    <cellStyle name="SAPBEXresDataEmph 2" xfId="35681" xr:uid="{2470D3B8-5BAE-4613-A88E-A7D1B380956C}"/>
    <cellStyle name="SAPBEXresDataEmph 2 2" xfId="50603" xr:uid="{75FFE0F0-13EC-4420-874B-403DBC0788B1}"/>
    <cellStyle name="SAPBEXresDataEmph 3" xfId="35682" xr:uid="{D02C1048-753E-4830-8DF6-611131BBEFBF}"/>
    <cellStyle name="SAPBEXresDataEmph 3 2" xfId="35683" xr:uid="{75C4C644-ECB2-4C62-8E59-39755C815ED5}"/>
    <cellStyle name="SAPBEXresDataEmph 3 3" xfId="50604" xr:uid="{C46C1722-97EC-4069-8AFC-A7C75E2DD98E}"/>
    <cellStyle name="SAPBEXresDataEmph 4" xfId="35684" xr:uid="{C5988877-EBD8-4C6E-84F7-11F80F4AF585}"/>
    <cellStyle name="SAPBEXresDataEmph 4 2" xfId="50888" xr:uid="{6791A907-CEB5-45BD-AA85-2813646E52C9}"/>
    <cellStyle name="SAPBEXresDataEmph 5" xfId="35685" xr:uid="{85E8A4B7-311A-43B5-B27E-C97EE2D35622}"/>
    <cellStyle name="SAPBEXresDataEmph 5 2" xfId="50887" xr:uid="{5FD62C35-D549-4848-9AD6-0D968F8F9E5B}"/>
    <cellStyle name="SAPBEXresDataEmph 6" xfId="35686" xr:uid="{72727330-A434-4517-9179-3413EF6D68B2}"/>
    <cellStyle name="SAPBEXresDataEmph 6 2" xfId="50886" xr:uid="{40AC2294-020C-4357-9451-E9414C250A57}"/>
    <cellStyle name="SAPBEXresDataEmph 7" xfId="35687" xr:uid="{532C1C10-F6EE-4DFD-93E0-112F19C2B07E}"/>
    <cellStyle name="SAPBEXresDataEmph 7 2" xfId="50885" xr:uid="{9BB511D9-F889-44EF-8156-E3347BBA9314}"/>
    <cellStyle name="SAPBEXresDataEmph 8" xfId="35688" xr:uid="{B78998FD-5D9C-40A4-8B37-839F4F9D4BF5}"/>
    <cellStyle name="SAPBEXresDataEmph 8 2" xfId="50884" xr:uid="{3E1F8218-4664-4C96-B759-79F07FAB09FD}"/>
    <cellStyle name="SAPBEXresDataEmph 9" xfId="35689" xr:uid="{4CF7FAE9-10B8-47DC-8CD6-354090F69E07}"/>
    <cellStyle name="SAPBEXresDataEmph 9 2" xfId="50883" xr:uid="{D54D2F3E-F4B5-41EA-B73B-C85AEEF6F861}"/>
    <cellStyle name="SAPBEXresDataEmph_Margen" xfId="49332" xr:uid="{66FECDB6-9D6F-4348-A178-92472CD81227}"/>
    <cellStyle name="SAPBEXresItem" xfId="35690" xr:uid="{9E1FD2E2-C3D7-4010-BEAA-3907FD1FDC0E}"/>
    <cellStyle name="SAPBEXresItem 10" xfId="35691" xr:uid="{6918DBF5-0376-4484-B234-7DE689EA2438}"/>
    <cellStyle name="SAPBEXresItem 10 2" xfId="50882" xr:uid="{DDC94E1B-D1C5-4B66-B2FC-D113D6DD81F6}"/>
    <cellStyle name="SAPBEXresItem 11" xfId="35692" xr:uid="{F60B9CCC-8CA9-4A26-A886-726022A14315}"/>
    <cellStyle name="SAPBEXresItem 12" xfId="49638" xr:uid="{44AED9DC-D1E7-48D9-9709-6ADEBC10BBA2}"/>
    <cellStyle name="SAPBEXresItem 2" xfId="35693" xr:uid="{3D0F585C-1238-4D04-92FB-2687C933B2F8}"/>
    <cellStyle name="SAPBEXresItem 2 2" xfId="50605" xr:uid="{1F80F773-88E1-4B72-B077-D65525CBB290}"/>
    <cellStyle name="SAPBEXresItem 3" xfId="35694" xr:uid="{45C5EAD6-38D0-429E-843C-1AD9C5E95D6C}"/>
    <cellStyle name="SAPBEXresItem 3 2" xfId="35695" xr:uid="{46D666A7-E3B0-425C-BEEB-52640B1825E1}"/>
    <cellStyle name="SAPBEXresItem 3 3" xfId="50606" xr:uid="{981665EE-3212-45E6-9953-C4FC6F294F19}"/>
    <cellStyle name="SAPBEXresItem 4" xfId="35696" xr:uid="{1B8EB195-823A-4D98-80D7-FCE3CCC8F019}"/>
    <cellStyle name="SAPBEXresItem 4 2" xfId="50881" xr:uid="{0D150F4D-C35E-40EC-8EE6-212A04F45431}"/>
    <cellStyle name="SAPBEXresItem 5" xfId="35697" xr:uid="{3696CCAF-E1DA-47BF-8F18-8AADE40CBA7D}"/>
    <cellStyle name="SAPBEXresItem 5 2" xfId="51895" xr:uid="{D091E3D1-8A3B-4829-AD8E-0037BE219A06}"/>
    <cellStyle name="SAPBEXresItem 6" xfId="35698" xr:uid="{E682D7A0-0B23-4E07-BE2F-58EE3FAA5171}"/>
    <cellStyle name="SAPBEXresItem 6 2" xfId="50880" xr:uid="{30548B9E-B5D8-4EC7-A9EF-17FC00FB910A}"/>
    <cellStyle name="SAPBEXresItem 7" xfId="35699" xr:uid="{E89AE6C9-86F7-4B95-ADB8-4D594EB8F1CE}"/>
    <cellStyle name="SAPBEXresItem 7 2" xfId="50879" xr:uid="{FC0C4689-7424-4A50-9EBF-AA42C37BADBD}"/>
    <cellStyle name="SAPBEXresItem 8" xfId="35700" xr:uid="{BF3E9357-189D-4ED8-AAEF-9FAC902386D6}"/>
    <cellStyle name="SAPBEXresItem 8 2" xfId="50878" xr:uid="{28368E93-8AE2-4C22-BEF1-9B1D2E227543}"/>
    <cellStyle name="SAPBEXresItem 9" xfId="35701" xr:uid="{B68E2F04-1457-462E-AF9D-414B9E34EE17}"/>
    <cellStyle name="SAPBEXresItem 9 2" xfId="50877" xr:uid="{072298F8-5896-41D4-95DF-0ED3A29E083B}"/>
    <cellStyle name="SAPBEXresItem_Margen" xfId="49333" xr:uid="{39DE1FD4-93E3-4058-8E39-50E4891BE99C}"/>
    <cellStyle name="SAPBEXresItemX" xfId="35702" xr:uid="{CBA6834B-E470-458F-B821-9B724C6F5CA1}"/>
    <cellStyle name="SAPBEXresItemX 10" xfId="35703" xr:uid="{08CBA985-D4D7-439A-BBF0-A433C76F152D}"/>
    <cellStyle name="SAPBEXresItemX 10 2" xfId="51894" xr:uid="{9EC305D2-051B-462D-8B51-75E96BC3A419}"/>
    <cellStyle name="SAPBEXresItemX 11" xfId="35704" xr:uid="{1CF1D37B-0956-4D52-8965-1849D240DDA9}"/>
    <cellStyle name="SAPBEXresItemX 12" xfId="49639" xr:uid="{D38C01DD-C120-4A08-8E16-B1F01F6FCD9B}"/>
    <cellStyle name="SAPBEXresItemX 2" xfId="35705" xr:uid="{B312C78F-A997-40D0-9037-E08E3256BC8D}"/>
    <cellStyle name="SAPBEXresItemX 2 2" xfId="50607" xr:uid="{42372DFC-BAD5-4A73-A05F-35FA4C1F292C}"/>
    <cellStyle name="SAPBEXresItemX 3" xfId="35706" xr:uid="{38A52511-216F-4A33-A95D-C08EA941F8EE}"/>
    <cellStyle name="SAPBEXresItemX 3 2" xfId="35707" xr:uid="{BBA542CE-7375-4A9A-A8F1-AC6957263722}"/>
    <cellStyle name="SAPBEXresItemX 3 3" xfId="50608" xr:uid="{BB5B3C97-9B0B-42BA-8B6B-47ABEBED7D20}"/>
    <cellStyle name="SAPBEXresItemX 4" xfId="35708" xr:uid="{DF3A9CBE-266E-4214-83BD-5FD782909508}"/>
    <cellStyle name="SAPBEXresItemX 4 2" xfId="50876" xr:uid="{D0219F65-4659-4472-B528-4402A94D9C2F}"/>
    <cellStyle name="SAPBEXresItemX 5" xfId="35709" xr:uid="{4D13E396-5AE9-4717-91F2-B28EAE232D2D}"/>
    <cellStyle name="SAPBEXresItemX 5 2" xfId="50875" xr:uid="{E9666D46-43B1-4DC8-96F6-5E8F94817428}"/>
    <cellStyle name="SAPBEXresItemX 6" xfId="35710" xr:uid="{8CF83D6C-0973-493D-A6BF-508210F88D2C}"/>
    <cellStyle name="SAPBEXresItemX 6 2" xfId="50874" xr:uid="{3C2523AB-9A7A-46DD-AADA-06CEBA7F9E86}"/>
    <cellStyle name="SAPBEXresItemX 7" xfId="35711" xr:uid="{23B09E93-FD36-4FA3-9541-41254B7C200A}"/>
    <cellStyle name="SAPBEXresItemX 7 2" xfId="50873" xr:uid="{3F2205A3-C054-4E0A-A65D-415707F1DBC4}"/>
    <cellStyle name="SAPBEXresItemX 8" xfId="35712" xr:uid="{96E38424-A6D7-45D2-B80E-EB0C28BF85B8}"/>
    <cellStyle name="SAPBEXresItemX 8 2" xfId="51893" xr:uid="{5F42CABC-C184-4145-A23A-DA4161E47625}"/>
    <cellStyle name="SAPBEXresItemX 9" xfId="35713" xr:uid="{C7FA3F3D-5A1D-4346-9378-8DC3DED82915}"/>
    <cellStyle name="SAPBEXresItemX 9 2" xfId="50872" xr:uid="{38A155E5-E204-4C9E-8FD2-4187778EBCD9}"/>
    <cellStyle name="SAPBEXresItemX_Margen" xfId="49334" xr:uid="{8D975F91-BE5B-46B9-A3E7-7977B254EA64}"/>
    <cellStyle name="SAPBEXstdData" xfId="35714" xr:uid="{9CE38A23-B543-4295-9E99-D07FF5BCB334}"/>
    <cellStyle name="SAPBEXstdData 10" xfId="35715" xr:uid="{20BE23A7-9EC2-4FE5-A97F-DB8247FA846D}"/>
    <cellStyle name="SAPBEXstdData 10 2" xfId="50609" xr:uid="{E2BC8EBC-059D-41EA-9BDA-14442DB483B7}"/>
    <cellStyle name="SAPBEXstdData 11" xfId="35716" xr:uid="{8C1161D4-0D5D-4B62-8316-545B6F499BAE}"/>
    <cellStyle name="SAPBEXstdData 11 2" xfId="50871" xr:uid="{1F5434B2-B322-466E-B30F-682E8791BAD8}"/>
    <cellStyle name="SAPBEXstdData 12" xfId="35717" xr:uid="{9DF182D1-59D3-4499-A535-5E455024BF5A}"/>
    <cellStyle name="SAPBEXstdData 13" xfId="49640" xr:uid="{7D046402-398A-4BFD-9F00-15F35AD8659C}"/>
    <cellStyle name="SAPBEXstdData 2" xfId="35718" xr:uid="{8B038552-7653-4226-BD2E-3CDC8526783C}"/>
    <cellStyle name="SAPBEXstdData 2 2" xfId="35719" xr:uid="{37F5EBA4-8AFA-42FD-9F7F-2B9091869E53}"/>
    <cellStyle name="SAPBEXstdData 2 3" xfId="49651" xr:uid="{A790C43B-B8BE-4B5F-AF56-B9559261AA2F}"/>
    <cellStyle name="SAPBEXstdData 3" xfId="35720" xr:uid="{A9D13990-3404-4AE7-9021-C6ECB5DFA758}"/>
    <cellStyle name="SAPBEXstdData 3 2" xfId="35721" xr:uid="{9862C9CD-29F9-4AA6-8892-471085B2B5D3}"/>
    <cellStyle name="SAPBEXstdData 3 3" xfId="50610" xr:uid="{5BACC2BC-DF15-42E3-9562-73205B279A67}"/>
    <cellStyle name="SAPBEXstdData 4" xfId="35722" xr:uid="{DF7FB6EB-B493-4C13-9501-6D1F2B7EB7E8}"/>
    <cellStyle name="SAPBEXstdData 4 2" xfId="35723" xr:uid="{454063D6-9E9B-4495-A70D-02528807D21C}"/>
    <cellStyle name="SAPBEXstdData 4 3" xfId="50611" xr:uid="{35F040A3-5169-4AA7-88D1-5AC651B20428}"/>
    <cellStyle name="SAPBEXstdData 5" xfId="35724" xr:uid="{129D2E22-B373-4140-9385-48001CA007C3}"/>
    <cellStyle name="SAPBEXstdData 5 2" xfId="35725" xr:uid="{99A4A1AB-9FD9-4F5C-9806-4E3D541C296E}"/>
    <cellStyle name="SAPBEXstdData 5 3" xfId="50612" xr:uid="{6BF2D02F-AF6C-4F3A-ACEA-02C3B4A6F543}"/>
    <cellStyle name="SAPBEXstdData 6" xfId="35726" xr:uid="{8E226CDF-8CF1-4268-81E6-8AF3BE83D4CD}"/>
    <cellStyle name="SAPBEXstdData 6 2" xfId="50870" xr:uid="{A873E4F7-8DFF-4AFF-8B16-801F3E5A8100}"/>
    <cellStyle name="SAPBEXstdData 7" xfId="35727" xr:uid="{1999EC7C-A1A0-40ED-BB26-56E78B9C1DBA}"/>
    <cellStyle name="SAPBEXstdData 7 2" xfId="50869" xr:uid="{04364E62-C2BC-4DB0-AC76-B554F6D9090E}"/>
    <cellStyle name="SAPBEXstdData 8" xfId="35728" xr:uid="{81A76523-FECC-41BA-8389-FCB8DBB1650F}"/>
    <cellStyle name="SAPBEXstdData 8 2" xfId="50868" xr:uid="{E97E4CA8-E532-4E42-8026-33B2D6B396D8}"/>
    <cellStyle name="SAPBEXstdData 9" xfId="35729" xr:uid="{EE1B13A5-433E-46ED-A62C-0E8D0BD52151}"/>
    <cellStyle name="SAPBEXstdData 9 2" xfId="50867" xr:uid="{242F50C4-62F3-4F32-A65A-BF2CEE5AC06E}"/>
    <cellStyle name="SAPBEXstdData_Margen" xfId="49335" xr:uid="{9B194493-649D-451D-9DF0-5B3537560BDC}"/>
    <cellStyle name="SAPBEXstdDataEmph" xfId="35730" xr:uid="{26EFB1BA-AE52-4127-B7A4-DCF07EF2C46E}"/>
    <cellStyle name="SAPBEXstdDataEmph 10" xfId="35731" xr:uid="{65C69A4C-1122-4BFB-B08E-0A1F4DF319F6}"/>
    <cellStyle name="SAPBEXstdDataEmph 10 2" xfId="50866" xr:uid="{CECE3706-841B-4AC3-AB7A-A41BB9462884}"/>
    <cellStyle name="SAPBEXstdDataEmph 11" xfId="35732" xr:uid="{4CBBC87E-5217-49A8-AD38-84211E98AE30}"/>
    <cellStyle name="SAPBEXstdDataEmph 12" xfId="49641" xr:uid="{D8956DA8-00AC-43A4-98A2-824AF9A9C8BB}"/>
    <cellStyle name="SAPBEXstdDataEmph 2" xfId="35733" xr:uid="{A51E3F17-3BB8-4689-B009-C2402451AFE3}"/>
    <cellStyle name="SAPBEXstdDataEmph 2 2" xfId="50613" xr:uid="{5BB887C8-A7D3-4065-ADC6-59C74AD0B618}"/>
    <cellStyle name="SAPBEXstdDataEmph 3" xfId="35734" xr:uid="{5B26F926-6CCD-43AC-9664-714354E0E6FC}"/>
    <cellStyle name="SAPBEXstdDataEmph 3 2" xfId="35735" xr:uid="{ECBF60C8-8C13-4A74-B64D-D7053BC7983B}"/>
    <cellStyle name="SAPBEXstdDataEmph 3 3" xfId="50614" xr:uid="{8E5BD004-9E6F-4FCB-8006-7E9D746A4AEC}"/>
    <cellStyle name="SAPBEXstdDataEmph 4" xfId="35736" xr:uid="{23B558DB-9D2B-407E-98FF-776380D8AEC4}"/>
    <cellStyle name="SAPBEXstdDataEmph 4 2" xfId="50865" xr:uid="{E0AB8248-8C75-4CEA-ACE8-BABA882996F3}"/>
    <cellStyle name="SAPBEXstdDataEmph 5" xfId="35737" xr:uid="{5ED8000F-CA0A-4709-92C8-AD497471C0D1}"/>
    <cellStyle name="SAPBEXstdDataEmph 5 2" xfId="50864" xr:uid="{93F08247-2961-44A6-81CC-6317928C8D30}"/>
    <cellStyle name="SAPBEXstdDataEmph 6" xfId="35738" xr:uid="{59955B67-3BCE-4320-87FA-A53FA471D57D}"/>
    <cellStyle name="SAPBEXstdDataEmph 6 2" xfId="50863" xr:uid="{5D6F2624-6CDD-4B67-A379-D2E0DC66F8C6}"/>
    <cellStyle name="SAPBEXstdDataEmph 7" xfId="35739" xr:uid="{772ECC9C-ABBB-4FE8-BB27-06890F6AEB19}"/>
    <cellStyle name="SAPBEXstdDataEmph 7 2" xfId="50862" xr:uid="{03F31EF8-A55D-4972-A543-4D80E9B41E70}"/>
    <cellStyle name="SAPBEXstdDataEmph 8" xfId="35740" xr:uid="{CF2F83E0-22D0-49AF-B165-4F3BC5DC0B6C}"/>
    <cellStyle name="SAPBEXstdDataEmph 8 2" xfId="50861" xr:uid="{72E5B4A0-4DAB-4522-8773-05AE67CEBC00}"/>
    <cellStyle name="SAPBEXstdDataEmph 9" xfId="35741" xr:uid="{9CCE9239-78E1-45FD-8E2C-6417DCBE1188}"/>
    <cellStyle name="SAPBEXstdDataEmph 9 2" xfId="50860" xr:uid="{4BB24ECB-B3A3-4B8D-85E8-6B267A604870}"/>
    <cellStyle name="SAPBEXstdDataEmph_Margen" xfId="49336" xr:uid="{00436A8D-8985-4649-BF71-DC1C5DF1EF23}"/>
    <cellStyle name="SAPBEXstdItem" xfId="35742" xr:uid="{7C749F55-1EEE-41FC-B38F-7357BA040180}"/>
    <cellStyle name="SAPBEXstdItem 10" xfId="35743" xr:uid="{1508B715-4BB1-45DF-A696-04ADAAD1FF2A}"/>
    <cellStyle name="SAPBEXstdItem 10 2" xfId="51984" xr:uid="{328170AA-643D-433E-A2BA-86BEC3EC2404}"/>
    <cellStyle name="SAPBEXstdItem 11" xfId="35744" xr:uid="{3712EF3F-7BA0-442F-BEF3-6F4A99F9E879}"/>
    <cellStyle name="SAPBEXstdItem 11 2" xfId="50859" xr:uid="{ABAC7E3B-D6E7-4487-BC5F-3D43D70C858D}"/>
    <cellStyle name="SAPBEXstdItem 12" xfId="49642" xr:uid="{44130556-B669-468A-A92E-7FE85BA0B1DE}"/>
    <cellStyle name="SAPBEXstdItem 2" xfId="35745" xr:uid="{995437AF-5CE7-4632-A3D3-13E698A89656}"/>
    <cellStyle name="SAPBEXstdItem 2 2" xfId="50615" xr:uid="{FD9E16BB-B1CC-43CE-99D7-F77ACF2A8908}"/>
    <cellStyle name="SAPBEXstdItem 3" xfId="35746" xr:uid="{08BA56CD-F275-4298-8602-58009B981C80}"/>
    <cellStyle name="SAPBEXstdItem 3 2" xfId="35747" xr:uid="{BF18BE64-9ECC-4E88-9D97-1B377A2BD397}"/>
    <cellStyle name="SAPBEXstdItem 3 3" xfId="50616" xr:uid="{81A0D882-4C92-4BA3-981E-DE95B238612B}"/>
    <cellStyle name="SAPBEXstdItem 4" xfId="35748" xr:uid="{DFD70FBE-8A49-4288-9C61-3131FEEDF14C}"/>
    <cellStyle name="SAPBEXstdItem 4 2" xfId="35749" xr:uid="{1296523C-773E-4251-AC1D-4F000F8B0242}"/>
    <cellStyle name="SAPBEXstdItem 4 3" xfId="50617" xr:uid="{3C9A3FFD-B254-485E-9D1B-3E307EA8756C}"/>
    <cellStyle name="SAPBEXstdItem 5" xfId="35750" xr:uid="{B7158691-3684-4CAC-B536-1D9874DE468B}"/>
    <cellStyle name="SAPBEXstdItem 5 2" xfId="35751" xr:uid="{0CB7B76D-308C-4418-8D9A-29D28D088CAB}"/>
    <cellStyle name="SAPBEXstdItem 5 3" xfId="50618" xr:uid="{49BE52F1-21C1-4EF5-B626-E6B8CB8BAA40}"/>
    <cellStyle name="SAPBEXstdItem 6" xfId="35752" xr:uid="{B6E54D79-B21B-4201-8CFF-69E5E56F1ECF}"/>
    <cellStyle name="SAPBEXstdItem 6 2" xfId="50858" xr:uid="{C82D123C-B13B-4357-8895-E1003DC318D9}"/>
    <cellStyle name="SAPBEXstdItem 7" xfId="35753" xr:uid="{8034B43B-84B8-43DF-88C0-0FEFA0F2F802}"/>
    <cellStyle name="SAPBEXstdItem 7 2" xfId="50857" xr:uid="{2CC17673-4F1F-4E87-BE2E-0A646205815D}"/>
    <cellStyle name="SAPBEXstdItem 8" xfId="35754" xr:uid="{3FB5C7B3-95B5-4858-A5FA-643D7D517782}"/>
    <cellStyle name="SAPBEXstdItem 8 2" xfId="50856" xr:uid="{61A437E2-E4D7-4C6A-ACE2-2D14ACF853D2}"/>
    <cellStyle name="SAPBEXstdItem 9" xfId="35755" xr:uid="{64B40E35-734D-44CB-A17F-9B7CE1EBA2D7}"/>
    <cellStyle name="SAPBEXstdItem 9 2" xfId="50855" xr:uid="{B1049BC9-F088-4DE4-919D-2FADD2B6BEBA}"/>
    <cellStyle name="SAPBEXstdItem_Margen" xfId="49337" xr:uid="{2A166406-155B-48F8-8798-FFDE0DB9A378}"/>
    <cellStyle name="SAPBEXstdItemX" xfId="35756" xr:uid="{4819810C-9AF1-4618-B55C-2B1247094C42}"/>
    <cellStyle name="SAPBEXstdItemX 10" xfId="35757" xr:uid="{1AD283EB-37D2-4AEF-88F2-781AECA00B67}"/>
    <cellStyle name="SAPBEXstdItemX 10 2" xfId="50854" xr:uid="{1BCD79FC-5022-4582-AF18-D1A1D91484AE}"/>
    <cellStyle name="SAPBEXstdItemX 11" xfId="35758" xr:uid="{2C84DCCB-389B-4389-A718-5B6F5EA9AA49}"/>
    <cellStyle name="SAPBEXstdItemX 12" xfId="49643" xr:uid="{6CB245C1-5543-421C-A5FE-8CCB2B9FFAAA}"/>
    <cellStyle name="SAPBEXstdItemX 2" xfId="35759" xr:uid="{4D32167A-4A0B-4C13-894C-88026DE443B2}"/>
    <cellStyle name="SAPBEXstdItemX 2 2" xfId="50619" xr:uid="{430F04F7-1EC1-4799-9A53-BEBBC309E171}"/>
    <cellStyle name="SAPBEXstdItemX 3" xfId="35760" xr:uid="{74567CC7-F291-474A-923C-DD43FD48034A}"/>
    <cellStyle name="SAPBEXstdItemX 3 2" xfId="35761" xr:uid="{6E1C90D2-ECE8-4753-8F18-DC18522DCDE0}"/>
    <cellStyle name="SAPBEXstdItemX 3 3" xfId="50620" xr:uid="{94BFB5FA-C229-405A-A75B-27F1C02C6D0E}"/>
    <cellStyle name="SAPBEXstdItemX 4" xfId="35762" xr:uid="{A69D968C-F738-4C1B-AFDA-D88664F73EA9}"/>
    <cellStyle name="SAPBEXstdItemX 4 2" xfId="50853" xr:uid="{44A8B75D-3C85-4007-AE68-7D9D4D72B36F}"/>
    <cellStyle name="SAPBEXstdItemX 5" xfId="35763" xr:uid="{0E5288EC-ED2A-4014-A27C-4FECDBE6DBE2}"/>
    <cellStyle name="SAPBEXstdItemX 5 2" xfId="50852" xr:uid="{030B0D4A-0AD9-44C9-B7E6-7BA71CD73E0A}"/>
    <cellStyle name="SAPBEXstdItemX 6" xfId="35764" xr:uid="{10A9A64A-C969-4A52-A819-C4B29AC17202}"/>
    <cellStyle name="SAPBEXstdItemX 6 2" xfId="50851" xr:uid="{C6183566-E47D-446D-B8ED-1336007C747A}"/>
    <cellStyle name="SAPBEXstdItemX 7" xfId="35765" xr:uid="{4E312950-3550-4785-8861-2A9C50614107}"/>
    <cellStyle name="SAPBEXstdItemX 7 2" xfId="50850" xr:uid="{C9B02229-D42E-43FD-9321-26ED26A927BA}"/>
    <cellStyle name="SAPBEXstdItemX 8" xfId="35766" xr:uid="{7750AF6F-6BF7-4C61-84BF-20829F1FA265}"/>
    <cellStyle name="SAPBEXstdItemX 8 2" xfId="50849" xr:uid="{24C7C02F-D7E5-4A79-A38E-3817ECDDE1DF}"/>
    <cellStyle name="SAPBEXstdItemX 9" xfId="35767" xr:uid="{398C9DA6-C149-461F-8670-07ECC9804FE1}"/>
    <cellStyle name="SAPBEXstdItemX 9 2" xfId="50848" xr:uid="{CBE7A601-31A7-475C-BF63-FDCF8B9FFC87}"/>
    <cellStyle name="SAPBEXstdItemX_Margen" xfId="49338" xr:uid="{7EB51B5D-83D0-4923-9DDB-882C36158346}"/>
    <cellStyle name="SAPBEXtitle" xfId="35768" xr:uid="{76C5B0DF-733C-4CAA-8177-65B31411FE3E}"/>
    <cellStyle name="SAPBEXtitle 10" xfId="35769" xr:uid="{39A8C8F8-1F28-47AA-ADE4-975DC837FE30}"/>
    <cellStyle name="SAPBEXtitle 10 2" xfId="50847" xr:uid="{17875A40-F353-4C99-B91A-3186ACC66C91}"/>
    <cellStyle name="SAPBEXtitle 11" xfId="35770" xr:uid="{CCD451F4-5B97-41C4-B8B6-54063A47D601}"/>
    <cellStyle name="SAPBEXtitle 12" xfId="49644" xr:uid="{9BA57FAA-2CF4-4BC9-A6E8-8A9A01CFBEED}"/>
    <cellStyle name="SAPBEXtitle 2" xfId="35771" xr:uid="{8E22BBC0-BF68-4BB8-8526-CF91D6E44E0A}"/>
    <cellStyle name="SAPBEXtitle 2 2" xfId="50621" xr:uid="{6242096E-46EE-4B7E-BE3E-9FBC7A69C17F}"/>
    <cellStyle name="SAPBEXtitle 3" xfId="35772" xr:uid="{552C9C7B-8B46-4B9F-AE3D-B005183CB25C}"/>
    <cellStyle name="SAPBEXtitle 3 2" xfId="35773" xr:uid="{0A7FB3A7-8A06-4FFA-A7DB-D9AF10E4C9ED}"/>
    <cellStyle name="SAPBEXtitle 3 3" xfId="50622" xr:uid="{243AFA96-8C9A-4486-A797-4ED09B7B19DE}"/>
    <cellStyle name="SAPBEXtitle 4" xfId="35774" xr:uid="{FD7886E8-A030-47EF-B1E1-7F6DD3024442}"/>
    <cellStyle name="SAPBEXtitle 4 2" xfId="50846" xr:uid="{EC40E774-3257-42BF-AA4D-ECE8D532C0AE}"/>
    <cellStyle name="SAPBEXtitle 5" xfId="35775" xr:uid="{5B887C16-540E-47EF-89B2-0500FEEF941B}"/>
    <cellStyle name="SAPBEXtitle 5 2" xfId="50845" xr:uid="{0FB0F857-E7F8-407C-BE39-3091DD94991A}"/>
    <cellStyle name="SAPBEXtitle 6" xfId="35776" xr:uid="{BC585121-03D8-46E3-A07A-D153F2F643B5}"/>
    <cellStyle name="SAPBEXtitle 6 2" xfId="50844" xr:uid="{BDA43334-CB75-4734-82E2-8A123BE2D49C}"/>
    <cellStyle name="SAPBEXtitle 7" xfId="35777" xr:uid="{E15E302D-BDEE-4798-9EDA-7A03B845CC22}"/>
    <cellStyle name="SAPBEXtitle 7 2" xfId="51892" xr:uid="{A3F9E65F-442C-4341-9FA1-DBF99790EDE8}"/>
    <cellStyle name="SAPBEXtitle 8" xfId="35778" xr:uid="{4A161123-8210-4731-B6C5-CF7F6C63BF5E}"/>
    <cellStyle name="SAPBEXtitle 8 2" xfId="50843" xr:uid="{D5164A66-D27C-4B79-886C-B912D672A05A}"/>
    <cellStyle name="SAPBEXtitle 9" xfId="35779" xr:uid="{CE3E90C8-D15D-4147-8217-D8C6D75FE6E7}"/>
    <cellStyle name="SAPBEXtitle 9 2" xfId="50842" xr:uid="{D23C9A5A-0A08-47B2-9902-57EFB704A948}"/>
    <cellStyle name="SAPBEXunassignedItem" xfId="35780" xr:uid="{F8E2A4C5-BDD0-400C-888A-EDA14575AEB1}"/>
    <cellStyle name="SAPBEXunassignedItem 2" xfId="35781" xr:uid="{E1AD359E-83FD-40B3-98DA-3BFC33F5DB27}"/>
    <cellStyle name="SAPBEXunassignedItem 3" xfId="50623" xr:uid="{8116DC9E-711E-4756-954A-EE959E083AE2}"/>
    <cellStyle name="SAPBEXundefined" xfId="35782" xr:uid="{C8FA210A-7ACF-4356-AE13-00D03AE1E9C2}"/>
    <cellStyle name="SAPBEXundefined 10" xfId="35783" xr:uid="{42494E43-DF8B-4B9A-A368-AFCB123E678F}"/>
    <cellStyle name="SAPBEXundefined 10 2" xfId="50841" xr:uid="{4AF0E045-2AD0-4F98-BC34-1E06768D5A49}"/>
    <cellStyle name="SAPBEXundefined 11" xfId="35784" xr:uid="{436AE19E-EB1F-4435-9195-C05EC525E5CC}"/>
    <cellStyle name="SAPBEXundefined 12" xfId="49645" xr:uid="{6BF7D069-DA84-423E-A975-06D4B83F23F2}"/>
    <cellStyle name="SAPBEXundefined 2" xfId="35785" xr:uid="{A432D2C4-C47B-42BE-B994-EBC4F5DCF8F5}"/>
    <cellStyle name="SAPBEXundefined 2 2" xfId="50624" xr:uid="{12B0ED58-7C00-4052-9570-F9EC05681381}"/>
    <cellStyle name="SAPBEXundefined 3" xfId="35786" xr:uid="{2C507713-6142-4E8C-8FCD-3D236685F93C}"/>
    <cellStyle name="SAPBEXundefined 3 2" xfId="35787" xr:uid="{75EDA97B-CAAC-4E8D-8141-02E80325AF59}"/>
    <cellStyle name="SAPBEXundefined 3 3" xfId="50625" xr:uid="{FE2F7019-0C63-4004-8DAD-D81BF4E45099}"/>
    <cellStyle name="SAPBEXundefined 4" xfId="35788" xr:uid="{6199A43A-5174-48F5-8D45-D3A67F43095F}"/>
    <cellStyle name="SAPBEXundefined 4 2" xfId="50840" xr:uid="{3747807B-25F9-44C3-BD3F-DF028009ADFB}"/>
    <cellStyle name="SAPBEXundefined 5" xfId="35789" xr:uid="{FB11E07A-D191-4CA4-9551-194C43D8D98A}"/>
    <cellStyle name="SAPBEXundefined 5 2" xfId="50839" xr:uid="{B07A2235-8361-4719-AB5C-A9E6C5BB6571}"/>
    <cellStyle name="SAPBEXundefined 6" xfId="35790" xr:uid="{72B75700-F07C-4C37-B04F-475358C4B2C3}"/>
    <cellStyle name="SAPBEXundefined 6 2" xfId="50838" xr:uid="{2ED0BC57-21D7-4CFE-9DD1-21650D065963}"/>
    <cellStyle name="SAPBEXundefined 7" xfId="35791" xr:uid="{6AF61439-986B-4B74-A2C8-236919648AA8}"/>
    <cellStyle name="SAPBEXundefined 7 2" xfId="51891" xr:uid="{9959F169-1D0C-4BEE-AC23-BD45FC7E56C8}"/>
    <cellStyle name="SAPBEXundefined 8" xfId="35792" xr:uid="{8F4124D7-3E22-4816-97DE-E6261A65C6B5}"/>
    <cellStyle name="SAPBEXundefined 8 2" xfId="50837" xr:uid="{5617ED88-5C87-4588-85AC-E637D2736BC8}"/>
    <cellStyle name="SAPBEXundefined 9" xfId="35793" xr:uid="{D997E8C1-FCC8-488F-A7CD-89BA08C5A263}"/>
    <cellStyle name="SAPBEXundefined 9 2" xfId="51890" xr:uid="{200F9F07-A476-4C1B-9CFC-5AC78A1E717E}"/>
    <cellStyle name="SAPBEXundefined_Margen" xfId="49339" xr:uid="{A8610720-7554-4212-A551-DC043AB95F6C}"/>
    <cellStyle name="Sheet Title" xfId="35794" xr:uid="{C749AF89-0D9C-48F8-AC66-F590F9D870A2}"/>
    <cellStyle name="Sheet Title 2" xfId="35795" xr:uid="{3AD68C28-7084-4E61-A2EB-52831C58F9CA}"/>
    <cellStyle name="Sheet Title 3" xfId="49646" xr:uid="{D2C0A20E-EFCF-4489-B5FB-044DE9B3E51E}"/>
    <cellStyle name="Sheet Title_Margen" xfId="49340" xr:uid="{C08AC7CC-4229-4F97-B14B-22B118E22F0B}"/>
    <cellStyle name="Subtotal" xfId="35796" xr:uid="{11B6375A-13D4-4F04-AD3A-B83D98EEE995}"/>
    <cellStyle name="Subtotal 2" xfId="35797" xr:uid="{109E7EEC-324D-4CC8-87E9-0883A3EFD39B}"/>
    <cellStyle name="Subtotal 2 2" xfId="35798" xr:uid="{B9C388E2-B892-42C2-964F-E996BBFCE023}"/>
    <cellStyle name="Subtotal 2 3" xfId="50626" xr:uid="{B8C06EE9-F95F-42DB-A438-097EBDA6F46A}"/>
    <cellStyle name="Subtotal 3" xfId="35799" xr:uid="{1126D38B-1180-42D8-BC84-BF9E4C531E4F}"/>
    <cellStyle name="Subtotal 3 2" xfId="50627" xr:uid="{DF0FE00E-7543-4A53-8092-4CFA905B9D53}"/>
    <cellStyle name="Subtotal 4" xfId="35800" xr:uid="{7B171627-1E09-4342-A853-0F39A510A3A6}"/>
    <cellStyle name="Texto de advertencia 10" xfId="35801" xr:uid="{54327DB5-55EA-4A5A-8703-E118E998EF7D}"/>
    <cellStyle name="Texto de advertencia 10 2" xfId="50836" xr:uid="{B8326DEE-4938-4D5E-8D88-EF5E9B06DAFA}"/>
    <cellStyle name="Texto de advertencia 11" xfId="35802" xr:uid="{770AC9D7-2AFD-4D9C-A454-B977ACBD069B}"/>
    <cellStyle name="Texto de advertencia 12" xfId="49341" xr:uid="{21F0909E-0CE8-48BF-ACBE-C7D8D258FF7C}"/>
    <cellStyle name="Texto de advertencia 13" xfId="49342" xr:uid="{9E114FC7-0A20-44F4-B073-72958CF22EBE}"/>
    <cellStyle name="Texto de advertencia 14" xfId="49343" xr:uid="{FA970914-C2AD-4D19-966D-0780FBC7F065}"/>
    <cellStyle name="Texto de advertencia 15" xfId="49344" xr:uid="{7D4F4212-C34A-41B9-AC12-754CE1620574}"/>
    <cellStyle name="Texto de advertencia 16" xfId="49345" xr:uid="{0A833F5B-30D1-4AFE-AA04-2E8F9317284C}"/>
    <cellStyle name="Texto de advertencia 17" xfId="49346" xr:uid="{473F251C-AB65-4765-98EC-98C5DF79D3D6}"/>
    <cellStyle name="Texto de advertencia 18" xfId="49347" xr:uid="{DB6CF774-AA5A-4C6C-9889-CDF01C3DCE32}"/>
    <cellStyle name="Texto de advertencia 19" xfId="49348" xr:uid="{3FC56E74-1EB4-478E-AB32-D370087B9AFD}"/>
    <cellStyle name="Texto de advertencia 2" xfId="35803" xr:uid="{B8213EFA-3A60-472D-AE74-3AF2DF5E2869}"/>
    <cellStyle name="Texto de advertencia 2 2" xfId="35804" xr:uid="{270B47A6-1D00-4890-9E5B-6D0D7C2B485E}"/>
    <cellStyle name="Texto de advertencia 2 2 2" xfId="49349" xr:uid="{4B3E8084-C1A0-42FC-8B18-32B15CE548FC}"/>
    <cellStyle name="Texto de advertencia 2 3" xfId="35805" xr:uid="{8FC06F56-33D0-47F5-829E-B83325F4D89E}"/>
    <cellStyle name="Texto de advertencia 2 4" xfId="35806" xr:uid="{E7BB1AC1-4D62-4855-9769-5F8387D8EF4A}"/>
    <cellStyle name="Texto de advertencia 2 5" xfId="35807" xr:uid="{DB854AB7-64A3-4280-8871-B6E17B23CA88}"/>
    <cellStyle name="Texto de advertencia 2 6" xfId="50628" xr:uid="{9A4D6BD6-F6AA-424E-BF83-1B4B35241D05}"/>
    <cellStyle name="Texto de advertencia 2_Margen" xfId="49350" xr:uid="{0D71A04F-B121-479B-B557-E7B15B2685F1}"/>
    <cellStyle name="Texto de advertencia 20" xfId="49351" xr:uid="{302441B4-1BE7-4ABC-B077-34B68F4ABC86}"/>
    <cellStyle name="Texto de advertencia 21" xfId="49352" xr:uid="{C8A6AB84-893B-4F58-9162-438EDAD0A02A}"/>
    <cellStyle name="Texto de advertencia 22" xfId="49353" xr:uid="{CD5B4B05-E0F3-4384-BDD5-6E83890BA51E}"/>
    <cellStyle name="Texto de advertencia 23" xfId="49354" xr:uid="{8571AAEA-EEA3-4A85-8992-ED16F977B147}"/>
    <cellStyle name="Texto de advertencia 24" xfId="49355" xr:uid="{3A4DBEAB-3D4D-4E3D-8748-4D29D9AF9B1A}"/>
    <cellStyle name="Texto de advertencia 25" xfId="49356" xr:uid="{05BEAC26-8D1E-4D52-B5ED-BA3E55F502DA}"/>
    <cellStyle name="Texto de advertencia 26" xfId="49357" xr:uid="{8574F7AC-511E-4F14-906E-AFE69B2F3BFE}"/>
    <cellStyle name="Texto de advertencia 27" xfId="49358" xr:uid="{AD7CFE6E-BFA8-4B9B-A169-1A57D68D91E5}"/>
    <cellStyle name="Texto de advertencia 28" xfId="49359" xr:uid="{3D0FACD1-7B31-4BDA-AFCA-5E5C234969E8}"/>
    <cellStyle name="Texto de advertencia 29" xfId="49360" xr:uid="{0E26BC28-61A7-4770-B3B1-09495B63A4B5}"/>
    <cellStyle name="Texto de advertencia 3" xfId="35808" xr:uid="{6A1A19F2-0E18-459A-900D-450239CBEF4A}"/>
    <cellStyle name="Texto de advertencia 3 2" xfId="35809" xr:uid="{67B95040-2F15-4262-B97A-5581F6B4ABF9}"/>
    <cellStyle name="Texto de advertencia 3 2 2" xfId="50630" xr:uid="{A18384B2-1E5D-462A-A6F3-D5BF4A9A3692}"/>
    <cellStyle name="Texto de advertencia 3 3" xfId="35810" xr:uid="{7413108A-7B2C-4AC8-AD77-9BCB070A6773}"/>
    <cellStyle name="Texto de advertencia 3 3 2" xfId="50835" xr:uid="{678C15CD-D76E-4951-BB18-2FBECEEFB156}"/>
    <cellStyle name="Texto de advertencia 3 4" xfId="50629" xr:uid="{9751D415-008A-490E-81A6-FA8F490DB28A}"/>
    <cellStyle name="Texto de advertencia 3_Margen" xfId="49361" xr:uid="{1DB640E7-5586-4731-9B86-34D4085C5F25}"/>
    <cellStyle name="Texto de advertencia 30" xfId="49362" xr:uid="{9ECE8D5A-29A5-443D-A3F6-4F1A6B58270B}"/>
    <cellStyle name="Texto de advertencia 31" xfId="49363" xr:uid="{125572D4-176B-4FA0-A860-F60D1ED1AA4C}"/>
    <cellStyle name="Texto de advertencia 32" xfId="49364" xr:uid="{0E422B08-C793-42F9-A89C-32C7B4B05DA5}"/>
    <cellStyle name="Texto de advertencia 33" xfId="49365" xr:uid="{6E0B51E4-864A-4BE7-A200-66F82DD51D13}"/>
    <cellStyle name="Texto de advertencia 34" xfId="49366" xr:uid="{26D55A89-3AB6-47A8-99FA-8ABF67BB52FB}"/>
    <cellStyle name="Texto de advertencia 35" xfId="49367" xr:uid="{1B5E8A70-C4B0-42F5-B1AF-F83D07E90D4E}"/>
    <cellStyle name="Texto de advertencia 36" xfId="49368" xr:uid="{38EE0358-B70F-488D-BED8-0993B0BFDCE4}"/>
    <cellStyle name="Texto de advertencia 37" xfId="49369" xr:uid="{B2AA8E83-5074-425F-BA01-61A170D72FE5}"/>
    <cellStyle name="Texto de advertencia 38" xfId="49370" xr:uid="{90CFD4D7-1300-443B-A2CC-C9C9F3B94C4D}"/>
    <cellStyle name="Texto de advertencia 39" xfId="49371" xr:uid="{DA2D71D2-29A8-4628-ACE7-2DB6894CF961}"/>
    <cellStyle name="Texto de advertencia 4" xfId="35811" xr:uid="{C3878906-2F54-4422-9371-BC405C362E7F}"/>
    <cellStyle name="Texto de advertencia 4 2" xfId="35812" xr:uid="{C8E65F23-EBDC-4DEA-9A74-04900598DC9A}"/>
    <cellStyle name="Texto de advertencia 4 2 2" xfId="50834" xr:uid="{6FC5EB87-065C-4014-BAD1-1EFAAEECC958}"/>
    <cellStyle name="Texto de advertencia 4 3" xfId="35813" xr:uid="{AD3AADD9-67AD-494C-ACE6-3C87A5DF1F26}"/>
    <cellStyle name="Texto de advertencia 4 4" xfId="50631" xr:uid="{96833B52-6D25-4760-8B6E-F2133F253CFE}"/>
    <cellStyle name="Texto de advertencia 40" xfId="49372" xr:uid="{8B18BB04-DA3D-46F2-AF94-7BD0706479BA}"/>
    <cellStyle name="Texto de advertencia 41" xfId="49373" xr:uid="{F5BBC35F-FA3D-41CF-9B85-10DEE7C32D85}"/>
    <cellStyle name="Texto de advertencia 42" xfId="49374" xr:uid="{EC475C55-791A-4834-BA34-0F03055D5A6A}"/>
    <cellStyle name="Texto de advertencia 43" xfId="49375" xr:uid="{5A01584E-681A-44B7-9F8B-51501651F0F9}"/>
    <cellStyle name="Texto de advertencia 44" xfId="49376" xr:uid="{324C88E2-A426-4955-8154-A8173C6E47D2}"/>
    <cellStyle name="Texto de advertencia 45" xfId="49377" xr:uid="{74C61624-342E-4ABC-8872-BAAA3DB6EDC0}"/>
    <cellStyle name="Texto de advertencia 46" xfId="49378" xr:uid="{66C7294D-3CE4-4BFA-8FD3-CD7E9D5A9497}"/>
    <cellStyle name="Texto de advertencia 47" xfId="49379" xr:uid="{859BD76D-BFCC-408A-95D7-81C51BB3A4AC}"/>
    <cellStyle name="Texto de advertencia 48" xfId="49380" xr:uid="{233C5AAF-0594-4453-B784-EA4C67FD573E}"/>
    <cellStyle name="Texto de advertencia 49" xfId="49381" xr:uid="{3D048EFA-A77E-4120-9BAB-C7E2530A762D}"/>
    <cellStyle name="Texto de advertencia 5" xfId="35814" xr:uid="{4165F95B-0F15-4106-B18F-62A088932303}"/>
    <cellStyle name="Texto de advertencia 5 2" xfId="35815" xr:uid="{396234DC-8277-4956-BF9F-3D970E8B93EB}"/>
    <cellStyle name="Texto de advertencia 5 3" xfId="51889" xr:uid="{20EBFFC1-36E8-4944-AD81-4A167CE585CD}"/>
    <cellStyle name="Texto de advertencia 50" xfId="49382" xr:uid="{A38D74A0-0E6E-44AF-8E44-62181D085827}"/>
    <cellStyle name="Texto de advertencia 6" xfId="35816" xr:uid="{1874F684-A5F9-4D03-B245-C2303C95915B}"/>
    <cellStyle name="Texto de advertencia 6 2" xfId="50833" xr:uid="{0D1A505F-193B-4D36-B679-E5C27D7BD7DE}"/>
    <cellStyle name="Texto de advertencia 7" xfId="35817" xr:uid="{1D405BAC-D270-4621-8248-2D6E1CD57101}"/>
    <cellStyle name="Texto de advertencia 7 2" xfId="50832" xr:uid="{AF132521-19D0-4DBE-8696-72F3E003B0CE}"/>
    <cellStyle name="Texto de advertencia 8" xfId="35818" xr:uid="{CAED09EB-8321-45F9-B743-ECAB94CC7BCA}"/>
    <cellStyle name="Texto de advertencia 8 2" xfId="50831" xr:uid="{47462F9C-C24A-4F30-875D-7D33D7B1AF40}"/>
    <cellStyle name="Texto de advertencia 9" xfId="35819" xr:uid="{04A651BA-1185-44EF-AB7D-95A3C04DDBD0}"/>
    <cellStyle name="Texto de advertencia 9 2" xfId="50830" xr:uid="{CF7CC546-F039-4B5C-88F7-DFC8B10DF591}"/>
    <cellStyle name="Texto explicativo 10" xfId="35820" xr:uid="{1BF224D4-E377-4F20-AEF3-7DD4D520369E}"/>
    <cellStyle name="Texto explicativo 11" xfId="49383" xr:uid="{E13F2C99-8F94-40AF-8D3B-EF855DBF9534}"/>
    <cellStyle name="Texto explicativo 12" xfId="49384" xr:uid="{BF976A8B-C9D7-4B3F-BC1F-8C6FF810E730}"/>
    <cellStyle name="Texto explicativo 13" xfId="49385" xr:uid="{8630770B-6699-4FCE-9CD5-3A99B1F246CE}"/>
    <cellStyle name="Texto explicativo 14" xfId="49386" xr:uid="{60764B9E-89BC-4B70-8BD6-2411A93C76AD}"/>
    <cellStyle name="Texto explicativo 15" xfId="49387" xr:uid="{B5554197-240F-4162-91F3-299EF5680E32}"/>
    <cellStyle name="Texto explicativo 16" xfId="49388" xr:uid="{064F2E70-42CA-408B-A298-6C262B2F4973}"/>
    <cellStyle name="Texto explicativo 17" xfId="49389" xr:uid="{A08DF9B5-38EB-4C02-8F4B-0C9C24E2A8B1}"/>
    <cellStyle name="Texto explicativo 18" xfId="49390" xr:uid="{465ACE47-61AA-40BA-B5B8-F8A158245E41}"/>
    <cellStyle name="Texto explicativo 19" xfId="49391" xr:uid="{AF01C99A-832C-44B9-ADBC-6663D1BD0DCE}"/>
    <cellStyle name="Texto explicativo 2" xfId="35821" xr:uid="{F02EA226-BDA8-426D-9C02-0E92D51046FC}"/>
    <cellStyle name="Texto explicativo 2 2" xfId="35822" xr:uid="{24F2E6BC-3BF0-4027-903A-CF3D2A70D4CD}"/>
    <cellStyle name="Texto explicativo 2 2 2" xfId="49392" xr:uid="{65CFE38A-6328-43BD-BE3A-3DF1AE089257}"/>
    <cellStyle name="Texto explicativo 2 3" xfId="35823" xr:uid="{39A464C1-61AE-4821-854F-7AE422CD509F}"/>
    <cellStyle name="Texto explicativo 2 4" xfId="35824" xr:uid="{25B94FC1-883A-43BB-AE47-724B888C2064}"/>
    <cellStyle name="Texto explicativo 2 5" xfId="35825" xr:uid="{B8FD7FCC-6EEC-4C2C-958A-E18A1C778E1C}"/>
    <cellStyle name="Texto explicativo 2 6" xfId="50632" xr:uid="{9C47FDCE-9E82-4BA8-9AF8-87140A5310B6}"/>
    <cellStyle name="Texto explicativo 2_Margen" xfId="49393" xr:uid="{5C8F5B10-A140-4244-847D-362CD9046810}"/>
    <cellStyle name="Texto explicativo 20" xfId="49394" xr:uid="{537BE502-3D9C-417F-9BD9-D5D2A8633C64}"/>
    <cellStyle name="Texto explicativo 21" xfId="49395" xr:uid="{0D99BB5C-5B6D-4053-B5B0-3A49EF47BBEA}"/>
    <cellStyle name="Texto explicativo 22" xfId="49396" xr:uid="{E30AF50F-9B1C-4545-9F74-06B3B207EF8A}"/>
    <cellStyle name="Texto explicativo 23" xfId="49397" xr:uid="{883EC0C0-96FD-4097-AF07-B595134FDE46}"/>
    <cellStyle name="Texto explicativo 24" xfId="49398" xr:uid="{01FEC629-84E0-425E-A3DF-ED52B77B5744}"/>
    <cellStyle name="Texto explicativo 25" xfId="49399" xr:uid="{1F31995C-C24C-4600-B49A-362F9FB75EF6}"/>
    <cellStyle name="Texto explicativo 26" xfId="49400" xr:uid="{61220C95-5641-4511-9128-D16AD51886B9}"/>
    <cellStyle name="Texto explicativo 27" xfId="49401" xr:uid="{1DE787FF-B9C8-4E2D-98D2-047508E304A8}"/>
    <cellStyle name="Texto explicativo 28" xfId="49402" xr:uid="{3B7FDEC0-FFBF-4BEF-9BE1-A3D090467DF4}"/>
    <cellStyle name="Texto explicativo 29" xfId="49403" xr:uid="{28B727BA-B730-4DC0-BD1B-B3C2E274545C}"/>
    <cellStyle name="Texto explicativo 3" xfId="35826" xr:uid="{7E89FACB-34EA-4CF0-BFE2-695E8DF7DEC1}"/>
    <cellStyle name="Texto explicativo 3 2" xfId="35827" xr:uid="{AD80EB5A-F349-4F32-BF4A-9ADD170360FD}"/>
    <cellStyle name="Texto explicativo 3 3" xfId="35828" xr:uid="{B109EEC7-0297-48ED-9D50-07A1B3DD8177}"/>
    <cellStyle name="Texto explicativo 3 4" xfId="50633" xr:uid="{572514FE-0091-477E-84B5-19F90310F656}"/>
    <cellStyle name="Texto explicativo 3_Margen" xfId="49404" xr:uid="{82777E92-09E1-4AC7-A9B7-8F8AE50593DE}"/>
    <cellStyle name="Texto explicativo 30" xfId="49405" xr:uid="{E1209071-792D-4615-97F8-413E2DC36F4A}"/>
    <cellStyle name="Texto explicativo 31" xfId="49406" xr:uid="{2D52870D-A6E9-4561-813C-25231471C11A}"/>
    <cellStyle name="Texto explicativo 32" xfId="49407" xr:uid="{5CF0136C-D5ED-4813-BFDC-ED7879CE529F}"/>
    <cellStyle name="Texto explicativo 33" xfId="49408" xr:uid="{573B71AA-708A-4C16-91EC-AD422001FFD7}"/>
    <cellStyle name="Texto explicativo 34" xfId="49409" xr:uid="{0B98026D-591A-40DE-80CD-3638CE46D89F}"/>
    <cellStyle name="Texto explicativo 35" xfId="49410" xr:uid="{C449FE3D-AE4D-4564-8597-6A4D3A135F67}"/>
    <cellStyle name="Texto explicativo 36" xfId="49411" xr:uid="{8CA457E2-5657-42A7-8DB7-484619719DA0}"/>
    <cellStyle name="Texto explicativo 37" xfId="49412" xr:uid="{B290A2BE-831B-4C77-B385-9A791002C9DE}"/>
    <cellStyle name="Texto explicativo 38" xfId="49413" xr:uid="{1C48AB7B-154E-4AAB-9994-2AC5258FDA3B}"/>
    <cellStyle name="Texto explicativo 39" xfId="49414" xr:uid="{4B620E63-44D1-4CDB-AAF9-8180C29DC252}"/>
    <cellStyle name="Texto explicativo 4" xfId="35829" xr:uid="{647C955F-9FB8-4E9A-90BD-E69C28D796E4}"/>
    <cellStyle name="Texto explicativo 4 2" xfId="35830" xr:uid="{E22D6272-A233-4C3C-894D-9631116F1420}"/>
    <cellStyle name="Texto explicativo 40" xfId="49415" xr:uid="{DB974277-F002-434E-B5BB-48F94485CDEE}"/>
    <cellStyle name="Texto explicativo 41" xfId="49416" xr:uid="{0C81AAB3-34DA-4238-AF30-7834E5923A17}"/>
    <cellStyle name="Texto explicativo 42" xfId="49417" xr:uid="{47785AF1-C379-47F2-A172-E5C417C1147E}"/>
    <cellStyle name="Texto explicativo 43" xfId="49418" xr:uid="{7AAF0B02-E410-45EF-8CE4-F0A4DAC92CDB}"/>
    <cellStyle name="Texto explicativo 44" xfId="49419" xr:uid="{0A8C1B18-ADD1-4C2A-B094-150BE7D62FAF}"/>
    <cellStyle name="Texto explicativo 45" xfId="49420" xr:uid="{8CC4E370-EA6F-4206-8D49-DCD2C33EC436}"/>
    <cellStyle name="Texto explicativo 46" xfId="49421" xr:uid="{68EAE2B4-5AC1-4E24-8C09-88EBA9FBC4B0}"/>
    <cellStyle name="Texto explicativo 47" xfId="49422" xr:uid="{F45B1108-51FD-4FF0-ADBA-52F6AC9E7FC3}"/>
    <cellStyle name="Texto explicativo 48" xfId="49423" xr:uid="{4B67EF1B-06A6-4C16-ABA5-08971C975182}"/>
    <cellStyle name="Texto explicativo 49" xfId="49424" xr:uid="{EAF25137-E15A-486D-BCD5-49828ED960E4}"/>
    <cellStyle name="Texto explicativo 5" xfId="35831" xr:uid="{0E0BDB8C-70B5-444A-8F9B-59B9A8D75E4D}"/>
    <cellStyle name="Texto explicativo 5 2" xfId="35832" xr:uid="{DF731A4A-FBD9-4D15-98F9-20C5FC37FA69}"/>
    <cellStyle name="Texto explicativo 50" xfId="49425" xr:uid="{CCE302E9-6B50-40FE-B7E0-A965AD17A749}"/>
    <cellStyle name="Texto explicativo 6" xfId="35833" xr:uid="{075286C5-62D2-4EA7-BB03-E86455A81A68}"/>
    <cellStyle name="Texto explicativo 7" xfId="35834" xr:uid="{CCE9BADC-720F-4880-B412-96F8B2E9E775}"/>
    <cellStyle name="Texto explicativo 8" xfId="35835" xr:uid="{03DCD544-2CC9-48F7-B100-2192A733CEF2}"/>
    <cellStyle name="Texto explicativo 9" xfId="35836" xr:uid="{333ACC99-433B-4664-9E97-E64184CC83B5}"/>
    <cellStyle name="Title" xfId="35837" xr:uid="{71338F2B-A23C-40AA-AFEF-D7ECB6340034}"/>
    <cellStyle name="Title 2" xfId="35838" xr:uid="{3965195B-C6C9-4CB0-B59F-E3926F1626F2}"/>
    <cellStyle name="Title 2 2" xfId="50634" xr:uid="{C77621C9-2943-44D3-B223-73DBE934D756}"/>
    <cellStyle name="Title 3" xfId="35839" xr:uid="{FB507353-615C-4C75-9BAF-93F343BD7E51}"/>
    <cellStyle name="Title 4" xfId="49647" xr:uid="{7C111A16-49C4-4DF9-A24D-67C0D2D081EA}"/>
    <cellStyle name="Title_Margen" xfId="49426" xr:uid="{E3B28034-0E58-461C-9452-B398FB33B870}"/>
    <cellStyle name="TITULO - Style5" xfId="35840" xr:uid="{3C1DF414-E980-4717-9039-CD845C333EF9}"/>
    <cellStyle name="Título 1 10" xfId="35841" xr:uid="{06085027-431A-4311-AB29-74B0070038AF}"/>
    <cellStyle name="Título 1 10 2" xfId="50829" xr:uid="{C63244A7-A032-46CA-931C-A4462C588B0E}"/>
    <cellStyle name="Título 1 11" xfId="35842" xr:uid="{7D39A7CF-5628-4305-AD1D-27A141CDB4F1}"/>
    <cellStyle name="Título 1 12" xfId="49427" xr:uid="{BBC5E50D-A0C9-4D55-BCB5-9FF757BC52E8}"/>
    <cellStyle name="Título 1 13" xfId="49428" xr:uid="{7E264790-C930-43E3-8B71-C9AD04412100}"/>
    <cellStyle name="Título 1 14" xfId="49429" xr:uid="{809119A1-DE78-4085-94F2-60B3C700B296}"/>
    <cellStyle name="Título 1 15" xfId="49430" xr:uid="{5B673B21-0499-4808-8BC2-C25E3BF45B72}"/>
    <cellStyle name="Título 1 16" xfId="49431" xr:uid="{A7105936-1E66-47D3-B0AC-B00AE84B569E}"/>
    <cellStyle name="Título 1 17" xfId="49432" xr:uid="{01E2B70D-CC6F-425B-A6C0-6DECA47FA876}"/>
    <cellStyle name="Título 1 18" xfId="49433" xr:uid="{30601539-D3CE-449E-BE25-4574693806D8}"/>
    <cellStyle name="Título 1 19" xfId="49434" xr:uid="{877C5AEB-9560-4B78-B85F-D8817BB422C0}"/>
    <cellStyle name="Título 1 2" xfId="35843" xr:uid="{C0A3DC7C-66EC-4DD8-9C87-9C9D09BD0E3E}"/>
    <cellStyle name="Título 1 2 2" xfId="35844" xr:uid="{0CF78E74-A360-4174-BB4B-E8F3852095E2}"/>
    <cellStyle name="Título 1 2 2 2" xfId="49435" xr:uid="{F14B3C49-411A-4087-913D-435618E4F766}"/>
    <cellStyle name="Título 1 2 3" xfId="35845" xr:uid="{1783791B-5269-4923-8FC2-333DF2F3D9F9}"/>
    <cellStyle name="Título 1 2 4" xfId="35846" xr:uid="{C7308A6A-B422-4816-8815-DCE4D7063B1F}"/>
    <cellStyle name="Título 1 2 5" xfId="35847" xr:uid="{11172758-9C82-488A-9C4D-452A7367BBFB}"/>
    <cellStyle name="Título 1 2 6" xfId="50636" xr:uid="{A20BC742-FD88-432D-B068-6B7B4807AE58}"/>
    <cellStyle name="Título 1 2_Margen" xfId="49436" xr:uid="{D15FE7B2-BECC-4F95-916B-7C5468490B1E}"/>
    <cellStyle name="Título 1 20" xfId="49437" xr:uid="{652BAF15-C596-4650-AAA6-BB3E70606E31}"/>
    <cellStyle name="Título 1 21" xfId="49438" xr:uid="{1F1451CE-91BB-40E4-8D84-EE61B91B09A5}"/>
    <cellStyle name="Título 1 22" xfId="49439" xr:uid="{87273709-C83D-4D6D-A984-080B1DB30100}"/>
    <cellStyle name="Título 1 23" xfId="49440" xr:uid="{E9DFCC7A-44B6-4AE0-911A-153EF599D69C}"/>
    <cellStyle name="Título 1 24" xfId="49441" xr:uid="{7E41DE9D-52E2-4FC5-A3E8-0AA253BC6473}"/>
    <cellStyle name="Título 1 25" xfId="49442" xr:uid="{06271162-981D-4C32-B404-2C193094D28F}"/>
    <cellStyle name="Título 1 26" xfId="49443" xr:uid="{56355C82-CE36-46F8-8C48-7B15B84F8B10}"/>
    <cellStyle name="Título 1 27" xfId="49444" xr:uid="{3EF49AE1-9CFD-4BF8-9549-7F4FA1F1FCD8}"/>
    <cellStyle name="Título 1 28" xfId="49445" xr:uid="{52C55CCF-CEB0-4F19-BE88-2DE5F92DC19A}"/>
    <cellStyle name="Título 1 29" xfId="49446" xr:uid="{01E9C7CD-F810-4DAA-B1BF-EEE405685B74}"/>
    <cellStyle name="Título 1 3" xfId="35848" xr:uid="{81B05475-BCC0-4D1A-9E1B-9C07A8AB445E}"/>
    <cellStyle name="Título 1 3 2" xfId="35849" xr:uid="{91C15C51-35D0-407E-AF5B-1D23D47D9EEC}"/>
    <cellStyle name="Título 1 3 2 2" xfId="35850" xr:uid="{9A48329B-426D-4355-A4BA-E4751AB22557}"/>
    <cellStyle name="Título 1 3 2 3" xfId="35851" xr:uid="{8A514CF4-C56E-48C0-9BBF-C9E72A734484}"/>
    <cellStyle name="Título 1 3 2 4" xfId="35852" xr:uid="{B411F8E7-CE27-481F-872C-8355D17F2170}"/>
    <cellStyle name="Título 1 3 3" xfId="35853" xr:uid="{8CE95824-55A5-4510-8F40-E1208D8B5B45}"/>
    <cellStyle name="Título 1 3 3 2" xfId="50828" xr:uid="{2D2E0464-20B5-46DF-B328-A787FA01C3EE}"/>
    <cellStyle name="Título 1 3 4" xfId="50637" xr:uid="{C1A600FB-86F7-44A0-A578-A344F3455D0E}"/>
    <cellStyle name="Título 1 3_Margen" xfId="49447" xr:uid="{A6801467-0AB7-4AE7-80F9-CFF68BF9FB44}"/>
    <cellStyle name="Título 1 30" xfId="49448" xr:uid="{04EB5CF7-04B6-420D-A0BF-AD23BF06FA22}"/>
    <cellStyle name="Título 1 31" xfId="49449" xr:uid="{BA55171E-16D8-47BC-98A9-8580ADCD7FB8}"/>
    <cellStyle name="Título 1 32" xfId="49450" xr:uid="{A5E9CBAB-5CA7-4430-9E23-9A78338C600A}"/>
    <cellStyle name="Título 1 33" xfId="49451" xr:uid="{B88AA6BF-B99F-4FB3-AA0D-B45D3471B4D0}"/>
    <cellStyle name="Título 1 34" xfId="49452" xr:uid="{E909109F-2E6A-4AAC-933D-DE469890DCE9}"/>
    <cellStyle name="Título 1 35" xfId="49453" xr:uid="{B463F1FA-6276-4953-8E21-DA03B63C010F}"/>
    <cellStyle name="Título 1 36" xfId="49454" xr:uid="{0BFC94E3-E827-49B4-849F-E800ED43E832}"/>
    <cellStyle name="Título 1 37" xfId="49455" xr:uid="{D975F068-F6B8-4CDA-808C-A87201FA3301}"/>
    <cellStyle name="Título 1 38" xfId="49456" xr:uid="{B9E77231-A7DC-4543-A94A-67F353885F9C}"/>
    <cellStyle name="Título 1 39" xfId="49457" xr:uid="{14413A67-39C3-4CA8-A147-2D3E1DCEFB98}"/>
    <cellStyle name="Título 1 4" xfId="35854" xr:uid="{FB0C6E06-8BA2-4FAB-9A6A-EF4585F05E84}"/>
    <cellStyle name="Título 1 4 2" xfId="35855" xr:uid="{48E04EC3-CB63-4688-B62C-8BE8923DB630}"/>
    <cellStyle name="Título 1 4 2 2" xfId="35856" xr:uid="{E2A1778A-CEA3-4042-BE11-259538AA4014}"/>
    <cellStyle name="Título 1 4 3" xfId="35857" xr:uid="{81EC6FEC-F8BA-4C96-B870-E29A12FD0BA8}"/>
    <cellStyle name="Título 1 4 3 2" xfId="35858" xr:uid="{12CC26B7-5E76-4B18-83C7-5BE4D980F556}"/>
    <cellStyle name="Título 1 4 4" xfId="35859" xr:uid="{D63664ED-EB46-495E-99B5-11D1CD38ED79}"/>
    <cellStyle name="Título 1 4 5" xfId="35860" xr:uid="{A14A7AEC-690C-40ED-8EE9-F053DD355DE3}"/>
    <cellStyle name="Título 1 4 6" xfId="35861" xr:uid="{C11DA2BE-986A-43AD-85E4-5FBF1ABC37D3}"/>
    <cellStyle name="Título 1 40" xfId="49458" xr:uid="{18790BE6-D4E6-4F71-A75C-F8E05B1C5BDB}"/>
    <cellStyle name="Título 1 41" xfId="49459" xr:uid="{8D7F0FDC-4F49-48BF-9F40-0CB188B38531}"/>
    <cellStyle name="Título 1 42" xfId="49460" xr:uid="{DAC85267-3DD9-4867-BDA0-A2BB81951C8B}"/>
    <cellStyle name="Título 1 43" xfId="49461" xr:uid="{1A2F2EA7-A666-4C34-9C07-899F72E60067}"/>
    <cellStyle name="Título 1 44" xfId="49462" xr:uid="{6AC9FFE7-1B9D-46D6-A45D-8C606ABEBCB7}"/>
    <cellStyle name="Título 1 45" xfId="49463" xr:uid="{8D0885AF-E7EF-4B6F-BD9B-404BA9287228}"/>
    <cellStyle name="Título 1 46" xfId="49464" xr:uid="{893F5F11-8FD1-41CD-9851-52FEF481ABAA}"/>
    <cellStyle name="Título 1 47" xfId="49465" xr:uid="{67E00022-6D23-46C2-959B-9FBAAEFF4132}"/>
    <cellStyle name="Título 1 48" xfId="49466" xr:uid="{8561445A-2687-4B37-9794-17429386962C}"/>
    <cellStyle name="Título 1 49" xfId="49467" xr:uid="{612BDDD1-174D-4EC7-8CAA-CD4A3187013D}"/>
    <cellStyle name="Título 1 5" xfId="35862" xr:uid="{876A0489-0C81-4DE7-AFD4-DA1442E1248E}"/>
    <cellStyle name="Título 1 5 2" xfId="35863" xr:uid="{660C5EAE-4E95-4751-91C4-76321F341597}"/>
    <cellStyle name="Título 1 5 3" xfId="50827" xr:uid="{6D564874-C4A7-46E3-9438-F3CCB87DEB09}"/>
    <cellStyle name="Título 1 50" xfId="49468" xr:uid="{4213F9D4-7B1B-48F9-B9BA-57BD5CE3AD50}"/>
    <cellStyle name="Título 1 6" xfId="35864" xr:uid="{8A555C8B-5998-443E-B940-BB40A58AF550}"/>
    <cellStyle name="Título 1 6 2" xfId="50826" xr:uid="{A59B1670-E653-4200-AAAA-56E306F2C09B}"/>
    <cellStyle name="Título 1 7" xfId="35865" xr:uid="{74058C9F-1F62-4EA7-AE83-121233A2029E}"/>
    <cellStyle name="Título 1 7 2" xfId="50825" xr:uid="{ACE364CB-0C8C-4A9F-9AF4-F3D62606A44B}"/>
    <cellStyle name="Título 1 8" xfId="35866" xr:uid="{2E9E9FBB-9BBE-420F-851B-3FEE0D4869B3}"/>
    <cellStyle name="Título 1 8 2" xfId="50824" xr:uid="{4E4A7DD8-FD1D-44F9-B1A0-5F9EAD90CB10}"/>
    <cellStyle name="Título 1 9" xfId="35867" xr:uid="{A31DCE06-D52B-4A5F-8D75-68794B8A443C}"/>
    <cellStyle name="Título 1 9 2" xfId="51888" xr:uid="{9BE465B4-8DF1-4D4A-86E1-D26AD6C3C14F}"/>
    <cellStyle name="Título 10" xfId="35868" xr:uid="{8381CFE5-7094-4F63-9C13-37D9B33AC825}"/>
    <cellStyle name="Título 11" xfId="35869" xr:uid="{79BAADBD-D669-4808-935F-9AD330926565}"/>
    <cellStyle name="Título 12" xfId="35870" xr:uid="{9889E73B-D0C1-41AB-98CB-6DE7D390BD21}"/>
    <cellStyle name="Título 13" xfId="49469" xr:uid="{2CE789D5-49E3-45DB-A35E-31E75742CE25}"/>
    <cellStyle name="Título 14" xfId="49470" xr:uid="{CF4104B0-6F36-43DA-BAC4-A2C123C136AB}"/>
    <cellStyle name="Título 15" xfId="49471" xr:uid="{1042599E-9FA3-4D50-A287-9A91F10E34F4}"/>
    <cellStyle name="Título 16" xfId="49472" xr:uid="{7FF787E2-3B93-42A8-BE13-F7E0B023AB64}"/>
    <cellStyle name="Título 17" xfId="49473" xr:uid="{BFF694F4-0257-4F82-AD00-B47194810F7B}"/>
    <cellStyle name="Título 18" xfId="49474" xr:uid="{AEE1E77A-6E81-4916-85C4-E83DF2395FAF}"/>
    <cellStyle name="Título 19" xfId="49475" xr:uid="{2FC623D1-E14E-4FD2-8423-F605FBEF63A6}"/>
    <cellStyle name="Título 2 10" xfId="35871" xr:uid="{76BEDF87-4468-45F9-91FA-0C2FF319693B}"/>
    <cellStyle name="Título 2 10 2" xfId="50823" xr:uid="{6CDF9DC9-E3A5-4E0D-9650-65E841A81053}"/>
    <cellStyle name="Título 2 11" xfId="35872" xr:uid="{75FCB3C1-82C0-4EE4-AA3D-4E6E1390B5BB}"/>
    <cellStyle name="Título 2 12" xfId="49476" xr:uid="{175A24C3-F5E2-460E-8956-5349EBC41B0F}"/>
    <cellStyle name="Título 2 13" xfId="49477" xr:uid="{7BCB1BC9-7398-453B-93F3-C454F04B14DD}"/>
    <cellStyle name="Título 2 14" xfId="49478" xr:uid="{DE52FDEE-2D3E-4036-ADC9-A13E7270708F}"/>
    <cellStyle name="Título 2 15" xfId="49479" xr:uid="{AACD3E56-49F4-41CD-9C22-0841CFF47263}"/>
    <cellStyle name="Título 2 16" xfId="49480" xr:uid="{D8BE8213-935F-404D-B60B-EDC93AA61E03}"/>
    <cellStyle name="Título 2 17" xfId="49481" xr:uid="{9E12D1CF-FD64-41F3-92BA-7893AB538A10}"/>
    <cellStyle name="Título 2 18" xfId="49482" xr:uid="{AD01C906-400D-4FD7-BE27-3D547F794553}"/>
    <cellStyle name="Título 2 19" xfId="49483" xr:uid="{6A8FA2D3-929B-43BA-8909-CD102BC1E69F}"/>
    <cellStyle name="Título 2 2" xfId="35873" xr:uid="{174348D6-B42C-43D6-AA0F-695056DA5E46}"/>
    <cellStyle name="Título 2 2 2" xfId="35874" xr:uid="{741B093B-6819-43A4-9206-9A46B514DF0C}"/>
    <cellStyle name="Título 2 2 2 2" xfId="49484" xr:uid="{478A14BD-2503-40E0-8BC4-86BA4CD0EB03}"/>
    <cellStyle name="Título 2 2 3" xfId="35875" xr:uid="{2731A33D-ECD0-4665-8F73-79B1F758895A}"/>
    <cellStyle name="Título 2 2 4" xfId="35876" xr:uid="{4406A273-2F80-4316-8188-8CA4382CA3E4}"/>
    <cellStyle name="Título 2 2 5" xfId="35877" xr:uid="{80D49210-8790-4214-804B-8A5877AB91F1}"/>
    <cellStyle name="Título 2 2 6" xfId="50638" xr:uid="{5F4BE9A4-11E7-45C1-99E9-9A2885C5E9BC}"/>
    <cellStyle name="Título 2 2_Margen" xfId="49485" xr:uid="{F4E33317-4977-4DA5-B02A-AB678EEB139B}"/>
    <cellStyle name="Título 2 20" xfId="49486" xr:uid="{ABF1C800-3BB5-4D43-B6EC-6A9B09B7E2F2}"/>
    <cellStyle name="Título 2 21" xfId="49487" xr:uid="{BBF308E5-C2F5-4BB6-BA06-712A998DC6FA}"/>
    <cellStyle name="Título 2 22" xfId="49488" xr:uid="{293AD0DF-CF7B-4DD0-BDD4-EEE8D0A0CB2C}"/>
    <cellStyle name="Título 2 23" xfId="49489" xr:uid="{D87332C3-7BAF-4C37-BD0F-3B186DA7D7BB}"/>
    <cellStyle name="Título 2 24" xfId="49490" xr:uid="{E149DAB8-B9A2-48EE-96F4-1B282D8C3125}"/>
    <cellStyle name="Título 2 25" xfId="49491" xr:uid="{6487705A-FC13-43F0-8E30-D40CE20228AF}"/>
    <cellStyle name="Título 2 26" xfId="49492" xr:uid="{437E2E56-E8A1-42EF-A318-9595748A304D}"/>
    <cellStyle name="Título 2 27" xfId="49493" xr:uid="{F6580D63-C336-4A93-B8BB-091713361288}"/>
    <cellStyle name="Título 2 28" xfId="49494" xr:uid="{23BE85E1-57BE-4FC4-970B-7CDE7650EFDC}"/>
    <cellStyle name="Título 2 29" xfId="49495" xr:uid="{70725C7A-828F-4A3D-8231-459942785C1F}"/>
    <cellStyle name="Título 2 3" xfId="35878" xr:uid="{2FCA7463-BCDA-46B7-A0A5-38E1EA89BC85}"/>
    <cellStyle name="Título 2 3 2" xfId="35879" xr:uid="{165488C9-79D8-4F94-B28C-B73165D7CDC2}"/>
    <cellStyle name="Título 2 3 2 2" xfId="35880" xr:uid="{983AE169-4A6E-49BF-B9D5-DA6F890A5ED2}"/>
    <cellStyle name="Título 2 3 2 3" xfId="35881" xr:uid="{D98D89E1-1D69-4AF4-85AC-74317DBF1257}"/>
    <cellStyle name="Título 2 3 2 4" xfId="35882" xr:uid="{D2BBD3D9-4D5C-4892-90C9-795FD4CFFD54}"/>
    <cellStyle name="Título 2 3 3" xfId="35883" xr:uid="{13C71E7F-49AC-42BD-9540-6311C5D3E31B}"/>
    <cellStyle name="Título 2 3 3 2" xfId="50822" xr:uid="{A1EA9559-10B1-4A5E-9D4A-F8DEA118C663}"/>
    <cellStyle name="Título 2 3 4" xfId="50639" xr:uid="{8B3ADB83-D650-4E97-AA89-626622FC7551}"/>
    <cellStyle name="Título 2 3_Margen" xfId="49496" xr:uid="{FD81F2D9-50A2-445D-9D7A-E355E7B2C5BF}"/>
    <cellStyle name="Título 2 30" xfId="49497" xr:uid="{117C558C-9C45-4BF0-93C1-086619728328}"/>
    <cellStyle name="Título 2 31" xfId="49498" xr:uid="{23CE8FB8-4463-4471-9FD0-142E37FC88E2}"/>
    <cellStyle name="Título 2 32" xfId="49499" xr:uid="{82AE8860-2721-47DB-856C-16C7A953997D}"/>
    <cellStyle name="Título 2 33" xfId="49500" xr:uid="{7A201754-938E-42E9-8C6C-AAF38AC19811}"/>
    <cellStyle name="Título 2 34" xfId="49501" xr:uid="{FB5BE072-FB3E-4F50-B282-882476D1FF23}"/>
    <cellStyle name="Título 2 35" xfId="49502" xr:uid="{17352C0F-2C3C-42B5-9542-2D4D69CEFE56}"/>
    <cellStyle name="Título 2 36" xfId="49503" xr:uid="{278B2E09-9605-41EB-B040-E7DCC72CF300}"/>
    <cellStyle name="Título 2 37" xfId="49504" xr:uid="{7EB198CD-AA22-402C-BC84-AD2455C30111}"/>
    <cellStyle name="Título 2 38" xfId="49505" xr:uid="{AEAB6196-7D3D-4530-9415-CD6CE9B3D480}"/>
    <cellStyle name="Título 2 39" xfId="49506" xr:uid="{E293BC62-04C1-4A76-B7A2-C355B291B5A0}"/>
    <cellStyle name="Título 2 4" xfId="35884" xr:uid="{5EE3FE50-76FD-4006-AA21-7F88680B44B7}"/>
    <cellStyle name="Título 2 4 2" xfId="35885" xr:uid="{4BC01C4B-C61B-4647-9C84-AADCF7A89081}"/>
    <cellStyle name="Título 2 4 2 2" xfId="35886" xr:uid="{8B599952-DF2A-45E3-9E57-A1424EAFC12C}"/>
    <cellStyle name="Título 2 4 3" xfId="35887" xr:uid="{1B9FB97F-D142-49AC-9C58-03B4B21C6BED}"/>
    <cellStyle name="Título 2 4 3 2" xfId="35888" xr:uid="{C736F80D-38C6-4641-9FF7-7DC7907E63E4}"/>
    <cellStyle name="Título 2 4 4" xfId="35889" xr:uid="{CA8C4ACA-AD8C-4EBE-BABB-32A0C2161311}"/>
    <cellStyle name="Título 2 4 5" xfId="35890" xr:uid="{DBBE4C53-83B1-4237-977A-C976E3CB2962}"/>
    <cellStyle name="Título 2 4 6" xfId="35891" xr:uid="{6FAA4CE8-197B-4546-A161-E1784C8F3B0D}"/>
    <cellStyle name="Título 2 40" xfId="49507" xr:uid="{2F55097D-B765-40C3-A278-FBC10F581B92}"/>
    <cellStyle name="Título 2 41" xfId="49508" xr:uid="{665AD9C0-0D68-4640-AC05-5576C2127C68}"/>
    <cellStyle name="Título 2 42" xfId="49509" xr:uid="{7AD249B4-FA68-4393-8A0C-0E874B1F5D91}"/>
    <cellStyle name="Título 2 43" xfId="49510" xr:uid="{8D2F3BB6-301C-4C04-84A4-53F1629F481E}"/>
    <cellStyle name="Título 2 44" xfId="49511" xr:uid="{F5C7468D-9261-44FC-959E-186C12C3B188}"/>
    <cellStyle name="Título 2 45" xfId="49512" xr:uid="{CCE146D2-59FF-41B1-A9F9-9DAEF8FE91D7}"/>
    <cellStyle name="Título 2 46" xfId="49513" xr:uid="{6DEE078E-0C0D-4045-922A-398077094105}"/>
    <cellStyle name="Título 2 47" xfId="49514" xr:uid="{CD5C886B-6E40-4DAE-B552-D619426E6C78}"/>
    <cellStyle name="Título 2 48" xfId="49515" xr:uid="{E36DACE1-6F8C-416F-AE8B-AC9CCFAAB578}"/>
    <cellStyle name="Título 2 49" xfId="49516" xr:uid="{25CAF051-5A1F-4CDF-B53A-964FA326E18E}"/>
    <cellStyle name="Título 2 5" xfId="35892" xr:uid="{BBD38266-A587-4D85-8869-5779A826494D}"/>
    <cellStyle name="Título 2 5 2" xfId="35893" xr:uid="{CC5C0517-4ABB-4599-B2B3-48C6BAEE1563}"/>
    <cellStyle name="Título 2 5 3" xfId="50821" xr:uid="{2AF49CF8-E91C-4D09-BB98-DAA35A3E5D06}"/>
    <cellStyle name="Título 2 50" xfId="49517" xr:uid="{114942D9-75ED-460C-B6DA-242E8246A7A9}"/>
    <cellStyle name="Título 2 6" xfId="35894" xr:uid="{BDFD8863-98C2-41FD-8FC1-C1233B22C495}"/>
    <cellStyle name="Título 2 6 2" xfId="50820" xr:uid="{9BAA34B9-0F9B-4D9A-A184-FB42B9649ABE}"/>
    <cellStyle name="Título 2 7" xfId="35895" xr:uid="{30A745DE-967B-4B79-ADDC-B5C98BBADCA1}"/>
    <cellStyle name="Título 2 7 2" xfId="50819" xr:uid="{635223EF-0360-4F4B-AD2E-863ADFF81059}"/>
    <cellStyle name="Título 2 8" xfId="35896" xr:uid="{7DA0735F-6A32-4614-B23C-CD3D7D399D50}"/>
    <cellStyle name="Título 2 8 2" xfId="50818" xr:uid="{65EA7B5F-41E0-4AAE-B891-47C190A520E1}"/>
    <cellStyle name="Título 2 9" xfId="35897" xr:uid="{9E91FEE6-0CA7-4DE9-A154-78CBC524B0C1}"/>
    <cellStyle name="Título 2 9 2" xfId="51887" xr:uid="{D4371886-64E5-4C77-BC97-B99C6BE59FEE}"/>
    <cellStyle name="Título 20" xfId="49518" xr:uid="{1151A69E-D1CE-473A-AF87-9BC2CFD306C4}"/>
    <cellStyle name="Título 21" xfId="49519" xr:uid="{CB1FEB57-DCB9-4713-A24B-21D7890BF137}"/>
    <cellStyle name="Título 22" xfId="49520" xr:uid="{D5AFBEF6-5162-45BF-98E4-6DB4344D1393}"/>
    <cellStyle name="Título 23" xfId="49521" xr:uid="{17BF2283-6F85-4A5C-A29B-B479BDDC299D}"/>
    <cellStyle name="Título 24" xfId="49522" xr:uid="{5D0FF8DF-91DE-4964-A29B-732DE174099C}"/>
    <cellStyle name="Título 25" xfId="49523" xr:uid="{F6A25204-9E47-421D-AB9A-31157B890057}"/>
    <cellStyle name="Título 26" xfId="49524" xr:uid="{457E6BE7-6268-46CD-BF38-274FF5AFB92F}"/>
    <cellStyle name="Título 27" xfId="49525" xr:uid="{A792ED37-3BEA-437F-AC98-44EF8CABD005}"/>
    <cellStyle name="Título 28" xfId="49526" xr:uid="{9D90CF4A-BD58-42AE-99E3-F21B16012A8C}"/>
    <cellStyle name="Título 29" xfId="49527" xr:uid="{6DC91FC9-986E-4D11-B61A-2CC47E885AFD}"/>
    <cellStyle name="Título 3 10" xfId="35898" xr:uid="{EA51AD1A-FEF2-4446-A0E2-6B9322C99B0F}"/>
    <cellStyle name="Título 3 10 2" xfId="50817" xr:uid="{6474D934-A688-4ED0-894E-5EC3EBFFDABA}"/>
    <cellStyle name="Título 3 11" xfId="35899" xr:uid="{FFEAA2F2-BF2D-4894-A141-A2CB5577C2C1}"/>
    <cellStyle name="Título 3 12" xfId="49528" xr:uid="{382B0BB6-96A8-4351-BC0F-5E314CA8991E}"/>
    <cellStyle name="Título 3 13" xfId="49529" xr:uid="{B84F6113-CD36-4008-905B-3FEC7D1C4946}"/>
    <cellStyle name="Título 3 14" xfId="49530" xr:uid="{6D0FD04B-F87A-43A9-AB35-357ADA17C00B}"/>
    <cellStyle name="Título 3 15" xfId="49531" xr:uid="{7C48C354-7EC8-44F8-98FB-486110906553}"/>
    <cellStyle name="Título 3 16" xfId="49532" xr:uid="{19C678EE-B68E-4E05-928B-A62C8E25FC17}"/>
    <cellStyle name="Título 3 17" xfId="49533" xr:uid="{4C956056-D1F2-4934-A493-9C05E7A5C2C6}"/>
    <cellStyle name="Título 3 18" xfId="49534" xr:uid="{3DF847FE-089E-4B93-969E-326CC20EEA89}"/>
    <cellStyle name="Título 3 19" xfId="49535" xr:uid="{96606641-F6AB-4689-8940-CF175E2D41D7}"/>
    <cellStyle name="Título 3 2" xfId="35900" xr:uid="{48627B61-B80A-4014-A640-D37F8C6D781E}"/>
    <cellStyle name="Título 3 2 2" xfId="35901" xr:uid="{9F2DF80A-F336-4AF2-9E2E-AE3DF668D686}"/>
    <cellStyle name="Título 3 2 2 2" xfId="49536" xr:uid="{9DF14A1A-1E78-4FC1-8512-24667F3083DD}"/>
    <cellStyle name="Título 3 2 3" xfId="35902" xr:uid="{49B41952-AEAE-4666-8078-DFDB5BB7232A}"/>
    <cellStyle name="Título 3 2 4" xfId="35903" xr:uid="{29668893-DE14-4310-BAEC-A9C733E293EF}"/>
    <cellStyle name="Título 3 2 5" xfId="35904" xr:uid="{590CB3A5-B19E-4F3D-BB40-1BA273E76B6E}"/>
    <cellStyle name="Título 3 2 6" xfId="50640" xr:uid="{C35A3C97-5EEA-492A-B24A-173B8CB0B9A0}"/>
    <cellStyle name="Título 3 2_Margen" xfId="49537" xr:uid="{B8818F31-7776-46EE-A706-AF305A0920FB}"/>
    <cellStyle name="Título 3 20" xfId="49538" xr:uid="{36F8C42B-A892-4650-B3B3-2F195490A7C2}"/>
    <cellStyle name="Título 3 21" xfId="49539" xr:uid="{5A1D797E-7143-499E-A7E1-1F5DE55AE8A4}"/>
    <cellStyle name="Título 3 22" xfId="49540" xr:uid="{7C8C0351-65CB-4D8B-9D31-089680D95CAA}"/>
    <cellStyle name="Título 3 23" xfId="49541" xr:uid="{C57B75EA-0DEB-4C0D-9952-9FDC8550E24D}"/>
    <cellStyle name="Título 3 24" xfId="49542" xr:uid="{2E489213-9163-42BC-A2C9-D0EA0CAD2519}"/>
    <cellStyle name="Título 3 25" xfId="49543" xr:uid="{C0683542-552A-4CD9-81FC-0435BFB39625}"/>
    <cellStyle name="Título 3 26" xfId="49544" xr:uid="{13DAA301-5DBF-4020-9B5B-568557FA8356}"/>
    <cellStyle name="Título 3 27" xfId="49545" xr:uid="{CD5EB9E6-B5AC-49F1-BCE8-35A05E08549C}"/>
    <cellStyle name="Título 3 28" xfId="49546" xr:uid="{09FBC288-9DC0-4E32-B059-6BD14104333E}"/>
    <cellStyle name="Título 3 29" xfId="49547" xr:uid="{FCCCC368-59F0-430C-8EA3-10709E905A28}"/>
    <cellStyle name="Título 3 3" xfId="35905" xr:uid="{32BE0150-5142-4AA7-AB29-C3B709FB75D3}"/>
    <cellStyle name="Título 3 3 2" xfId="35906" xr:uid="{76178233-3E23-4A70-8B67-921DF123FCF2}"/>
    <cellStyle name="Título 3 3 2 2" xfId="35907" xr:uid="{A8708198-7A1E-4A8C-BB8E-53E51186BFE6}"/>
    <cellStyle name="Título 3 3 2 3" xfId="35908" xr:uid="{AC2DA5E4-95D2-40A4-BEE9-9E1428D046AD}"/>
    <cellStyle name="Título 3 3 2 4" xfId="35909" xr:uid="{B80950F8-3AB9-40EC-9BC1-E41BF2B27B90}"/>
    <cellStyle name="Título 3 3 3" xfId="35910" xr:uid="{2F72D5B8-D917-4C03-87C2-567442168469}"/>
    <cellStyle name="Título 3 3 3 2" xfId="50816" xr:uid="{2710A26E-B55D-43F0-ACEE-87B9AD676293}"/>
    <cellStyle name="Título 3 3 4" xfId="50641" xr:uid="{E239348F-B14D-4CE1-A097-475AB31751AD}"/>
    <cellStyle name="Título 3 3_Margen" xfId="49548" xr:uid="{DFF94C67-8A7C-4362-8366-E3ACF9FA1369}"/>
    <cellStyle name="Título 3 30" xfId="49549" xr:uid="{7E57D289-D97A-4E57-BA7E-36A2B8739368}"/>
    <cellStyle name="Título 3 31" xfId="49550" xr:uid="{B9EC2ABF-D5A6-4E35-9D77-8685489EE2BC}"/>
    <cellStyle name="Título 3 32" xfId="49551" xr:uid="{115D3919-711F-496D-9B4F-8BE7094978C2}"/>
    <cellStyle name="Título 3 33" xfId="49552" xr:uid="{375C8136-3731-4485-8CA9-5BA18B15AC94}"/>
    <cellStyle name="Título 3 34" xfId="49553" xr:uid="{295A1B10-6EA9-4FF9-92FE-DFDF1FD14F8D}"/>
    <cellStyle name="Título 3 35" xfId="49554" xr:uid="{F7DF0422-A26D-44F2-8849-C1582357742C}"/>
    <cellStyle name="Título 3 36" xfId="49555" xr:uid="{DFC3C4A6-7C9D-4D52-8E15-56FA62264A1F}"/>
    <cellStyle name="Título 3 37" xfId="49556" xr:uid="{498CEC22-C456-447D-AA77-BE1A5DA5CFD7}"/>
    <cellStyle name="Título 3 38" xfId="49557" xr:uid="{A8184D2C-7FDF-417F-ADDE-155526296CEA}"/>
    <cellStyle name="Título 3 39" xfId="49558" xr:uid="{B71361A5-1085-4AC5-AC80-D1D4D66F72DB}"/>
    <cellStyle name="Título 3 4" xfId="35911" xr:uid="{C2624ED0-C53F-44CB-BF6B-499B8CB83FD5}"/>
    <cellStyle name="Título 3 4 2" xfId="35912" xr:uid="{89220124-A03B-425E-9847-26F8A45D2E06}"/>
    <cellStyle name="Título 3 4 2 2" xfId="35913" xr:uid="{48E1C94D-C615-4506-88E6-BD193810C69B}"/>
    <cellStyle name="Título 3 4 3" xfId="35914" xr:uid="{CD0B3268-BCD5-4AEF-B5C2-AF886DD2AD8D}"/>
    <cellStyle name="Título 3 4 3 2" xfId="35915" xr:uid="{ED8D857D-AE70-4A57-97B2-34F12F94F578}"/>
    <cellStyle name="Título 3 4 4" xfId="35916" xr:uid="{3029D47A-CF88-4922-95DC-230EDCB2C405}"/>
    <cellStyle name="Título 3 4 5" xfId="35917" xr:uid="{004C12A5-FACE-4412-BA03-0B691292D715}"/>
    <cellStyle name="Título 3 4 6" xfId="35918" xr:uid="{6AEA6D66-FD73-4AB5-82E2-CB70D59CC5AB}"/>
    <cellStyle name="Título 3 40" xfId="49559" xr:uid="{BF7010D9-090B-426E-A0FF-046527C16E40}"/>
    <cellStyle name="Título 3 41" xfId="49560" xr:uid="{0766DEF4-5512-4005-8091-D36BEFA02C47}"/>
    <cellStyle name="Título 3 42" xfId="49561" xr:uid="{17209D3C-69F1-4DBC-A0EB-28756A777853}"/>
    <cellStyle name="Título 3 43" xfId="49562" xr:uid="{1D8AEFAE-BB09-4F0A-A85D-6C23C4AEED13}"/>
    <cellStyle name="Título 3 44" xfId="49563" xr:uid="{2E94428C-4C14-4708-9F5A-2CCA8D1FB772}"/>
    <cellStyle name="Título 3 45" xfId="49564" xr:uid="{F4A14D08-D4F9-4300-A14B-39183E61A907}"/>
    <cellStyle name="Título 3 46" xfId="49565" xr:uid="{17F50D4A-63DF-4F19-9449-1DE25C77E51C}"/>
    <cellStyle name="Título 3 47" xfId="49566" xr:uid="{89050CB5-56A8-4B2A-832E-CC1FEE3B9B29}"/>
    <cellStyle name="Título 3 48" xfId="49567" xr:uid="{CA4860CE-8A45-436D-9682-E03948D8CFCD}"/>
    <cellStyle name="Título 3 49" xfId="49568" xr:uid="{AA135218-45A8-4CA3-9FFA-4ABA04E91636}"/>
    <cellStyle name="Título 3 5" xfId="35919" xr:uid="{581CC77D-2FB0-41EE-9847-F1005E9B4DBA}"/>
    <cellStyle name="Título 3 5 2" xfId="35920" xr:uid="{3BA9475F-D8EC-46E6-B023-841F29CD0E2F}"/>
    <cellStyle name="Título 3 5 3" xfId="50815" xr:uid="{5FF4651E-E91F-4C34-ADFB-EC9FD92C9EF3}"/>
    <cellStyle name="Título 3 50" xfId="49569" xr:uid="{A8010015-6D92-4213-8AE7-4D98CC76EEC1}"/>
    <cellStyle name="Título 3 6" xfId="35921" xr:uid="{ABD968BE-3CF9-4187-A59E-B0E81CDF3AB1}"/>
    <cellStyle name="Título 3 6 2" xfId="51886" xr:uid="{4782EB0E-A4BC-4CBD-89B7-298967FCC7A5}"/>
    <cellStyle name="Título 3 7" xfId="35922" xr:uid="{E68CE0D7-6857-47C0-801A-A1EC8044D950}"/>
    <cellStyle name="Título 3 7 2" xfId="50814" xr:uid="{F726DBD1-FD2C-46FC-8A71-B06E04F40916}"/>
    <cellStyle name="Título 3 8" xfId="35923" xr:uid="{7DC39185-B484-45A9-BC94-6E0E30A31191}"/>
    <cellStyle name="Título 3 8 2" xfId="50813" xr:uid="{FF7E57A5-B861-4404-859D-4B6D2D486469}"/>
    <cellStyle name="Título 3 9" xfId="35924" xr:uid="{6EA64F8B-779C-4CF2-B238-3FCC1C4AD0D7}"/>
    <cellStyle name="Título 3 9 2" xfId="50812" xr:uid="{8D4A952C-27BD-4460-9CFB-D1E243979BC3}"/>
    <cellStyle name="Título 30" xfId="49570" xr:uid="{4AB9FC98-A61F-4C60-98B9-9488C7E20F9B}"/>
    <cellStyle name="Título 31" xfId="49571" xr:uid="{26EE5AAA-7C56-4747-A27B-A9A9D4C65C32}"/>
    <cellStyle name="Título 32" xfId="49572" xr:uid="{FB2D6C89-101D-4AB0-87CB-FAF113E6D260}"/>
    <cellStyle name="Título 33" xfId="49573" xr:uid="{ADDF656D-FAC3-4C65-A7D3-97F172C73D12}"/>
    <cellStyle name="Título 34" xfId="49574" xr:uid="{8292CEF2-8367-4BF1-BABD-2111C91CFE4A}"/>
    <cellStyle name="Título 35" xfId="49575" xr:uid="{40F51364-3514-4A21-896C-8E3C38789BE8}"/>
    <cellStyle name="Título 36" xfId="49576" xr:uid="{D7CC7CCE-CA31-4EED-BF9D-4AD4E3AE79BB}"/>
    <cellStyle name="Título 37" xfId="49577" xr:uid="{5E0DBF22-407B-4332-8CBA-36D64D0BB1AE}"/>
    <cellStyle name="Título 38" xfId="49578" xr:uid="{C6501781-97B6-4EBD-8704-BB70A24F5A2B}"/>
    <cellStyle name="Título 39" xfId="49579" xr:uid="{7136DEEC-FA32-4592-98FC-9C6AEB43FCFC}"/>
    <cellStyle name="Título 4" xfId="35925" xr:uid="{533EFF24-73A5-4D4F-808D-66E680DD6CF4}"/>
    <cellStyle name="Título 4 2" xfId="35926" xr:uid="{0D92B3E5-F88B-4983-B456-4FC6BB8180A6}"/>
    <cellStyle name="Título 4 3" xfId="35927" xr:uid="{219D6035-06DD-4E4D-9963-88AD13F93F5A}"/>
    <cellStyle name="Título 4 4" xfId="35928" xr:uid="{3C6F6341-3FF1-4EA7-9BA7-2211E20CB39C}"/>
    <cellStyle name="Título 4 5" xfId="35929" xr:uid="{BF48B88E-C3C7-43EB-A4AD-B8ECA7BDFDC4}"/>
    <cellStyle name="Título 4 6" xfId="50642" xr:uid="{51B7DD72-BF80-45D6-8D5D-0EE22C2A25C7}"/>
    <cellStyle name="Título 4_Margen" xfId="49580" xr:uid="{11FAE49A-9401-4983-AAD0-1127A5CAD67C}"/>
    <cellStyle name="Título 40" xfId="49581" xr:uid="{821C89AA-A4CB-4D76-BFE5-FA66497E4018}"/>
    <cellStyle name="Título 41" xfId="49582" xr:uid="{9311D521-ED89-466C-B5ED-999D9540532C}"/>
    <cellStyle name="Título 42" xfId="49583" xr:uid="{AB41920E-9C6F-4C12-882F-2DAE89998E74}"/>
    <cellStyle name="Título 43" xfId="49584" xr:uid="{5DE91261-75F5-44FC-A108-4D29081A9453}"/>
    <cellStyle name="Título 44" xfId="49585" xr:uid="{85335290-6CE3-41A6-9753-59556574F7B4}"/>
    <cellStyle name="Título 45" xfId="49586" xr:uid="{29DEC47F-5F78-4DA2-8783-46C2BCD90D0F}"/>
    <cellStyle name="Título 46" xfId="49587" xr:uid="{8C886FFD-DAAF-4B8C-8905-E61C1D5CBE92}"/>
    <cellStyle name="Título 47" xfId="49588" xr:uid="{096480E4-E12D-4640-9DA7-02DC6A4C6429}"/>
    <cellStyle name="Título 48" xfId="49589" xr:uid="{EF8D4449-E2B9-4059-9C35-AE60BB3349EC}"/>
    <cellStyle name="Título 49" xfId="49590" xr:uid="{F8E4C474-1A43-416B-97F3-A5EE069AB247}"/>
    <cellStyle name="Título 5" xfId="35930" xr:uid="{AFCF94A6-3D82-4A64-92D7-492BA5F08F23}"/>
    <cellStyle name="Título 5 2" xfId="35931" xr:uid="{A2B92242-5495-41F5-8A3A-DB1105E4F999}"/>
    <cellStyle name="Título 5 2 2" xfId="50644" xr:uid="{4EEBBCE2-C8E2-4BB5-9C9C-8BB6B000AC01}"/>
    <cellStyle name="Título 5 3" xfId="50643" xr:uid="{276C86DC-5C12-4907-9CF3-F270155671F6}"/>
    <cellStyle name="Título 50" xfId="49591" xr:uid="{32BD8DC2-F705-4C47-86FF-BB04AB6E09A7}"/>
    <cellStyle name="Título 51" xfId="49592" xr:uid="{53C2D626-F4C6-4CC3-8798-660243F6BEEC}"/>
    <cellStyle name="Título 52" xfId="49593" xr:uid="{3C54B667-0532-4FDA-9F42-6A774D7B2ADA}"/>
    <cellStyle name="Título 52 2" xfId="49594" xr:uid="{286C3F42-1E36-45EF-BE68-E53528F18EEE}"/>
    <cellStyle name="Título 53" xfId="49595" xr:uid="{D412F9F7-5339-418A-AF0E-51C9C1B662D0}"/>
    <cellStyle name="Título 54" xfId="49653" xr:uid="{7DCEA782-FA4B-4EC8-98C1-C9EEBBA5DBC1}"/>
    <cellStyle name="Título 55" xfId="51464" xr:uid="{02FAF4A9-B962-435B-9316-968F3E88F041}"/>
    <cellStyle name="Título 56" xfId="49610" xr:uid="{C8935BBB-D882-43EE-807B-F3A2FC65DC16}"/>
    <cellStyle name="Título 6" xfId="35932" xr:uid="{379A86CE-3C8A-44B4-82C2-A6A620CABFAC}"/>
    <cellStyle name="Título 6 2" xfId="35933" xr:uid="{C1B29AB2-2840-4E7E-9EB9-06DF51D950B0}"/>
    <cellStyle name="Título 6 2 2" xfId="50646" xr:uid="{F5C4EA57-973F-482E-AB2B-9B1CA330AA4F}"/>
    <cellStyle name="Título 6 3" xfId="50645" xr:uid="{DFF2403E-E022-4922-8CB0-34337C42AAFA}"/>
    <cellStyle name="Título 7" xfId="35934" xr:uid="{66280823-5551-4655-AF48-70224D017C1C}"/>
    <cellStyle name="Título 7 2" xfId="35935" xr:uid="{681E22FD-E151-4984-A535-BF9ECBD1EC0D}"/>
    <cellStyle name="Título 7 3" xfId="50647" xr:uid="{35B296F2-0607-4177-9069-8C489D5F1742}"/>
    <cellStyle name="Título 8" xfId="35936" xr:uid="{81BABDF8-4AE8-4489-A08D-F64288AF0E52}"/>
    <cellStyle name="Título 8 2" xfId="50635" xr:uid="{511B2DA9-F276-413D-BB75-2E8578C7E39F}"/>
    <cellStyle name="Título 9" xfId="35937" xr:uid="{0721AF46-B8FA-4F90-A795-4C56E36D9C4E}"/>
    <cellStyle name="Total 10" xfId="35938" xr:uid="{91021ED6-3473-4CAE-AC37-23F087C09F89}"/>
    <cellStyle name="Total 10 2" xfId="35939" xr:uid="{B46B2BC7-0C3A-4509-BC3C-1B3FD9514F5E}"/>
    <cellStyle name="Total 10 2 2" xfId="50809" xr:uid="{1BDE5742-1E9D-4C43-AFA5-6C8827730789}"/>
    <cellStyle name="Total 10 3" xfId="35940" xr:uid="{42357BA1-0474-4EF5-9418-2D4972F2916E}"/>
    <cellStyle name="Total 10 4" xfId="50810" xr:uid="{2299CE7B-F6C0-4EDB-91D2-974B94B3963C}"/>
    <cellStyle name="Total 11" xfId="35941" xr:uid="{CF5CC642-695C-46D9-AB9F-AC26514E9A63}"/>
    <cellStyle name="Total 11 2" xfId="35942" xr:uid="{5AFA4846-5233-4DCA-8B47-0A71C47FBA90}"/>
    <cellStyle name="Total 11 2 2" xfId="50807" xr:uid="{9653242F-C239-46FD-A3AF-7D1BDA86D643}"/>
    <cellStyle name="Total 11 3" xfId="35943" xr:uid="{69E3359E-A025-41C3-AB30-A1873C4818F1}"/>
    <cellStyle name="Total 11 4" xfId="50808" xr:uid="{DF94F2E0-E17E-40D1-9368-C9A0B3C1854A}"/>
    <cellStyle name="Total 12" xfId="35944" xr:uid="{CF273FF7-02F0-47A4-BE6B-8A87C4C8FA69}"/>
    <cellStyle name="Total 12 2" xfId="35945" xr:uid="{3B3C5942-943E-4AB0-97E5-AAF94A77D72F}"/>
    <cellStyle name="Total 12 2 2" xfId="50805" xr:uid="{DE0FD5AE-C3EA-40B7-8541-A898BFA73991}"/>
    <cellStyle name="Total 12 3" xfId="35946" xr:uid="{F2802DD4-6915-4D01-BF52-C6B24D70626F}"/>
    <cellStyle name="Total 12 4" xfId="50806" xr:uid="{20F46F69-3B1D-4B1B-AA1F-3301F54E891D}"/>
    <cellStyle name="Total 13" xfId="35947" xr:uid="{D35812B3-24A6-4A0B-A621-41C7CC43359B}"/>
    <cellStyle name="Total 13 2" xfId="35948" xr:uid="{FFD4C8DD-64CF-4A17-9C49-157F930639A0}"/>
    <cellStyle name="Total 13 2 2" xfId="50803" xr:uid="{9E4A8DCB-85BA-4D67-92EB-67D2F18D7136}"/>
    <cellStyle name="Total 13 3" xfId="35949" xr:uid="{016B3696-849A-425F-B9C8-042385594CE3}"/>
    <cellStyle name="Total 13 4" xfId="50804" xr:uid="{C5B4784C-97DF-44B0-AC13-1EB6A6E8F85B}"/>
    <cellStyle name="Total 14" xfId="35950" xr:uid="{CDFEEF17-BCDA-48A4-A94C-C61DAA200BD5}"/>
    <cellStyle name="Total 14 2" xfId="35951" xr:uid="{A602196A-7DC2-4967-B12C-D3CCEBFB2BB0}"/>
    <cellStyle name="Total 14 2 2" xfId="50801" xr:uid="{8C2A2173-F21D-436F-8E51-4E225DB1121B}"/>
    <cellStyle name="Total 14 3" xfId="35952" xr:uid="{2529E2DD-010C-48AE-8C1E-75E857527FA1}"/>
    <cellStyle name="Total 14 4" xfId="50802" xr:uid="{30492282-4415-4AD7-B4AB-BF53897EB39A}"/>
    <cellStyle name="Total 15" xfId="35953" xr:uid="{CA06FD36-0371-4940-BD96-760A662D5DFE}"/>
    <cellStyle name="Total 15 2" xfId="35954" xr:uid="{402853A5-224E-4B59-8521-69E19AB76292}"/>
    <cellStyle name="Total 15 2 2" xfId="50799" xr:uid="{8C716C0C-67E2-4610-A51E-3EA7A7E537DA}"/>
    <cellStyle name="Total 15 3" xfId="35955" xr:uid="{F8C8796E-639E-4384-B460-EDB4A6991339}"/>
    <cellStyle name="Total 15 4" xfId="50800" xr:uid="{0CC0AB7E-C0FC-4356-9BDF-C86F57064CFB}"/>
    <cellStyle name="Total 16" xfId="35956" xr:uid="{09AD0D7D-9A29-4091-887E-382DE5251F56}"/>
    <cellStyle name="Total 16 2" xfId="35957" xr:uid="{C7231275-450C-4F71-A681-CBC15AE2282B}"/>
    <cellStyle name="Total 16 2 2" xfId="50797" xr:uid="{337E409A-97E0-4D81-B6B1-2A8B4EB2941B}"/>
    <cellStyle name="Total 16 3" xfId="35958" xr:uid="{19B9E3D1-F0C5-4913-8AB5-E60916888745}"/>
    <cellStyle name="Total 16 4" xfId="50798" xr:uid="{E37298DC-7B20-40FB-B1E9-B2955043710A}"/>
    <cellStyle name="Total 17" xfId="35959" xr:uid="{890B951B-6BD6-4F48-A9F8-D24EE4AE3EAF}"/>
    <cellStyle name="Total 17 2" xfId="35960" xr:uid="{E802A592-97D8-4D6B-8AF7-40CDEC698585}"/>
    <cellStyle name="Total 17 2 2" xfId="50795" xr:uid="{E4173CB7-9AFF-45A3-8712-FF1C368B29D1}"/>
    <cellStyle name="Total 17 3" xfId="35961" xr:uid="{D42691B8-5ADF-47B0-8AA8-9D4D9C4D28E7}"/>
    <cellStyle name="Total 17 4" xfId="50796" xr:uid="{3696F266-6583-4D50-915A-0B9718387B9C}"/>
    <cellStyle name="Total 18" xfId="35962" xr:uid="{4BB6C2F6-270A-48F3-867C-8B0E1F28B182}"/>
    <cellStyle name="Total 18 2" xfId="35963" xr:uid="{865DC56B-822D-422C-B5E7-C576206C8778}"/>
    <cellStyle name="Total 18 2 2" xfId="50793" xr:uid="{F1CFDFF5-E1FE-4BB7-B607-AA05D205D8FB}"/>
    <cellStyle name="Total 18 3" xfId="35964" xr:uid="{5E426983-5151-48B8-B042-DD0CDE9CF671}"/>
    <cellStyle name="Total 18 4" xfId="50794" xr:uid="{1C867BBE-3565-46FF-B046-BFA4847D6E20}"/>
    <cellStyle name="Total 19" xfId="35965" xr:uid="{B2F0851F-9B56-45C9-80F9-3B6A5BEB0BCE}"/>
    <cellStyle name="Total 19 2" xfId="35966" xr:uid="{AF499F3C-09CC-4B67-9D80-FEFAD4581BA2}"/>
    <cellStyle name="Total 19 2 2" xfId="50791" xr:uid="{AE1AA2D8-4630-426A-AA80-C1E2FCC10922}"/>
    <cellStyle name="Total 19 3" xfId="35967" xr:uid="{22B335D2-F2ED-44B9-84ED-A676FC4C9D17}"/>
    <cellStyle name="Total 19 4" xfId="50792" xr:uid="{2192021C-44AD-43D0-8AB0-D6ADD81D013D}"/>
    <cellStyle name="Total 2" xfId="35968" xr:uid="{84C31310-2DBE-435E-ADCB-948B9B2CA208}"/>
    <cellStyle name="Total 2 10" xfId="35969" xr:uid="{181EE522-E19F-4DDB-97C0-0FE68D75A825}"/>
    <cellStyle name="Total 2 11" xfId="35970" xr:uid="{A09F7D77-1D9D-41BE-B6ED-5304367D2E62}"/>
    <cellStyle name="Total 2 12" xfId="35971" xr:uid="{318D39F4-01F7-45D5-BDFF-E85122044608}"/>
    <cellStyle name="Total 2 13" xfId="35972" xr:uid="{3A5DE09D-A546-4698-8E16-067F3BA9385C}"/>
    <cellStyle name="Total 2 14" xfId="35973" xr:uid="{CC8C473E-FA5B-4C54-AD01-992B81D4DE03}"/>
    <cellStyle name="Total 2 15" xfId="49648" xr:uid="{40E9217D-1338-4C07-A580-7578244D180A}"/>
    <cellStyle name="Total 2 2" xfId="35974" xr:uid="{B2374152-6687-478A-AD4E-97ACC020D111}"/>
    <cellStyle name="Total 2 2 2" xfId="35975" xr:uid="{AB79F3B3-3704-4869-B494-E90BC83B5515}"/>
    <cellStyle name="Total 2 2 2 2" xfId="35976" xr:uid="{EA390634-1B9A-4700-89B8-D8C49BBF51A6}"/>
    <cellStyle name="Total 2 2 2 2 2" xfId="50732" xr:uid="{E555C98B-614E-4F2E-B752-700A262C076F}"/>
    <cellStyle name="Total 2 2 2 3" xfId="50651" xr:uid="{7FD4FDAA-B45A-49D1-B1A6-C6AEFB504A98}"/>
    <cellStyle name="Total 2 2 3" xfId="35977" xr:uid="{CF0ABE1C-7CE2-412B-A43C-3709B5FC6EC8}"/>
    <cellStyle name="Total 2 2 4" xfId="50650" xr:uid="{7E79D634-C40C-49B2-B4CE-9A53AB6E2162}"/>
    <cellStyle name="Total 2 3" xfId="35978" xr:uid="{C8457E92-17D9-4106-A2FE-A9CAEC1D83E3}"/>
    <cellStyle name="Total 2 3 2" xfId="35979" xr:uid="{A63509E7-100F-4EB4-BCFC-11436688944C}"/>
    <cellStyle name="Total 2 4" xfId="35980" xr:uid="{21E89369-E0A7-4D47-819D-9411FE6634F0}"/>
    <cellStyle name="Total 2 5" xfId="35981" xr:uid="{DF4BCEAA-9280-469E-A6BA-4A844131BED6}"/>
    <cellStyle name="Total 2 6" xfId="35982" xr:uid="{0B41543D-AEA7-40B4-8037-C0773BA6106E}"/>
    <cellStyle name="Total 2 7" xfId="35983" xr:uid="{00ADBDCF-7873-447C-A08D-3EA7F567016D}"/>
    <cellStyle name="Total 2 8" xfId="35984" xr:uid="{3509E152-8125-4091-895A-2E48B7BA43D4}"/>
    <cellStyle name="Total 2 9" xfId="35985" xr:uid="{C414B7BD-6CB5-47EE-896F-23B034F42C20}"/>
    <cellStyle name="Total 2_Margen" xfId="49596" xr:uid="{A618470F-A06C-4F21-9C6D-379246A564E1}"/>
    <cellStyle name="Total 20" xfId="35986" xr:uid="{C94E50E6-E30B-49D9-A306-BE3F6D662738}"/>
    <cellStyle name="Total 20 2" xfId="35987" xr:uid="{33AA3ABD-5116-47F8-8480-08631CA978EB}"/>
    <cellStyle name="Total 20 2 2" xfId="50790" xr:uid="{27A306E1-924D-4C16-B52A-295A0D36A356}"/>
    <cellStyle name="Total 20 3" xfId="35988" xr:uid="{576DEA5D-B89C-4156-A668-F13E07EE1EB4}"/>
    <cellStyle name="Total 20 4" xfId="51885" xr:uid="{B6E9837D-6940-4F05-91DE-1A561D971CD0}"/>
    <cellStyle name="Total 21" xfId="35989" xr:uid="{78FDE7D0-C525-46E7-802F-ED25D4C7E6A4}"/>
    <cellStyle name="Total 21 2" xfId="35990" xr:uid="{74E86EDA-D0CC-4329-95EB-3AC31448AE38}"/>
    <cellStyle name="Total 21 2 2" xfId="50788" xr:uid="{0F79F608-B5B2-4A21-9FF3-5E964783E9AA}"/>
    <cellStyle name="Total 21 3" xfId="35991" xr:uid="{1702E42B-4129-44E6-9AC7-FF5D1E55777E}"/>
    <cellStyle name="Total 21 4" xfId="50789" xr:uid="{13092B91-66F8-45ED-88AE-A6F18DA48B51}"/>
    <cellStyle name="Total 22" xfId="35992" xr:uid="{A3C220F4-18B6-4279-9D44-62DE8147A558}"/>
    <cellStyle name="Total 22 2" xfId="35993" xr:uid="{D2B23D8E-365F-4075-9FF6-7BD30E1B7C2C}"/>
    <cellStyle name="Total 22 2 2" xfId="50786" xr:uid="{B5DB988A-AE7D-4C23-AF53-EAD3917BA110}"/>
    <cellStyle name="Total 22 3" xfId="35994" xr:uid="{BC5AB587-A65E-4C84-A6E5-6B9A8F919562}"/>
    <cellStyle name="Total 22 4" xfId="50787" xr:uid="{53217925-B6E5-49AE-B715-4AE91867B436}"/>
    <cellStyle name="Total 23" xfId="35995" xr:uid="{100757C4-7A6E-46AF-AFCB-9028BDA2C630}"/>
    <cellStyle name="Total 23 2" xfId="35996" xr:uid="{850E3B9A-6BBC-4698-AA57-F9A5618D50A9}"/>
    <cellStyle name="Total 23 2 2" xfId="50784" xr:uid="{AB580DDF-B5CF-42FF-A731-D36B5304DEB5}"/>
    <cellStyle name="Total 23 3" xfId="35997" xr:uid="{2A519CC5-1710-46BF-B576-35213099D95A}"/>
    <cellStyle name="Total 23 4" xfId="50785" xr:uid="{97B0BBCB-FA59-422B-A2BC-7336208B8B2A}"/>
    <cellStyle name="Total 24" xfId="35998" xr:uid="{FE829E32-8541-49E1-8363-F7F6B86F2A54}"/>
    <cellStyle name="Total 24 2" xfId="35999" xr:uid="{DD80BCE7-CB36-46CA-A9F2-2721FBC33C11}"/>
    <cellStyle name="Total 24 2 2" xfId="50782" xr:uid="{0CB5409F-2374-48A6-84EE-240134EA0CAF}"/>
    <cellStyle name="Total 24 3" xfId="36000" xr:uid="{29844819-FD07-4207-BF43-89B457299A8B}"/>
    <cellStyle name="Total 24 4" xfId="50783" xr:uid="{5721E7F6-4456-4D30-8555-1328A052F9F1}"/>
    <cellStyle name="Total 25" xfId="36001" xr:uid="{998A7FFC-99FD-4FC1-99EB-E0FD0FA0BA46}"/>
    <cellStyle name="Total 25 2" xfId="36002" xr:uid="{0ED4F0A6-C482-4A57-A021-D6111C9359A2}"/>
    <cellStyle name="Total 25 2 2" xfId="50780" xr:uid="{C4738DD5-8601-4943-BC1C-2D6644BA724A}"/>
    <cellStyle name="Total 25 3" xfId="36003" xr:uid="{2754CF0A-DB1F-44C0-8FB5-0D356472657C}"/>
    <cellStyle name="Total 25 4" xfId="50781" xr:uid="{51E97548-33E6-4656-925B-965CC28D915A}"/>
    <cellStyle name="Total 26" xfId="36004" xr:uid="{C2ACCDD3-5AAE-42DC-809A-B41801D56AFD}"/>
    <cellStyle name="Total 26 2" xfId="36005" xr:uid="{D43EBB1E-425D-44E4-9F1A-C6CE88F21673}"/>
    <cellStyle name="Total 26 2 2" xfId="50778" xr:uid="{AB77F205-B34E-4876-92AA-17AF9D1C4F48}"/>
    <cellStyle name="Total 26 3" xfId="36006" xr:uid="{940704C8-A4B2-4AD2-9C39-30E2D7CD3DAD}"/>
    <cellStyle name="Total 26 4" xfId="50779" xr:uid="{FCCE24F2-94B5-4D74-953C-94CDA7AC6C61}"/>
    <cellStyle name="Total 27" xfId="36007" xr:uid="{5DE4A307-BF55-44A2-97B7-EEEA41D80878}"/>
    <cellStyle name="Total 27 2" xfId="36008" xr:uid="{8032D0F9-1B18-4084-9E94-B6B91D5996DE}"/>
    <cellStyle name="Total 27 2 2" xfId="50776" xr:uid="{EF174D59-E3B8-47B3-BB24-7DA1336C20D1}"/>
    <cellStyle name="Total 27 3" xfId="36009" xr:uid="{26712075-FA31-4340-A9AA-3EEB947A9133}"/>
    <cellStyle name="Total 27 4" xfId="50777" xr:uid="{516FF5F6-9E8F-4CFC-8343-49BD82332FDA}"/>
    <cellStyle name="Total 28" xfId="36010" xr:uid="{407F4D5D-8748-474E-9BD8-BBE2913EE536}"/>
    <cellStyle name="Total 28 2" xfId="36011" xr:uid="{2C45535D-E1FF-4229-A296-E9EA551F56C4}"/>
    <cellStyle name="Total 28 2 2" xfId="50774" xr:uid="{C6574C8B-1003-40D0-831F-8E28E77096A6}"/>
    <cellStyle name="Total 28 3" xfId="36012" xr:uid="{FFA664DA-47DC-4555-8DBD-371ACB14804B}"/>
    <cellStyle name="Total 28 4" xfId="50775" xr:uid="{A0C0441A-B1A3-4F72-8975-0B258B6A94CE}"/>
    <cellStyle name="Total 29" xfId="36013" xr:uid="{167F2C7B-1C24-4E26-97C1-833A1718B7B8}"/>
    <cellStyle name="Total 29 2" xfId="36014" xr:uid="{5971AE58-F680-4512-94C4-69FFC3CCB2EB}"/>
    <cellStyle name="Total 29 2 2" xfId="50772" xr:uid="{DE04C61E-0CD1-4FC9-BEF6-CCB684F45BCB}"/>
    <cellStyle name="Total 29 3" xfId="36015" xr:uid="{1AF6216C-9111-46DD-8255-A2E9843AA584}"/>
    <cellStyle name="Total 29 4" xfId="50773" xr:uid="{D8529545-D2AE-4D8E-AE90-B1D622B6BD98}"/>
    <cellStyle name="Total 3" xfId="36016" xr:uid="{59DAC2FA-D085-47DA-BD6A-D860AF5954FC}"/>
    <cellStyle name="Total 3 10" xfId="36017" xr:uid="{F3A2642A-CCAF-4EF4-BDC7-7A817A3E9D74}"/>
    <cellStyle name="Total 3 11" xfId="36018" xr:uid="{4B4F2917-31C2-47CA-B495-3814EE17C5C2}"/>
    <cellStyle name="Total 3 12" xfId="36019" xr:uid="{C0462CF8-E969-4511-BF03-2C423E3690E7}"/>
    <cellStyle name="Total 3 13" xfId="36020" xr:uid="{0B9DBDB8-2BAC-4DE3-B9FD-7343197F852A}"/>
    <cellStyle name="Total 3 14" xfId="50652" xr:uid="{80879627-6D0B-41A1-9BBB-A45DD06E2C58}"/>
    <cellStyle name="Total 3 2" xfId="36021" xr:uid="{2C81558B-5539-468A-9EFA-3B3B37AE5E9D}"/>
    <cellStyle name="Total 3 2 2" xfId="36022" xr:uid="{A14CB082-748F-486D-B168-EEAB3F64D9B0}"/>
    <cellStyle name="Total 3 2 3" xfId="50653" xr:uid="{98402A4C-3E6B-4E4C-96F3-FA4B8E689D58}"/>
    <cellStyle name="Total 3 3" xfId="36023" xr:uid="{36C9B32A-BB76-44F6-B868-92BCEE408AE6}"/>
    <cellStyle name="Total 3 3 2" xfId="36024" xr:uid="{1C9219D1-8FD1-428C-A7BE-FCFE0228EDEA}"/>
    <cellStyle name="Total 3 3 2 2" xfId="50655" xr:uid="{BF81E629-C4E0-4D54-AAF8-1EA1DED8E175}"/>
    <cellStyle name="Total 3 3 3" xfId="36025" xr:uid="{FAD6496E-3910-46E0-9A41-F5015C6AB607}"/>
    <cellStyle name="Total 3 3 4" xfId="36026" xr:uid="{74736684-797C-4D5B-88BA-976FFD44DAA8}"/>
    <cellStyle name="Total 3 4" xfId="36027" xr:uid="{6494A7EE-DA3A-4EDF-A56B-079283C3F5F4}"/>
    <cellStyle name="Total 3 5" xfId="36028" xr:uid="{FCE8347A-CEAD-4273-9234-DB25A810EA57}"/>
    <cellStyle name="Total 3 6" xfId="36029" xr:uid="{CC843DB5-69B6-4B00-B41E-553A63225847}"/>
    <cellStyle name="Total 3 7" xfId="36030" xr:uid="{84ADC0E9-81BD-4D33-AD22-12F54E7B4376}"/>
    <cellStyle name="Total 3 8" xfId="36031" xr:uid="{44C9F846-D82F-483B-A931-F0BA359C87A7}"/>
    <cellStyle name="Total 3 9" xfId="36032" xr:uid="{BE494F07-B63F-4DF8-82A0-2A662641BE96}"/>
    <cellStyle name="Total 3_Margen" xfId="49597" xr:uid="{6CF30437-6841-4D41-A4CE-A95403EF6675}"/>
    <cellStyle name="Total 30" xfId="36033" xr:uid="{72FDFB2F-4E63-4EC8-85C6-D040CC278D0F}"/>
    <cellStyle name="Total 30 2" xfId="36034" xr:uid="{DF9914CE-AFBE-4C98-A59C-0AC3F99E7BC9}"/>
    <cellStyle name="Total 30 2 2" xfId="50770" xr:uid="{1C36B83C-3BB7-46D2-B440-6C3ABD07E37A}"/>
    <cellStyle name="Total 30 3" xfId="50771" xr:uid="{449C6B86-3CF7-4F58-8D0C-8B4DFE155F55}"/>
    <cellStyle name="Total 31" xfId="36035" xr:uid="{53FC286F-C747-4B17-A94B-D7B5A7791066}"/>
    <cellStyle name="Total 31 2" xfId="36036" xr:uid="{FDDA8D44-0A83-4D59-BDB9-A6AFEC65B040}"/>
    <cellStyle name="Total 31 2 2" xfId="50768" xr:uid="{23291E15-998E-45C3-A124-5A2A243CDBD7}"/>
    <cellStyle name="Total 31 3" xfId="50769" xr:uid="{D7C6513A-3645-474B-8545-B58C1B3991F4}"/>
    <cellStyle name="Total 32" xfId="36037" xr:uid="{7B3CED43-4BCB-4263-903A-3C3D0DF31F7B}"/>
    <cellStyle name="Total 32 2" xfId="36038" xr:uid="{32CEAF39-A462-42AB-9736-E6D8050F1123}"/>
    <cellStyle name="Total 32 2 2" xfId="50766" xr:uid="{926273BD-CE3A-4F9A-B240-769F8F8654E2}"/>
    <cellStyle name="Total 32 3" xfId="50767" xr:uid="{F0C7E270-0561-4109-BE5C-47AEC53F4F1A}"/>
    <cellStyle name="Total 33" xfId="36039" xr:uid="{150A98F7-5B91-4348-83D0-AC4C3914F39D}"/>
    <cellStyle name="Total 33 2" xfId="36040" xr:uid="{A9AF4A58-DBED-4341-B970-A2B26C0609D5}"/>
    <cellStyle name="Total 33 2 2" xfId="50764" xr:uid="{629D78AA-EC9D-45F5-8FFE-99669B15FA48}"/>
    <cellStyle name="Total 33 3" xfId="50765" xr:uid="{E6E2DB16-4806-4AD1-A0E5-3EDBBCF116DE}"/>
    <cellStyle name="Total 34" xfId="36041" xr:uid="{DC798217-B8FA-4D99-B769-62E01ACBBDFF}"/>
    <cellStyle name="Total 34 2" xfId="36042" xr:uid="{188A95F1-FAF8-4E5A-A676-00474003A7E3}"/>
    <cellStyle name="Total 34 2 2" xfId="50762" xr:uid="{06C76E36-CB3A-42D8-9955-E5A2F020EDC6}"/>
    <cellStyle name="Total 34 3" xfId="50763" xr:uid="{0521F8C7-AEBB-441A-B955-556EDD09200E}"/>
    <cellStyle name="Total 35" xfId="36043" xr:uid="{4AB43781-7052-4F5B-8328-1C862545EDEF}"/>
    <cellStyle name="Total 35 2" xfId="36044" xr:uid="{6941161E-F48C-4914-8155-117567CD3B66}"/>
    <cellStyle name="Total 35 2 2" xfId="50760" xr:uid="{74A373C0-24C3-4270-ADED-C53EECA06958}"/>
    <cellStyle name="Total 35 3" xfId="50761" xr:uid="{37527C04-050F-425B-AFD4-572FA76761A5}"/>
    <cellStyle name="Total 36" xfId="36045" xr:uid="{33D1DE54-19FB-4EAA-8685-A7FD3E272185}"/>
    <cellStyle name="Total 36 2" xfId="36046" xr:uid="{B7258E09-6B41-448E-A497-77EA24DFD94E}"/>
    <cellStyle name="Total 36 2 2" xfId="50758" xr:uid="{9478C2C7-508D-4C82-8227-BA46766AD0D6}"/>
    <cellStyle name="Total 36 3" xfId="50759" xr:uid="{66CCDEC5-9A04-4317-9E24-603D08251165}"/>
    <cellStyle name="Total 37" xfId="36047" xr:uid="{F3FBB31C-A587-42F9-994C-E63AD5AF6B26}"/>
    <cellStyle name="Total 37 2" xfId="36048" xr:uid="{8571BBB6-EC90-464B-A365-3FAB9F075E02}"/>
    <cellStyle name="Total 37 2 2" xfId="50756" xr:uid="{F5870BA2-8763-4CF6-A92E-226DC2EC9D24}"/>
    <cellStyle name="Total 37 3" xfId="50757" xr:uid="{566FD2AE-02BA-4078-AE6E-AAD0987B3CD7}"/>
    <cellStyle name="Total 38" xfId="36049" xr:uid="{008D6DB6-4934-454E-9C1F-963983DAF42A}"/>
    <cellStyle name="Total 38 2" xfId="36050" xr:uid="{5A2D9757-C7BB-44ED-BE70-A0FFA16F9F30}"/>
    <cellStyle name="Total 38 2 2" xfId="50754" xr:uid="{0596A7FD-8354-416E-B95C-A78203CD14F6}"/>
    <cellStyle name="Total 38 3" xfId="50755" xr:uid="{4BE24E45-EA7B-4166-840C-A2471E3F8CE8}"/>
    <cellStyle name="Total 39" xfId="36051" xr:uid="{2DACD392-E68B-49DF-ABD4-54CCFFC5D800}"/>
    <cellStyle name="Total 39 2" xfId="36052" xr:uid="{D94EC7AC-9A2D-4337-A1FE-E17E670180E5}"/>
    <cellStyle name="Total 39 2 2" xfId="50752" xr:uid="{75306EA7-9148-4865-8F76-F690F22A71E4}"/>
    <cellStyle name="Total 39 3" xfId="50753" xr:uid="{732CEB8A-4DE2-418E-A047-9ABCA9EB2CBF}"/>
    <cellStyle name="Total 4" xfId="36053" xr:uid="{5FAA74A0-124C-442F-811E-8BBC4D0970BF}"/>
    <cellStyle name="Total 4 10" xfId="36054" xr:uid="{005FF3BA-9490-4C7C-B514-7A53A193201B}"/>
    <cellStyle name="Total 4 11" xfId="36055" xr:uid="{5CD32217-F95B-424C-BE73-4C966D1505C8}"/>
    <cellStyle name="Total 4 12" xfId="36056" xr:uid="{C98BC6C8-E36E-4A2D-A226-F441E09468EC}"/>
    <cellStyle name="Total 4 13" xfId="36057" xr:uid="{4D26ECB6-444A-4D7D-A4F1-FC0DD9466F85}"/>
    <cellStyle name="Total 4 14" xfId="50657" xr:uid="{0C2A0FD5-2624-47D1-BC40-A41EDD14FDC8}"/>
    <cellStyle name="Total 4 2" xfId="36058" xr:uid="{8994980D-CAC5-404B-A80B-25226A23F892}"/>
    <cellStyle name="Total 4 2 2" xfId="36059" xr:uid="{0C9113C3-EC78-42C7-9C0E-50D99A866422}"/>
    <cellStyle name="Total 4 2 2 2" xfId="50750" xr:uid="{C6005B62-6A96-433A-B64C-D306F66B08E1}"/>
    <cellStyle name="Total 4 2 3" xfId="50658" xr:uid="{536C0189-EAB9-4AEB-B051-788A66AEFCD5}"/>
    <cellStyle name="Total 4 3" xfId="36060" xr:uid="{12044045-DAA1-4F93-ACFE-A7039081D8C4}"/>
    <cellStyle name="Total 4 3 2" xfId="36061" xr:uid="{D62B526E-A80D-43B8-8185-A48619F78D93}"/>
    <cellStyle name="Total 4 3 3" xfId="50751" xr:uid="{0B006544-E014-42B8-8F33-949916D95773}"/>
    <cellStyle name="Total 4 4" xfId="36062" xr:uid="{0295A1D7-93AA-4A6D-9672-D0FFFCAAB5EA}"/>
    <cellStyle name="Total 4 5" xfId="36063" xr:uid="{31FBB2A8-729E-4C52-AFD6-ECDBB0596276}"/>
    <cellStyle name="Total 4 6" xfId="36064" xr:uid="{A57FCABB-D4BA-42C7-9E22-EB0937C80594}"/>
    <cellStyle name="Total 4 7" xfId="36065" xr:uid="{FE73184E-BC02-4806-A995-46DD1C20EA4F}"/>
    <cellStyle name="Total 4 8" xfId="36066" xr:uid="{84FBA648-C096-4F81-826A-0BBEDFEC5A79}"/>
    <cellStyle name="Total 4 9" xfId="36067" xr:uid="{DDB903FE-01F6-4565-A3D4-A39086C4B838}"/>
    <cellStyle name="Total 40" xfId="36068" xr:uid="{90E5C76C-B328-454E-B7CB-732621585080}"/>
    <cellStyle name="Total 40 2" xfId="36069" xr:uid="{29A045CB-428C-4AE1-82A9-66A2F12D228B}"/>
    <cellStyle name="Total 40 2 2" xfId="50748" xr:uid="{21F9B8D9-B4A0-4BC8-9046-3D64D0CE69EA}"/>
    <cellStyle name="Total 40 3" xfId="50749" xr:uid="{996783B0-1F6C-49D9-8295-713736BE84C0}"/>
    <cellStyle name="Total 41" xfId="36070" xr:uid="{5C253EBD-EB58-4E4F-971C-8D9CA3B2207C}"/>
    <cellStyle name="Total 41 2" xfId="36071" xr:uid="{6A38B95A-BCAE-43AA-A1D9-4549F5C72FA5}"/>
    <cellStyle name="Total 41 2 2" xfId="51884" xr:uid="{8035A26E-34E7-4AA9-B1D2-CE4969035B79}"/>
    <cellStyle name="Total 41 3" xfId="50747" xr:uid="{F1E3B5CD-1BE6-4D71-BC67-FAF6E754E045}"/>
    <cellStyle name="Total 42" xfId="36072" xr:uid="{A1EE2DE3-E9E8-4909-ABBE-3A53384A6E12}"/>
    <cellStyle name="Total 42 2" xfId="36073" xr:uid="{334708EB-EF41-4668-9E35-32A9DB06A1EC}"/>
    <cellStyle name="Total 42 2 2" xfId="50745" xr:uid="{DC334BE8-5367-41CC-B73D-CA87E5B5B33B}"/>
    <cellStyle name="Total 42 3" xfId="50746" xr:uid="{DC14A023-F10D-47E2-88D7-366EDC7A1F3F}"/>
    <cellStyle name="Total 43" xfId="36074" xr:uid="{E135AABA-8CE1-4DA8-AB2B-53C93CD61A72}"/>
    <cellStyle name="Total 43 2" xfId="36075" xr:uid="{2067DCBA-9F25-40B7-9B25-D38610B3DD10}"/>
    <cellStyle name="Total 43 2 2" xfId="50743" xr:uid="{BDE72AEC-3788-4804-A2F0-42194868D8A4}"/>
    <cellStyle name="Total 43 3" xfId="50744" xr:uid="{006A70BF-E562-442C-B542-B135BECB4E2A}"/>
    <cellStyle name="Total 44" xfId="36076" xr:uid="{02CF9797-E6FA-4472-8D29-2B3204DCE846}"/>
    <cellStyle name="Total 44 2" xfId="36077" xr:uid="{8D8F0A87-8097-4FE8-B97A-81BED182603B}"/>
    <cellStyle name="Total 44 2 2" xfId="50741" xr:uid="{6729E29A-7DF0-48D6-AFCF-60A6391D3AD9}"/>
    <cellStyle name="Total 44 3" xfId="50742" xr:uid="{0BFB0EF5-25ED-46C3-A28E-41F709E5A37D}"/>
    <cellStyle name="Total 45" xfId="36078" xr:uid="{B5A072E1-325E-4D0A-BD6E-B24B1F70B472}"/>
    <cellStyle name="Total 45 2" xfId="36079" xr:uid="{8BEB4B62-B95C-41BE-8C9F-043568624EEC}"/>
    <cellStyle name="Total 45 2 2" xfId="50739" xr:uid="{3EBDF1FD-332C-438F-B88A-750C23585C34}"/>
    <cellStyle name="Total 45 3" xfId="50740" xr:uid="{572EA97E-E3CC-4F69-B045-0B264589505B}"/>
    <cellStyle name="Total 46" xfId="36080" xr:uid="{A39D8138-91DB-4709-9059-43982A0A0B90}"/>
    <cellStyle name="Total 46 2" xfId="36081" xr:uid="{4E04BA73-2A10-4FBB-84A2-7199A98A85EB}"/>
    <cellStyle name="Total 46 2 2" xfId="50737" xr:uid="{904766E9-33DD-44B9-8C9B-E4C6D2915387}"/>
    <cellStyle name="Total 46 3" xfId="50738" xr:uid="{EF063FBD-A031-4581-92D7-FCF0E74C6B36}"/>
    <cellStyle name="Total 47" xfId="36082" xr:uid="{64CDDB23-CB21-43F1-AE6F-6A128CDB4FEF}"/>
    <cellStyle name="Total 47 2" xfId="36083" xr:uid="{B29F8AD6-C307-45BD-82A9-11AE7C5EF1B9}"/>
    <cellStyle name="Total 47 2 2" xfId="50735" xr:uid="{16982B28-4C6A-454D-9874-C3E29113A0B4}"/>
    <cellStyle name="Total 47 3" xfId="50736" xr:uid="{3A4044E2-87C5-4A4B-855D-4993E0699E16}"/>
    <cellStyle name="Total 48" xfId="36084" xr:uid="{A0A02EF6-04B8-4DE6-AF0B-A4B1F3DE47C2}"/>
    <cellStyle name="Total 48 2" xfId="36085" xr:uid="{EDD76EC7-D7BE-4ADE-BA3C-BBC034DD6E82}"/>
    <cellStyle name="Total 48 2 2" xfId="49658" xr:uid="{A916FE10-A3F8-44D5-BE58-2FAC5C4BBF1D}"/>
    <cellStyle name="Total 48 3" xfId="49655" xr:uid="{BFC2BE05-4CC3-434E-A6D8-63E81B0E7081}"/>
    <cellStyle name="Total 49" xfId="36086" xr:uid="{F375532D-28BD-4376-81C9-E9F75D9DBA79}"/>
    <cellStyle name="Total 49 2" xfId="51883" xr:uid="{40727300-278B-49E4-AF97-B552A9BC7DFA}"/>
    <cellStyle name="Total 5" xfId="36087" xr:uid="{EA387231-8C60-40A4-8A23-AA06117705D6}"/>
    <cellStyle name="Total 5 2" xfId="36088" xr:uid="{D0DC7372-57B0-4BA7-A404-E5371C88D3F8}"/>
    <cellStyle name="Total 5 2 2" xfId="49663" xr:uid="{487C70AB-672D-45FA-BFDF-C8492B515314}"/>
    <cellStyle name="Total 5 3" xfId="36089" xr:uid="{762D0B73-B135-4D83-8D99-62136DBC8F61}"/>
    <cellStyle name="Total 5 4" xfId="50659" xr:uid="{221D8896-6FDF-4D70-B608-26F0E9181EC6}"/>
    <cellStyle name="Total 50" xfId="36090" xr:uid="{C5E3E1BD-18D6-4BAA-9604-9677C0A1E9B6}"/>
    <cellStyle name="Total 50 2" xfId="49666" xr:uid="{B61748B3-43D6-4B0B-959F-25402F0121A6}"/>
    <cellStyle name="Total 51" xfId="36091" xr:uid="{A0183507-A45E-4930-8028-018B7DCF285C}"/>
    <cellStyle name="Total 51 2" xfId="49669" xr:uid="{16309992-BB98-4BA4-86EC-91D70A67AED5}"/>
    <cellStyle name="Total 52" xfId="36092" xr:uid="{2972B209-15A9-4C61-9CCB-B5E5493B1ED7}"/>
    <cellStyle name="Total 52 2" xfId="49686" xr:uid="{DE7C5B08-522C-465D-BE77-F3DF05027639}"/>
    <cellStyle name="Total 53" xfId="36093" xr:uid="{F69DB8B2-0F0E-493C-B103-5BB3ACE74986}"/>
    <cellStyle name="Total 53 2" xfId="51882" xr:uid="{5DA1239B-0E2B-4DD5-90DD-C9A95290C541}"/>
    <cellStyle name="Total 54" xfId="36094" xr:uid="{DF93813A-75A5-4844-91FB-17766236B9B3}"/>
    <cellStyle name="Total 54 2" xfId="49689" xr:uid="{C0A86229-B90D-4079-9E0D-3AB6BBB93C42}"/>
    <cellStyle name="Total 55" xfId="36095" xr:uid="{735A3970-A259-4DB5-A924-6B53F88B89FF}"/>
    <cellStyle name="Total 55 2" xfId="51881" xr:uid="{779AB4DC-C615-4D3D-AB80-838B9E7064A5}"/>
    <cellStyle name="Total 56" xfId="36096" xr:uid="{2B6D2A86-759F-4752-8128-B6D1A91FC5EE}"/>
    <cellStyle name="Total 56 2" xfId="49692" xr:uid="{4BBFC145-47DE-4294-94C4-61B898E6451B}"/>
    <cellStyle name="Total 57" xfId="36097" xr:uid="{37B60271-4324-4929-AC20-10944BAB3D09}"/>
    <cellStyle name="Total 57 2" xfId="50811" xr:uid="{750DD7EC-4AFB-4DEB-BDA9-EAB7D5DEA25C}"/>
    <cellStyle name="Total 58" xfId="36098" xr:uid="{978CD57E-FE33-41FE-81E4-ABE2ECB2BB2F}"/>
    <cellStyle name="Total 6" xfId="36099" xr:uid="{D7663CE2-2807-4DA0-B97D-77C26422B36A}"/>
    <cellStyle name="Total 6 2" xfId="36100" xr:uid="{586AA4C9-2404-46A6-B8A2-59FB7B036B44}"/>
    <cellStyle name="Total 6 2 2" xfId="49698" xr:uid="{FB64050B-E27C-457C-9615-DBE4CBDB89EA}"/>
    <cellStyle name="Total 6 3" xfId="36101" xr:uid="{82A7A1C4-E13F-445D-B642-73D3B13D7851}"/>
    <cellStyle name="Total 6 3 2" xfId="49695" xr:uid="{546ED243-CA28-4CB6-9AB4-FF4C2468707F}"/>
    <cellStyle name="Total 6 4" xfId="50660" xr:uid="{8B7BA5AB-5FF9-4DEE-920D-BCE35F257BE5}"/>
    <cellStyle name="Total 7" xfId="36102" xr:uid="{2071EACE-9050-422F-9E6D-BB16D864A3A3}"/>
    <cellStyle name="Total 7 2" xfId="36103" xr:uid="{B9C5C891-517E-4AE7-B5CA-E1B62FB14E3C}"/>
    <cellStyle name="Total 7 2 2" xfId="51880" xr:uid="{6AC890F7-4B62-4EEE-8EA0-09E7EFEE0CC5}"/>
    <cellStyle name="Total 7 3" xfId="36104" xr:uid="{F2F7D798-C42D-4409-A354-4660BB73CE25}"/>
    <cellStyle name="Total 7 3 2" xfId="49701" xr:uid="{F997EE3E-BB0F-4375-9EBD-A15EC2AE43CA}"/>
    <cellStyle name="Total 7 4" xfId="50648" xr:uid="{86DC7A7E-0FC8-41F3-836C-C38F5AE6751B}"/>
    <cellStyle name="Total 8" xfId="36105" xr:uid="{6351302E-6220-4B8E-8407-0C7C7CDB42D1}"/>
    <cellStyle name="Total 8 2" xfId="36106" xr:uid="{0C18949B-49D0-4BB2-A344-78FA4020A59A}"/>
    <cellStyle name="Total 8 2 2" xfId="49719" xr:uid="{E3251D8D-E0EE-498D-968B-9C2B9BC5D65B}"/>
    <cellStyle name="Total 8 3" xfId="36107" xr:uid="{6572DCD5-5C60-4C13-BC4F-769D3B158366}"/>
    <cellStyle name="Total 8 4" xfId="49716" xr:uid="{BE456A12-B07C-4B53-8898-E4E23D72A6A4}"/>
    <cellStyle name="Total 9" xfId="36108" xr:uid="{38A8B6D7-616B-4B46-9C92-FD2C0DCFEAC1}"/>
    <cellStyle name="Total 9 2" xfId="36109" xr:uid="{F98DB9F7-4AC2-4B2D-A0B2-56C3DE07B673}"/>
    <cellStyle name="Total 9 2 2" xfId="49725" xr:uid="{B2DD6560-AB4D-41FD-83B3-543B5FF2BB37}"/>
    <cellStyle name="Total 9 3" xfId="36110" xr:uid="{C61823BD-059D-4FAD-AEEF-6A43CEDF5A02}"/>
    <cellStyle name="Total 9 4" xfId="49722" xr:uid="{E48D1B94-39FF-4EDD-A1BD-73EFD39648B8}"/>
    <cellStyle name="Warning Text" xfId="36111" xr:uid="{39B6939F-3C9E-45E2-BF0B-D6E7B3F2689D}"/>
    <cellStyle name="Warning Text 2" xfId="36112" xr:uid="{ED438670-EE82-4D4E-83D9-9097D6E9B7A4}"/>
    <cellStyle name="Warning Text 2 2" xfId="50661" xr:uid="{556ACA8E-9E47-4A78-BF6C-D051DC811B15}"/>
    <cellStyle name="Warning Text 3" xfId="36113" xr:uid="{D0C5582E-9F83-42D0-AE8A-6D959436EDFA}"/>
    <cellStyle name="Warning Text 4" xfId="49649" xr:uid="{3CF9347A-825F-4352-A2F1-53EED8F56D14}"/>
    <cellStyle name="Warning Text_Margen" xfId="49598" xr:uid="{7B833AB7-E2DE-455B-BC3F-2290D1121F13}"/>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tabSelected="1" zoomScale="60" zoomScaleNormal="60" workbookViewId="0">
      <selection activeCell="N49" sqref="N49"/>
    </sheetView>
  </sheetViews>
  <sheetFormatPr baseColWidth="10" defaultColWidth="11.453125" defaultRowHeight="14.5"/>
  <sheetData>
    <row r="1" spans="1:5" s="1" customFormat="1">
      <c r="A1" s="6"/>
      <c r="B1" s="6"/>
      <c r="C1" s="6"/>
      <c r="D1" s="6"/>
      <c r="E1" s="6"/>
    </row>
    <row r="2" spans="1:5" s="1" customFormat="1" ht="48.75" customHeight="1">
      <c r="A2" s="6"/>
      <c r="B2" s="6"/>
      <c r="C2" s="6"/>
      <c r="D2" s="6"/>
      <c r="E2" s="6"/>
    </row>
    <row r="3" spans="1:5" s="4" customFormat="1" ht="25.5" thickBot="1">
      <c r="A3" s="45" t="s">
        <v>795</v>
      </c>
      <c r="B3" s="46"/>
      <c r="C3" s="47"/>
      <c r="D3" s="46"/>
      <c r="E3" s="46"/>
    </row>
    <row r="4" spans="1:5">
      <c r="A4" s="44"/>
      <c r="B4" s="44"/>
      <c r="C4" s="44"/>
      <c r="D4" s="44"/>
      <c r="E4" s="44"/>
    </row>
    <row r="5" spans="1:5">
      <c r="A5" s="44"/>
      <c r="B5" s="48" t="s">
        <v>0</v>
      </c>
      <c r="C5" s="44"/>
      <c r="D5" s="44"/>
      <c r="E5" s="44"/>
    </row>
    <row r="6" spans="1:5">
      <c r="A6" s="44"/>
      <c r="B6" s="1233" t="s">
        <v>771</v>
      </c>
      <c r="C6" s="44"/>
      <c r="D6" s="44"/>
      <c r="E6" s="44"/>
    </row>
    <row r="7" spans="1:5">
      <c r="A7" s="44"/>
      <c r="B7" s="191" t="s">
        <v>1</v>
      </c>
      <c r="C7" s="44"/>
      <c r="D7" s="44"/>
      <c r="E7" s="44"/>
    </row>
    <row r="8" spans="1:5">
      <c r="A8" s="44"/>
      <c r="B8" s="191" t="s">
        <v>2</v>
      </c>
      <c r="C8" s="44"/>
      <c r="D8" s="44"/>
      <c r="E8" s="44"/>
    </row>
    <row r="9" spans="1:5">
      <c r="A9" s="44"/>
      <c r="B9" s="191" t="s">
        <v>3</v>
      </c>
      <c r="C9" s="44"/>
      <c r="D9" s="44"/>
      <c r="E9" s="44"/>
    </row>
    <row r="10" spans="1:5">
      <c r="A10" s="44"/>
      <c r="B10" s="191" t="s">
        <v>796</v>
      </c>
      <c r="C10" s="44"/>
      <c r="D10" s="44"/>
      <c r="E10" s="44"/>
    </row>
    <row r="11" spans="1:5">
      <c r="A11" s="44"/>
      <c r="B11" s="191" t="s">
        <v>797</v>
      </c>
      <c r="C11" s="44"/>
      <c r="D11" s="44"/>
      <c r="E11" s="44"/>
    </row>
    <row r="12" spans="1:5">
      <c r="A12" s="44"/>
      <c r="B12" s="191" t="s">
        <v>798</v>
      </c>
      <c r="C12" s="44"/>
      <c r="D12" s="44"/>
      <c r="E12" s="44"/>
    </row>
    <row r="13" spans="1:5">
      <c r="A13" s="44"/>
      <c r="B13" s="191" t="s">
        <v>799</v>
      </c>
      <c r="C13" s="44"/>
      <c r="D13" s="44"/>
      <c r="E13" s="44"/>
    </row>
    <row r="14" spans="1:5">
      <c r="A14" s="44"/>
      <c r="B14" s="191" t="s">
        <v>800</v>
      </c>
      <c r="C14" s="44"/>
      <c r="D14" s="44"/>
      <c r="E14" s="44"/>
    </row>
    <row r="15" spans="1:5">
      <c r="A15" s="44"/>
      <c r="B15" s="191" t="s">
        <v>801</v>
      </c>
      <c r="C15" s="44"/>
      <c r="D15" s="44"/>
      <c r="E15" s="44"/>
    </row>
    <row r="16" spans="1:5">
      <c r="A16" s="44"/>
      <c r="B16" s="191" t="s">
        <v>802</v>
      </c>
      <c r="C16" s="44"/>
      <c r="D16" s="44"/>
      <c r="E16" s="44"/>
    </row>
    <row r="17" spans="1:5">
      <c r="A17" s="44"/>
      <c r="B17" s="191" t="s">
        <v>803</v>
      </c>
      <c r="C17" s="44"/>
      <c r="D17" s="44"/>
      <c r="E17" s="44"/>
    </row>
    <row r="18" spans="1:5">
      <c r="A18" s="44"/>
      <c r="B18" s="191" t="s">
        <v>805</v>
      </c>
      <c r="C18" s="44"/>
      <c r="D18" s="44"/>
      <c r="E18" s="44"/>
    </row>
    <row r="19" spans="1:5">
      <c r="A19" s="44"/>
      <c r="B19" s="191" t="s">
        <v>804</v>
      </c>
      <c r="C19" s="44"/>
      <c r="D19" s="44"/>
      <c r="E19" s="44"/>
    </row>
    <row r="20" spans="1:5">
      <c r="A20" s="44"/>
      <c r="B20" s="191" t="s">
        <v>806</v>
      </c>
      <c r="C20" s="44"/>
      <c r="D20" s="44"/>
      <c r="E20" s="44"/>
    </row>
    <row r="21" spans="1:5">
      <c r="A21" s="44"/>
      <c r="B21" s="191" t="s">
        <v>807</v>
      </c>
      <c r="C21" s="44"/>
      <c r="D21" s="44"/>
      <c r="E21" s="44"/>
    </row>
    <row r="22" spans="1:5">
      <c r="A22" s="44"/>
      <c r="B22" s="191" t="s">
        <v>808</v>
      </c>
      <c r="C22" s="44"/>
      <c r="D22" s="44"/>
      <c r="E22" s="44"/>
    </row>
    <row r="23" spans="1:5">
      <c r="A23" s="44"/>
      <c r="B23" s="191" t="s">
        <v>809</v>
      </c>
      <c r="C23" s="44"/>
      <c r="D23" s="44"/>
      <c r="E23" s="44"/>
    </row>
    <row r="24" spans="1:5">
      <c r="A24" s="44"/>
      <c r="B24" s="191" t="s">
        <v>810</v>
      </c>
      <c r="C24" s="44"/>
      <c r="D24" s="44"/>
      <c r="E24" s="44"/>
    </row>
    <row r="25" spans="1:5">
      <c r="A25" s="44"/>
      <c r="B25" s="191" t="s">
        <v>811</v>
      </c>
      <c r="C25" s="44"/>
      <c r="D25" s="44"/>
      <c r="E25" s="44"/>
    </row>
    <row r="26" spans="1:5">
      <c r="A26" s="44"/>
      <c r="B26" s="191" t="s">
        <v>812</v>
      </c>
      <c r="C26" s="44"/>
      <c r="D26" s="44"/>
      <c r="E26" s="44"/>
    </row>
    <row r="27" spans="1:5">
      <c r="A27" s="44"/>
      <c r="B27" s="191"/>
      <c r="C27" s="44"/>
      <c r="D27" s="44"/>
      <c r="E27" s="44"/>
    </row>
    <row r="28" spans="1:5">
      <c r="A28" s="44"/>
      <c r="B28" s="191"/>
      <c r="C28" s="44"/>
      <c r="D28" s="44"/>
      <c r="E28" s="44"/>
    </row>
    <row r="29" spans="1:5">
      <c r="A29" s="44"/>
      <c r="B29" s="191"/>
      <c r="C29" s="44"/>
      <c r="D29" s="44"/>
      <c r="E29" s="44"/>
    </row>
    <row r="30" spans="1:5">
      <c r="A30" s="44"/>
      <c r="B30" s="191"/>
      <c r="C30" s="44"/>
      <c r="D30" s="44"/>
      <c r="E30" s="44"/>
    </row>
    <row r="31" spans="1:5">
      <c r="A31" s="44"/>
      <c r="B31" s="191"/>
      <c r="C31" s="44"/>
      <c r="D31" s="44"/>
      <c r="E31" s="44"/>
    </row>
    <row r="32" spans="1:5">
      <c r="A32" s="44"/>
      <c r="B32" s="191"/>
      <c r="C32" s="44"/>
      <c r="D32" s="44"/>
      <c r="E32" s="44"/>
    </row>
    <row r="33" spans="1:5">
      <c r="A33" s="44"/>
      <c r="B33" s="191"/>
      <c r="C33" s="44"/>
      <c r="D33" s="44"/>
      <c r="E33" s="44"/>
    </row>
    <row r="34" spans="1:5">
      <c r="A34" s="44"/>
      <c r="B34" s="44"/>
      <c r="C34" s="44"/>
      <c r="D34" s="44"/>
      <c r="E34" s="44"/>
    </row>
    <row r="35" spans="1:5">
      <c r="A35" s="44"/>
      <c r="B35" s="44"/>
      <c r="C35" s="44"/>
      <c r="D35" s="44"/>
      <c r="E35" s="44"/>
    </row>
    <row r="36" spans="1:5">
      <c r="A36" s="44"/>
      <c r="B36" s="44"/>
      <c r="C36" s="44"/>
      <c r="D36" s="44"/>
      <c r="E36" s="44"/>
    </row>
    <row r="37" spans="1:5">
      <c r="A37" s="44"/>
      <c r="B37" s="44"/>
      <c r="C37" s="44"/>
      <c r="D37" s="44"/>
      <c r="E37" s="44"/>
    </row>
    <row r="38" spans="1:5">
      <c r="A38" s="44"/>
      <c r="B38" s="44"/>
      <c r="C38" s="44"/>
      <c r="D38" s="44"/>
      <c r="E38" s="44"/>
    </row>
    <row r="39" spans="1:5">
      <c r="A39" s="44"/>
      <c r="B39" s="44"/>
      <c r="C39" s="44"/>
      <c r="D39" s="44"/>
      <c r="E39" s="44"/>
    </row>
    <row r="40" spans="1:5">
      <c r="A40" s="44"/>
      <c r="B40" s="44"/>
      <c r="C40" s="44"/>
      <c r="D40" s="44"/>
      <c r="E40" s="44"/>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G21"/>
  <sheetViews>
    <sheetView showGridLines="0" zoomScale="82" zoomScaleNormal="82" workbookViewId="0">
      <pane xSplit="1" topLeftCell="B1" activePane="topRight" state="frozen"/>
      <selection activeCell="L35" sqref="L35"/>
      <selection pane="topRight" activeCell="L35" sqref="L35"/>
    </sheetView>
  </sheetViews>
  <sheetFormatPr baseColWidth="10" defaultColWidth="11.453125" defaultRowHeight="14.5"/>
  <cols>
    <col min="1" max="1" width="72.453125" style="44" customWidth="1"/>
    <col min="2" max="2" width="15.453125" style="44" customWidth="1"/>
    <col min="3" max="3" width="18.453125" style="44" customWidth="1"/>
    <col min="4" max="4" width="20.453125" style="44" customWidth="1"/>
    <col min="5" max="6" width="11.54296875" style="44" bestFit="1" customWidth="1"/>
    <col min="7" max="7" width="11.453125" style="44"/>
  </cols>
  <sheetData>
    <row r="1" spans="1:7" s="6" customFormat="1" ht="14">
      <c r="A1" s="49" t="s">
        <v>96</v>
      </c>
      <c r="B1" s="2241" t="s">
        <v>97</v>
      </c>
      <c r="C1" s="2242"/>
      <c r="D1" s="2243"/>
      <c r="E1" s="2241" t="s">
        <v>24</v>
      </c>
      <c r="F1" s="2243"/>
      <c r="G1" s="93"/>
    </row>
    <row r="2" spans="1:7" s="6" customFormat="1" ht="14">
      <c r="A2" s="94" t="s">
        <v>25</v>
      </c>
      <c r="B2" s="2244"/>
      <c r="C2" s="2252"/>
      <c r="D2" s="2246"/>
      <c r="E2" s="2244"/>
      <c r="F2" s="2246"/>
      <c r="G2" s="93"/>
    </row>
    <row r="3" spans="1:7" s="10" customFormat="1" thickBot="1">
      <c r="A3" s="42" t="s">
        <v>26</v>
      </c>
      <c r="B3" s="516" t="s">
        <v>814</v>
      </c>
      <c r="C3" s="517" t="s">
        <v>589</v>
      </c>
      <c r="D3" s="518" t="s">
        <v>815</v>
      </c>
      <c r="E3" s="181" t="s">
        <v>28</v>
      </c>
      <c r="F3" s="183" t="s">
        <v>29</v>
      </c>
      <c r="G3" s="46"/>
    </row>
    <row r="4" spans="1:7">
      <c r="A4" s="95" t="s">
        <v>99</v>
      </c>
      <c r="B4" s="96">
        <v>29058684</v>
      </c>
      <c r="C4" s="97">
        <v>29560067</v>
      </c>
      <c r="D4" s="98">
        <v>23644089</v>
      </c>
      <c r="E4" s="133">
        <v>-0.2001341201290241</v>
      </c>
      <c r="F4" s="1406">
        <v>-0.18633311129987851</v>
      </c>
    </row>
    <row r="5" spans="1:7">
      <c r="A5" s="95" t="s">
        <v>100</v>
      </c>
      <c r="B5" s="99">
        <v>16790</v>
      </c>
      <c r="C5" s="822">
        <v>3445</v>
      </c>
      <c r="D5" s="100">
        <v>187376</v>
      </c>
      <c r="E5" s="134">
        <v>53.390711175616836</v>
      </c>
      <c r="F5" s="1407">
        <v>10.159976176295414</v>
      </c>
    </row>
    <row r="6" spans="1:7">
      <c r="A6" s="95" t="s">
        <v>101</v>
      </c>
      <c r="B6" s="101">
        <v>54772644</v>
      </c>
      <c r="C6" s="823">
        <v>48145429</v>
      </c>
      <c r="D6" s="102">
        <v>45342775</v>
      </c>
      <c r="E6" s="135">
        <v>-5.8212255207031216E-2</v>
      </c>
      <c r="F6" s="1408">
        <v>-0.1721638451486841</v>
      </c>
    </row>
    <row r="7" spans="1:7">
      <c r="A7" s="95" t="s">
        <v>102</v>
      </c>
      <c r="B7" s="101">
        <v>1616654</v>
      </c>
      <c r="C7" s="823">
        <v>1516855</v>
      </c>
      <c r="D7" s="102">
        <v>2046209</v>
      </c>
      <c r="E7" s="135">
        <v>0.34898128034650644</v>
      </c>
      <c r="F7" s="1408">
        <v>0.26570620553315671</v>
      </c>
    </row>
    <row r="8" spans="1:7">
      <c r="A8" s="95" t="s">
        <v>103</v>
      </c>
      <c r="B8" s="101">
        <v>921851</v>
      </c>
      <c r="C8" s="823">
        <v>856337</v>
      </c>
      <c r="D8" s="102">
        <v>765195</v>
      </c>
      <c r="E8" s="135">
        <v>-0.10643239752574041</v>
      </c>
      <c r="F8" s="1408">
        <v>-0.16993635630920834</v>
      </c>
    </row>
    <row r="9" spans="1:7" s="3" customFormat="1" ht="15" thickBot="1">
      <c r="A9" s="128" t="s">
        <v>16</v>
      </c>
      <c r="B9" s="103">
        <v>143091752</v>
      </c>
      <c r="C9" s="104">
        <v>144621513</v>
      </c>
      <c r="D9" s="105">
        <v>150370184</v>
      </c>
      <c r="E9" s="1409">
        <v>3.9749763923434989E-2</v>
      </c>
      <c r="F9" s="1410">
        <v>5.0865489437853739E-2</v>
      </c>
      <c r="G9" s="106"/>
    </row>
    <row r="10" spans="1:7" s="11" customFormat="1" ht="15" thickBot="1">
      <c r="A10" s="107" t="s">
        <v>104</v>
      </c>
      <c r="B10" s="108">
        <v>229478375</v>
      </c>
      <c r="C10" s="109">
        <v>224703646</v>
      </c>
      <c r="D10" s="109">
        <v>222355828</v>
      </c>
      <c r="E10" s="136">
        <v>-1.0448508699320347E-2</v>
      </c>
      <c r="F10" s="1411">
        <v>-3.1037987784252041E-2</v>
      </c>
      <c r="G10" s="110"/>
    </row>
    <row r="11" spans="1:7">
      <c r="E11" s="137"/>
      <c r="F11" s="137"/>
    </row>
    <row r="12" spans="1:7" ht="15" thickBot="1">
      <c r="A12" s="131"/>
      <c r="B12" s="131"/>
      <c r="C12" s="131"/>
      <c r="D12" s="131"/>
      <c r="E12" s="139"/>
      <c r="F12" s="139"/>
    </row>
    <row r="13" spans="1:7" s="120" customFormat="1" ht="14">
      <c r="A13" s="49" t="s">
        <v>105</v>
      </c>
      <c r="B13" s="2241" t="s">
        <v>97</v>
      </c>
      <c r="C13" s="2242"/>
      <c r="D13" s="2243"/>
      <c r="E13" s="2241" t="s">
        <v>24</v>
      </c>
      <c r="F13" s="2243"/>
    </row>
    <row r="14" spans="1:7" s="1" customFormat="1">
      <c r="A14" s="94" t="s">
        <v>25</v>
      </c>
      <c r="B14" s="2244"/>
      <c r="C14" s="2245"/>
      <c r="D14" s="2246"/>
      <c r="E14" s="2244"/>
      <c r="F14" s="2246"/>
      <c r="G14" s="93"/>
    </row>
    <row r="15" spans="1:7" s="4" customFormat="1" ht="15.75" customHeight="1" thickBot="1">
      <c r="A15" s="42" t="s">
        <v>26</v>
      </c>
      <c r="B15" s="516" t="s">
        <v>814</v>
      </c>
      <c r="C15" s="517" t="s">
        <v>589</v>
      </c>
      <c r="D15" s="518" t="s">
        <v>815</v>
      </c>
      <c r="E15" s="181" t="s">
        <v>28</v>
      </c>
      <c r="F15" s="183" t="s">
        <v>29</v>
      </c>
      <c r="G15" s="46"/>
    </row>
    <row r="16" spans="1:7">
      <c r="A16" s="95" t="s">
        <v>106</v>
      </c>
      <c r="B16" s="695">
        <v>6791288</v>
      </c>
      <c r="C16" s="696">
        <v>4628870</v>
      </c>
      <c r="D16" s="697">
        <v>4187000</v>
      </c>
      <c r="E16" s="1412">
        <v>-9.5459583008379978E-2</v>
      </c>
      <c r="F16" s="1413">
        <v>-0.38347482833889535</v>
      </c>
    </row>
    <row r="17" spans="1:7">
      <c r="A17" s="95" t="s">
        <v>107</v>
      </c>
      <c r="B17" s="111">
        <v>40273400</v>
      </c>
      <c r="C17" s="112">
        <v>35452509</v>
      </c>
      <c r="D17" s="113">
        <v>32955721</v>
      </c>
      <c r="E17" s="1414">
        <v>-7.0426270817673275E-2</v>
      </c>
      <c r="F17" s="1415">
        <v>-0.18170005512323273</v>
      </c>
    </row>
    <row r="18" spans="1:7" s="3" customFormat="1" ht="15" thickBot="1">
      <c r="A18" s="114" t="s">
        <v>108</v>
      </c>
      <c r="B18" s="115">
        <v>7707956</v>
      </c>
      <c r="C18" s="116">
        <v>8064050</v>
      </c>
      <c r="D18" s="117">
        <v>8200054</v>
      </c>
      <c r="E18" s="1416">
        <v>1.6865470824213746E-2</v>
      </c>
      <c r="F18" s="1417">
        <v>6.3842865735092458E-2</v>
      </c>
      <c r="G18" s="106"/>
    </row>
    <row r="19" spans="1:7" s="11" customFormat="1" ht="15" thickBot="1">
      <c r="A19" s="107" t="s">
        <v>101</v>
      </c>
      <c r="B19" s="118">
        <v>54772644</v>
      </c>
      <c r="C19" s="119">
        <v>48145429</v>
      </c>
      <c r="D19" s="119">
        <v>45342775</v>
      </c>
      <c r="E19" s="140">
        <v>-5.8212255207031216E-2</v>
      </c>
      <c r="F19" s="1418">
        <v>-0.1721638451486841</v>
      </c>
      <c r="G19" s="110"/>
    </row>
    <row r="21" spans="1:7">
      <c r="A21" s="132"/>
      <c r="B21" s="132"/>
      <c r="C21" s="132"/>
      <c r="D21" s="132"/>
      <c r="E21" s="138"/>
      <c r="F21" s="138"/>
    </row>
  </sheetData>
  <mergeCells count="4">
    <mergeCell ref="B1:D2"/>
    <mergeCell ref="E1:F2"/>
    <mergeCell ref="B13:D14"/>
    <mergeCell ref="E13:F14"/>
  </mergeCells>
  <hyperlinks>
    <hyperlink ref="A3" location="Índice!A1" display="Volver al índice" xr:uid="{EA7BAC35-8712-4F7F-A30D-D093572CB4D8}"/>
    <hyperlink ref="A15" location="Índice!A1" display="Volver al índice" xr:uid="{2F23A9BF-8AFF-41B4-BC1F-C3738DD43F70}"/>
  </hyperlinks>
  <pageMargins left="0.7" right="0.7" top="0.75" bottom="0.75" header="0.3" footer="0.3"/>
  <pageSetup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dimension ref="A1:K13"/>
  <sheetViews>
    <sheetView showGridLines="0" zoomScale="78" zoomScaleNormal="60" workbookViewId="0">
      <pane xSplit="1" topLeftCell="B1" activePane="topRight" state="frozen"/>
      <selection activeCell="G23" sqref="G23"/>
      <selection pane="topRight" activeCell="L35" sqref="L35"/>
    </sheetView>
  </sheetViews>
  <sheetFormatPr baseColWidth="10" defaultColWidth="11.453125" defaultRowHeight="14"/>
  <cols>
    <col min="1" max="1" width="36.453125" style="240" customWidth="1"/>
    <col min="2" max="3" width="15.81640625" style="240" bestFit="1" customWidth="1"/>
    <col min="4" max="4" width="15.453125" style="240" customWidth="1"/>
    <col min="5" max="6" width="11.54296875" style="240" bestFit="1" customWidth="1"/>
    <col min="7" max="7" width="13.54296875" style="240" customWidth="1"/>
    <col min="8" max="8" width="13.453125" style="240" customWidth="1"/>
    <col min="9" max="9" width="15.81640625" style="240" customWidth="1"/>
    <col min="10" max="16384" width="11.453125" style="240"/>
  </cols>
  <sheetData>
    <row r="1" spans="1:11" s="509" customFormat="1" ht="14.5">
      <c r="A1" s="1092" t="s">
        <v>17</v>
      </c>
      <c r="B1" s="2291" t="s">
        <v>97</v>
      </c>
      <c r="C1" s="2292"/>
      <c r="D1" s="2293"/>
      <c r="E1" s="2291" t="s">
        <v>24</v>
      </c>
      <c r="F1" s="2293"/>
    </row>
    <row r="2" spans="1:11" s="509" customFormat="1" ht="15" thickBot="1">
      <c r="A2" s="1093" t="s">
        <v>603</v>
      </c>
      <c r="B2" s="1094" t="s">
        <v>814</v>
      </c>
      <c r="C2" s="1095" t="s">
        <v>589</v>
      </c>
      <c r="D2" s="1096" t="s">
        <v>815</v>
      </c>
      <c r="E2" s="892" t="s">
        <v>28</v>
      </c>
      <c r="F2" s="893" t="s">
        <v>29</v>
      </c>
    </row>
    <row r="3" spans="1:11" ht="14.5">
      <c r="A3" s="1097" t="s">
        <v>42</v>
      </c>
      <c r="B3" s="1098">
        <v>149161803</v>
      </c>
      <c r="C3" s="1099">
        <v>147915964</v>
      </c>
      <c r="D3" s="1100">
        <v>147440575</v>
      </c>
      <c r="E3" s="1121">
        <v>-3.2139127322322017E-3</v>
      </c>
      <c r="F3" s="1122">
        <v>-1.1539334906001371E-2</v>
      </c>
    </row>
    <row r="4" spans="1:11" ht="14.5">
      <c r="A4" s="1089" t="s">
        <v>134</v>
      </c>
      <c r="B4" s="1101">
        <v>6239161</v>
      </c>
      <c r="C4" s="1102">
        <v>6362990</v>
      </c>
      <c r="D4" s="1103">
        <v>6456360</v>
      </c>
      <c r="E4" s="1121">
        <v>1.4673919022346413E-2</v>
      </c>
      <c r="F4" s="1122">
        <v>3.4812212731808012E-2</v>
      </c>
    </row>
    <row r="5" spans="1:11" ht="14.5">
      <c r="A5" s="1089" t="s">
        <v>135</v>
      </c>
      <c r="B5" s="1101">
        <v>23329990</v>
      </c>
      <c r="C5" s="1102">
        <v>17532350</v>
      </c>
      <c r="D5" s="1103">
        <v>16031618</v>
      </c>
      <c r="E5" s="1121">
        <v>-8.559788048949514E-2</v>
      </c>
      <c r="F5" s="1122">
        <v>-0.3128321958132001</v>
      </c>
    </row>
    <row r="6" spans="1:11" ht="14.5">
      <c r="A6" s="1089" t="s">
        <v>605</v>
      </c>
      <c r="B6" s="1104">
        <v>1276678.3399999999</v>
      </c>
      <c r="C6" s="1105">
        <v>1218028</v>
      </c>
      <c r="D6" s="1106">
        <v>1340423</v>
      </c>
      <c r="E6" s="1121">
        <v>0.10048619571963863</v>
      </c>
      <c r="F6" s="1122">
        <v>4.9930086540044341E-2</v>
      </c>
    </row>
    <row r="7" spans="1:11" ht="15" thickBot="1">
      <c r="A7" s="1107" t="s">
        <v>137</v>
      </c>
      <c r="B7" s="1108">
        <v>16951481</v>
      </c>
      <c r="C7" s="1109">
        <v>16044671</v>
      </c>
      <c r="D7" s="1110">
        <v>16579674</v>
      </c>
      <c r="E7" s="1123">
        <v>3.3344591484611934E-2</v>
      </c>
      <c r="F7" s="1124">
        <v>-2.1933599783995273E-2</v>
      </c>
    </row>
    <row r="8" spans="1:11" ht="15" thickBot="1">
      <c r="A8" s="1111" t="s">
        <v>606</v>
      </c>
      <c r="B8" s="1112">
        <v>196959113.34</v>
      </c>
      <c r="C8" s="1113">
        <v>189074003</v>
      </c>
      <c r="D8" s="1113">
        <v>187848650</v>
      </c>
      <c r="E8" s="1125">
        <v>-6.4808116428359533E-3</v>
      </c>
      <c r="F8" s="1126">
        <v>-4.6255606991249483E-2</v>
      </c>
    </row>
    <row r="9" spans="1:11" ht="15" thickBot="1">
      <c r="A9" s="1142"/>
      <c r="B9" s="1143" t="e">
        <f>IF(#REF!-B8=0,"Check",#REF!-B8)</f>
        <v>#REF!</v>
      </c>
      <c r="C9" s="1143" t="e">
        <f>IF(#REF!-C8=0,"Check",#REF!-C8)</f>
        <v>#REF!</v>
      </c>
      <c r="D9" s="1143" t="e">
        <f>IF(#REF!-D8=0,"Check",#REF!-D8)</f>
        <v>#REF!</v>
      </c>
      <c r="E9" s="1144"/>
      <c r="F9" s="1144"/>
    </row>
    <row r="10" spans="1:11" s="691" customFormat="1" ht="14.5">
      <c r="A10" s="1145" t="s">
        <v>140</v>
      </c>
      <c r="B10" s="2294" t="s">
        <v>23</v>
      </c>
      <c r="C10" s="2295"/>
      <c r="D10" s="2296"/>
      <c r="E10" s="2294" t="s">
        <v>24</v>
      </c>
      <c r="F10" s="2295"/>
      <c r="G10" s="2289" t="s">
        <v>878</v>
      </c>
      <c r="H10" s="2290"/>
      <c r="I10" s="1672" t="s">
        <v>24</v>
      </c>
    </row>
    <row r="11" spans="1:11" s="673" customFormat="1" ht="15" thickBot="1">
      <c r="A11" s="1146" t="s">
        <v>26</v>
      </c>
      <c r="B11" s="1147" t="s">
        <v>845</v>
      </c>
      <c r="C11" s="1148" t="s">
        <v>551</v>
      </c>
      <c r="D11" s="1149" t="s">
        <v>813</v>
      </c>
      <c r="E11" s="1147" t="s">
        <v>28</v>
      </c>
      <c r="F11" s="1148" t="s">
        <v>29</v>
      </c>
      <c r="G11" s="1676" t="s">
        <v>814</v>
      </c>
      <c r="H11" s="1677" t="s">
        <v>815</v>
      </c>
      <c r="I11" s="1494" t="str">
        <f>H11 &amp;" / "&amp;G11</f>
        <v>Jun 22 / Jun 21</v>
      </c>
    </row>
    <row r="12" spans="1:11" ht="14.5">
      <c r="A12" s="698" t="s">
        <v>140</v>
      </c>
      <c r="B12" s="1150">
        <v>1.182164063123887E-2</v>
      </c>
      <c r="C12" s="1150">
        <v>1.3272963837700264E-2</v>
      </c>
      <c r="D12" s="1150">
        <v>1.5868915267252707E-2</v>
      </c>
      <c r="E12" s="1151" t="s">
        <v>819</v>
      </c>
      <c r="F12" s="1152" t="str">
        <f>41 &amp; " pbs"</f>
        <v>41 pbs</v>
      </c>
      <c r="G12" s="1678">
        <v>1.313211094663388E-2</v>
      </c>
      <c r="H12" s="1679">
        <v>1.4456640179288211E-2</v>
      </c>
      <c r="I12" s="1674" t="s">
        <v>823</v>
      </c>
      <c r="J12" s="692" t="s">
        <v>142</v>
      </c>
      <c r="K12" s="692" t="s">
        <v>143</v>
      </c>
    </row>
    <row r="13" spans="1:11" s="674" customFormat="1" ht="15" thickBot="1">
      <c r="A13" s="1153" t="s">
        <v>144</v>
      </c>
      <c r="B13" s="1154">
        <v>1.2547071700080816E-2</v>
      </c>
      <c r="C13" s="1154">
        <v>1.3947821977096372E-2</v>
      </c>
      <c r="D13" s="1154">
        <v>1.6619207470105306E-2</v>
      </c>
      <c r="E13" s="1155" t="str">
        <f>27 &amp; " pbs"</f>
        <v>27 pbs</v>
      </c>
      <c r="F13" s="1673" t="str">
        <f>41 &amp; " pbs"</f>
        <v>41 pbs</v>
      </c>
      <c r="G13" s="1680">
        <v>1.3104083055730027E-2</v>
      </c>
      <c r="H13" s="1681">
        <v>1.5147775679792261E-2</v>
      </c>
      <c r="I13" s="1675" t="s">
        <v>556</v>
      </c>
      <c r="J13" s="693"/>
      <c r="K13" s="693"/>
    </row>
  </sheetData>
  <mergeCells count="5">
    <mergeCell ref="G10:H10"/>
    <mergeCell ref="B1:D1"/>
    <mergeCell ref="E1:F1"/>
    <mergeCell ref="B10:D10"/>
    <mergeCell ref="E10:F10"/>
  </mergeCells>
  <hyperlinks>
    <hyperlink ref="A11" location="Índice!A1" display="Volver al índice" xr:uid="{77801E5F-6224-4AD9-AB51-CE6D400C88C9}"/>
  </hyperlinks>
  <pageMargins left="0.7" right="0.7" top="0.75" bottom="0.75" header="0.3" footer="0.3"/>
  <ignoredErrors>
    <ignoredError sqref="B9:D9" evalError="1"/>
    <ignoredError sqref="A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68"/>
  <sheetViews>
    <sheetView showGridLines="0" zoomScale="74" zoomScaleNormal="60" workbookViewId="0">
      <pane xSplit="1" topLeftCell="B1" activePane="topRight" state="frozen"/>
      <selection activeCell="N35" sqref="N35"/>
      <selection pane="topRight" activeCell="D80" sqref="D80"/>
    </sheetView>
  </sheetViews>
  <sheetFormatPr baseColWidth="10" defaultColWidth="11.453125" defaultRowHeight="14"/>
  <cols>
    <col min="1" max="1" width="60.7265625" style="44" customWidth="1"/>
    <col min="2" max="2" width="16.453125" style="44" customWidth="1"/>
    <col min="3" max="3" width="18.54296875" style="44" customWidth="1"/>
    <col min="4" max="4" width="16.453125" style="44" customWidth="1"/>
    <col min="5" max="6" width="11.453125" style="44"/>
    <col min="7" max="7" width="15.1796875" style="44" customWidth="1"/>
    <col min="8" max="8" width="14.54296875" style="44" bestFit="1" customWidth="1"/>
    <col min="9" max="9" width="16" style="44" customWidth="1"/>
    <col min="10" max="16384" width="11.453125" style="44"/>
  </cols>
  <sheetData>
    <row r="1" spans="1:9" customFormat="1" ht="14.5">
      <c r="A1" s="1723" t="s">
        <v>973</v>
      </c>
      <c r="B1" s="2300" t="s">
        <v>23</v>
      </c>
      <c r="C1" s="2300"/>
      <c r="D1" s="2300"/>
      <c r="E1" s="2300" t="s">
        <v>24</v>
      </c>
      <c r="F1" s="2301"/>
      <c r="G1" s="2302" t="s">
        <v>974</v>
      </c>
      <c r="H1" s="2303"/>
      <c r="I1" s="1722" t="s">
        <v>879</v>
      </c>
    </row>
    <row r="2" spans="1:9" customFormat="1" ht="15" thickBot="1">
      <c r="A2" s="1724" t="s">
        <v>603</v>
      </c>
      <c r="B2" s="1725" t="s">
        <v>845</v>
      </c>
      <c r="C2" s="1725" t="s">
        <v>551</v>
      </c>
      <c r="D2" s="1726" t="s">
        <v>813</v>
      </c>
      <c r="E2" s="1727" t="s">
        <v>28</v>
      </c>
      <c r="F2" s="1728" t="s">
        <v>29</v>
      </c>
      <c r="G2" s="1729" t="s">
        <v>814</v>
      </c>
      <c r="H2" s="1730" t="s">
        <v>815</v>
      </c>
      <c r="I2" s="1267" t="str">
        <f>H2 &amp;" / "&amp;G2</f>
        <v>Jun 22 / Jun 21</v>
      </c>
    </row>
    <row r="3" spans="1:9" customFormat="1" ht="14.5">
      <c r="A3" s="1731" t="s">
        <v>975</v>
      </c>
      <c r="B3" s="1732">
        <v>2891579</v>
      </c>
      <c r="C3" s="1733">
        <v>3172346</v>
      </c>
      <c r="D3" s="1733">
        <v>3488113</v>
      </c>
      <c r="E3" s="1734">
        <v>9.9537377070470875E-2</v>
      </c>
      <c r="F3" s="1735">
        <v>0.20630043308517595</v>
      </c>
      <c r="G3" s="1736">
        <v>5707652</v>
      </c>
      <c r="H3" s="1737">
        <v>6660459</v>
      </c>
      <c r="I3" s="1738">
        <v>0.16693501986456077</v>
      </c>
    </row>
    <row r="4" spans="1:9" customFormat="1" ht="14.5">
      <c r="A4" s="1739" t="s">
        <v>976</v>
      </c>
      <c r="B4" s="1740">
        <v>2476187</v>
      </c>
      <c r="C4" s="1741">
        <v>2685552</v>
      </c>
      <c r="D4" s="1741">
        <v>2929782</v>
      </c>
      <c r="E4" s="1742">
        <v>9.0942197358308455E-2</v>
      </c>
      <c r="F4" s="1743">
        <v>0.18318285331439024</v>
      </c>
      <c r="G4" s="1744">
        <v>4908948</v>
      </c>
      <c r="H4" s="1745">
        <v>5615334</v>
      </c>
      <c r="I4" s="1746">
        <v>0.14389763346444084</v>
      </c>
    </row>
    <row r="5" spans="1:9" customFormat="1" ht="14.5">
      <c r="A5" s="1739" t="s">
        <v>977</v>
      </c>
      <c r="B5" s="1740">
        <v>11536</v>
      </c>
      <c r="C5" s="1741">
        <v>4320</v>
      </c>
      <c r="D5" s="1741">
        <v>13682</v>
      </c>
      <c r="E5" s="1742">
        <v>2.1671296296296299</v>
      </c>
      <c r="F5" s="1743">
        <v>0.18602635228848821</v>
      </c>
      <c r="G5" s="1744">
        <v>14757</v>
      </c>
      <c r="H5" s="1745">
        <v>18002</v>
      </c>
      <c r="I5" s="1746">
        <v>0.21989564274581555</v>
      </c>
    </row>
    <row r="6" spans="1:9" customFormat="1" ht="14.5">
      <c r="A6" s="1739" t="s">
        <v>978</v>
      </c>
      <c r="B6" s="1740">
        <v>6076</v>
      </c>
      <c r="C6" s="1741">
        <v>35351</v>
      </c>
      <c r="D6" s="1741">
        <v>47785</v>
      </c>
      <c r="E6" s="1742">
        <v>0.35172979547961869</v>
      </c>
      <c r="F6" s="1743">
        <v>6.8645490454246216</v>
      </c>
      <c r="G6" s="1744">
        <v>13972</v>
      </c>
      <c r="H6" s="1745">
        <v>83135</v>
      </c>
      <c r="I6" s="1746">
        <v>4.9501145147437731</v>
      </c>
    </row>
    <row r="7" spans="1:9" customFormat="1" ht="14.5">
      <c r="A7" s="1739" t="s">
        <v>979</v>
      </c>
      <c r="B7" s="1740">
        <v>382140</v>
      </c>
      <c r="C7" s="1741">
        <v>428456</v>
      </c>
      <c r="D7" s="1741">
        <v>482872</v>
      </c>
      <c r="E7" s="1742">
        <v>0.12700487331254551</v>
      </c>
      <c r="F7" s="1743">
        <v>0.2635997278484325</v>
      </c>
      <c r="G7" s="1744">
        <v>745104</v>
      </c>
      <c r="H7" s="1745">
        <v>911328</v>
      </c>
      <c r="I7" s="1746">
        <v>0.22308832055659344</v>
      </c>
    </row>
    <row r="8" spans="1:9" customFormat="1" ht="14.5">
      <c r="A8" s="1739" t="s">
        <v>980</v>
      </c>
      <c r="B8" s="1740">
        <v>15640</v>
      </c>
      <c r="C8" s="1741">
        <v>18667</v>
      </c>
      <c r="D8" s="1741">
        <v>13992</v>
      </c>
      <c r="E8" s="1742">
        <v>-0.25044195639363581</v>
      </c>
      <c r="F8" s="1743">
        <v>-0.10537084398976983</v>
      </c>
      <c r="G8" s="1744">
        <v>24871</v>
      </c>
      <c r="H8" s="1745">
        <v>32660</v>
      </c>
      <c r="I8" s="1746">
        <v>0.31317598809858871</v>
      </c>
    </row>
    <row r="9" spans="1:9" customFormat="1" ht="14.5">
      <c r="A9" s="1747" t="s">
        <v>384</v>
      </c>
      <c r="B9" s="1748">
        <v>582537</v>
      </c>
      <c r="C9" s="1749">
        <v>638256</v>
      </c>
      <c r="D9" s="1749">
        <v>747673</v>
      </c>
      <c r="E9" s="1750">
        <v>0.17143121255421023</v>
      </c>
      <c r="F9" s="1751">
        <v>0.28347727268825845</v>
      </c>
      <c r="G9" s="1752">
        <v>1275227</v>
      </c>
      <c r="H9" s="1753">
        <v>1385929</v>
      </c>
      <c r="I9" s="1754">
        <v>8.6809642518547683E-2</v>
      </c>
    </row>
    <row r="10" spans="1:9" customFormat="1" ht="14.5">
      <c r="A10" s="1739" t="s">
        <v>981</v>
      </c>
      <c r="B10" s="1740">
        <v>210275</v>
      </c>
      <c r="C10" s="1741">
        <v>258939</v>
      </c>
      <c r="D10" s="1741">
        <v>336953</v>
      </c>
      <c r="E10" s="1742">
        <v>0.30128331383067053</v>
      </c>
      <c r="F10" s="1743">
        <v>0.6024396623469267</v>
      </c>
      <c r="G10" s="1744">
        <v>432918</v>
      </c>
      <c r="H10" s="1745">
        <v>595892</v>
      </c>
      <c r="I10" s="1746">
        <v>0.37645466346975642</v>
      </c>
    </row>
    <row r="11" spans="1:9" customFormat="1" ht="14.5">
      <c r="A11" s="1739" t="s">
        <v>982</v>
      </c>
      <c r="B11" s="1740">
        <v>101265</v>
      </c>
      <c r="C11" s="1741">
        <v>116231</v>
      </c>
      <c r="D11" s="1741">
        <v>141530</v>
      </c>
      <c r="E11" s="1742">
        <v>0.21766138121499429</v>
      </c>
      <c r="F11" s="1743">
        <v>0.39762010566335854</v>
      </c>
      <c r="G11" s="1744">
        <v>213493</v>
      </c>
      <c r="H11" s="1745">
        <v>257762</v>
      </c>
      <c r="I11" s="1746">
        <v>0.20735574468483745</v>
      </c>
    </row>
    <row r="12" spans="1:9" customFormat="1" ht="14.5">
      <c r="A12" s="1739" t="s">
        <v>983</v>
      </c>
      <c r="B12" s="1740">
        <v>178664</v>
      </c>
      <c r="C12" s="1741">
        <v>165496</v>
      </c>
      <c r="D12" s="1741">
        <v>168366</v>
      </c>
      <c r="E12" s="1742">
        <v>1.734180886547107E-2</v>
      </c>
      <c r="F12" s="1743">
        <v>-5.7638919983880356E-2</v>
      </c>
      <c r="G12" s="1744">
        <v>445635</v>
      </c>
      <c r="H12" s="1745">
        <v>333861</v>
      </c>
      <c r="I12" s="1746">
        <v>-0.25081961695109228</v>
      </c>
    </row>
    <row r="13" spans="1:9" customFormat="1" ht="15" thickBot="1">
      <c r="A13" s="1755" t="s">
        <v>984</v>
      </c>
      <c r="B13" s="1756">
        <v>92333</v>
      </c>
      <c r="C13" s="1757">
        <v>97590</v>
      </c>
      <c r="D13" s="1757">
        <v>100824</v>
      </c>
      <c r="E13" s="1758">
        <v>3.3138641254226865E-2</v>
      </c>
      <c r="F13" s="1759">
        <v>9.196062079646497E-2</v>
      </c>
      <c r="G13" s="1744">
        <v>183181</v>
      </c>
      <c r="H13" s="1745">
        <v>198414</v>
      </c>
      <c r="I13" s="1746">
        <v>8.315818780332021E-2</v>
      </c>
    </row>
    <row r="14" spans="1:9" customFormat="1" ht="15" thickBot="1">
      <c r="A14" s="1760" t="s">
        <v>475</v>
      </c>
      <c r="B14" s="1761">
        <v>2309042</v>
      </c>
      <c r="C14" s="1762">
        <v>2534090</v>
      </c>
      <c r="D14" s="1762">
        <v>2740440</v>
      </c>
      <c r="E14" s="1758">
        <v>8.1429625624977797E-2</v>
      </c>
      <c r="F14" s="1759">
        <v>0.18682986277425875</v>
      </c>
      <c r="G14" s="1763">
        <v>4432425</v>
      </c>
      <c r="H14" s="1763">
        <v>5274530</v>
      </c>
      <c r="I14" s="1764">
        <v>0.18998742223500681</v>
      </c>
    </row>
    <row r="15" spans="1:9" customFormat="1" ht="15" thickBot="1">
      <c r="A15" s="1760" t="s">
        <v>392</v>
      </c>
      <c r="B15" s="1761">
        <v>1945662</v>
      </c>
      <c r="C15" s="1762">
        <v>2276500</v>
      </c>
      <c r="D15" s="1765">
        <v>2377149</v>
      </c>
      <c r="E15" s="1758">
        <v>4.4212167801449591E-2</v>
      </c>
      <c r="F15" s="1759">
        <v>0.22176873475454625</v>
      </c>
      <c r="G15" s="1763">
        <v>3511398</v>
      </c>
      <c r="H15" s="1763">
        <v>4653649</v>
      </c>
      <c r="I15" s="1764">
        <v>0.32529807216385032</v>
      </c>
    </row>
    <row r="16" spans="1:9" customFormat="1" ht="15" thickBot="1">
      <c r="A16" s="1766" t="s">
        <v>985</v>
      </c>
      <c r="B16" s="1767">
        <v>230237852.5</v>
      </c>
      <c r="C16" s="1768">
        <v>228195288.5</v>
      </c>
      <c r="D16" s="1768">
        <v>223529737</v>
      </c>
      <c r="E16" s="1769">
        <v>-2.044543307913213E-2</v>
      </c>
      <c r="F16" s="1770">
        <v>-2.9135589248948542E-2</v>
      </c>
      <c r="G16" s="1771">
        <v>227052978</v>
      </c>
      <c r="H16" s="1771">
        <v>227021380</v>
      </c>
      <c r="I16" s="1772">
        <v>-1.3973831252722668E-4</v>
      </c>
    </row>
    <row r="17" spans="1:9" customFormat="1" ht="14.5">
      <c r="A17" s="1731" t="s">
        <v>987</v>
      </c>
      <c r="B17" s="1773">
        <v>4.0115766802506989E-2</v>
      </c>
      <c r="C17" s="1774">
        <v>4.4419672582328533E-2</v>
      </c>
      <c r="D17" s="1774">
        <v>4.9039381279279183E-2</v>
      </c>
      <c r="E17" s="1775" t="s">
        <v>967</v>
      </c>
      <c r="F17" s="1776" t="s">
        <v>968</v>
      </c>
      <c r="G17" s="1777">
        <v>3.9043090639401347E-2</v>
      </c>
      <c r="H17" s="1778">
        <v>4.64672800453702E-2</v>
      </c>
      <c r="I17" s="1779" t="s">
        <v>969</v>
      </c>
    </row>
    <row r="18" spans="1:9" customFormat="1" ht="14.5">
      <c r="A18" s="1747" t="s">
        <v>988</v>
      </c>
      <c r="B18" s="1780">
        <v>3.3802643290377285E-2</v>
      </c>
      <c r="C18" s="1781">
        <v>3.9904417220252994E-2</v>
      </c>
      <c r="D18" s="1781">
        <v>4.2538393896110568E-2</v>
      </c>
      <c r="E18" s="1782" t="s">
        <v>966</v>
      </c>
      <c r="F18" s="1783" t="s">
        <v>970</v>
      </c>
      <c r="G18" s="1780">
        <v>3.093020871983454E-2</v>
      </c>
      <c r="H18" s="1784">
        <v>4.0997474905983468E-2</v>
      </c>
      <c r="I18" s="1785" t="s">
        <v>971</v>
      </c>
    </row>
    <row r="19" spans="1:9" customFormat="1" ht="15" thickBot="1">
      <c r="A19" s="1786" t="s">
        <v>986</v>
      </c>
      <c r="B19" s="1787">
        <v>0.1573726246642547</v>
      </c>
      <c r="C19" s="1787">
        <v>0.10164990193718455</v>
      </c>
      <c r="D19" s="1787">
        <v>0.13256666812628629</v>
      </c>
      <c r="E19" s="1788">
        <v>3.0916766189101733E-2</v>
      </c>
      <c r="F19" s="1789">
        <v>-2.480595653796841E-2</v>
      </c>
      <c r="G19" s="1790">
        <v>0.2077930252626948</v>
      </c>
      <c r="H19" s="1791">
        <v>0.11771304741844298</v>
      </c>
      <c r="I19" s="1792">
        <v>-9.0079977844251827E-2</v>
      </c>
    </row>
    <row r="20" spans="1:9" customFormat="1" ht="14.5">
      <c r="A20" s="44" t="s">
        <v>989</v>
      </c>
      <c r="B20" s="44"/>
      <c r="C20" s="44"/>
      <c r="D20" s="44"/>
      <c r="E20" s="44"/>
      <c r="F20" s="44"/>
    </row>
    <row r="21" spans="1:9" customFormat="1" ht="15" thickBot="1">
      <c r="A21" s="44"/>
      <c r="B21" s="44"/>
      <c r="C21" s="44"/>
      <c r="D21" s="44"/>
      <c r="E21" s="44"/>
      <c r="F21" s="44"/>
    </row>
    <row r="22" spans="1:9">
      <c r="A22" s="1064" t="s">
        <v>611</v>
      </c>
      <c r="B22" s="2308" t="s">
        <v>23</v>
      </c>
      <c r="C22" s="2308"/>
      <c r="D22" s="2308"/>
      <c r="E22" s="2309" t="s">
        <v>24</v>
      </c>
      <c r="F22" s="2310"/>
      <c r="G22" s="2309" t="s">
        <v>974</v>
      </c>
      <c r="H22" s="2310"/>
      <c r="I22" s="1419" t="s">
        <v>24</v>
      </c>
    </row>
    <row r="23" spans="1:9" ht="14.5" thickBot="1">
      <c r="A23" s="1065" t="s">
        <v>603</v>
      </c>
      <c r="B23" s="1066" t="s">
        <v>845</v>
      </c>
      <c r="C23" s="1067" t="s">
        <v>551</v>
      </c>
      <c r="D23" s="1068" t="s">
        <v>813</v>
      </c>
      <c r="E23" s="1422" t="s">
        <v>28</v>
      </c>
      <c r="F23" s="1423" t="s">
        <v>29</v>
      </c>
      <c r="G23" s="1420" t="s">
        <v>814</v>
      </c>
      <c r="H23" s="1421" t="s">
        <v>815</v>
      </c>
      <c r="I23" s="1267" t="str">
        <f>H23 &amp;" / "&amp;G23</f>
        <v>Jun 22 / Jun 21</v>
      </c>
    </row>
    <row r="24" spans="1:9">
      <c r="A24" s="1069" t="s">
        <v>612</v>
      </c>
      <c r="B24" s="1292">
        <v>2891579</v>
      </c>
      <c r="C24" s="1424">
        <v>3172346</v>
      </c>
      <c r="D24" s="1306">
        <v>3488113</v>
      </c>
      <c r="E24" s="1427">
        <v>9.9537377070470875E-2</v>
      </c>
      <c r="F24" s="1428">
        <v>0.20630043308517595</v>
      </c>
      <c r="G24" s="1292">
        <v>5707652</v>
      </c>
      <c r="H24" s="1306">
        <v>6660459</v>
      </c>
      <c r="I24" s="1428">
        <v>0.16693501986456077</v>
      </c>
    </row>
    <row r="25" spans="1:9" ht="14.5" thickBot="1">
      <c r="A25" s="1072" t="s">
        <v>384</v>
      </c>
      <c r="B25" s="1300">
        <v>582537</v>
      </c>
      <c r="C25" s="1425">
        <v>638256</v>
      </c>
      <c r="D25" s="1426">
        <v>747673</v>
      </c>
      <c r="E25" s="1429">
        <v>0.17143121255421023</v>
      </c>
      <c r="F25" s="1430">
        <v>0.28347727268825845</v>
      </c>
      <c r="G25" s="1300">
        <v>1275227</v>
      </c>
      <c r="H25" s="1426">
        <v>1385929</v>
      </c>
      <c r="I25" s="1431">
        <v>8.6809642518547683E-2</v>
      </c>
    </row>
    <row r="26" spans="1:9">
      <c r="A26" s="1073" t="s">
        <v>475</v>
      </c>
      <c r="B26" s="1075">
        <v>2309042</v>
      </c>
      <c r="C26" s="1075">
        <v>2534090</v>
      </c>
      <c r="D26" s="1075">
        <v>2740440</v>
      </c>
      <c r="E26" s="1076">
        <v>8.1429625624977797E-2</v>
      </c>
      <c r="F26" s="1228">
        <v>0.18682986277425875</v>
      </c>
      <c r="G26" s="1432">
        <v>4432425</v>
      </c>
      <c r="H26" s="1433">
        <v>5274530</v>
      </c>
      <c r="I26" s="1284">
        <v>0.18998742223500681</v>
      </c>
    </row>
    <row r="27" spans="1:9">
      <c r="A27" s="1074"/>
      <c r="B27" s="1075"/>
      <c r="C27" s="1075"/>
      <c r="D27" s="1075"/>
      <c r="E27" s="1076"/>
      <c r="F27" s="1228"/>
      <c r="G27" s="1432"/>
      <c r="H27" s="1433"/>
      <c r="I27" s="1284"/>
    </row>
    <row r="28" spans="1:9">
      <c r="A28" s="1074" t="s">
        <v>613</v>
      </c>
      <c r="B28" s="1075"/>
      <c r="C28" s="1075"/>
      <c r="D28" s="1075"/>
      <c r="E28" s="1076"/>
      <c r="F28" s="1228"/>
      <c r="G28" s="1432"/>
      <c r="H28" s="1433"/>
      <c r="I28" s="1284"/>
    </row>
    <row r="29" spans="1:9">
      <c r="A29" s="1069" t="s">
        <v>614</v>
      </c>
      <c r="B29" s="1070">
        <v>230237852.5</v>
      </c>
      <c r="C29" s="1070">
        <v>228195288.5</v>
      </c>
      <c r="D29" s="1070">
        <v>223529737</v>
      </c>
      <c r="E29" s="1077">
        <v>-2.044543307913213E-2</v>
      </c>
      <c r="F29" s="1078">
        <v>-2.9135589248948542E-2</v>
      </c>
      <c r="G29" s="1276">
        <v>227052978</v>
      </c>
      <c r="H29" s="1277">
        <v>227021380</v>
      </c>
      <c r="I29" s="1078">
        <v>-1.3973831252721996E-4</v>
      </c>
    </row>
    <row r="30" spans="1:9">
      <c r="A30" s="1069" t="s">
        <v>615</v>
      </c>
      <c r="B30" s="1070">
        <v>197108681.16999999</v>
      </c>
      <c r="C30" s="1070">
        <v>192347695</v>
      </c>
      <c r="D30" s="1070">
        <v>188461326.49999997</v>
      </c>
      <c r="E30" s="1077">
        <v>-2.0204913295165973E-2</v>
      </c>
      <c r="F30" s="1078">
        <v>-4.3870998571300612E-2</v>
      </c>
      <c r="G30" s="1276">
        <v>194215081.17000002</v>
      </c>
      <c r="H30" s="1277">
        <v>191735018.5</v>
      </c>
      <c r="I30" s="1078">
        <v>-1.276967089815838E-2</v>
      </c>
    </row>
    <row r="31" spans="1:9">
      <c r="A31" s="1079"/>
      <c r="B31" s="1070"/>
      <c r="C31" s="1070"/>
      <c r="D31" s="1070"/>
      <c r="E31" s="1077"/>
      <c r="F31" s="1078"/>
      <c r="G31" s="1276"/>
      <c r="H31" s="1277"/>
      <c r="I31" s="1078"/>
    </row>
    <row r="32" spans="1:9">
      <c r="A32" s="1080" t="s">
        <v>616</v>
      </c>
      <c r="B32" s="1081"/>
      <c r="C32" s="1081"/>
      <c r="D32" s="1081"/>
      <c r="E32" s="1082"/>
      <c r="F32" s="1229"/>
      <c r="G32" s="1310"/>
      <c r="H32" s="1311"/>
      <c r="I32" s="1434"/>
    </row>
    <row r="33" spans="1:17">
      <c r="A33" s="1069" t="s">
        <v>617</v>
      </c>
      <c r="B33" s="1081">
        <v>5.0236378920360196E-2</v>
      </c>
      <c r="C33" s="1081">
        <v>5.5607563518998773E-2</v>
      </c>
      <c r="D33" s="1081">
        <v>6.2418773391211033E-2</v>
      </c>
      <c r="E33" s="1082" t="s">
        <v>846</v>
      </c>
      <c r="F33" s="1229" t="s">
        <v>847</v>
      </c>
      <c r="G33" s="1310">
        <v>5.0275949254451092E-2</v>
      </c>
      <c r="H33" s="1311">
        <v>5.8676965262062473E-2</v>
      </c>
      <c r="I33" s="1434" t="s">
        <v>848</v>
      </c>
    </row>
    <row r="34" spans="1:17">
      <c r="A34" s="1069" t="s">
        <v>140</v>
      </c>
      <c r="B34" s="1081">
        <v>1.182164066122649E-2</v>
      </c>
      <c r="C34" s="1081">
        <v>1.3272963837700264E-2</v>
      </c>
      <c r="D34" s="1081">
        <v>1.5868995806946104E-2</v>
      </c>
      <c r="E34" s="1082" t="s">
        <v>849</v>
      </c>
      <c r="F34" s="1229" t="s">
        <v>850</v>
      </c>
      <c r="G34" s="1310">
        <v>1.3132110980442044E-2</v>
      </c>
      <c r="H34" s="1311">
        <v>1.4456712298489178E-2</v>
      </c>
      <c r="I34" s="1434" t="s">
        <v>851</v>
      </c>
    </row>
    <row r="35" spans="1:17">
      <c r="A35" s="1083" t="s">
        <v>990</v>
      </c>
      <c r="B35" s="1084">
        <v>4.0115766802506989E-2</v>
      </c>
      <c r="C35" s="1084">
        <v>4.4419672582328533E-2</v>
      </c>
      <c r="D35" s="1084">
        <v>4.9039381279279183E-2</v>
      </c>
      <c r="E35" s="804" t="s">
        <v>852</v>
      </c>
      <c r="F35" s="1230" t="s">
        <v>853</v>
      </c>
      <c r="G35" s="1435">
        <v>3.9043090639401347E-2</v>
      </c>
      <c r="H35" s="1436">
        <v>4.64672800453702E-2</v>
      </c>
      <c r="I35" s="1437" t="s">
        <v>854</v>
      </c>
    </row>
    <row r="36" spans="1:17">
      <c r="A36" s="1083" t="s">
        <v>996</v>
      </c>
      <c r="B36" s="1084">
        <v>3.3802643290377285E-2</v>
      </c>
      <c r="C36" s="1084">
        <v>3.9904417220252994E-2</v>
      </c>
      <c r="D36" s="1084">
        <v>4.2538393896110568E-2</v>
      </c>
      <c r="E36" s="1085" t="s">
        <v>849</v>
      </c>
      <c r="F36" s="1231" t="s">
        <v>855</v>
      </c>
      <c r="G36" s="1435">
        <v>3.093020871983454E-2</v>
      </c>
      <c r="H36" s="1436">
        <v>4.0997474905983468E-2</v>
      </c>
      <c r="I36" s="1438" t="s">
        <v>856</v>
      </c>
    </row>
    <row r="37" spans="1:17">
      <c r="A37" s="1083" t="s">
        <v>618</v>
      </c>
      <c r="B37" s="1084">
        <v>2.5000000000000001E-3</v>
      </c>
      <c r="C37" s="1084">
        <v>0.04</v>
      </c>
      <c r="D37" s="1084">
        <v>5.5E-2</v>
      </c>
      <c r="E37" s="1085" t="s">
        <v>620</v>
      </c>
      <c r="F37" s="1231" t="s">
        <v>857</v>
      </c>
      <c r="G37" s="1435">
        <v>2.5000000000000001E-3</v>
      </c>
      <c r="H37" s="1436">
        <v>5.5E-2</v>
      </c>
      <c r="I37" s="1438" t="s">
        <v>857</v>
      </c>
    </row>
    <row r="38" spans="1:17" ht="14.5" thickBot="1">
      <c r="A38" s="1086" t="s">
        <v>619</v>
      </c>
      <c r="B38" s="1087">
        <v>2.5000000000000001E-3</v>
      </c>
      <c r="C38" s="1087">
        <v>5.0000000000000001E-3</v>
      </c>
      <c r="D38" s="1087">
        <v>1.7500000000000002E-2</v>
      </c>
      <c r="E38" s="1088" t="s">
        <v>858</v>
      </c>
      <c r="F38" s="1232" t="s">
        <v>620</v>
      </c>
      <c r="G38" s="1439">
        <v>2.5000000000000001E-3</v>
      </c>
      <c r="H38" s="1440">
        <v>1.7500000000000002E-2</v>
      </c>
      <c r="I38" s="1441" t="s">
        <v>620</v>
      </c>
    </row>
    <row r="39" spans="1:17">
      <c r="A39" s="44" t="s">
        <v>989</v>
      </c>
    </row>
    <row r="41" spans="1:17" ht="14.5" thickBot="1"/>
    <row r="42" spans="1:17">
      <c r="A42" s="1798" t="s">
        <v>722</v>
      </c>
      <c r="B42" s="2297" t="s">
        <v>845</v>
      </c>
      <c r="C42" s="2298"/>
      <c r="D42" s="2299"/>
      <c r="E42" s="2297" t="s">
        <v>551</v>
      </c>
      <c r="F42" s="2298"/>
      <c r="G42" s="2299"/>
      <c r="H42" s="2307" t="s">
        <v>813</v>
      </c>
      <c r="I42" s="2305"/>
      <c r="J42" s="2306"/>
      <c r="K42" s="790"/>
      <c r="L42" s="2304" t="s">
        <v>814</v>
      </c>
      <c r="M42" s="2305"/>
      <c r="N42" s="2306"/>
      <c r="O42" s="2307" t="s">
        <v>815</v>
      </c>
      <c r="P42" s="2305"/>
      <c r="Q42" s="2306"/>
    </row>
    <row r="43" spans="1:17">
      <c r="A43" s="1799" t="s">
        <v>723</v>
      </c>
      <c r="B43" s="1800" t="s">
        <v>724</v>
      </c>
      <c r="C43" s="1801"/>
      <c r="D43" s="1802" t="s">
        <v>616</v>
      </c>
      <c r="E43" s="1800" t="s">
        <v>724</v>
      </c>
      <c r="F43" s="1801"/>
      <c r="G43" s="1802" t="s">
        <v>616</v>
      </c>
      <c r="H43" s="1800" t="s">
        <v>724</v>
      </c>
      <c r="I43" s="1801"/>
      <c r="J43" s="1802" t="s">
        <v>616</v>
      </c>
      <c r="K43" s="790"/>
      <c r="L43" s="1803" t="s">
        <v>724</v>
      </c>
      <c r="M43" s="1801"/>
      <c r="N43" s="1802" t="s">
        <v>616</v>
      </c>
      <c r="O43" s="1800" t="s">
        <v>724</v>
      </c>
      <c r="P43" s="1801"/>
      <c r="Q43" s="1802" t="s">
        <v>616</v>
      </c>
    </row>
    <row r="44" spans="1:17">
      <c r="A44" s="1804"/>
      <c r="B44" s="1800" t="s">
        <v>725</v>
      </c>
      <c r="C44" s="1800" t="s">
        <v>726</v>
      </c>
      <c r="D44" s="1802" t="s">
        <v>727</v>
      </c>
      <c r="E44" s="1800" t="s">
        <v>725</v>
      </c>
      <c r="F44" s="1800" t="s">
        <v>726</v>
      </c>
      <c r="G44" s="1802" t="s">
        <v>727</v>
      </c>
      <c r="H44" s="1800" t="s">
        <v>725</v>
      </c>
      <c r="I44" s="1800" t="s">
        <v>726</v>
      </c>
      <c r="J44" s="1802" t="s">
        <v>727</v>
      </c>
      <c r="K44" s="790"/>
      <c r="L44" s="1803" t="s">
        <v>725</v>
      </c>
      <c r="M44" s="1800" t="s">
        <v>726</v>
      </c>
      <c r="N44" s="1802" t="s">
        <v>727</v>
      </c>
      <c r="O44" s="1800" t="s">
        <v>725</v>
      </c>
      <c r="P44" s="1800" t="s">
        <v>726</v>
      </c>
      <c r="Q44" s="1802" t="s">
        <v>727</v>
      </c>
    </row>
    <row r="45" spans="1:17">
      <c r="A45" s="1805" t="s">
        <v>728</v>
      </c>
      <c r="B45" s="1808">
        <v>30485.361499999999</v>
      </c>
      <c r="C45" s="1806">
        <v>6.0759999999999996</v>
      </c>
      <c r="D45" s="1811">
        <v>7.9723509265258339E-4</v>
      </c>
      <c r="E45" s="1808">
        <v>30979.46</v>
      </c>
      <c r="F45" s="1806">
        <v>35.350999999999999</v>
      </c>
      <c r="G45" s="1807">
        <v>4.5644436668683059E-3</v>
      </c>
      <c r="H45" s="1808">
        <v>26697.488499999999</v>
      </c>
      <c r="I45" s="1806">
        <v>47.784000000000006</v>
      </c>
      <c r="J45" s="1807">
        <v>7.159325117791512E-3</v>
      </c>
      <c r="K45" s="790"/>
      <c r="L45" s="1808">
        <v>28825.928</v>
      </c>
      <c r="M45" s="1806">
        <v>13.971999999999998</v>
      </c>
      <c r="N45" s="1807">
        <v>9.6940504395903564E-4</v>
      </c>
      <c r="O45" s="1808">
        <v>28113.4365</v>
      </c>
      <c r="P45" s="1806">
        <v>83.134999999999991</v>
      </c>
      <c r="Q45" s="1807">
        <v>5.9142538479776382E-3</v>
      </c>
    </row>
    <row r="46" spans="1:17">
      <c r="A46" s="1805" t="s">
        <v>729</v>
      </c>
      <c r="B46" s="1808">
        <v>2598.3074999999999</v>
      </c>
      <c r="C46" s="1806">
        <v>15.64</v>
      </c>
      <c r="D46" s="1811">
        <v>2.40772118003739E-2</v>
      </c>
      <c r="E46" s="1808">
        <v>2557.402</v>
      </c>
      <c r="F46" s="1806">
        <v>18.667000000000002</v>
      </c>
      <c r="G46" s="1807">
        <v>2.9196817707970824E-2</v>
      </c>
      <c r="H46" s="1808">
        <v>2592.2979999999998</v>
      </c>
      <c r="I46" s="1806">
        <v>13.993</v>
      </c>
      <c r="J46" s="1807">
        <v>2.1591653428733891E-2</v>
      </c>
      <c r="K46" s="790"/>
      <c r="L46" s="1808">
        <v>2878.0385000000001</v>
      </c>
      <c r="M46" s="1806">
        <v>24.870999999999999</v>
      </c>
      <c r="N46" s="1807">
        <v>1.7283299024665581E-2</v>
      </c>
      <c r="O46" s="1808">
        <v>2776.5079999999998</v>
      </c>
      <c r="P46" s="1806">
        <v>32.659999999999997</v>
      </c>
      <c r="Q46" s="1807">
        <v>2.3525954184176669E-2</v>
      </c>
    </row>
    <row r="47" spans="1:17">
      <c r="A47" s="1805" t="s">
        <v>450</v>
      </c>
      <c r="B47" s="1808">
        <v>57092.688000000009</v>
      </c>
      <c r="C47" s="1806">
        <v>393.67599999999999</v>
      </c>
      <c r="D47" s="1811">
        <v>2.7581535484894313E-2</v>
      </c>
      <c r="E47" s="1808">
        <v>48548.964000000007</v>
      </c>
      <c r="F47" s="1806">
        <v>432.77600000000001</v>
      </c>
      <c r="G47" s="1807">
        <v>3.5656867981776086E-2</v>
      </c>
      <c r="H47" s="1808">
        <v>46744.102000000006</v>
      </c>
      <c r="I47" s="1806">
        <v>496.55399999999997</v>
      </c>
      <c r="J47" s="1807">
        <v>4.2491264459417782E-2</v>
      </c>
      <c r="K47" s="790"/>
      <c r="L47" s="1808">
        <v>54973.192999999999</v>
      </c>
      <c r="M47" s="1806">
        <v>759.86099999999999</v>
      </c>
      <c r="N47" s="1807">
        <v>2.7644783158220408E-2</v>
      </c>
      <c r="O47" s="1808">
        <v>47147.637000000002</v>
      </c>
      <c r="P47" s="1806">
        <v>929.32999999999993</v>
      </c>
      <c r="Q47" s="1807">
        <v>3.9422124167113611E-2</v>
      </c>
    </row>
    <row r="48" spans="1:17">
      <c r="A48" s="1805" t="s">
        <v>16</v>
      </c>
      <c r="B48" s="1808">
        <v>140061.49550000002</v>
      </c>
      <c r="C48" s="1806">
        <v>2476.1869999999999</v>
      </c>
      <c r="D48" s="1811">
        <v>7.0717137244903958E-2</v>
      </c>
      <c r="E48" s="1808">
        <v>146109.46250000002</v>
      </c>
      <c r="F48" s="1806">
        <v>2685.5520000000001</v>
      </c>
      <c r="G48" s="1807">
        <v>7.3521644773691497E-2</v>
      </c>
      <c r="H48" s="1808">
        <v>147495.84850000002</v>
      </c>
      <c r="I48" s="1806">
        <v>2929.7820000000002</v>
      </c>
      <c r="J48" s="1807">
        <v>7.9453951546304025E-2</v>
      </c>
      <c r="K48" s="790"/>
      <c r="L48" s="1808">
        <v>140375.81849999999</v>
      </c>
      <c r="M48" s="1806">
        <v>4908.9480000000003</v>
      </c>
      <c r="N48" s="1807">
        <v>6.9940080171286778E-2</v>
      </c>
      <c r="O48" s="1808">
        <v>148983.79800000001</v>
      </c>
      <c r="P48" s="1806">
        <v>5615.3340000000007</v>
      </c>
      <c r="Q48" s="1807">
        <v>7.5381807624477395E-2</v>
      </c>
    </row>
    <row r="49" spans="1:17">
      <c r="A49" s="1809" t="s">
        <v>730</v>
      </c>
      <c r="B49" s="1808">
        <v>116439.19900696</v>
      </c>
      <c r="C49" s="1806">
        <v>2396.9197277979783</v>
      </c>
      <c r="D49" s="1811">
        <v>8.2340646388496905E-2</v>
      </c>
      <c r="E49" s="1808">
        <v>128596.66440417498</v>
      </c>
      <c r="F49" s="1806">
        <v>2619.2703075812615</v>
      </c>
      <c r="G49" s="1807">
        <v>8.1472418268921293E-2</v>
      </c>
      <c r="H49" s="1808">
        <v>132650.90752462501</v>
      </c>
      <c r="I49" s="1806">
        <v>2870.6806407919439</v>
      </c>
      <c r="J49" s="1807">
        <v>8.6563467807682731E-2</v>
      </c>
      <c r="K49" s="790"/>
      <c r="L49" s="1808">
        <v>116556.64725949001</v>
      </c>
      <c r="M49" s="1806">
        <v>4744.0262950663855</v>
      </c>
      <c r="N49" s="1807">
        <v>8.1402929933369852E-2</v>
      </c>
      <c r="O49" s="1808">
        <v>132981.93205122001</v>
      </c>
      <c r="P49" s="1806">
        <v>5489.9509483732054</v>
      </c>
      <c r="Q49" s="1807">
        <v>8.2566870005448073E-2</v>
      </c>
    </row>
    <row r="50" spans="1:17" ht="14.5" thickBot="1">
      <c r="A50" s="1810" t="s">
        <v>731</v>
      </c>
      <c r="B50" s="1808">
        <v>23622.296493040001</v>
      </c>
      <c r="C50" s="1806">
        <v>79.26727220202207</v>
      </c>
      <c r="D50" s="1811">
        <v>1.342244979871066E-2</v>
      </c>
      <c r="E50" s="1808">
        <v>17512.798095825034</v>
      </c>
      <c r="F50" s="1806">
        <v>66.281692418738885</v>
      </c>
      <c r="G50" s="1807">
        <v>1.5139029652729251E-2</v>
      </c>
      <c r="H50" s="1808">
        <v>14844.940975375011</v>
      </c>
      <c r="I50" s="1806">
        <v>59.101359208056039</v>
      </c>
      <c r="J50" s="1807">
        <v>1.5924983280457407E-2</v>
      </c>
      <c r="K50" s="790"/>
      <c r="L50" s="1808">
        <v>23819.171240510001</v>
      </c>
      <c r="M50" s="1806">
        <v>164.92170493361454</v>
      </c>
      <c r="N50" s="1807">
        <v>1.3847812190302162E-2</v>
      </c>
      <c r="O50" s="1808">
        <v>16001.865948780003</v>
      </c>
      <c r="P50" s="1806">
        <v>125.38305162679492</v>
      </c>
      <c r="Q50" s="1807">
        <v>1.5671053866859103E-2</v>
      </c>
    </row>
    <row r="51" spans="1:17" ht="14.5" thickBot="1">
      <c r="A51" s="1812" t="s">
        <v>732</v>
      </c>
      <c r="B51" s="1813">
        <v>230237.85250000004</v>
      </c>
      <c r="C51" s="1814">
        <v>2891.5789999999997</v>
      </c>
      <c r="D51" s="1815">
        <v>5.0236378920360182E-2</v>
      </c>
      <c r="E51" s="1813">
        <v>228195.28850000002</v>
      </c>
      <c r="F51" s="1814">
        <v>3172.346</v>
      </c>
      <c r="G51" s="1816">
        <v>5.5607563518998766E-2</v>
      </c>
      <c r="H51" s="1813">
        <v>223529.73700000002</v>
      </c>
      <c r="I51" s="1814">
        <v>3488.1130000000003</v>
      </c>
      <c r="J51" s="1816">
        <v>6.2418773391211033E-2</v>
      </c>
      <c r="K51" s="1817"/>
      <c r="L51" s="1813">
        <v>227052.978</v>
      </c>
      <c r="M51" s="1814">
        <v>5707.652</v>
      </c>
      <c r="N51" s="1816">
        <v>5.0275949254451092E-2</v>
      </c>
      <c r="O51" s="1813">
        <v>227021.37950000001</v>
      </c>
      <c r="P51" s="1814">
        <v>6660.4590000000007</v>
      </c>
      <c r="Q51" s="1816">
        <v>5.8676931790910915E-2</v>
      </c>
    </row>
    <row r="52" spans="1:17" ht="14.5" thickBot="1">
      <c r="A52" s="1818" t="s">
        <v>733</v>
      </c>
      <c r="B52" s="1819">
        <v>0.59880914021294562</v>
      </c>
      <c r="C52" s="1820">
        <v>0.75709396146534469</v>
      </c>
      <c r="D52" s="1820">
        <v>6.3515495292814458E-2</v>
      </c>
      <c r="E52" s="1819">
        <v>0.57806321448218689</v>
      </c>
      <c r="F52" s="1820">
        <v>0.78799002378681249</v>
      </c>
      <c r="G52" s="1821">
        <v>7.5801753514645742E-2</v>
      </c>
      <c r="H52" s="1819">
        <v>0.58614820452278338</v>
      </c>
      <c r="I52" s="1820">
        <v>0.78241587930207523</v>
      </c>
      <c r="J52" s="1821">
        <v>8.3319268217502587E-2</v>
      </c>
      <c r="K52" s="790"/>
      <c r="L52" s="1819">
        <v>0.60489817711177529</v>
      </c>
      <c r="M52" s="1820">
        <v>0.75890786614180406</v>
      </c>
      <c r="N52" s="1821">
        <v>6.3076423124843892E-2</v>
      </c>
      <c r="O52" s="1819">
        <v>0.57213574900332242</v>
      </c>
      <c r="P52" s="1820">
        <v>0.7850708186928258</v>
      </c>
      <c r="Q52" s="1821">
        <v>8.0515064754686436E-2</v>
      </c>
    </row>
    <row r="53" spans="1:17" ht="14.5" thickBot="1">
      <c r="A53" s="1818" t="s">
        <v>734</v>
      </c>
      <c r="B53" s="1819">
        <v>0.40119085978705427</v>
      </c>
      <c r="C53" s="1820">
        <v>0.24290603853465528</v>
      </c>
      <c r="D53" s="1820">
        <v>3.0416245774760584E-2</v>
      </c>
      <c r="E53" s="1819">
        <v>0.42193678551781311</v>
      </c>
      <c r="F53" s="1820">
        <v>0.21200997621318732</v>
      </c>
      <c r="G53" s="1821">
        <v>2.794105331315919E-2</v>
      </c>
      <c r="H53" s="1819">
        <v>0.41385179547721651</v>
      </c>
      <c r="I53" s="1820">
        <v>0.2175841206979246</v>
      </c>
      <c r="J53" s="1821">
        <v>3.2816902262581459E-2</v>
      </c>
      <c r="K53" s="790"/>
      <c r="L53" s="1819">
        <v>0.39510182288822482</v>
      </c>
      <c r="M53" s="1820">
        <v>0.24109213385819597</v>
      </c>
      <c r="N53" s="1821">
        <v>3.0678511678067063E-2</v>
      </c>
      <c r="O53" s="1819">
        <v>0.42786425099667763</v>
      </c>
      <c r="P53" s="1820">
        <v>0.2149291813071742</v>
      </c>
      <c r="Q53" s="1821">
        <v>2.9475201263157912E-2</v>
      </c>
    </row>
    <row r="54" spans="1:17" ht="14.5" thickBot="1"/>
    <row r="55" spans="1:17">
      <c r="A55" s="1798" t="s">
        <v>735</v>
      </c>
      <c r="B55" s="2297" t="str">
        <f>+B42</f>
        <v>2T21</v>
      </c>
      <c r="C55" s="2298"/>
      <c r="D55" s="2299"/>
      <c r="E55" s="2297" t="str">
        <f>+E42</f>
        <v>1T22</v>
      </c>
      <c r="F55" s="2298"/>
      <c r="G55" s="2299"/>
      <c r="H55" s="2297" t="str">
        <f>+H42</f>
        <v>2T22</v>
      </c>
      <c r="I55" s="2298"/>
      <c r="J55" s="2299"/>
      <c r="K55" s="790"/>
      <c r="L55" s="2297" t="str">
        <f>+L42</f>
        <v>Jun 21</v>
      </c>
      <c r="M55" s="2298"/>
      <c r="N55" s="2299"/>
      <c r="O55" s="2297" t="str">
        <f>+O42</f>
        <v>Jun 22</v>
      </c>
      <c r="P55" s="2298"/>
      <c r="Q55" s="2299"/>
    </row>
    <row r="56" spans="1:17">
      <c r="A56" s="1799" t="s">
        <v>723</v>
      </c>
      <c r="B56" s="1803" t="s">
        <v>724</v>
      </c>
      <c r="C56" s="1801"/>
      <c r="D56" s="1802" t="s">
        <v>616</v>
      </c>
      <c r="E56" s="1800" t="s">
        <v>724</v>
      </c>
      <c r="F56" s="1801"/>
      <c r="G56" s="1802" t="s">
        <v>616</v>
      </c>
      <c r="H56" s="1800" t="s">
        <v>724</v>
      </c>
      <c r="I56" s="1801"/>
      <c r="J56" s="1802" t="s">
        <v>616</v>
      </c>
      <c r="K56" s="790"/>
      <c r="L56" s="1803" t="s">
        <v>724</v>
      </c>
      <c r="M56" s="1801"/>
      <c r="N56" s="1802" t="s">
        <v>616</v>
      </c>
      <c r="O56" s="1803" t="s">
        <v>724</v>
      </c>
      <c r="P56" s="1801"/>
      <c r="Q56" s="1802" t="s">
        <v>616</v>
      </c>
    </row>
    <row r="57" spans="1:17">
      <c r="A57" s="1799"/>
      <c r="B57" s="1803" t="s">
        <v>725</v>
      </c>
      <c r="C57" s="1800" t="s">
        <v>736</v>
      </c>
      <c r="D57" s="1802" t="s">
        <v>727</v>
      </c>
      <c r="E57" s="1800" t="s">
        <v>725</v>
      </c>
      <c r="F57" s="1800" t="s">
        <v>736</v>
      </c>
      <c r="G57" s="1802" t="s">
        <v>727</v>
      </c>
      <c r="H57" s="1800" t="s">
        <v>725</v>
      </c>
      <c r="I57" s="1800" t="s">
        <v>736</v>
      </c>
      <c r="J57" s="1802" t="s">
        <v>727</v>
      </c>
      <c r="K57" s="790"/>
      <c r="L57" s="1803" t="s">
        <v>725</v>
      </c>
      <c r="M57" s="1800" t="s">
        <v>736</v>
      </c>
      <c r="N57" s="1802" t="s">
        <v>727</v>
      </c>
      <c r="O57" s="1803" t="s">
        <v>725</v>
      </c>
      <c r="P57" s="1800" t="s">
        <v>736</v>
      </c>
      <c r="Q57" s="1802" t="s">
        <v>727</v>
      </c>
    </row>
    <row r="58" spans="1:17">
      <c r="A58" s="1805" t="s">
        <v>139</v>
      </c>
      <c r="B58" s="1808">
        <v>148894.0705</v>
      </c>
      <c r="C58" s="1806">
        <v>210.27500000000001</v>
      </c>
      <c r="D58" s="1807">
        <v>5.6489825093471403E-3</v>
      </c>
      <c r="E58" s="1808">
        <v>149128.413</v>
      </c>
      <c r="F58" s="1806">
        <v>258.93900000000002</v>
      </c>
      <c r="G58" s="1807">
        <v>6.9453967836431013E-3</v>
      </c>
      <c r="H58" s="1808">
        <v>147678.26949999999</v>
      </c>
      <c r="I58" s="1806">
        <v>336.95299999999997</v>
      </c>
      <c r="J58" s="1807">
        <v>9.1266779097787295E-3</v>
      </c>
      <c r="K58" s="790"/>
      <c r="L58" s="1808">
        <v>145763.65250000003</v>
      </c>
      <c r="M58" s="1806">
        <v>432.91800000000001</v>
      </c>
      <c r="N58" s="1807">
        <v>5.9399993424286614E-3</v>
      </c>
      <c r="O58" s="1808">
        <v>148890.71850000002</v>
      </c>
      <c r="P58" s="1806">
        <v>595.89200000000005</v>
      </c>
      <c r="Q58" s="1807">
        <v>8.0044210411947207E-3</v>
      </c>
    </row>
    <row r="59" spans="1:17">
      <c r="A59" s="1805" t="s">
        <v>737</v>
      </c>
      <c r="B59" s="1808">
        <v>29589.138500000001</v>
      </c>
      <c r="C59" s="1806">
        <v>101.265</v>
      </c>
      <c r="D59" s="1807">
        <v>1.3689482713394985E-2</v>
      </c>
      <c r="E59" s="1808">
        <v>25400.379999999997</v>
      </c>
      <c r="F59" s="1806">
        <v>116.23100000000001</v>
      </c>
      <c r="G59" s="1807">
        <v>1.8303820651502066E-2</v>
      </c>
      <c r="H59" s="1808">
        <v>23191.659</v>
      </c>
      <c r="I59" s="1806">
        <v>141.53099999999998</v>
      </c>
      <c r="J59" s="1807">
        <v>2.4410672819913399E-2</v>
      </c>
      <c r="K59" s="790"/>
      <c r="L59" s="1808">
        <v>30641.1855</v>
      </c>
      <c r="M59" s="1806">
        <v>213.49299999999999</v>
      </c>
      <c r="N59" s="1807">
        <v>1.3935035248554597E-2</v>
      </c>
      <c r="O59" s="1808">
        <v>24696.699000000001</v>
      </c>
      <c r="P59" s="1806">
        <v>257.762</v>
      </c>
      <c r="Q59" s="1807">
        <v>2.0874206710783494E-2</v>
      </c>
    </row>
    <row r="60" spans="1:17">
      <c r="A60" s="1805" t="s">
        <v>738</v>
      </c>
      <c r="B60" s="1808">
        <v>17407.339500000002</v>
      </c>
      <c r="C60" s="1806">
        <v>178.66399999999999</v>
      </c>
      <c r="D60" s="1807">
        <v>4.1054866540633617E-2</v>
      </c>
      <c r="E60" s="1808">
        <v>16561.749500000002</v>
      </c>
      <c r="F60" s="1806">
        <v>165.49600000000001</v>
      </c>
      <c r="G60" s="1807">
        <v>3.9970656481671814E-2</v>
      </c>
      <c r="H60" s="1808">
        <v>16312.172500000001</v>
      </c>
      <c r="I60" s="1806">
        <v>168.36500000000001</v>
      </c>
      <c r="J60" s="1807">
        <v>4.1285733092878953E-2</v>
      </c>
      <c r="K60" s="790"/>
      <c r="L60" s="1808">
        <v>16635.444</v>
      </c>
      <c r="M60" s="1806">
        <v>445.63499999999999</v>
      </c>
      <c r="N60" s="1807">
        <v>5.3576568199802783E-2</v>
      </c>
      <c r="O60" s="1808">
        <v>16829.251</v>
      </c>
      <c r="P60" s="1806">
        <v>333.86099999999999</v>
      </c>
      <c r="Q60" s="1807">
        <v>3.9676275551419372E-2</v>
      </c>
    </row>
    <row r="61" spans="1:17" ht="14.5" thickBot="1">
      <c r="A61" s="1805" t="s">
        <v>739</v>
      </c>
      <c r="B61" s="1808">
        <v>1218.13267</v>
      </c>
      <c r="C61" s="1806">
        <v>92.332999999999998</v>
      </c>
      <c r="D61" s="1807">
        <v>0.30319521764406826</v>
      </c>
      <c r="E61" s="1808">
        <v>1257.1525000000001</v>
      </c>
      <c r="F61" s="1806">
        <v>97.59</v>
      </c>
      <c r="G61" s="1807">
        <v>0.31051125460117207</v>
      </c>
      <c r="H61" s="1808">
        <v>1279.2255</v>
      </c>
      <c r="I61" s="1806">
        <v>100.824</v>
      </c>
      <c r="J61" s="1807">
        <v>0.31526576041518872</v>
      </c>
      <c r="K61" s="790"/>
      <c r="L61" s="1808">
        <v>1174.79917</v>
      </c>
      <c r="M61" s="1806">
        <v>183.18099999999998</v>
      </c>
      <c r="N61" s="1807">
        <v>0.31185074807296637</v>
      </c>
      <c r="O61" s="1808">
        <v>1318.3500000000001</v>
      </c>
      <c r="P61" s="1806">
        <v>198.41399999999999</v>
      </c>
      <c r="Q61" s="1807">
        <v>0.30100352713619294</v>
      </c>
    </row>
    <row r="62" spans="1:17" ht="14.5" thickBot="1">
      <c r="A62" s="1812" t="s">
        <v>740</v>
      </c>
      <c r="B62" s="1813">
        <v>197108.68117</v>
      </c>
      <c r="C62" s="1814">
        <v>582.53700000000003</v>
      </c>
      <c r="D62" s="1816">
        <v>1.182164066122649E-2</v>
      </c>
      <c r="E62" s="1813">
        <v>192347.69500000001</v>
      </c>
      <c r="F62" s="1814">
        <v>638.25600000000009</v>
      </c>
      <c r="G62" s="1816">
        <v>1.3272963837700266E-2</v>
      </c>
      <c r="H62" s="1813">
        <v>188461.32649999997</v>
      </c>
      <c r="I62" s="1814">
        <v>747.673</v>
      </c>
      <c r="J62" s="1816">
        <v>1.5868995806946104E-2</v>
      </c>
      <c r="K62" s="1817"/>
      <c r="L62" s="1813">
        <v>194215.08117000002</v>
      </c>
      <c r="M62" s="1814">
        <v>1275.2269999999999</v>
      </c>
      <c r="N62" s="1816">
        <v>1.3132110980442042E-2</v>
      </c>
      <c r="O62" s="1813">
        <v>191735.01850000001</v>
      </c>
      <c r="P62" s="1814">
        <v>1385.9289999999999</v>
      </c>
      <c r="Q62" s="1816">
        <v>1.4456712298489176E-2</v>
      </c>
    </row>
    <row r="63" spans="1:17" ht="14.5" thickBot="1">
      <c r="A63" s="1818" t="s">
        <v>741</v>
      </c>
      <c r="B63" s="1819">
        <v>0.54510638172923453</v>
      </c>
      <c r="C63" s="1820">
        <v>0.48626267516054766</v>
      </c>
      <c r="D63" s="1821">
        <v>1.0545505988168851E-2</v>
      </c>
      <c r="E63" s="1819">
        <v>0.51442974401122921</v>
      </c>
      <c r="F63" s="1820">
        <v>0.53636785239778395</v>
      </c>
      <c r="G63" s="1821">
        <v>1.383899588128275E-2</v>
      </c>
      <c r="H63" s="1819">
        <v>0.51392296657744263</v>
      </c>
      <c r="I63" s="1820">
        <v>0.58389028358654116</v>
      </c>
      <c r="J63" s="1821">
        <v>1.802945784590684E-2</v>
      </c>
      <c r="K63" s="790"/>
      <c r="L63" s="1819">
        <v>0.55463442823841347</v>
      </c>
      <c r="M63" s="1820">
        <v>0.45487274030427532</v>
      </c>
      <c r="N63" s="1821">
        <v>1.0770047807212232E-2</v>
      </c>
      <c r="O63" s="1819">
        <v>0.50979255257953826</v>
      </c>
      <c r="P63" s="1820">
        <v>0.56200498005309074</v>
      </c>
      <c r="Q63" s="1821">
        <v>1.5937353862536176E-2</v>
      </c>
    </row>
    <row r="64" spans="1:17" ht="14.5" thickBot="1">
      <c r="A64" s="1818" t="s">
        <v>742</v>
      </c>
      <c r="B64" s="1819">
        <v>0.45489361827076558</v>
      </c>
      <c r="C64" s="1820">
        <v>0.51373732483945223</v>
      </c>
      <c r="D64" s="1821">
        <v>1.3350853484378493E-2</v>
      </c>
      <c r="E64" s="1819">
        <v>0.48557025598877074</v>
      </c>
      <c r="F64" s="1820">
        <v>0.46363214760221599</v>
      </c>
      <c r="G64" s="1821">
        <v>1.2673290122741449E-2</v>
      </c>
      <c r="H64" s="1819">
        <v>0.48607703342255748</v>
      </c>
      <c r="I64" s="1820">
        <v>0.41610971641345884</v>
      </c>
      <c r="J64" s="1821">
        <v>1.3584767209633551E-2</v>
      </c>
      <c r="K64" s="790"/>
      <c r="L64" s="1819">
        <v>0.44536557176158653</v>
      </c>
      <c r="M64" s="1820">
        <v>0.54512725969572473</v>
      </c>
      <c r="N64" s="1821">
        <v>1.6073697938691799E-2</v>
      </c>
      <c r="O64" s="1819">
        <v>0.49020744742046174</v>
      </c>
      <c r="P64" s="1820">
        <v>0.43799501994690926</v>
      </c>
      <c r="Q64" s="1821">
        <v>1.2916915124123822E-2</v>
      </c>
    </row>
    <row r="65" spans="1:17" ht="14.5" thickBot="1">
      <c r="A65" s="790"/>
      <c r="B65" s="790"/>
      <c r="C65" s="790"/>
      <c r="D65" s="790"/>
      <c r="E65" s="790"/>
      <c r="F65" s="790"/>
      <c r="G65" s="790"/>
      <c r="H65" s="790"/>
      <c r="I65" s="790"/>
      <c r="J65" s="790"/>
      <c r="K65" s="790"/>
      <c r="L65" s="790"/>
      <c r="M65" s="790"/>
      <c r="N65" s="790"/>
      <c r="O65" s="790"/>
      <c r="P65" s="790"/>
      <c r="Q65" s="790"/>
    </row>
    <row r="66" spans="1:17" ht="14.5" thickBot="1">
      <c r="A66" s="1812" t="s">
        <v>743</v>
      </c>
      <c r="B66" s="1813">
        <v>230237.85250000004</v>
      </c>
      <c r="C66" s="1814">
        <v>2309.0419999999995</v>
      </c>
      <c r="D66" s="1816">
        <v>4.0115766802506968E-2</v>
      </c>
      <c r="E66" s="1813">
        <v>228195.28850000002</v>
      </c>
      <c r="F66" s="1814">
        <v>2534.09</v>
      </c>
      <c r="G66" s="1816">
        <v>4.4419672582328533E-2</v>
      </c>
      <c r="H66" s="1813">
        <v>223529.73700000002</v>
      </c>
      <c r="I66" s="1814">
        <v>2740.4400000000005</v>
      </c>
      <c r="J66" s="1816">
        <v>4.903938127927919E-2</v>
      </c>
      <c r="K66" s="1817"/>
      <c r="L66" s="1813">
        <v>227052.978</v>
      </c>
      <c r="M66" s="1814">
        <v>4432.4250000000002</v>
      </c>
      <c r="N66" s="1816">
        <v>3.9043090639401347E-2</v>
      </c>
      <c r="O66" s="1813">
        <v>227021.37950000001</v>
      </c>
      <c r="P66" s="1814">
        <v>5274.5300000000007</v>
      </c>
      <c r="Q66" s="1816">
        <v>4.6467253538999838E-2</v>
      </c>
    </row>
    <row r="67" spans="1:17" ht="14.5" thickBot="1">
      <c r="A67" s="1818" t="s">
        <v>744</v>
      </c>
      <c r="B67" s="1819">
        <v>0.59880914021294562</v>
      </c>
      <c r="C67" s="1820">
        <v>0.8254206722961297</v>
      </c>
      <c r="D67" s="1821">
        <v>5.5297057075689923E-2</v>
      </c>
      <c r="E67" s="1819">
        <v>0.57806321448218689</v>
      </c>
      <c r="F67" s="1820">
        <v>0.85136557896522991</v>
      </c>
      <c r="G67" s="1821">
        <v>6.5420838617755411E-2</v>
      </c>
      <c r="H67" s="1819">
        <v>0.58614820452278338</v>
      </c>
      <c r="I67" s="1820">
        <v>0.83657952737516572</v>
      </c>
      <c r="J67" s="1821">
        <v>6.9991415305606874E-2</v>
      </c>
      <c r="K67" s="790"/>
      <c r="L67" s="1819">
        <v>0.60489817711177529</v>
      </c>
      <c r="M67" s="1820">
        <v>0.84638002899090237</v>
      </c>
      <c r="N67" s="1821">
        <v>2.7314755968560898E-2</v>
      </c>
      <c r="O67" s="1819">
        <v>0.57213574900332242</v>
      </c>
      <c r="P67" s="1820">
        <v>0.84368332344303676</v>
      </c>
      <c r="Q67" s="1821">
        <v>3.4260791224239633E-2</v>
      </c>
    </row>
    <row r="68" spans="1:17" ht="14.5" thickBot="1">
      <c r="A68" s="1818" t="s">
        <v>745</v>
      </c>
      <c r="B68" s="1819">
        <v>0.40119085978705427</v>
      </c>
      <c r="C68" s="1820">
        <v>0.17457932770387027</v>
      </c>
      <c r="D68" s="1821">
        <v>1.7456488421556237E-2</v>
      </c>
      <c r="E68" s="1819">
        <v>0.42193678551781311</v>
      </c>
      <c r="F68" s="1820">
        <v>0.14863442103476984</v>
      </c>
      <c r="G68" s="1821">
        <v>1.5647586423937692E-2</v>
      </c>
      <c r="H68" s="1819">
        <v>0.41385179547721651</v>
      </c>
      <c r="I68" s="1820">
        <v>0.16342047262483392</v>
      </c>
      <c r="J68" s="1821">
        <v>1.9364513947917446E-2</v>
      </c>
      <c r="K68" s="790"/>
      <c r="L68" s="1819">
        <v>0.39510182288822482</v>
      </c>
      <c r="M68" s="1820">
        <v>0.15361997100909772</v>
      </c>
      <c r="N68" s="1821">
        <v>7.5901933434349153E-3</v>
      </c>
      <c r="O68" s="1819">
        <v>0.42786425099667763</v>
      </c>
      <c r="P68" s="1820">
        <v>0.15631667655696341</v>
      </c>
      <c r="Q68" s="1821">
        <v>8.488213989631321E-3</v>
      </c>
    </row>
  </sheetData>
  <mergeCells count="16">
    <mergeCell ref="L55:N55"/>
    <mergeCell ref="O55:Q55"/>
    <mergeCell ref="B1:D1"/>
    <mergeCell ref="E1:F1"/>
    <mergeCell ref="G1:H1"/>
    <mergeCell ref="L42:N42"/>
    <mergeCell ref="O42:Q42"/>
    <mergeCell ref="B22:D22"/>
    <mergeCell ref="E22:F22"/>
    <mergeCell ref="B42:D42"/>
    <mergeCell ref="E42:G42"/>
    <mergeCell ref="H42:J42"/>
    <mergeCell ref="G22:H22"/>
    <mergeCell ref="B55:D55"/>
    <mergeCell ref="E55:G55"/>
    <mergeCell ref="H55:J55"/>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dimension ref="A1:I31"/>
  <sheetViews>
    <sheetView showGridLines="0" zoomScale="85" zoomScaleNormal="85" workbookViewId="0">
      <pane xSplit="1" topLeftCell="B1" activePane="topRight" state="frozen"/>
      <selection activeCell="N35" sqref="N35"/>
      <selection pane="topRight" activeCell="C35" sqref="C35"/>
    </sheetView>
  </sheetViews>
  <sheetFormatPr baseColWidth="10" defaultColWidth="11.453125" defaultRowHeight="14"/>
  <cols>
    <col min="1" max="1" width="68.7265625" style="240" customWidth="1"/>
    <col min="2" max="4" width="15.81640625" style="240" bestFit="1" customWidth="1"/>
    <col min="5" max="6" width="11.54296875" style="240" bestFit="1" customWidth="1"/>
    <col min="7" max="7" width="12.54296875" style="240" bestFit="1" customWidth="1"/>
    <col min="8" max="8" width="13.1796875" style="240" customWidth="1"/>
    <col min="9" max="9" width="26" style="240" customWidth="1"/>
    <col min="10" max="16384" width="11.453125" style="240"/>
  </cols>
  <sheetData>
    <row r="1" spans="1:9" s="243" customFormat="1" ht="18" customHeight="1">
      <c r="A1" s="2164" t="s">
        <v>602</v>
      </c>
      <c r="B1" s="2311" t="s">
        <v>23</v>
      </c>
      <c r="C1" s="2312" t="e">
        <v>#REF!</v>
      </c>
      <c r="D1" s="2313" t="e">
        <v>#REF!</v>
      </c>
      <c r="E1" s="2311" t="s">
        <v>24</v>
      </c>
      <c r="F1" s="2313" t="s">
        <v>29</v>
      </c>
      <c r="G1" s="2314" t="s">
        <v>878</v>
      </c>
      <c r="H1" s="2248"/>
      <c r="I1" s="1722" t="s">
        <v>141</v>
      </c>
    </row>
    <row r="2" spans="1:9" s="2170" customFormat="1" ht="18" customHeight="1" thickBot="1">
      <c r="A2" s="2165" t="s">
        <v>603</v>
      </c>
      <c r="B2" s="1066" t="s">
        <v>845</v>
      </c>
      <c r="C2" s="1067" t="s">
        <v>551</v>
      </c>
      <c r="D2" s="1068" t="s">
        <v>813</v>
      </c>
      <c r="E2" s="2166" t="s">
        <v>28</v>
      </c>
      <c r="F2" s="2167" t="s">
        <v>29</v>
      </c>
      <c r="G2" s="2168" t="s">
        <v>814</v>
      </c>
      <c r="H2" s="2169" t="s">
        <v>815</v>
      </c>
      <c r="I2" s="1484" t="str">
        <f>H2 &amp;" / "&amp;G2</f>
        <v>Jun 22 / Jun 21</v>
      </c>
    </row>
    <row r="3" spans="1:9" ht="14.5">
      <c r="A3" s="2171" t="s">
        <v>145</v>
      </c>
      <c r="B3" s="2172">
        <v>-441007</v>
      </c>
      <c r="C3" s="2173">
        <v>-350681</v>
      </c>
      <c r="D3" s="2174">
        <v>-447036.26987818198</v>
      </c>
      <c r="E3" s="2139">
        <v>0.27476615464819015</v>
      </c>
      <c r="F3" s="2140">
        <v>1.3671596773252982E-2</v>
      </c>
      <c r="G3" s="2172">
        <v>-1063989</v>
      </c>
      <c r="H3" s="2174">
        <v>-797717.26987818198</v>
      </c>
      <c r="I3" s="2175">
        <v>-0.25025797270631367</v>
      </c>
    </row>
    <row r="4" spans="1:9" ht="14.5">
      <c r="A4" s="848" t="s">
        <v>146</v>
      </c>
      <c r="B4" s="849">
        <v>77627</v>
      </c>
      <c r="C4" s="850">
        <v>93091</v>
      </c>
      <c r="D4" s="851">
        <v>83745.327749404009</v>
      </c>
      <c r="E4" s="779">
        <v>-0.10039286558954133</v>
      </c>
      <c r="F4" s="852">
        <v>7.8817006317441207E-2</v>
      </c>
      <c r="G4" s="849">
        <v>142962</v>
      </c>
      <c r="H4" s="851">
        <v>176836.32774940401</v>
      </c>
      <c r="I4" s="1485">
        <v>0.23694637560613319</v>
      </c>
    </row>
    <row r="5" spans="1:9" s="2153" customFormat="1" ht="17.25" customHeight="1" thickBot="1">
      <c r="A5" s="853" t="s">
        <v>147</v>
      </c>
      <c r="B5" s="2176">
        <v>-363380</v>
      </c>
      <c r="C5" s="2177">
        <v>-257590</v>
      </c>
      <c r="D5" s="2178">
        <v>-363290.94212877797</v>
      </c>
      <c r="E5" s="2179">
        <v>0.41034567385681886</v>
      </c>
      <c r="F5" s="2180">
        <v>-2.4508192862026079E-4</v>
      </c>
      <c r="G5" s="2176">
        <v>-921027</v>
      </c>
      <c r="H5" s="2178">
        <v>-620880.94212877797</v>
      </c>
      <c r="I5" s="1486">
        <v>-0.32588193166022494</v>
      </c>
    </row>
    <row r="6" spans="1:9" ht="17" thickBot="1">
      <c r="A6" s="854" t="s">
        <v>604</v>
      </c>
      <c r="B6" s="2181">
        <v>1.0157957951342996E-2</v>
      </c>
      <c r="C6" s="2182">
        <v>7.1245278702069727E-3</v>
      </c>
      <c r="D6" s="2183">
        <v>9.663908960270421E-3</v>
      </c>
      <c r="E6" s="855" t="s">
        <v>819</v>
      </c>
      <c r="F6" s="856" t="s">
        <v>554</v>
      </c>
      <c r="G6" s="1487">
        <v>1.2873236746727372E-2</v>
      </c>
      <c r="H6" s="1488">
        <v>8.2580326180724493E-3</v>
      </c>
      <c r="I6" s="1489" t="s">
        <v>828</v>
      </c>
    </row>
    <row r="7" spans="1:9">
      <c r="A7" s="2315" t="s">
        <v>1023</v>
      </c>
      <c r="B7" s="2315"/>
      <c r="C7" s="2315"/>
      <c r="D7" s="2315"/>
      <c r="E7" s="2315"/>
      <c r="F7" s="2315"/>
      <c r="G7" s="2315"/>
      <c r="H7" s="2315"/>
      <c r="I7" s="2315"/>
    </row>
    <row r="9" spans="1:9" customFormat="1" ht="14.5">
      <c r="A9" s="43"/>
      <c r="B9" s="789"/>
      <c r="C9" s="789"/>
      <c r="D9" s="789"/>
      <c r="E9" s="790"/>
      <c r="F9" s="790"/>
    </row>
    <row r="10" spans="1:9" customFormat="1" ht="15" thickBot="1"/>
    <row r="11" spans="1:9" customFormat="1" ht="14.5">
      <c r="A11" s="2164" t="s">
        <v>608</v>
      </c>
      <c r="B11" s="2311" t="s">
        <v>23</v>
      </c>
      <c r="C11" s="2312" t="e">
        <v>#REF!</v>
      </c>
      <c r="D11" s="2313" t="e">
        <v>#REF!</v>
      </c>
      <c r="E11" s="2311" t="s">
        <v>24</v>
      </c>
      <c r="F11" s="2313" t="s">
        <v>29</v>
      </c>
      <c r="G11" s="2314" t="s">
        <v>878</v>
      </c>
      <c r="H11" s="2248"/>
      <c r="I11" s="1722" t="s">
        <v>141</v>
      </c>
    </row>
    <row r="12" spans="1:9" ht="15" thickBot="1">
      <c r="A12" s="2165" t="s">
        <v>603</v>
      </c>
      <c r="B12" s="1066" t="s">
        <v>845</v>
      </c>
      <c r="C12" s="1067" t="s">
        <v>551</v>
      </c>
      <c r="D12" s="1068" t="s">
        <v>813</v>
      </c>
      <c r="E12" s="2166" t="s">
        <v>28</v>
      </c>
      <c r="F12" s="2167" t="s">
        <v>29</v>
      </c>
      <c r="G12" s="2168" t="s">
        <v>814</v>
      </c>
      <c r="H12" s="2169" t="s">
        <v>815</v>
      </c>
      <c r="I12" s="1484" t="str">
        <f>H12 &amp;" / "&amp;G12</f>
        <v>Jun 22 / Jun 21</v>
      </c>
    </row>
    <row r="13" spans="1:9" ht="14.5">
      <c r="A13" s="2171" t="s">
        <v>145</v>
      </c>
      <c r="B13" s="2172">
        <v>-446508.20605019317</v>
      </c>
      <c r="C13" s="2173">
        <v>-346808.94</v>
      </c>
      <c r="D13" s="2174">
        <v>-453605.21266950143</v>
      </c>
      <c r="E13" s="2139">
        <v>0.30793979148721318</v>
      </c>
      <c r="F13" s="2140">
        <v>1.5894459548881096E-2</v>
      </c>
      <c r="G13" s="2172">
        <v>-1053508.793800873</v>
      </c>
      <c r="H13" s="2174">
        <v>-800414.15266950137</v>
      </c>
      <c r="I13" s="2175">
        <v>-0.2402397043296155</v>
      </c>
    </row>
    <row r="14" spans="1:9" ht="14.5">
      <c r="A14" s="848" t="s">
        <v>146</v>
      </c>
      <c r="B14" s="849">
        <v>77627</v>
      </c>
      <c r="C14" s="850">
        <v>93091</v>
      </c>
      <c r="D14" s="851">
        <v>83745.327749404009</v>
      </c>
      <c r="E14" s="779">
        <v>-0.10039286558954133</v>
      </c>
      <c r="F14" s="852">
        <v>7.8817006317441207E-2</v>
      </c>
      <c r="G14" s="849">
        <v>142962</v>
      </c>
      <c r="H14" s="851">
        <v>176836.32774940401</v>
      </c>
      <c r="I14" s="1485">
        <v>0.23694637560613319</v>
      </c>
    </row>
    <row r="15" spans="1:9" ht="15" thickBot="1">
      <c r="A15" s="853" t="s">
        <v>147</v>
      </c>
      <c r="B15" s="2176">
        <v>-368881.20605019317</v>
      </c>
      <c r="C15" s="2177">
        <v>-253717.94</v>
      </c>
      <c r="D15" s="2178">
        <v>-369859.88492009742</v>
      </c>
      <c r="E15" s="2179">
        <v>0.45776008160911846</v>
      </c>
      <c r="F15" s="2180">
        <v>2.6531003853069281E-3</v>
      </c>
      <c r="G15" s="2176">
        <v>-910546.79380087298</v>
      </c>
      <c r="H15" s="2178">
        <v>-623577.82492009737</v>
      </c>
      <c r="I15" s="1486">
        <v>-0.31516114364961756</v>
      </c>
    </row>
    <row r="16" spans="1:9" ht="15" thickBot="1">
      <c r="A16" s="854" t="s">
        <v>609</v>
      </c>
      <c r="B16" s="2184">
        <v>1.2286272562273888E-2</v>
      </c>
      <c r="C16" s="2184">
        <v>7.9122652096743889E-3</v>
      </c>
      <c r="D16" s="2185">
        <v>1.079597805343767E-2</v>
      </c>
      <c r="E16" s="2186" t="s">
        <v>558</v>
      </c>
      <c r="F16" s="2187" t="s">
        <v>875</v>
      </c>
      <c r="G16" s="1487">
        <v>1.516372467051072E-2</v>
      </c>
      <c r="H16" s="1490">
        <v>9.1009227912107089E-3</v>
      </c>
      <c r="I16" s="1489" t="s">
        <v>876</v>
      </c>
    </row>
    <row r="17" spans="1:9">
      <c r="A17" s="2315" t="s">
        <v>1024</v>
      </c>
      <c r="B17" s="2315"/>
      <c r="C17" s="2315"/>
      <c r="D17" s="2315"/>
      <c r="E17" s="2315"/>
      <c r="F17" s="2315"/>
      <c r="G17" s="2315"/>
      <c r="H17" s="2315"/>
      <c r="I17" s="2315"/>
    </row>
    <row r="18" spans="1:9" ht="14.5">
      <c r="A18" s="2188"/>
      <c r="B18" s="865"/>
      <c r="C18" s="865"/>
      <c r="D18" s="866"/>
      <c r="E18" s="867"/>
      <c r="F18" s="868"/>
    </row>
    <row r="19" spans="1:9">
      <c r="A19" s="858"/>
      <c r="B19" s="859"/>
      <c r="C19" s="859"/>
      <c r="D19" s="860"/>
      <c r="E19" s="861"/>
      <c r="F19" s="862"/>
    </row>
    <row r="20" spans="1:9" ht="14.5" thickBot="1">
      <c r="A20" s="863"/>
      <c r="B20" s="863"/>
      <c r="C20" s="863"/>
      <c r="D20" s="864"/>
      <c r="E20" s="863"/>
      <c r="F20" s="863"/>
    </row>
    <row r="21" spans="1:9" ht="14.5">
      <c r="A21" s="2164" t="s">
        <v>607</v>
      </c>
      <c r="B21" s="2311" t="s">
        <v>23</v>
      </c>
      <c r="C21" s="2312" t="e">
        <v>#REF!</v>
      </c>
      <c r="D21" s="2313" t="e">
        <v>#REF!</v>
      </c>
      <c r="E21" s="2311" t="s">
        <v>24</v>
      </c>
      <c r="F21" s="2313" t="s">
        <v>29</v>
      </c>
      <c r="G21" s="2314" t="s">
        <v>878</v>
      </c>
      <c r="H21" s="2248"/>
      <c r="I21" s="1722" t="s">
        <v>141</v>
      </c>
    </row>
    <row r="22" spans="1:9" ht="15" thickBot="1">
      <c r="A22" s="2165" t="s">
        <v>603</v>
      </c>
      <c r="B22" s="1066" t="s">
        <v>845</v>
      </c>
      <c r="C22" s="1067" t="s">
        <v>551</v>
      </c>
      <c r="D22" s="1068" t="s">
        <v>813</v>
      </c>
      <c r="E22" s="2166" t="s">
        <v>28</v>
      </c>
      <c r="F22" s="2167" t="s">
        <v>29</v>
      </c>
      <c r="G22" s="2168" t="s">
        <v>814</v>
      </c>
      <c r="H22" s="2169" t="s">
        <v>815</v>
      </c>
      <c r="I22" s="1484" t="str">
        <f>H22 &amp;" / "&amp;G22</f>
        <v>Jun 22 / Jun 21</v>
      </c>
    </row>
    <row r="23" spans="1:9" ht="14.5">
      <c r="A23" s="2171" t="s">
        <v>145</v>
      </c>
      <c r="B23" s="2172">
        <v>5501.2060501931701</v>
      </c>
      <c r="C23" s="2173">
        <v>-3872.0599999999977</v>
      </c>
      <c r="D23" s="2174">
        <v>6568.9427913194522</v>
      </c>
      <c r="E23" s="2139">
        <v>-2.6964981925175375</v>
      </c>
      <c r="F23" s="2140">
        <v>0.19409139221185678</v>
      </c>
      <c r="G23" s="2172">
        <v>-10480.206199127017</v>
      </c>
      <c r="H23" s="2174">
        <v>2696.8827913193963</v>
      </c>
      <c r="I23" s="2175">
        <v>-1.2573310810949543</v>
      </c>
    </row>
    <row r="24" spans="1:9" ht="14.5">
      <c r="A24" s="848" t="s">
        <v>146</v>
      </c>
      <c r="B24" s="849">
        <v>0</v>
      </c>
      <c r="C24" s="850">
        <v>0</v>
      </c>
      <c r="D24" s="851">
        <v>0</v>
      </c>
      <c r="E24" s="779" t="s">
        <v>128</v>
      </c>
      <c r="F24" s="852" t="s">
        <v>128</v>
      </c>
      <c r="G24" s="849">
        <v>0</v>
      </c>
      <c r="H24" s="851">
        <v>0</v>
      </c>
      <c r="I24" s="1485" t="s">
        <v>128</v>
      </c>
    </row>
    <row r="25" spans="1:9" ht="15" thickBot="1">
      <c r="A25" s="853" t="s">
        <v>147</v>
      </c>
      <c r="B25" s="2176">
        <v>5501.2060501931701</v>
      </c>
      <c r="C25" s="2177">
        <v>-3872.0599999999977</v>
      </c>
      <c r="D25" s="2178">
        <v>6568.9427913194522</v>
      </c>
      <c r="E25" s="2179">
        <v>-2.6964981925175375</v>
      </c>
      <c r="F25" s="2180">
        <v>0.19409139221185678</v>
      </c>
      <c r="G25" s="2176">
        <v>-10480.206199127017</v>
      </c>
      <c r="H25" s="2178">
        <v>2696.8827913193963</v>
      </c>
      <c r="I25" s="1486">
        <v>-1.2573310810949543</v>
      </c>
    </row>
    <row r="26" spans="1:9" ht="15" thickBot="1">
      <c r="A26" s="854" t="s">
        <v>610</v>
      </c>
      <c r="B26" s="2181">
        <v>-9.5688327841800811E-4</v>
      </c>
      <c r="C26" s="2182">
        <v>9.4695280918811249E-4</v>
      </c>
      <c r="D26" s="2183">
        <v>-1.9705830034738863E-3</v>
      </c>
      <c r="E26" s="855" t="s">
        <v>1025</v>
      </c>
      <c r="F26" s="856" t="s">
        <v>1026</v>
      </c>
      <c r="G26" s="2189">
        <v>9.1146686515816428E-4</v>
      </c>
      <c r="H26" s="1490">
        <v>-4.0451192526428943E-4</v>
      </c>
      <c r="I26" s="1489" t="s">
        <v>1027</v>
      </c>
    </row>
    <row r="27" spans="1:9">
      <c r="A27" s="2315" t="s">
        <v>1028</v>
      </c>
      <c r="B27" s="2315"/>
      <c r="C27" s="2315"/>
      <c r="D27" s="2315"/>
      <c r="E27" s="2315"/>
      <c r="F27" s="2315"/>
      <c r="G27" s="2315"/>
      <c r="H27" s="2315"/>
      <c r="I27" s="2315"/>
    </row>
    <row r="31" spans="1:9" ht="15" thickBot="1">
      <c r="A31" s="1796" t="s">
        <v>26</v>
      </c>
    </row>
  </sheetData>
  <mergeCells count="12">
    <mergeCell ref="A17:I17"/>
    <mergeCell ref="B21:D21"/>
    <mergeCell ref="E21:F21"/>
    <mergeCell ref="G21:H21"/>
    <mergeCell ref="A27:I27"/>
    <mergeCell ref="B1:D1"/>
    <mergeCell ref="E1:F1"/>
    <mergeCell ref="G1:H1"/>
    <mergeCell ref="A7:I7"/>
    <mergeCell ref="B11:D11"/>
    <mergeCell ref="E11:F11"/>
    <mergeCell ref="G11:H11"/>
  </mergeCells>
  <hyperlinks>
    <hyperlink ref="A31" location="Índice!A1" display="Volver al índice" xr:uid="{DEE6D4C8-0CA2-4F87-B4FE-F3AEE2DA9C0B}"/>
  </hyperlink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26"/>
  <sheetViews>
    <sheetView showGridLines="0" zoomScale="70" zoomScaleNormal="70" workbookViewId="0">
      <pane xSplit="1" topLeftCell="B1" activePane="topRight" state="frozen"/>
      <selection activeCell="F74" sqref="F74"/>
      <selection pane="topRight" activeCell="A26" sqref="A26"/>
    </sheetView>
  </sheetViews>
  <sheetFormatPr baseColWidth="10" defaultColWidth="11.453125" defaultRowHeight="14"/>
  <cols>
    <col min="1" max="1" width="61.453125" style="240" customWidth="1"/>
    <col min="2" max="3" width="13" style="240" bestFit="1" customWidth="1"/>
    <col min="4" max="4" width="12.54296875" style="240" bestFit="1" customWidth="1"/>
    <col min="5" max="5" width="9.7265625" style="240" bestFit="1" customWidth="1"/>
    <col min="6" max="6" width="9.26953125" style="240" bestFit="1" customWidth="1"/>
    <col min="7" max="8" width="13.453125" style="240" bestFit="1" customWidth="1"/>
    <col min="9" max="9" width="15.54296875" style="240" bestFit="1" customWidth="1"/>
    <col min="10" max="16384" width="11.453125" style="240"/>
  </cols>
  <sheetData>
    <row r="1" spans="1:9">
      <c r="A1" s="874" t="s">
        <v>621</v>
      </c>
      <c r="B1" s="2319" t="s">
        <v>23</v>
      </c>
      <c r="C1" s="2319"/>
      <c r="D1" s="2319"/>
      <c r="E1" s="2319" t="s">
        <v>24</v>
      </c>
      <c r="F1" s="2320"/>
      <c r="G1" s="2316" t="s">
        <v>878</v>
      </c>
      <c r="H1" s="2316"/>
      <c r="I1" s="1693" t="s">
        <v>879</v>
      </c>
    </row>
    <row r="2" spans="1:9" ht="15" thickBot="1">
      <c r="A2" s="875" t="s">
        <v>622</v>
      </c>
      <c r="B2" s="1491" t="s">
        <v>845</v>
      </c>
      <c r="C2" s="1492" t="s">
        <v>27</v>
      </c>
      <c r="D2" s="1493" t="s">
        <v>813</v>
      </c>
      <c r="E2" s="876" t="s">
        <v>28</v>
      </c>
      <c r="F2" s="869" t="s">
        <v>29</v>
      </c>
      <c r="G2" s="1503" t="s">
        <v>814</v>
      </c>
      <c r="H2" s="1504" t="s">
        <v>815</v>
      </c>
      <c r="I2" s="1505" t="s">
        <v>880</v>
      </c>
    </row>
    <row r="3" spans="1:9">
      <c r="A3" s="877" t="s">
        <v>169</v>
      </c>
      <c r="B3" s="878">
        <v>862411</v>
      </c>
      <c r="C3" s="879">
        <v>891031</v>
      </c>
      <c r="D3" s="880">
        <v>920492</v>
      </c>
      <c r="E3" s="881">
        <v>3.3063945025481711E-2</v>
      </c>
      <c r="F3" s="882">
        <v>6.734723930933173E-2</v>
      </c>
      <c r="G3" s="878">
        <v>1693182</v>
      </c>
      <c r="H3" s="880">
        <v>1811523</v>
      </c>
      <c r="I3" s="1506">
        <v>6.9892663635687136E-2</v>
      </c>
    </row>
    <row r="4" spans="1:9" ht="14.5" thickBot="1">
      <c r="A4" s="877" t="s">
        <v>170</v>
      </c>
      <c r="B4" s="878">
        <v>238440</v>
      </c>
      <c r="C4" s="879">
        <v>259710</v>
      </c>
      <c r="D4" s="880">
        <v>269059</v>
      </c>
      <c r="E4" s="881">
        <v>3.5997843748796665E-2</v>
      </c>
      <c r="F4" s="882">
        <v>0.12841385673544714</v>
      </c>
      <c r="G4" s="878">
        <v>413251</v>
      </c>
      <c r="H4" s="880">
        <v>528769</v>
      </c>
      <c r="I4" s="1506">
        <v>0.2795347137695976</v>
      </c>
    </row>
    <row r="5" spans="1:9" ht="14.5" thickBot="1">
      <c r="A5" s="883" t="s">
        <v>623</v>
      </c>
      <c r="B5" s="884">
        <v>1100851</v>
      </c>
      <c r="C5" s="885">
        <v>1150741</v>
      </c>
      <c r="D5" s="886">
        <v>1189551</v>
      </c>
      <c r="E5" s="887">
        <v>3.3726094751121316E-2</v>
      </c>
      <c r="F5" s="888">
        <v>8.0574028637844686E-2</v>
      </c>
      <c r="G5" s="885">
        <v>2106433</v>
      </c>
      <c r="H5" s="886">
        <v>2340292</v>
      </c>
      <c r="I5" s="888">
        <v>0.11102133322066265</v>
      </c>
    </row>
    <row r="6" spans="1:9" customFormat="1" ht="15" thickBot="1"/>
    <row r="7" spans="1:9">
      <c r="A7" s="1694" t="s">
        <v>178</v>
      </c>
      <c r="B7" s="2316" t="s">
        <v>23</v>
      </c>
      <c r="C7" s="2318"/>
      <c r="D7" s="2317"/>
      <c r="E7" s="2316" t="s">
        <v>24</v>
      </c>
      <c r="F7" s="2317"/>
      <c r="G7" s="2316" t="s">
        <v>878</v>
      </c>
      <c r="H7" s="2317"/>
      <c r="I7" s="1496" t="s">
        <v>879</v>
      </c>
    </row>
    <row r="8" spans="1:9" ht="14.5" thickBot="1">
      <c r="A8" s="1695" t="s">
        <v>603</v>
      </c>
      <c r="B8" s="1499" t="s">
        <v>845</v>
      </c>
      <c r="C8" s="1500" t="s">
        <v>551</v>
      </c>
      <c r="D8" s="1504" t="s">
        <v>813</v>
      </c>
      <c r="E8" s="1501" t="s">
        <v>28</v>
      </c>
      <c r="F8" s="1502" t="s">
        <v>29</v>
      </c>
      <c r="G8" s="1696" t="s">
        <v>814</v>
      </c>
      <c r="H8" s="1697" t="s">
        <v>815</v>
      </c>
      <c r="I8" s="1698" t="s">
        <v>877</v>
      </c>
    </row>
    <row r="9" spans="1:9" ht="14.5">
      <c r="A9" s="870" t="s">
        <v>922</v>
      </c>
      <c r="B9" s="1699">
        <v>234282.20375999995</v>
      </c>
      <c r="C9" s="1662">
        <v>290197</v>
      </c>
      <c r="D9" s="1700">
        <v>306095</v>
      </c>
      <c r="E9" s="1701">
        <v>5.4783474674100718E-2</v>
      </c>
      <c r="F9" s="1702">
        <v>0.30652262565177812</v>
      </c>
      <c r="G9" s="1699">
        <v>460038.88611999992</v>
      </c>
      <c r="H9" s="1700">
        <v>596292</v>
      </c>
      <c r="I9" s="1702">
        <v>0.29617738411021799</v>
      </c>
    </row>
    <row r="10" spans="1:9" ht="14.5">
      <c r="A10" s="870" t="s">
        <v>923</v>
      </c>
      <c r="B10" s="1699">
        <v>207005.15337999997</v>
      </c>
      <c r="C10" s="1662">
        <v>217956</v>
      </c>
      <c r="D10" s="1700">
        <v>234038</v>
      </c>
      <c r="E10" s="1701">
        <v>7.3785534695075983E-2</v>
      </c>
      <c r="F10" s="1702">
        <v>0.13059021081651889</v>
      </c>
      <c r="G10" s="1699">
        <v>624605.89874999993</v>
      </c>
      <c r="H10" s="1700">
        <v>692623</v>
      </c>
      <c r="I10" s="1702">
        <v>0.10889602769701678</v>
      </c>
    </row>
    <row r="11" spans="1:9" ht="14.5">
      <c r="A11" s="871" t="s">
        <v>924</v>
      </c>
      <c r="B11" s="1699">
        <v>88472.782449999999</v>
      </c>
      <c r="C11" s="1662">
        <v>90576</v>
      </c>
      <c r="D11" s="1700">
        <v>91940</v>
      </c>
      <c r="E11" s="1701">
        <v>1.5059176823882803E-2</v>
      </c>
      <c r="F11" s="1702">
        <v>3.9189651935717995E-2</v>
      </c>
      <c r="G11" s="1699">
        <v>575177.91732000001</v>
      </c>
      <c r="H11" s="1700">
        <v>634509.99999999988</v>
      </c>
      <c r="I11" s="1702">
        <v>0.10315431259331631</v>
      </c>
    </row>
    <row r="12" spans="1:9">
      <c r="A12" s="870" t="s">
        <v>925</v>
      </c>
      <c r="B12" s="1699">
        <v>60591.834080000015</v>
      </c>
      <c r="C12" s="1662">
        <v>60370</v>
      </c>
      <c r="D12" s="1700">
        <v>59304</v>
      </c>
      <c r="E12" s="1701">
        <v>-1.7657777041576894E-2</v>
      </c>
      <c r="F12" s="1702">
        <v>-2.1254251493685983E-2</v>
      </c>
      <c r="G12" s="1699">
        <v>286081.49948000006</v>
      </c>
      <c r="H12" s="1700">
        <v>302190</v>
      </c>
      <c r="I12" s="1702">
        <v>5.6307382858660215E-2</v>
      </c>
    </row>
    <row r="13" spans="1:9">
      <c r="A13" s="870" t="s">
        <v>926</v>
      </c>
      <c r="B13" s="1699">
        <v>16712.672430000002</v>
      </c>
      <c r="C13" s="1662">
        <v>33275.999999999993</v>
      </c>
      <c r="D13" s="1700">
        <v>35190</v>
      </c>
      <c r="E13" s="1701">
        <v>5.7518932564010417E-2</v>
      </c>
      <c r="F13" s="1702">
        <v>1.1055878494233129</v>
      </c>
      <c r="G13" s="1699">
        <v>160251.61098000003</v>
      </c>
      <c r="H13" s="1700">
        <v>188140</v>
      </c>
      <c r="I13" s="1702">
        <v>0.17402875920842087</v>
      </c>
    </row>
    <row r="14" spans="1:9">
      <c r="A14" s="870" t="s">
        <v>927</v>
      </c>
      <c r="B14" s="1699">
        <v>26896.82182999999</v>
      </c>
      <c r="C14" s="1662">
        <v>30303</v>
      </c>
      <c r="D14" s="1700">
        <v>28823</v>
      </c>
      <c r="E14" s="1701">
        <v>-4.8840048840048889E-2</v>
      </c>
      <c r="F14" s="1702">
        <v>7.1613597404716511E-2</v>
      </c>
      <c r="G14" s="1699">
        <v>93881.510920000001</v>
      </c>
      <c r="H14" s="1700">
        <v>127592</v>
      </c>
      <c r="I14" s="1702">
        <v>0.35907484604424389</v>
      </c>
    </row>
    <row r="15" spans="1:9">
      <c r="A15" s="870" t="s">
        <v>179</v>
      </c>
      <c r="B15" s="1699">
        <v>30558.113092852593</v>
      </c>
      <c r="C15" s="1662">
        <v>27400</v>
      </c>
      <c r="D15" s="1700">
        <v>25470</v>
      </c>
      <c r="E15" s="1701">
        <v>-7.0437956204379537E-2</v>
      </c>
      <c r="F15" s="1702">
        <v>-0.16650612809083032</v>
      </c>
      <c r="G15" s="1699">
        <v>119175.6038494267</v>
      </c>
      <c r="H15" s="1700">
        <v>111996</v>
      </c>
      <c r="I15" s="1702">
        <v>-6.0243905778718077E-2</v>
      </c>
    </row>
    <row r="16" spans="1:9">
      <c r="A16" s="870" t="s">
        <v>928</v>
      </c>
      <c r="B16" s="1699">
        <v>21590</v>
      </c>
      <c r="C16" s="1662">
        <v>18785</v>
      </c>
      <c r="D16" s="1700">
        <v>18126</v>
      </c>
      <c r="E16" s="1701">
        <v>-3.5081181793984562E-2</v>
      </c>
      <c r="F16" s="1702">
        <v>-0.16044465030106536</v>
      </c>
      <c r="G16" s="1699">
        <v>98537.433819426689</v>
      </c>
      <c r="H16" s="1700">
        <v>89781</v>
      </c>
      <c r="I16" s="1702">
        <v>-8.8864033494855943E-2</v>
      </c>
    </row>
    <row r="17" spans="1:9">
      <c r="A17" s="870" t="s">
        <v>129</v>
      </c>
      <c r="B17" s="1699">
        <v>11201.747969999997</v>
      </c>
      <c r="C17" s="1662">
        <v>12280.000000000002</v>
      </c>
      <c r="D17" s="1700">
        <v>9483</v>
      </c>
      <c r="E17" s="1701">
        <v>-0.22776872964169392</v>
      </c>
      <c r="F17" s="1702">
        <v>-0.15343569366165599</v>
      </c>
      <c r="G17" s="1699">
        <v>57783.654049999997</v>
      </c>
      <c r="H17" s="1700">
        <v>58674</v>
      </c>
      <c r="I17" s="1702">
        <v>1.5408266656684377E-2</v>
      </c>
    </row>
    <row r="18" spans="1:9" ht="15" thickBot="1">
      <c r="A18" s="870" t="s">
        <v>929</v>
      </c>
      <c r="B18" s="1699">
        <v>9407.3964300000061</v>
      </c>
      <c r="C18" s="1662">
        <v>4596</v>
      </c>
      <c r="D18" s="1700">
        <v>-1145</v>
      </c>
      <c r="E18" s="1701">
        <v>-1.2491296779808529</v>
      </c>
      <c r="F18" s="1702">
        <v>-1.1217127404505478</v>
      </c>
      <c r="G18" s="1699">
        <v>42566.141299999988</v>
      </c>
      <c r="H18" s="1700">
        <v>25214</v>
      </c>
      <c r="I18" s="1702">
        <v>-0.40765126389316364</v>
      </c>
    </row>
    <row r="19" spans="1:9" ht="14.5" thickBot="1">
      <c r="A19" s="1703" t="s">
        <v>261</v>
      </c>
      <c r="B19" s="1704">
        <v>706718.72542285267</v>
      </c>
      <c r="C19" s="1705">
        <v>785739</v>
      </c>
      <c r="D19" s="1706">
        <v>807324</v>
      </c>
      <c r="E19" s="1707">
        <v>2.7470954095443867E-2</v>
      </c>
      <c r="F19" s="1708">
        <v>0.1423554675404306</v>
      </c>
      <c r="G19" s="1704">
        <v>2518100.1565888529</v>
      </c>
      <c r="H19" s="1706">
        <v>2827012</v>
      </c>
      <c r="I19" s="1708">
        <v>0.12267655144806278</v>
      </c>
    </row>
    <row r="20" spans="1:9">
      <c r="A20" s="872" t="s">
        <v>930</v>
      </c>
    </row>
    <row r="21" spans="1:9">
      <c r="A21" s="872" t="s">
        <v>931</v>
      </c>
    </row>
    <row r="22" spans="1:9">
      <c r="A22" s="872" t="s">
        <v>932</v>
      </c>
    </row>
    <row r="23" spans="1:9">
      <c r="A23" s="872" t="s">
        <v>933</v>
      </c>
    </row>
    <row r="24" spans="1:9">
      <c r="A24" s="872" t="s">
        <v>934</v>
      </c>
    </row>
    <row r="26" spans="1:9" ht="15" thickBot="1">
      <c r="A26" s="1796" t="s">
        <v>26</v>
      </c>
    </row>
  </sheetData>
  <mergeCells count="6">
    <mergeCell ref="G1:H1"/>
    <mergeCell ref="G7:H7"/>
    <mergeCell ref="E7:F7"/>
    <mergeCell ref="B7:D7"/>
    <mergeCell ref="B1:D1"/>
    <mergeCell ref="E1:F1"/>
  </mergeCells>
  <hyperlinks>
    <hyperlink ref="A26" location="Índice!A1" display="Volver al índice" xr:uid="{C76C0DB5-6440-43EB-AEC8-A5C01B17541E}"/>
  </hyperlinks>
  <pageMargins left="0.7" right="0.7" top="0.75" bottom="0.75" header="0.3" footer="0.3"/>
  <ignoredErrors>
    <ignoredError sqref="A2 A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dimension ref="A1:I12"/>
  <sheetViews>
    <sheetView showGridLines="0" zoomScale="70" zoomScaleNormal="70" workbookViewId="0">
      <pane xSplit="1" topLeftCell="B1" activePane="topRight" state="frozen"/>
      <selection activeCell="F74" sqref="F74"/>
      <selection pane="topRight" activeCell="B1" sqref="B1:D1"/>
    </sheetView>
  </sheetViews>
  <sheetFormatPr baseColWidth="10" defaultColWidth="11.453125" defaultRowHeight="14"/>
  <cols>
    <col min="1" max="1" width="61.453125" style="240" customWidth="1"/>
    <col min="2" max="3" width="13" style="240" bestFit="1" customWidth="1"/>
    <col min="4" max="4" width="12.54296875" style="240" bestFit="1" customWidth="1"/>
    <col min="5" max="5" width="9.7265625" style="240" bestFit="1" customWidth="1"/>
    <col min="6" max="6" width="9.26953125" style="240" bestFit="1" customWidth="1"/>
    <col min="7" max="8" width="13.453125" style="240" bestFit="1" customWidth="1"/>
    <col min="9" max="9" width="15.54296875" style="240" bestFit="1" customWidth="1"/>
    <col min="10" max="16384" width="11.453125" style="240"/>
  </cols>
  <sheetData>
    <row r="1" spans="1:9">
      <c r="A1" s="1495" t="s">
        <v>624</v>
      </c>
      <c r="B1" s="2316" t="s">
        <v>23</v>
      </c>
      <c r="C1" s="2316"/>
      <c r="D1" s="2316"/>
      <c r="E1" s="2316" t="s">
        <v>24</v>
      </c>
      <c r="F1" s="2317"/>
      <c r="G1" s="2316" t="s">
        <v>878</v>
      </c>
      <c r="H1" s="2316"/>
      <c r="I1" s="1497" t="s">
        <v>879</v>
      </c>
    </row>
    <row r="2" spans="1:9" ht="14.5" thickBot="1">
      <c r="A2" s="1498" t="s">
        <v>622</v>
      </c>
      <c r="B2" s="1499" t="s">
        <v>845</v>
      </c>
      <c r="C2" s="1500" t="s">
        <v>551</v>
      </c>
      <c r="D2" s="1500" t="s">
        <v>813</v>
      </c>
      <c r="E2" s="1501" t="s">
        <v>28</v>
      </c>
      <c r="F2" s="1502" t="s">
        <v>29</v>
      </c>
      <c r="G2" s="1503" t="s">
        <v>814</v>
      </c>
      <c r="H2" s="1504" t="s">
        <v>815</v>
      </c>
      <c r="I2" s="1505" t="s">
        <v>880</v>
      </c>
    </row>
    <row r="3" spans="1:9">
      <c r="A3" s="877" t="s">
        <v>881</v>
      </c>
      <c r="B3" s="878">
        <v>-69947</v>
      </c>
      <c r="C3" s="879">
        <v>-56866</v>
      </c>
      <c r="D3" s="880">
        <v>-94180</v>
      </c>
      <c r="E3" s="881" t="s">
        <v>173</v>
      </c>
      <c r="F3" s="890" t="s">
        <v>173</v>
      </c>
      <c r="G3" s="878">
        <v>-53660</v>
      </c>
      <c r="H3" s="880">
        <v>-151046</v>
      </c>
      <c r="I3" s="1506" t="s">
        <v>173</v>
      </c>
    </row>
    <row r="4" spans="1:9" ht="14.5">
      <c r="A4" s="889" t="s">
        <v>625</v>
      </c>
      <c r="B4" s="878">
        <v>12302</v>
      </c>
      <c r="C4" s="879">
        <v>24014</v>
      </c>
      <c r="D4" s="880">
        <v>29219</v>
      </c>
      <c r="E4" s="881">
        <v>0.21674856333805281</v>
      </c>
      <c r="F4" s="882">
        <v>1.3751422532921476</v>
      </c>
      <c r="G4" s="1507">
        <v>41707</v>
      </c>
      <c r="H4" s="880">
        <v>53233</v>
      </c>
      <c r="I4" s="1506">
        <v>0.27635648692066073</v>
      </c>
    </row>
    <row r="5" spans="1:9">
      <c r="A5" s="877" t="s">
        <v>882</v>
      </c>
      <c r="B5" s="878">
        <v>52606</v>
      </c>
      <c r="C5" s="879">
        <v>-5982</v>
      </c>
      <c r="D5" s="880">
        <v>12304</v>
      </c>
      <c r="E5" s="881" t="s">
        <v>173</v>
      </c>
      <c r="F5" s="882">
        <v>-0.76611032962019543</v>
      </c>
      <c r="G5" s="1507">
        <v>131153</v>
      </c>
      <c r="H5" s="880">
        <v>6322</v>
      </c>
      <c r="I5" s="1508">
        <v>-0.95179675646001238</v>
      </c>
    </row>
    <row r="6" spans="1:9">
      <c r="A6" s="877" t="s">
        <v>883</v>
      </c>
      <c r="B6" s="878">
        <v>32959</v>
      </c>
      <c r="C6" s="879">
        <v>-17060</v>
      </c>
      <c r="D6" s="880">
        <v>-17066</v>
      </c>
      <c r="E6" s="881">
        <v>3.5169988276662068E-4</v>
      </c>
      <c r="F6" s="882">
        <v>-1.5177948360083739</v>
      </c>
      <c r="G6" s="1507">
        <v>23677</v>
      </c>
      <c r="H6" s="880">
        <v>-34126</v>
      </c>
      <c r="I6" s="1506">
        <v>-2.4413143557038479</v>
      </c>
    </row>
    <row r="7" spans="1:9" ht="14.5" thickBot="1">
      <c r="A7" s="877" t="s">
        <v>174</v>
      </c>
      <c r="B7" s="878">
        <v>62923</v>
      </c>
      <c r="C7" s="879">
        <v>147902</v>
      </c>
      <c r="D7" s="880">
        <v>84152</v>
      </c>
      <c r="E7" s="881">
        <v>-0.43102865410880176</v>
      </c>
      <c r="F7" s="882">
        <v>0.33738060804475301</v>
      </c>
      <c r="G7" s="878">
        <v>136914</v>
      </c>
      <c r="H7" s="880">
        <v>232054</v>
      </c>
      <c r="I7" s="1506">
        <v>0.69488876228873608</v>
      </c>
    </row>
    <row r="8" spans="1:9" ht="14.5" thickBot="1">
      <c r="A8" s="883" t="s">
        <v>626</v>
      </c>
      <c r="B8" s="884">
        <v>90843</v>
      </c>
      <c r="C8" s="885">
        <v>92008</v>
      </c>
      <c r="D8" s="886">
        <v>14429</v>
      </c>
      <c r="E8" s="887">
        <v>-0.84317668028867054</v>
      </c>
      <c r="F8" s="888">
        <v>-0.84116552733837502</v>
      </c>
      <c r="G8" s="884">
        <v>279791</v>
      </c>
      <c r="H8" s="886">
        <v>106437</v>
      </c>
      <c r="I8" s="1509">
        <v>-0.61958390369954719</v>
      </c>
    </row>
    <row r="9" spans="1:9">
      <c r="A9" s="873" t="s">
        <v>176</v>
      </c>
      <c r="B9" s="891"/>
      <c r="C9" s="891"/>
      <c r="D9" s="891"/>
      <c r="E9" s="891"/>
      <c r="F9" s="891"/>
      <c r="G9" s="1510"/>
      <c r="H9" s="1510"/>
      <c r="I9" s="1511"/>
    </row>
    <row r="10" spans="1:9" ht="14.5">
      <c r="A10" s="873" t="s">
        <v>177</v>
      </c>
      <c r="B10" s="891"/>
      <c r="C10" s="891"/>
      <c r="D10" s="891"/>
      <c r="E10" s="891"/>
      <c r="F10" s="891"/>
      <c r="G10"/>
      <c r="H10"/>
      <c r="I10"/>
    </row>
    <row r="12" spans="1:9" ht="15" thickBot="1">
      <c r="A12" s="1797" t="s">
        <v>26</v>
      </c>
    </row>
  </sheetData>
  <mergeCells count="3">
    <mergeCell ref="B1:D1"/>
    <mergeCell ref="E1:F1"/>
    <mergeCell ref="G1:H1"/>
  </mergeCells>
  <hyperlinks>
    <hyperlink ref="A12" location="Índice!A1" display="Volver al índice" xr:uid="{7552C237-68E0-42AB-B572-48033477F1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1:K26"/>
  <sheetViews>
    <sheetView showGridLines="0" zoomScale="70" zoomScaleNormal="70" workbookViewId="0">
      <pane xSplit="1" topLeftCell="B1" activePane="topRight" state="frozen"/>
      <selection activeCell="N35" sqref="N35"/>
      <selection pane="topRight" activeCell="J49" sqref="J49"/>
    </sheetView>
  </sheetViews>
  <sheetFormatPr baseColWidth="10" defaultColWidth="11.453125" defaultRowHeight="14"/>
  <cols>
    <col min="1" max="1" width="17.54296875" style="240" customWidth="1"/>
    <col min="2" max="2" width="28.1796875" style="240" customWidth="1"/>
    <col min="3" max="3" width="13.54296875" style="240" customWidth="1"/>
    <col min="4" max="4" width="11.81640625" style="240" bestFit="1" customWidth="1"/>
    <col min="5" max="6" width="11.453125" style="240"/>
    <col min="7" max="7" width="12.54296875" style="240" bestFit="1" customWidth="1"/>
    <col min="8" max="9" width="11.453125" style="240"/>
    <col min="10" max="10" width="13.7265625" style="240" customWidth="1"/>
    <col min="11" max="11" width="11.453125" style="240"/>
    <col min="12" max="12" width="44.54296875" style="240" customWidth="1"/>
    <col min="13" max="16384" width="11.453125" style="240"/>
  </cols>
  <sheetData>
    <row r="1" spans="1:10" ht="14.5" thickBot="1"/>
    <row r="2" spans="1:10" ht="15" customHeight="1">
      <c r="A2" s="2338" t="s">
        <v>884</v>
      </c>
      <c r="B2" s="2339"/>
      <c r="C2" s="2323" t="s">
        <v>23</v>
      </c>
      <c r="D2" s="2324"/>
      <c r="E2" s="2325"/>
      <c r="F2" s="2323" t="s">
        <v>24</v>
      </c>
      <c r="G2" s="2325"/>
      <c r="H2" s="2323" t="s">
        <v>878</v>
      </c>
      <c r="I2" s="2325"/>
      <c r="J2" s="2321" t="s">
        <v>879</v>
      </c>
    </row>
    <row r="3" spans="1:10">
      <c r="A3" s="2329" t="s">
        <v>603</v>
      </c>
      <c r="B3" s="2330"/>
      <c r="C3" s="2335"/>
      <c r="D3" s="2336"/>
      <c r="E3" s="2337"/>
      <c r="F3" s="2335"/>
      <c r="G3" s="2337"/>
      <c r="H3" s="2335"/>
      <c r="I3" s="2337"/>
      <c r="J3" s="2322"/>
    </row>
    <row r="4" spans="1:10" ht="15" thickBot="1">
      <c r="A4" s="2333" t="s">
        <v>26</v>
      </c>
      <c r="B4" s="2334"/>
      <c r="C4" s="1514" t="s">
        <v>845</v>
      </c>
      <c r="D4" s="1514" t="s">
        <v>551</v>
      </c>
      <c r="E4" s="1514" t="s">
        <v>813</v>
      </c>
      <c r="F4" s="1515" t="s">
        <v>28</v>
      </c>
      <c r="G4" s="1516" t="s">
        <v>29</v>
      </c>
      <c r="H4" s="1793" t="str">
        <f>H22</f>
        <v>Jun 2021</v>
      </c>
      <c r="I4" s="1794" t="str">
        <f>I22</f>
        <v>Jun 2022</v>
      </c>
      <c r="J4" s="1795" t="str">
        <f>J22</f>
        <v>Jun22 / Jun21</v>
      </c>
    </row>
    <row r="5" spans="1:10">
      <c r="A5" s="2331" t="s">
        <v>261</v>
      </c>
      <c r="B5" s="1527" t="s">
        <v>180</v>
      </c>
      <c r="C5" s="1521">
        <v>639944</v>
      </c>
      <c r="D5" s="1522">
        <v>690536</v>
      </c>
      <c r="E5" s="1523">
        <v>695547</v>
      </c>
      <c r="F5" s="1524">
        <v>7.256681766048434E-3</v>
      </c>
      <c r="G5" s="1525">
        <v>8.6887290137886986E-2</v>
      </c>
      <c r="H5" s="1521">
        <v>1283872</v>
      </c>
      <c r="I5" s="1522">
        <v>1386083</v>
      </c>
      <c r="J5" s="1526">
        <v>7.9611518905311485E-2</v>
      </c>
    </row>
    <row r="6" spans="1:10">
      <c r="A6" s="2331"/>
      <c r="B6" s="1527" t="s">
        <v>181</v>
      </c>
      <c r="C6" s="1528">
        <v>-691335</v>
      </c>
      <c r="D6" s="1529">
        <v>-478506</v>
      </c>
      <c r="E6" s="1530">
        <v>-492258</v>
      </c>
      <c r="F6" s="1531">
        <v>2.8739451542927341E-2</v>
      </c>
      <c r="G6" s="1532">
        <v>-0.28796025081906751</v>
      </c>
      <c r="H6" s="1528">
        <v>-1314688</v>
      </c>
      <c r="I6" s="1529">
        <v>-970764</v>
      </c>
      <c r="J6" s="1533">
        <v>-0.26160123162301629</v>
      </c>
    </row>
    <row r="7" spans="1:10" ht="14.5">
      <c r="A7" s="2331"/>
      <c r="B7" s="1527" t="s">
        <v>885</v>
      </c>
      <c r="C7" s="1528">
        <v>-84944</v>
      </c>
      <c r="D7" s="1529">
        <v>-70484</v>
      </c>
      <c r="E7" s="1530">
        <v>-66247</v>
      </c>
      <c r="F7" s="1531">
        <v>-6.0112933431700766E-2</v>
      </c>
      <c r="G7" s="1532">
        <v>-0.22010971934450929</v>
      </c>
      <c r="H7" s="1528">
        <v>-170766</v>
      </c>
      <c r="I7" s="1529">
        <v>-136731</v>
      </c>
      <c r="J7" s="1533">
        <v>-0.19930782474263031</v>
      </c>
    </row>
    <row r="8" spans="1:10">
      <c r="A8" s="2331"/>
      <c r="B8" s="1534" t="s">
        <v>627</v>
      </c>
      <c r="C8" s="1535">
        <v>-136335</v>
      </c>
      <c r="D8" s="1536">
        <v>141546</v>
      </c>
      <c r="E8" s="1537">
        <v>137042</v>
      </c>
      <c r="F8" s="1538">
        <v>-3.1820044367202205E-2</v>
      </c>
      <c r="G8" s="1539" t="s">
        <v>173</v>
      </c>
      <c r="H8" s="1535">
        <v>-201582</v>
      </c>
      <c r="I8" s="1536">
        <v>278588</v>
      </c>
      <c r="J8" s="1540" t="s">
        <v>173</v>
      </c>
    </row>
    <row r="9" spans="1:10" ht="14.5" thickBot="1">
      <c r="A9" s="2332"/>
      <c r="B9" s="1541" t="s">
        <v>628</v>
      </c>
      <c r="C9" s="1542">
        <v>1.08030546422812</v>
      </c>
      <c r="D9" s="1543">
        <v>0.69294866596383098</v>
      </c>
      <c r="E9" s="1544">
        <v>0.70772787460804232</v>
      </c>
      <c r="F9" s="1545" t="s">
        <v>886</v>
      </c>
      <c r="G9" s="1546" t="s">
        <v>887</v>
      </c>
      <c r="H9" s="1542">
        <v>1.0240023927618953</v>
      </c>
      <c r="I9" s="1544">
        <v>0.70036498535801972</v>
      </c>
      <c r="J9" s="1547" t="s">
        <v>888</v>
      </c>
    </row>
    <row r="10" spans="1:10">
      <c r="A10" s="2326" t="s">
        <v>629</v>
      </c>
      <c r="B10" s="1520" t="s">
        <v>180</v>
      </c>
      <c r="C10" s="1521">
        <v>331824.96322979993</v>
      </c>
      <c r="D10" s="1522">
        <v>365491.83974000008</v>
      </c>
      <c r="E10" s="1523">
        <v>365452.10916549992</v>
      </c>
      <c r="F10" s="1548">
        <v>-1.0870440918309132E-4</v>
      </c>
      <c r="G10" s="1525">
        <v>0.1013400125427335</v>
      </c>
      <c r="H10" s="1522">
        <v>674983.04168979987</v>
      </c>
      <c r="I10" s="1523">
        <v>730943.94890840002</v>
      </c>
      <c r="J10" s="1526">
        <v>8.2907130642132509E-2</v>
      </c>
    </row>
    <row r="11" spans="1:10">
      <c r="A11" s="2327"/>
      <c r="B11" s="1527" t="s">
        <v>181</v>
      </c>
      <c r="C11" s="1528">
        <v>-546439.37646000006</v>
      </c>
      <c r="D11" s="1529">
        <v>-315718.30612999998</v>
      </c>
      <c r="E11" s="1530">
        <v>-335203.54804000002</v>
      </c>
      <c r="F11" s="1549">
        <v>6.1717174872897074E-2</v>
      </c>
      <c r="G11" s="1532">
        <v>-0.38656772831498665</v>
      </c>
      <c r="H11" s="1529">
        <v>-1048152.473</v>
      </c>
      <c r="I11" s="1530">
        <v>-650921.85416999995</v>
      </c>
      <c r="J11" s="1533">
        <v>-0.37898171216736709</v>
      </c>
    </row>
    <row r="12" spans="1:10" ht="14.5" thickBot="1">
      <c r="A12" s="2327"/>
      <c r="B12" s="1541" t="s">
        <v>628</v>
      </c>
      <c r="C12" s="1542">
        <v>1.6467699450374758</v>
      </c>
      <c r="D12" s="1543">
        <v>0.86381766103066082</v>
      </c>
      <c r="E12" s="1544">
        <v>0.91722975359323644</v>
      </c>
      <c r="F12" s="1550" t="s">
        <v>889</v>
      </c>
      <c r="G12" s="1551" t="s">
        <v>890</v>
      </c>
      <c r="H12" s="1542">
        <v>1.5528574916133917</v>
      </c>
      <c r="I12" s="1544">
        <v>0.89052225569702581</v>
      </c>
      <c r="J12" s="1547" t="s">
        <v>891</v>
      </c>
    </row>
    <row r="13" spans="1:10">
      <c r="A13" s="2326" t="s">
        <v>630</v>
      </c>
      <c r="B13" s="1520" t="s">
        <v>180</v>
      </c>
      <c r="C13" s="1521">
        <v>291171.53511</v>
      </c>
      <c r="D13" s="1522">
        <v>308890.57376500004</v>
      </c>
      <c r="E13" s="1523">
        <v>313517.8963423</v>
      </c>
      <c r="F13" s="1548">
        <v>1.4980459004943159E-2</v>
      </c>
      <c r="G13" s="1525">
        <v>7.6746379840522128E-2</v>
      </c>
      <c r="H13" s="1522">
        <v>575594.55438819993</v>
      </c>
      <c r="I13" s="1523">
        <v>622408.47010730009</v>
      </c>
      <c r="J13" s="1526">
        <v>8.1331408301558161E-2</v>
      </c>
    </row>
    <row r="14" spans="1:10">
      <c r="A14" s="2327"/>
      <c r="B14" s="1527" t="s">
        <v>181</v>
      </c>
      <c r="C14" s="1528">
        <v>-135982.18919</v>
      </c>
      <c r="D14" s="1529">
        <v>-156850.9250399</v>
      </c>
      <c r="E14" s="1530">
        <v>-153046.26559679999</v>
      </c>
      <c r="F14" s="1549">
        <v>-2.4256531749061616E-2</v>
      </c>
      <c r="G14" s="1532">
        <v>0.12548758413469385</v>
      </c>
      <c r="H14" s="1529">
        <v>-250113.72658039999</v>
      </c>
      <c r="I14" s="1530">
        <v>-309897.19063670002</v>
      </c>
      <c r="J14" s="1533">
        <v>0.23902512218609639</v>
      </c>
    </row>
    <row r="15" spans="1:10" ht="14.5" thickBot="1">
      <c r="A15" s="2328"/>
      <c r="B15" s="1541" t="s">
        <v>628</v>
      </c>
      <c r="C15" s="1542">
        <v>0.46701745463761796</v>
      </c>
      <c r="D15" s="1543">
        <v>0.50778799471954805</v>
      </c>
      <c r="E15" s="1544">
        <v>0.48815798837111202</v>
      </c>
      <c r="F15" s="1550" t="s">
        <v>892</v>
      </c>
      <c r="G15" s="1551" t="s">
        <v>893</v>
      </c>
      <c r="H15" s="1542">
        <v>0.43453108559417514</v>
      </c>
      <c r="I15" s="1544">
        <v>0.49790002148151247</v>
      </c>
      <c r="J15" s="1547" t="s">
        <v>555</v>
      </c>
    </row>
    <row r="16" spans="1:10">
      <c r="A16" s="1578" t="s">
        <v>750</v>
      </c>
      <c r="B16" s="1552"/>
      <c r="C16" s="1536"/>
      <c r="D16" s="1536"/>
      <c r="E16" s="1536"/>
      <c r="F16" s="1538"/>
      <c r="G16" s="1538"/>
      <c r="H16" s="1553"/>
      <c r="I16" s="1553"/>
      <c r="J16" s="1554"/>
    </row>
    <row r="17" spans="1:11">
      <c r="A17" s="1578" t="s">
        <v>751</v>
      </c>
      <c r="B17" s="1555"/>
      <c r="C17" s="1536"/>
      <c r="D17" s="1536"/>
      <c r="E17" s="1536"/>
      <c r="F17" s="1556"/>
      <c r="G17" s="1556"/>
      <c r="H17" s="1557"/>
      <c r="I17" s="1557"/>
      <c r="J17" s="1558"/>
    </row>
    <row r="19" spans="1:11">
      <c r="K19" s="1579"/>
    </row>
    <row r="20" spans="1:11" ht="14.5" thickBot="1"/>
    <row r="21" spans="1:11">
      <c r="B21" s="1559" t="s">
        <v>182</v>
      </c>
      <c r="C21" s="2323" t="s">
        <v>23</v>
      </c>
      <c r="D21" s="2324"/>
      <c r="E21" s="2325"/>
      <c r="F21" s="2323" t="s">
        <v>24</v>
      </c>
      <c r="G21" s="2325"/>
      <c r="H21" s="2323" t="s">
        <v>878</v>
      </c>
      <c r="I21" s="2325"/>
      <c r="J21" s="1512" t="s">
        <v>879</v>
      </c>
    </row>
    <row r="22" spans="1:11" ht="14.5" thickBot="1">
      <c r="B22" s="1560" t="s">
        <v>603</v>
      </c>
      <c r="C22" s="1513" t="s">
        <v>845</v>
      </c>
      <c r="D22" s="1514" t="s">
        <v>551</v>
      </c>
      <c r="E22" s="1514" t="s">
        <v>813</v>
      </c>
      <c r="F22" s="1515" t="s">
        <v>28</v>
      </c>
      <c r="G22" s="1516" t="s">
        <v>29</v>
      </c>
      <c r="H22" s="1517" t="s">
        <v>894</v>
      </c>
      <c r="I22" s="1518" t="s">
        <v>895</v>
      </c>
      <c r="J22" s="1519" t="s">
        <v>972</v>
      </c>
    </row>
    <row r="23" spans="1:11">
      <c r="B23" s="1520" t="s">
        <v>183</v>
      </c>
      <c r="C23" s="1561">
        <v>-53808.32167881533</v>
      </c>
      <c r="D23" s="1562">
        <v>-39875.214334737087</v>
      </c>
      <c r="E23" s="1563">
        <v>-39351.819476374483</v>
      </c>
      <c r="F23" s="1548">
        <v>-1.3125819311437525E-2</v>
      </c>
      <c r="G23" s="1525">
        <v>-0.26866666254213356</v>
      </c>
      <c r="H23" s="1564">
        <v>-109413</v>
      </c>
      <c r="I23" s="1565">
        <v>-79227</v>
      </c>
      <c r="J23" s="1526">
        <v>-0.27589043349510567</v>
      </c>
    </row>
    <row r="24" spans="1:11">
      <c r="B24" s="1527" t="s">
        <v>184</v>
      </c>
      <c r="C24" s="1528">
        <v>-31841.579824007509</v>
      </c>
      <c r="D24" s="1529">
        <v>-31286.2066095181</v>
      </c>
      <c r="E24" s="1530">
        <v>-27943.355502994913</v>
      </c>
      <c r="F24" s="1549">
        <v>-0.10684744073467189</v>
      </c>
      <c r="G24" s="1532">
        <v>-0.12242559391081043</v>
      </c>
      <c r="H24" s="1566">
        <v>-63399</v>
      </c>
      <c r="I24" s="1567">
        <v>-59230</v>
      </c>
      <c r="J24" s="1533">
        <v>-6.5758134986356298E-2</v>
      </c>
    </row>
    <row r="25" spans="1:11" ht="14.5" thickBot="1">
      <c r="B25" s="1527" t="s">
        <v>185</v>
      </c>
      <c r="C25" s="1528">
        <v>705.52212999999983</v>
      </c>
      <c r="D25" s="1529">
        <v>677.79090999999994</v>
      </c>
      <c r="E25" s="1530">
        <v>1047.37483</v>
      </c>
      <c r="F25" s="1549">
        <v>0.54527718585072216</v>
      </c>
      <c r="G25" s="1532">
        <v>0.48453859271572419</v>
      </c>
      <c r="H25" s="1566">
        <v>2045</v>
      </c>
      <c r="I25" s="1568">
        <v>1725</v>
      </c>
      <c r="J25" s="1533">
        <v>-0.15647921760391204</v>
      </c>
    </row>
    <row r="26" spans="1:11" ht="14.5" thickBot="1">
      <c r="B26" s="1569" t="s">
        <v>182</v>
      </c>
      <c r="C26" s="1570">
        <v>-84944.379372822848</v>
      </c>
      <c r="D26" s="1571">
        <v>-70483.630034255199</v>
      </c>
      <c r="E26" s="1572">
        <v>-66247.800149369388</v>
      </c>
      <c r="F26" s="1573">
        <v>-6.0096647729794728E-2</v>
      </c>
      <c r="G26" s="1574">
        <v>-0.22010378275169618</v>
      </c>
      <c r="H26" s="1575">
        <v>-170767</v>
      </c>
      <c r="I26" s="1576">
        <v>-136732</v>
      </c>
      <c r="J26" s="1577">
        <v>-0.19930665760949129</v>
      </c>
    </row>
  </sheetData>
  <mergeCells count="13">
    <mergeCell ref="J2:J3"/>
    <mergeCell ref="C21:E21"/>
    <mergeCell ref="A13:A15"/>
    <mergeCell ref="A3:B3"/>
    <mergeCell ref="A5:A9"/>
    <mergeCell ref="A4:B4"/>
    <mergeCell ref="C2:E3"/>
    <mergeCell ref="F2:G3"/>
    <mergeCell ref="H2:I3"/>
    <mergeCell ref="A2:B2"/>
    <mergeCell ref="A10:A12"/>
    <mergeCell ref="H21:I21"/>
    <mergeCell ref="F21:G21"/>
  </mergeCells>
  <hyperlinks>
    <hyperlink ref="A4:B4" location="Índice!A1" display="Back to index" xr:uid="{5014235D-CFA0-4152-9CBE-5CD10CFDEF0E}"/>
  </hyperlink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L34"/>
  <sheetViews>
    <sheetView showGridLines="0" zoomScale="70" zoomScaleNormal="70" workbookViewId="0">
      <pane xSplit="1" topLeftCell="B1" activePane="topRight" state="frozen"/>
      <selection activeCell="N35" sqref="N35"/>
      <selection pane="topRight" activeCell="J36" sqref="J36"/>
    </sheetView>
  </sheetViews>
  <sheetFormatPr baseColWidth="10" defaultColWidth="11.453125" defaultRowHeight="14.5"/>
  <cols>
    <col min="1" max="1" width="61.453125" style="240" customWidth="1"/>
    <col min="2" max="2" width="13.7265625" style="240" customWidth="1"/>
    <col min="3" max="4" width="12" style="240" bestFit="1" customWidth="1"/>
    <col min="5" max="5" width="11.453125" style="240"/>
    <col min="6" max="6" width="11.453125" style="240" customWidth="1"/>
    <col min="8" max="8" width="15" bestFit="1" customWidth="1"/>
    <col min="9" max="9" width="16.81640625" bestFit="1" customWidth="1"/>
  </cols>
  <sheetData>
    <row r="1" spans="1:9">
      <c r="A1" s="1580" t="s">
        <v>935</v>
      </c>
      <c r="B1" s="2318" t="s">
        <v>23</v>
      </c>
      <c r="C1" s="2318"/>
      <c r="D1" s="2317"/>
      <c r="E1" s="2318" t="s">
        <v>24</v>
      </c>
      <c r="F1" s="2317"/>
      <c r="G1" s="2316" t="s">
        <v>878</v>
      </c>
      <c r="H1" s="2317"/>
      <c r="I1" s="1628" t="s">
        <v>24</v>
      </c>
    </row>
    <row r="2" spans="1:9" ht="15" thickBot="1">
      <c r="A2" s="1581" t="s">
        <v>603</v>
      </c>
      <c r="B2" s="1582" t="s">
        <v>845</v>
      </c>
      <c r="C2" s="1582" t="s">
        <v>551</v>
      </c>
      <c r="D2" s="1583" t="s">
        <v>813</v>
      </c>
      <c r="E2" s="1584" t="s">
        <v>28</v>
      </c>
      <c r="F2" s="1516" t="s">
        <v>29</v>
      </c>
      <c r="G2" s="1585" t="s">
        <v>814</v>
      </c>
      <c r="H2" s="1586" t="s">
        <v>815</v>
      </c>
      <c r="I2" s="1587" t="s">
        <v>877</v>
      </c>
    </row>
    <row r="3" spans="1:9">
      <c r="A3" s="1588" t="s">
        <v>187</v>
      </c>
      <c r="B3" s="1589">
        <v>882177</v>
      </c>
      <c r="C3" s="1589">
        <v>977953</v>
      </c>
      <c r="D3" s="1590">
        <v>975420</v>
      </c>
      <c r="E3" s="1591">
        <v>-2.5901040234039829E-3</v>
      </c>
      <c r="F3" s="1592">
        <v>0.10569647587729003</v>
      </c>
      <c r="G3" s="1593">
        <v>1739736</v>
      </c>
      <c r="H3" s="1594">
        <v>1953373</v>
      </c>
      <c r="I3" s="1595">
        <v>0.12279851655653506</v>
      </c>
    </row>
    <row r="4" spans="1:9">
      <c r="A4" s="1588" t="s">
        <v>936</v>
      </c>
      <c r="B4" s="1589">
        <v>672805</v>
      </c>
      <c r="C4" s="1589">
        <v>725539</v>
      </c>
      <c r="D4" s="1590">
        <v>850972</v>
      </c>
      <c r="E4" s="1591">
        <v>0.17288250528227977</v>
      </c>
      <c r="F4" s="1592">
        <v>0.26481224128833758</v>
      </c>
      <c r="G4" s="1593">
        <v>1253647</v>
      </c>
      <c r="H4" s="1594">
        <v>1576511</v>
      </c>
      <c r="I4" s="1595">
        <v>0.25753980187405223</v>
      </c>
    </row>
    <row r="5" spans="1:9">
      <c r="A5" s="1588" t="s">
        <v>937</v>
      </c>
      <c r="B5" s="1589">
        <v>163869</v>
      </c>
      <c r="C5" s="1589">
        <v>164514</v>
      </c>
      <c r="D5" s="1590">
        <v>168845</v>
      </c>
      <c r="E5" s="1591">
        <v>2.6326026964270444E-2</v>
      </c>
      <c r="F5" s="1592">
        <v>3.0365718958436316E-2</v>
      </c>
      <c r="G5" s="1593">
        <v>330634</v>
      </c>
      <c r="H5" s="1594">
        <v>333359</v>
      </c>
      <c r="I5" s="1595">
        <v>8.2417416236684193E-3</v>
      </c>
    </row>
    <row r="6" spans="1:9">
      <c r="A6" s="1588" t="s">
        <v>938</v>
      </c>
      <c r="B6" s="1589">
        <v>8879</v>
      </c>
      <c r="C6" s="1589">
        <v>7691</v>
      </c>
      <c r="D6" s="1590">
        <v>10329</v>
      </c>
      <c r="E6" s="1591">
        <v>0.34299830971265122</v>
      </c>
      <c r="F6" s="1592">
        <v>0.16330667868003146</v>
      </c>
      <c r="G6" s="1593">
        <v>22785</v>
      </c>
      <c r="H6" s="1594">
        <v>18020</v>
      </c>
      <c r="I6" s="1595">
        <v>-0.20912881281544871</v>
      </c>
    </row>
    <row r="7" spans="1:9" ht="15.5" thickBot="1">
      <c r="A7" s="1596" t="s">
        <v>939</v>
      </c>
      <c r="B7" s="1589">
        <v>84944</v>
      </c>
      <c r="C7" s="1589">
        <v>70484</v>
      </c>
      <c r="D7" s="1590">
        <v>66247</v>
      </c>
      <c r="E7" s="1591">
        <v>-6.0112933431700766E-2</v>
      </c>
      <c r="F7" s="1592">
        <v>-0.22010971934450929</v>
      </c>
      <c r="G7" s="1593">
        <v>170766</v>
      </c>
      <c r="H7" s="1594">
        <v>136731</v>
      </c>
      <c r="I7" s="1595">
        <v>-0.19930782474263031</v>
      </c>
    </row>
    <row r="8" spans="1:9" ht="15" thickBot="1">
      <c r="A8" s="1597" t="s">
        <v>940</v>
      </c>
      <c r="B8" s="1598">
        <v>1812674</v>
      </c>
      <c r="C8" s="1598">
        <v>1946181</v>
      </c>
      <c r="D8" s="1599">
        <v>2071813</v>
      </c>
      <c r="E8" s="1600">
        <v>6.4553091413388497E-2</v>
      </c>
      <c r="F8" s="1601">
        <v>0.14295951726565281</v>
      </c>
      <c r="G8" s="1602">
        <v>3517568</v>
      </c>
      <c r="H8" s="1603">
        <v>4017994</v>
      </c>
      <c r="I8" s="1604">
        <v>0.14226476929514931</v>
      </c>
    </row>
    <row r="9" spans="1:9">
      <c r="A9" s="2343" t="s">
        <v>341</v>
      </c>
      <c r="B9" s="2344"/>
      <c r="C9" s="2344"/>
      <c r="D9" s="2344"/>
      <c r="E9" s="2343"/>
      <c r="F9" s="2343"/>
      <c r="G9" s="2343"/>
      <c r="H9" s="2343"/>
      <c r="I9" s="2343"/>
    </row>
    <row r="10" spans="1:9">
      <c r="A10"/>
      <c r="B10"/>
      <c r="C10"/>
      <c r="D10"/>
      <c r="E10"/>
      <c r="F10"/>
    </row>
    <row r="11" spans="1:9" ht="15" thickBot="1">
      <c r="A11"/>
      <c r="B11"/>
      <c r="C11"/>
      <c r="D11"/>
      <c r="E11"/>
      <c r="F11"/>
    </row>
    <row r="12" spans="1:9">
      <c r="A12" s="1709" t="s">
        <v>947</v>
      </c>
      <c r="B12" s="2340" t="s">
        <v>23</v>
      </c>
      <c r="C12" s="2341"/>
      <c r="D12" s="2341"/>
      <c r="E12" s="2340" t="s">
        <v>24</v>
      </c>
      <c r="F12" s="2342"/>
      <c r="G12" s="2341" t="s">
        <v>878</v>
      </c>
      <c r="H12" s="2342"/>
      <c r="I12" s="1710" t="s">
        <v>141</v>
      </c>
    </row>
    <row r="13" spans="1:9" ht="15" thickBot="1">
      <c r="A13" s="1605" t="s">
        <v>603</v>
      </c>
      <c r="B13" s="1606" t="s">
        <v>845</v>
      </c>
      <c r="C13" s="1607" t="s">
        <v>551</v>
      </c>
      <c r="D13" s="1607" t="s">
        <v>813</v>
      </c>
      <c r="E13" s="1608" t="s">
        <v>28</v>
      </c>
      <c r="F13" s="1609" t="s">
        <v>29</v>
      </c>
      <c r="G13" s="1610" t="s">
        <v>814</v>
      </c>
      <c r="H13" s="1609" t="s">
        <v>815</v>
      </c>
      <c r="I13" s="1611" t="s">
        <v>877</v>
      </c>
    </row>
    <row r="14" spans="1:9">
      <c r="A14" s="1711" t="s">
        <v>948</v>
      </c>
      <c r="B14" s="1721">
        <v>155615</v>
      </c>
      <c r="C14" s="1720">
        <v>200757</v>
      </c>
      <c r="D14" s="1720">
        <v>218788</v>
      </c>
      <c r="E14" s="1712">
        <v>8.9815050035615185E-2</v>
      </c>
      <c r="F14" s="1713">
        <v>0.40595700928573719</v>
      </c>
      <c r="G14" s="1612">
        <v>292648</v>
      </c>
      <c r="H14" s="1613">
        <v>419545</v>
      </c>
      <c r="I14" s="1614">
        <v>0.43361649490172494</v>
      </c>
    </row>
    <row r="15" spans="1:9">
      <c r="A15" s="1615" t="s">
        <v>949</v>
      </c>
      <c r="B15" s="1616">
        <v>105060</v>
      </c>
      <c r="C15" s="1617">
        <v>110497</v>
      </c>
      <c r="D15" s="1617">
        <v>156285</v>
      </c>
      <c r="E15" s="1714">
        <v>0.41438229092192547</v>
      </c>
      <c r="F15" s="1715">
        <v>0.48757852655625356</v>
      </c>
      <c r="G15" s="1612">
        <v>177386</v>
      </c>
      <c r="H15" s="1613">
        <v>266782</v>
      </c>
      <c r="I15" s="1614">
        <v>0.50396310870079941</v>
      </c>
    </row>
    <row r="16" spans="1:9">
      <c r="A16" s="1615" t="s">
        <v>950</v>
      </c>
      <c r="B16" s="1616">
        <v>77406.331345732993</v>
      </c>
      <c r="C16" s="1617">
        <v>74063</v>
      </c>
      <c r="D16" s="1617">
        <v>78510</v>
      </c>
      <c r="E16" s="1714">
        <v>6.0043476499736625E-2</v>
      </c>
      <c r="F16" s="1715">
        <v>1.425811862000681E-2</v>
      </c>
      <c r="G16" s="1612">
        <v>146214</v>
      </c>
      <c r="H16" s="1613">
        <v>152573</v>
      </c>
      <c r="I16" s="1614">
        <v>4.3491047368924951E-2</v>
      </c>
    </row>
    <row r="17" spans="1:12">
      <c r="A17" s="1615" t="s">
        <v>951</v>
      </c>
      <c r="B17" s="1616">
        <v>60317</v>
      </c>
      <c r="C17" s="1617">
        <v>52518</v>
      </c>
      <c r="D17" s="1617">
        <v>70586</v>
      </c>
      <c r="E17" s="1714">
        <v>0.34403442629193792</v>
      </c>
      <c r="F17" s="1715">
        <v>0.17025050980652212</v>
      </c>
      <c r="G17" s="1612">
        <v>102042</v>
      </c>
      <c r="H17" s="1613">
        <v>123104</v>
      </c>
      <c r="I17" s="1614">
        <v>0.20640520569961396</v>
      </c>
    </row>
    <row r="18" spans="1:12">
      <c r="A18" s="1615" t="s">
        <v>952</v>
      </c>
      <c r="B18" s="1616">
        <v>47341</v>
      </c>
      <c r="C18" s="1617">
        <v>40164</v>
      </c>
      <c r="D18" s="1617">
        <v>49771</v>
      </c>
      <c r="E18" s="1714">
        <v>0.23919430335623937</v>
      </c>
      <c r="F18" s="1715">
        <v>5.1329714201221011E-2</v>
      </c>
      <c r="G18" s="1612">
        <v>87723</v>
      </c>
      <c r="H18" s="1613">
        <v>89935</v>
      </c>
      <c r="I18" s="1614">
        <v>2.5215735895945279E-2</v>
      </c>
    </row>
    <row r="19" spans="1:12">
      <c r="A19" s="1615" t="s">
        <v>953</v>
      </c>
      <c r="B19" s="1616">
        <v>29325</v>
      </c>
      <c r="C19" s="1617">
        <v>29939</v>
      </c>
      <c r="D19" s="1617">
        <v>39913</v>
      </c>
      <c r="E19" s="1714">
        <v>0.33314405958782856</v>
      </c>
      <c r="F19" s="1715">
        <v>0.36105711849957367</v>
      </c>
      <c r="G19" s="1612">
        <v>56768</v>
      </c>
      <c r="H19" s="1613">
        <v>69852</v>
      </c>
      <c r="I19" s="1614">
        <v>0.23048196166854562</v>
      </c>
    </row>
    <row r="20" spans="1:12">
      <c r="A20" s="1615" t="s">
        <v>954</v>
      </c>
      <c r="B20" s="1616">
        <v>25218</v>
      </c>
      <c r="C20" s="1617">
        <v>27018</v>
      </c>
      <c r="D20" s="1617">
        <v>26091</v>
      </c>
      <c r="E20" s="1714">
        <v>-3.4310459693537632E-2</v>
      </c>
      <c r="F20" s="1715">
        <v>3.4618129907209028E-2</v>
      </c>
      <c r="G20" s="1612">
        <v>50254</v>
      </c>
      <c r="H20" s="1613">
        <v>53109</v>
      </c>
      <c r="I20" s="1614">
        <v>5.681139809766389E-2</v>
      </c>
    </row>
    <row r="21" spans="1:12">
      <c r="A21" s="1615" t="s">
        <v>955</v>
      </c>
      <c r="B21" s="1616">
        <v>23001.697724019799</v>
      </c>
      <c r="C21" s="1617">
        <v>18411</v>
      </c>
      <c r="D21" s="1617">
        <v>25922</v>
      </c>
      <c r="E21" s="1714">
        <v>0.40796263103579378</v>
      </c>
      <c r="F21" s="1715">
        <v>0.12696029271485654</v>
      </c>
      <c r="G21" s="1612">
        <v>42047</v>
      </c>
      <c r="H21" s="1613">
        <v>44333</v>
      </c>
      <c r="I21" s="1614">
        <v>5.4367731348253123E-2</v>
      </c>
    </row>
    <row r="22" spans="1:12">
      <c r="A22" s="1615" t="s">
        <v>956</v>
      </c>
      <c r="B22" s="1616">
        <v>20145</v>
      </c>
      <c r="C22" s="1617">
        <v>20931</v>
      </c>
      <c r="D22" s="1617">
        <v>22610</v>
      </c>
      <c r="E22" s="1714">
        <v>8.0215947637475526E-2</v>
      </c>
      <c r="F22" s="1715">
        <v>0.1223628691983123</v>
      </c>
      <c r="G22" s="1612">
        <v>41047</v>
      </c>
      <c r="H22" s="1613">
        <v>43541</v>
      </c>
      <c r="I22" s="1614">
        <v>6.0759617024386703E-2</v>
      </c>
    </row>
    <row r="23" spans="1:12">
      <c r="A23" s="1615" t="s">
        <v>957</v>
      </c>
      <c r="B23" s="1616">
        <v>14171</v>
      </c>
      <c r="C23" s="1617">
        <v>19077</v>
      </c>
      <c r="D23" s="1617">
        <v>20657</v>
      </c>
      <c r="E23" s="1714">
        <v>8.2822246684489231E-2</v>
      </c>
      <c r="F23" s="1715">
        <v>0.45769529320443159</v>
      </c>
      <c r="G23" s="1612">
        <v>28990</v>
      </c>
      <c r="H23" s="1613">
        <v>39734</v>
      </c>
      <c r="I23" s="1614">
        <v>0.37061055536391851</v>
      </c>
    </row>
    <row r="24" spans="1:12">
      <c r="A24" s="1615" t="s">
        <v>958</v>
      </c>
      <c r="B24" s="1616">
        <v>15692</v>
      </c>
      <c r="C24" s="1617">
        <v>15476</v>
      </c>
      <c r="D24" s="1617">
        <v>15798</v>
      </c>
      <c r="E24" s="1714">
        <v>2.0806409925045122E-2</v>
      </c>
      <c r="F24" s="1715">
        <v>6.7550344124394091E-3</v>
      </c>
      <c r="G24" s="1612">
        <v>31651</v>
      </c>
      <c r="H24" s="1613">
        <v>31274</v>
      </c>
      <c r="I24" s="1614">
        <v>-1.191115604562254E-2</v>
      </c>
    </row>
    <row r="25" spans="1:12">
      <c r="A25" s="1615" t="s">
        <v>959</v>
      </c>
      <c r="B25" s="1616">
        <v>13462</v>
      </c>
      <c r="C25" s="1617">
        <v>13437</v>
      </c>
      <c r="D25" s="1617">
        <v>15664</v>
      </c>
      <c r="E25" s="1714">
        <v>0.16573639949393471</v>
      </c>
      <c r="F25" s="1715">
        <v>0.16357153469023911</v>
      </c>
      <c r="G25" s="1612">
        <v>26645</v>
      </c>
      <c r="H25" s="1613">
        <v>29101</v>
      </c>
      <c r="I25" s="1614">
        <v>9.2174892099831096E-2</v>
      </c>
    </row>
    <row r="26" spans="1:12">
      <c r="A26" s="1615" t="s">
        <v>960</v>
      </c>
      <c r="B26" s="1616">
        <v>12709</v>
      </c>
      <c r="C26" s="1617">
        <v>10677</v>
      </c>
      <c r="D26" s="1617">
        <v>13567</v>
      </c>
      <c r="E26" s="1714">
        <v>0.27067528331928448</v>
      </c>
      <c r="F26" s="1715">
        <v>6.7511212526556008E-2</v>
      </c>
      <c r="G26" s="1612">
        <v>23400</v>
      </c>
      <c r="H26" s="1613">
        <v>24244</v>
      </c>
      <c r="I26" s="1614">
        <v>3.6068376068375985E-2</v>
      </c>
    </row>
    <row r="27" spans="1:12">
      <c r="A27" s="1615" t="s">
        <v>961</v>
      </c>
      <c r="B27" s="1616">
        <v>11123</v>
      </c>
      <c r="C27" s="1617">
        <v>7693</v>
      </c>
      <c r="D27" s="1617">
        <v>8208</v>
      </c>
      <c r="E27" s="1714">
        <v>6.6943975042246251E-2</v>
      </c>
      <c r="F27" s="1715">
        <v>-0.26206958554346849</v>
      </c>
      <c r="G27" s="1612">
        <v>21091</v>
      </c>
      <c r="H27" s="1613">
        <v>15901</v>
      </c>
      <c r="I27" s="1614">
        <v>-0.24607652553221748</v>
      </c>
    </row>
    <row r="28" spans="1:12">
      <c r="A28" s="1615" t="s">
        <v>927</v>
      </c>
      <c r="B28" s="1616">
        <v>5320</v>
      </c>
      <c r="C28" s="1617">
        <v>8916</v>
      </c>
      <c r="D28" s="1617">
        <v>5925</v>
      </c>
      <c r="E28" s="1714">
        <v>-0.33546433378196505</v>
      </c>
      <c r="F28" s="1715">
        <v>0.11372180451127822</v>
      </c>
      <c r="G28" s="1612">
        <v>13594</v>
      </c>
      <c r="H28" s="1613">
        <v>14841</v>
      </c>
      <c r="I28" s="1614">
        <v>9.1731646314550552E-2</v>
      </c>
    </row>
    <row r="29" spans="1:12">
      <c r="A29" s="1615" t="s">
        <v>962</v>
      </c>
      <c r="B29" s="1616">
        <v>5206</v>
      </c>
      <c r="C29" s="1617">
        <v>4506</v>
      </c>
      <c r="D29" s="1617">
        <v>5203</v>
      </c>
      <c r="E29" s="1714">
        <v>0.15468264536173981</v>
      </c>
      <c r="F29" s="1715">
        <v>-5.762581636573616E-4</v>
      </c>
      <c r="G29" s="1612">
        <v>10488</v>
      </c>
      <c r="H29" s="1613">
        <v>9709</v>
      </c>
      <c r="I29" s="1614">
        <v>-7.4275362318840576E-2</v>
      </c>
    </row>
    <row r="30" spans="1:12" ht="15.5" thickBot="1">
      <c r="A30" s="1618" t="s">
        <v>963</v>
      </c>
      <c r="B30" s="1619">
        <v>51693</v>
      </c>
      <c r="C30" s="1620">
        <v>71459</v>
      </c>
      <c r="D30" s="1620">
        <v>77474</v>
      </c>
      <c r="E30" s="1716">
        <v>8.4174141815586578E-2</v>
      </c>
      <c r="F30" s="1717">
        <v>0.4987329038747994</v>
      </c>
      <c r="G30" s="1612">
        <v>101659</v>
      </c>
      <c r="H30" s="1613">
        <v>148933</v>
      </c>
      <c r="I30" s="1614">
        <v>0.46502523141089336</v>
      </c>
    </row>
    <row r="31" spans="1:12" ht="15" thickBot="1">
      <c r="A31" s="1621" t="s">
        <v>188</v>
      </c>
      <c r="B31" s="1622">
        <v>672805.0290697529</v>
      </c>
      <c r="C31" s="1623">
        <v>725539</v>
      </c>
      <c r="D31" s="1623">
        <v>850972</v>
      </c>
      <c r="E31" s="1718">
        <v>0.17288250528227977</v>
      </c>
      <c r="F31" s="1719">
        <v>0.26481218663984696</v>
      </c>
      <c r="G31" s="1624">
        <v>1253647</v>
      </c>
      <c r="H31" s="1625">
        <v>1576511</v>
      </c>
      <c r="I31" s="1626">
        <v>0.25753980187405223</v>
      </c>
    </row>
    <row r="32" spans="1:12">
      <c r="A32" s="1627" t="s">
        <v>965</v>
      </c>
      <c r="B32" s="891"/>
      <c r="C32" s="891"/>
      <c r="D32" s="891"/>
      <c r="E32" s="891"/>
      <c r="F32" s="891"/>
      <c r="G32" s="891"/>
      <c r="H32" s="891"/>
      <c r="I32" s="891"/>
      <c r="J32" s="891"/>
      <c r="K32" s="891"/>
      <c r="L32" s="891"/>
    </row>
    <row r="33" spans="1:6">
      <c r="A33"/>
      <c r="B33"/>
      <c r="C33"/>
      <c r="D33"/>
      <c r="E33"/>
      <c r="F33"/>
    </row>
    <row r="34" spans="1:6" ht="15" thickBot="1">
      <c r="A34" s="1797" t="s">
        <v>26</v>
      </c>
      <c r="B34"/>
      <c r="C34"/>
      <c r="D34"/>
      <c r="E34"/>
      <c r="F34"/>
    </row>
  </sheetData>
  <mergeCells count="7">
    <mergeCell ref="B12:D12"/>
    <mergeCell ref="E12:F12"/>
    <mergeCell ref="G12:H12"/>
    <mergeCell ref="B1:D1"/>
    <mergeCell ref="E1:F1"/>
    <mergeCell ref="G1:H1"/>
    <mergeCell ref="A9:I9"/>
  </mergeCells>
  <hyperlinks>
    <hyperlink ref="A34" location="Índice!A1" display="Volver al índice" xr:uid="{8E432365-4278-4252-AAB2-6E5BF70A93A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J28"/>
  <sheetViews>
    <sheetView showGridLines="0" zoomScale="70" zoomScaleNormal="70" workbookViewId="0">
      <selection activeCell="A64" sqref="A64:F64"/>
    </sheetView>
  </sheetViews>
  <sheetFormatPr baseColWidth="10" defaultColWidth="11.54296875" defaultRowHeight="12.5"/>
  <cols>
    <col min="1" max="1" width="29.453125" style="2017" customWidth="1"/>
    <col min="2" max="2" width="13.54296875" style="2017" customWidth="1"/>
    <col min="3" max="4" width="11.54296875" style="2017"/>
    <col min="5" max="5" width="12.81640625" style="2017" customWidth="1"/>
    <col min="6" max="7" width="11.54296875" style="2017"/>
    <col min="8" max="8" width="12.453125" style="2017" customWidth="1"/>
    <col min="9" max="9" width="15.54296875" style="2017" bestFit="1" customWidth="1"/>
    <col min="10" max="16384" width="11.54296875" style="2017"/>
  </cols>
  <sheetData>
    <row r="1" spans="1:10" ht="14.5" customHeight="1">
      <c r="A1" s="2016" t="s">
        <v>189</v>
      </c>
      <c r="B1" s="2349" t="s">
        <v>23</v>
      </c>
      <c r="C1" s="2349"/>
      <c r="D1" s="2349"/>
      <c r="E1" s="2349" t="s">
        <v>24</v>
      </c>
      <c r="F1" s="2349"/>
      <c r="G1" s="2349" t="s">
        <v>878</v>
      </c>
      <c r="H1" s="2349"/>
      <c r="I1" s="2354" t="s">
        <v>24</v>
      </c>
    </row>
    <row r="2" spans="1:10" ht="13">
      <c r="A2" s="2018" t="s">
        <v>25</v>
      </c>
      <c r="B2" s="2349"/>
      <c r="C2" s="2349"/>
      <c r="D2" s="2349"/>
      <c r="E2" s="2349"/>
      <c r="F2" s="2349"/>
      <c r="G2" s="2349"/>
      <c r="H2" s="2349"/>
      <c r="I2" s="2354"/>
    </row>
    <row r="3" spans="1:10" ht="13.5" thickBot="1">
      <c r="A3" s="2019" t="s">
        <v>26</v>
      </c>
      <c r="B3" s="2020" t="s">
        <v>845</v>
      </c>
      <c r="C3" s="2021" t="s">
        <v>551</v>
      </c>
      <c r="D3" s="2021" t="s">
        <v>813</v>
      </c>
      <c r="E3" s="2020" t="s">
        <v>28</v>
      </c>
      <c r="F3" s="2022" t="s">
        <v>29</v>
      </c>
      <c r="G3" s="2020" t="s">
        <v>814</v>
      </c>
      <c r="H3" s="2022" t="s">
        <v>815</v>
      </c>
      <c r="I3" s="2023" t="s">
        <v>877</v>
      </c>
    </row>
    <row r="4" spans="1:10" ht="14.5">
      <c r="A4" s="2024" t="s">
        <v>1005</v>
      </c>
      <c r="B4" s="2025">
        <v>1812674</v>
      </c>
      <c r="C4" s="2025">
        <v>1946181</v>
      </c>
      <c r="D4" s="2025">
        <v>2071813</v>
      </c>
      <c r="E4" s="2026">
        <v>6.4553091413388497E-2</v>
      </c>
      <c r="F4" s="2027">
        <v>0.14295951726565281</v>
      </c>
      <c r="G4" s="2025">
        <v>3517568</v>
      </c>
      <c r="H4" s="2025">
        <v>4017994</v>
      </c>
      <c r="I4" s="2028">
        <v>0.14226476929514931</v>
      </c>
      <c r="J4" s="2029"/>
    </row>
    <row r="5" spans="1:10" ht="14.5">
      <c r="A5" s="2030" t="s">
        <v>1006</v>
      </c>
      <c r="B5" s="2025">
        <v>4147704</v>
      </c>
      <c r="C5" s="2025">
        <v>4376339</v>
      </c>
      <c r="D5" s="2025">
        <v>4649995</v>
      </c>
      <c r="E5" s="2026">
        <v>6.2530804857667599E-2</v>
      </c>
      <c r="F5" s="2027">
        <v>0.12110097538300701</v>
      </c>
      <c r="G5" s="2025">
        <v>8019267</v>
      </c>
      <c r="H5" s="2025">
        <v>9026334</v>
      </c>
      <c r="I5" s="2028">
        <v>0.12558092903004736</v>
      </c>
      <c r="J5" s="2029"/>
    </row>
    <row r="6" spans="1:10" ht="15" thickBot="1">
      <c r="A6" s="2031" t="s">
        <v>1007</v>
      </c>
      <c r="B6" s="2032">
        <v>0.43703070421611573</v>
      </c>
      <c r="C6" s="2032">
        <v>0.44470526620538309</v>
      </c>
      <c r="D6" s="2032">
        <v>0.44555166188350742</v>
      </c>
      <c r="E6" s="2033" t="s">
        <v>689</v>
      </c>
      <c r="F6" s="2034" t="s">
        <v>633</v>
      </c>
      <c r="G6" s="2032">
        <v>0.43863959137412434</v>
      </c>
      <c r="H6" s="2032">
        <v>0.4451412943505082</v>
      </c>
      <c r="I6" s="2035" t="s">
        <v>51</v>
      </c>
      <c r="J6" s="2029"/>
    </row>
    <row r="7" spans="1:10" ht="28.75" customHeight="1">
      <c r="A7" s="2350" t="s">
        <v>190</v>
      </c>
      <c r="B7" s="2350"/>
      <c r="C7" s="2350"/>
      <c r="D7" s="2350"/>
      <c r="E7" s="2350"/>
      <c r="F7" s="2350"/>
      <c r="G7" s="2350"/>
      <c r="H7" s="2350"/>
      <c r="I7" s="2350"/>
    </row>
    <row r="8" spans="1:10" ht="42.65" customHeight="1">
      <c r="A8" s="2350" t="s">
        <v>191</v>
      </c>
      <c r="B8" s="2350"/>
      <c r="C8" s="2350"/>
      <c r="D8" s="2350"/>
      <c r="E8" s="2350"/>
      <c r="F8" s="2350"/>
      <c r="G8" s="2350"/>
      <c r="H8" s="2350"/>
      <c r="I8" s="2350"/>
    </row>
    <row r="9" spans="1:10" ht="14.25" customHeight="1">
      <c r="A9" s="2351" t="s">
        <v>192</v>
      </c>
      <c r="B9" s="2351"/>
      <c r="C9" s="2351"/>
      <c r="D9" s="2351"/>
      <c r="E9" s="2351"/>
      <c r="F9" s="2351"/>
      <c r="G9" s="2351"/>
      <c r="H9" s="2351"/>
      <c r="I9" s="2351"/>
    </row>
    <row r="10" spans="1:10" ht="26.5" customHeight="1">
      <c r="A10" s="2352" t="s">
        <v>193</v>
      </c>
      <c r="B10" s="2352"/>
      <c r="C10" s="2352"/>
      <c r="D10" s="2352"/>
      <c r="E10" s="2352"/>
      <c r="F10" s="2352"/>
      <c r="G10" s="2352"/>
      <c r="H10" s="2352"/>
      <c r="I10" s="2352"/>
    </row>
    <row r="12" spans="1:10" ht="13" thickBot="1">
      <c r="A12" s="2036"/>
      <c r="B12" s="2029"/>
      <c r="C12" s="2029"/>
      <c r="D12" s="2029"/>
      <c r="E12" s="2029"/>
      <c r="F12" s="2029"/>
      <c r="G12" s="2029"/>
      <c r="H12" s="2029"/>
    </row>
    <row r="13" spans="1:10" ht="47.5" customHeight="1">
      <c r="A13" s="2037" t="s">
        <v>1008</v>
      </c>
      <c r="B13" s="2348" t="s">
        <v>110</v>
      </c>
      <c r="C13" s="2347" t="s">
        <v>179</v>
      </c>
      <c r="D13" s="2347" t="s">
        <v>194</v>
      </c>
      <c r="E13" s="2347" t="s">
        <v>121</v>
      </c>
      <c r="F13" s="2347" t="s">
        <v>195</v>
      </c>
      <c r="G13" s="2347" t="s">
        <v>196</v>
      </c>
      <c r="H13" s="2353" t="s">
        <v>95</v>
      </c>
    </row>
    <row r="14" spans="1:10" ht="13" thickBot="1">
      <c r="A14" s="2038" t="s">
        <v>26</v>
      </c>
      <c r="B14" s="2348"/>
      <c r="C14" s="2347"/>
      <c r="D14" s="2347"/>
      <c r="E14" s="2347"/>
      <c r="F14" s="2347"/>
      <c r="G14" s="2347"/>
      <c r="H14" s="2353"/>
    </row>
    <row r="15" spans="1:10" ht="13">
      <c r="A15" s="2039" t="s">
        <v>8</v>
      </c>
      <c r="B15" s="2040">
        <v>0.40286671854684497</v>
      </c>
      <c r="C15" s="2041">
        <v>0.58857480865403577</v>
      </c>
      <c r="D15" s="2041">
        <v>0.5559712837837838</v>
      </c>
      <c r="E15" s="2041">
        <v>0.74110694964627544</v>
      </c>
      <c r="F15" s="2041">
        <v>0.36630783610958401</v>
      </c>
      <c r="G15" s="2041">
        <v>0.44899689466372478</v>
      </c>
      <c r="H15" s="2042">
        <v>0.43703046311887256</v>
      </c>
    </row>
    <row r="16" spans="1:10" ht="13">
      <c r="A16" s="2039" t="s">
        <v>27</v>
      </c>
      <c r="B16" s="2043">
        <v>0.40619533804130986</v>
      </c>
      <c r="C16" s="2044">
        <v>0.5988039169179683</v>
      </c>
      <c r="D16" s="2044">
        <v>0.52986053880940809</v>
      </c>
      <c r="E16" s="2044">
        <v>0.79162200527245863</v>
      </c>
      <c r="F16" s="2044">
        <v>0.36130514503351119</v>
      </c>
      <c r="G16" s="2044">
        <v>0.5449147464182601</v>
      </c>
      <c r="H16" s="2045">
        <v>0.4447052662053832</v>
      </c>
    </row>
    <row r="17" spans="1:8" ht="13.5" thickBot="1">
      <c r="A17" s="2046" t="s">
        <v>551</v>
      </c>
      <c r="B17" s="2047">
        <v>0.41496009798297612</v>
      </c>
      <c r="C17" s="2048">
        <v>0.57990589628849698</v>
      </c>
      <c r="D17" s="2048">
        <v>0.50361459851948309</v>
      </c>
      <c r="E17" s="2049">
        <v>0.75551158059031742</v>
      </c>
      <c r="F17" s="2049">
        <v>0.34604431439994637</v>
      </c>
      <c r="G17" s="2049">
        <v>0.52579882374340625</v>
      </c>
      <c r="H17" s="2050">
        <v>0.44555166188350737</v>
      </c>
    </row>
    <row r="18" spans="1:8" ht="13.5" thickBot="1">
      <c r="A18" s="2051" t="s">
        <v>197</v>
      </c>
      <c r="B18" s="2052" t="s">
        <v>633</v>
      </c>
      <c r="C18" s="2053" t="s">
        <v>941</v>
      </c>
      <c r="D18" s="2053" t="s">
        <v>632</v>
      </c>
      <c r="E18" s="2053" t="s">
        <v>942</v>
      </c>
      <c r="F18" s="2053" t="s">
        <v>943</v>
      </c>
      <c r="G18" s="2053" t="s">
        <v>941</v>
      </c>
      <c r="H18" s="2054" t="s">
        <v>689</v>
      </c>
    </row>
    <row r="19" spans="1:8" ht="13.5" thickBot="1">
      <c r="A19" s="2055" t="s">
        <v>198</v>
      </c>
      <c r="B19" s="2056" t="s">
        <v>467</v>
      </c>
      <c r="C19" s="2057" t="s">
        <v>944</v>
      </c>
      <c r="D19" s="2057" t="s">
        <v>945</v>
      </c>
      <c r="E19" s="2057" t="s">
        <v>886</v>
      </c>
      <c r="F19" s="2057" t="s">
        <v>892</v>
      </c>
      <c r="G19" s="2057" t="s">
        <v>946</v>
      </c>
      <c r="H19" s="2054" t="s">
        <v>633</v>
      </c>
    </row>
    <row r="20" spans="1:8" ht="13" thickBot="1"/>
    <row r="21" spans="1:8" ht="13">
      <c r="A21" s="2004" t="s">
        <v>814</v>
      </c>
      <c r="B21" s="2005">
        <v>0.40231093254357581</v>
      </c>
      <c r="C21" s="2006">
        <v>0.5927784594598321</v>
      </c>
      <c r="D21" s="2006">
        <v>0.58618304420635958</v>
      </c>
      <c r="E21" s="2006">
        <v>0.76132528361515939</v>
      </c>
      <c r="F21" s="2006">
        <v>0.37031678519600436</v>
      </c>
      <c r="G21" s="2006">
        <v>0.45713947247789116</v>
      </c>
      <c r="H21" s="2007">
        <v>0.43863959137412434</v>
      </c>
    </row>
    <row r="22" spans="1:8" ht="13.5" thickBot="1">
      <c r="A22" s="2008" t="s">
        <v>815</v>
      </c>
      <c r="B22" s="2009">
        <v>0.41072945745842943</v>
      </c>
      <c r="C22" s="2010">
        <v>0.5892162590768717</v>
      </c>
      <c r="D22" s="2010">
        <v>0.51634892399223609</v>
      </c>
      <c r="E22" s="2010">
        <v>0.77321798914741902</v>
      </c>
      <c r="F22" s="2010">
        <v>0.35353072734399937</v>
      </c>
      <c r="G22" s="2010">
        <v>0.53499735245854374</v>
      </c>
      <c r="H22" s="2011">
        <v>0.4451412943505082</v>
      </c>
    </row>
    <row r="23" spans="1:8" ht="26.5" thickBot="1">
      <c r="A23" s="2012" t="s">
        <v>1000</v>
      </c>
      <c r="B23" s="2013" t="s">
        <v>633</v>
      </c>
      <c r="C23" s="2014" t="s">
        <v>1001</v>
      </c>
      <c r="D23" s="2014" t="s">
        <v>1002</v>
      </c>
      <c r="E23" s="2014" t="s">
        <v>467</v>
      </c>
      <c r="F23" s="2014" t="s">
        <v>1003</v>
      </c>
      <c r="G23" s="2014" t="s">
        <v>1004</v>
      </c>
      <c r="H23" s="2015" t="s">
        <v>51</v>
      </c>
    </row>
    <row r="24" spans="1:8" ht="191.25" customHeight="1">
      <c r="A24" s="2345" t="s">
        <v>200</v>
      </c>
      <c r="B24" s="2345"/>
      <c r="C24" s="2345"/>
      <c r="D24" s="2345"/>
      <c r="E24" s="2345"/>
      <c r="F24" s="2345"/>
      <c r="G24" s="2345"/>
      <c r="H24" s="2345"/>
    </row>
    <row r="25" spans="1:8" ht="14.5" customHeight="1">
      <c r="A25" s="2346"/>
      <c r="B25" s="2346"/>
      <c r="C25" s="2346"/>
      <c r="D25" s="2346"/>
      <c r="E25" s="2346"/>
      <c r="F25" s="2346"/>
      <c r="G25" s="2346"/>
      <c r="H25" s="2346"/>
    </row>
    <row r="26" spans="1:8">
      <c r="A26" s="2346"/>
      <c r="B26" s="2346"/>
      <c r="C26" s="2346"/>
      <c r="D26" s="2346"/>
      <c r="E26" s="2346"/>
      <c r="F26" s="2346"/>
      <c r="G26" s="2346"/>
      <c r="H26" s="2346"/>
    </row>
    <row r="27" spans="1:8">
      <c r="A27" s="2346"/>
      <c r="B27" s="2346"/>
      <c r="C27" s="2346"/>
      <c r="D27" s="2346"/>
      <c r="E27" s="2346"/>
      <c r="F27" s="2346"/>
      <c r="G27" s="2346"/>
      <c r="H27" s="2346"/>
    </row>
    <row r="28" spans="1:8">
      <c r="A28" s="2346"/>
      <c r="B28" s="2346"/>
      <c r="C28" s="2346"/>
      <c r="D28" s="2346"/>
      <c r="E28" s="2346"/>
      <c r="F28" s="2346"/>
      <c r="G28" s="2346"/>
      <c r="H28" s="2346"/>
    </row>
  </sheetData>
  <mergeCells count="16">
    <mergeCell ref="A24:H28"/>
    <mergeCell ref="C13:C14"/>
    <mergeCell ref="B13:B14"/>
    <mergeCell ref="E1:F2"/>
    <mergeCell ref="B1:D2"/>
    <mergeCell ref="A7:I7"/>
    <mergeCell ref="A9:I9"/>
    <mergeCell ref="A10:I10"/>
    <mergeCell ref="A8:I8"/>
    <mergeCell ref="H13:H14"/>
    <mergeCell ref="G13:G14"/>
    <mergeCell ref="F13:F14"/>
    <mergeCell ref="E13:E14"/>
    <mergeCell ref="D13:D14"/>
    <mergeCell ref="G1:H2"/>
    <mergeCell ref="I1:I2"/>
  </mergeCells>
  <hyperlinks>
    <hyperlink ref="A3" location="Índice!A1" display="Volver al índice" xr:uid="{A250E5DE-3AD2-4F5D-A798-0A269FD0AFE9}"/>
    <hyperlink ref="A14" location="Índice!A1" display="Volver al índice" xr:uid="{4BCEE5E8-F8DC-4D02-85F6-C66D5E9C84A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1"/>
  <sheetViews>
    <sheetView showGridLines="0" zoomScale="70" zoomScaleNormal="70" workbookViewId="0">
      <selection activeCell="A63" sqref="A63:F63"/>
    </sheetView>
  </sheetViews>
  <sheetFormatPr baseColWidth="10" defaultColWidth="11.453125" defaultRowHeight="14"/>
  <cols>
    <col min="1" max="1" width="89" style="240" customWidth="1"/>
    <col min="2" max="2" width="15.54296875" style="240" bestFit="1" customWidth="1"/>
    <col min="3" max="4" width="18.54296875" style="240" customWidth="1"/>
    <col min="5" max="16384" width="11.453125" style="240"/>
  </cols>
  <sheetData>
    <row r="1" spans="1:6" s="243" customFormat="1">
      <c r="A1" s="683" t="s">
        <v>201</v>
      </c>
      <c r="B1" s="2241" t="s">
        <v>202</v>
      </c>
      <c r="C1" s="2242"/>
      <c r="D1" s="2243"/>
      <c r="E1" s="2241" t="s">
        <v>24</v>
      </c>
      <c r="F1" s="2243"/>
    </row>
    <row r="2" spans="1:6" s="243" customFormat="1">
      <c r="A2" s="684" t="s">
        <v>25</v>
      </c>
      <c r="B2" s="2244"/>
      <c r="C2" s="2245"/>
      <c r="D2" s="2246"/>
      <c r="E2" s="2244"/>
      <c r="F2" s="2246"/>
    </row>
    <row r="3" spans="1:6" s="673" customFormat="1" ht="14.5" thickBot="1">
      <c r="A3" s="392" t="s">
        <v>26</v>
      </c>
      <c r="B3" s="516" t="s">
        <v>814</v>
      </c>
      <c r="C3" s="517" t="s">
        <v>589</v>
      </c>
      <c r="D3" s="518" t="s">
        <v>815</v>
      </c>
      <c r="E3" s="338" t="s">
        <v>28</v>
      </c>
      <c r="F3" s="340" t="s">
        <v>29</v>
      </c>
    </row>
    <row r="4" spans="1:6" ht="14.5">
      <c r="A4" s="900" t="s">
        <v>203</v>
      </c>
      <c r="B4" s="901">
        <v>1318992.8800799998</v>
      </c>
      <c r="C4" s="901">
        <v>1318992.8800799998</v>
      </c>
      <c r="D4" s="902">
        <v>1318992.8800799998</v>
      </c>
      <c r="E4" s="903">
        <v>0</v>
      </c>
      <c r="F4" s="904">
        <v>0</v>
      </c>
    </row>
    <row r="5" spans="1:6" ht="14.5">
      <c r="A5" s="905" t="s">
        <v>204</v>
      </c>
      <c r="B5" s="906">
        <v>-207755.56891</v>
      </c>
      <c r="C5" s="906">
        <v>-207700.07642999999</v>
      </c>
      <c r="D5" s="907">
        <v>-207517.88443000001</v>
      </c>
      <c r="E5" s="908">
        <v>-8.7718792949686986E-4</v>
      </c>
      <c r="F5" s="909">
        <v>-1.1440582856431236E-3</v>
      </c>
    </row>
    <row r="6" spans="1:6" ht="14.5">
      <c r="A6" s="905" t="s">
        <v>205</v>
      </c>
      <c r="B6" s="906">
        <v>224103.15440999999</v>
      </c>
      <c r="C6" s="906">
        <v>227361.07091000001</v>
      </c>
      <c r="D6" s="907">
        <v>231179.07859000002</v>
      </c>
      <c r="E6" s="908">
        <v>1.6792706265494894E-2</v>
      </c>
      <c r="F6" s="909">
        <v>3.1574406878068784E-2</v>
      </c>
    </row>
    <row r="7" spans="1:6" ht="16.5">
      <c r="A7" s="905" t="s">
        <v>637</v>
      </c>
      <c r="B7" s="906">
        <v>21725663</v>
      </c>
      <c r="C7" s="906">
        <v>21292613.999999996</v>
      </c>
      <c r="D7" s="907">
        <v>23666822.999999996</v>
      </c>
      <c r="E7" s="908">
        <v>0.11150387641461035</v>
      </c>
      <c r="F7" s="909">
        <v>8.9348711705598882E-2</v>
      </c>
    </row>
    <row r="8" spans="1:6" ht="16.5">
      <c r="A8" s="905" t="s">
        <v>638</v>
      </c>
      <c r="B8" s="906">
        <v>429448</v>
      </c>
      <c r="C8" s="906">
        <v>493113</v>
      </c>
      <c r="D8" s="907">
        <v>490576</v>
      </c>
      <c r="E8" s="908">
        <v>-5.144865375684704E-3</v>
      </c>
      <c r="F8" s="909">
        <v>0.14234086548313174</v>
      </c>
    </row>
    <row r="9" spans="1:6" ht="16.5">
      <c r="A9" s="905" t="s">
        <v>639</v>
      </c>
      <c r="B9" s="906">
        <v>1913044.9043309982</v>
      </c>
      <c r="C9" s="906">
        <v>1971343.4861854922</v>
      </c>
      <c r="D9" s="907">
        <v>2074630.1822482119</v>
      </c>
      <c r="E9" s="908">
        <v>5.2394063635544885E-2</v>
      </c>
      <c r="F9" s="909">
        <v>8.4464968674491603E-2</v>
      </c>
    </row>
    <row r="10" spans="1:6" ht="14.5">
      <c r="A10" s="905" t="s">
        <v>206</v>
      </c>
      <c r="B10" s="906">
        <v>0</v>
      </c>
      <c r="C10" s="906">
        <v>0</v>
      </c>
      <c r="D10" s="907">
        <v>0</v>
      </c>
      <c r="E10" s="908" t="s">
        <v>128</v>
      </c>
      <c r="F10" s="909" t="s">
        <v>128</v>
      </c>
    </row>
    <row r="11" spans="1:6" ht="14.5">
      <c r="A11" s="905" t="s">
        <v>207</v>
      </c>
      <c r="B11" s="906">
        <v>5979618.5859941691</v>
      </c>
      <c r="C11" s="906">
        <v>5695192.1314169094</v>
      </c>
      <c r="D11" s="907">
        <v>5863208.1797376098</v>
      </c>
      <c r="E11" s="908">
        <v>2.9501383701149964E-2</v>
      </c>
      <c r="F11" s="909">
        <v>-1.9467864811515412E-2</v>
      </c>
    </row>
    <row r="12" spans="1:6" ht="29">
      <c r="A12" s="910" t="s">
        <v>208</v>
      </c>
      <c r="B12" s="906">
        <v>-717710.97157232999</v>
      </c>
      <c r="C12" s="906">
        <v>-727620.12286362622</v>
      </c>
      <c r="D12" s="907">
        <v>-829315.23636578466</v>
      </c>
      <c r="E12" s="908">
        <v>0.13976402013447142</v>
      </c>
      <c r="F12" s="909">
        <v>0.15550029080502537</v>
      </c>
    </row>
    <row r="13" spans="1:6" ht="14.5">
      <c r="A13" s="905" t="s">
        <v>209</v>
      </c>
      <c r="B13" s="906">
        <v>-813492</v>
      </c>
      <c r="C13" s="906">
        <v>-809980</v>
      </c>
      <c r="D13" s="907">
        <v>-802622</v>
      </c>
      <c r="E13" s="908">
        <v>-9.084174917899257E-3</v>
      </c>
      <c r="F13" s="909">
        <v>-1.3362147384362699E-2</v>
      </c>
    </row>
    <row r="14" spans="1:6" ht="14.5">
      <c r="A14" s="905" t="s">
        <v>210</v>
      </c>
      <c r="B14" s="906">
        <v>0</v>
      </c>
      <c r="C14" s="906">
        <v>0</v>
      </c>
      <c r="D14" s="907">
        <v>0</v>
      </c>
      <c r="E14" s="908" t="s">
        <v>128</v>
      </c>
      <c r="F14" s="909" t="s">
        <v>128</v>
      </c>
    </row>
    <row r="15" spans="1:6" ht="16.5">
      <c r="A15" s="905" t="s">
        <v>640</v>
      </c>
      <c r="B15" s="911">
        <v>0</v>
      </c>
      <c r="C15" s="911">
        <v>0</v>
      </c>
      <c r="D15" s="912">
        <v>0</v>
      </c>
      <c r="E15" s="913" t="s">
        <v>128</v>
      </c>
      <c r="F15" s="914" t="s">
        <v>128</v>
      </c>
    </row>
    <row r="16" spans="1:6" s="674" customFormat="1" ht="17" thickBot="1">
      <c r="A16" s="905" t="s">
        <v>641</v>
      </c>
      <c r="B16" s="915">
        <v>0</v>
      </c>
      <c r="C16" s="915">
        <v>0</v>
      </c>
      <c r="D16" s="916">
        <v>0</v>
      </c>
      <c r="E16" s="917" t="s">
        <v>128</v>
      </c>
      <c r="F16" s="914" t="s">
        <v>128</v>
      </c>
    </row>
    <row r="17" spans="1:6" s="675" customFormat="1" ht="15" thickBot="1">
      <c r="A17" s="918" t="s">
        <v>635</v>
      </c>
      <c r="B17" s="919">
        <v>29851911.984332841</v>
      </c>
      <c r="C17" s="919">
        <v>29253316.369298767</v>
      </c>
      <c r="D17" s="919">
        <v>31805954.199860033</v>
      </c>
      <c r="E17" s="920">
        <v>8.7259775894682701E-2</v>
      </c>
      <c r="F17" s="921">
        <v>6.5457857994245972E-2</v>
      </c>
    </row>
    <row r="18" spans="1:6" s="675" customFormat="1" ht="15" thickBot="1">
      <c r="A18" s="922"/>
      <c r="B18" s="923"/>
      <c r="C18" s="923"/>
      <c r="D18" s="923"/>
      <c r="E18" s="924"/>
      <c r="F18" s="924"/>
    </row>
    <row r="19" spans="1:6" ht="16.5">
      <c r="A19" s="900" t="s">
        <v>642</v>
      </c>
      <c r="B19" s="925">
        <v>15337347.979793832</v>
      </c>
      <c r="C19" s="925">
        <v>15402883.813128185</v>
      </c>
      <c r="D19" s="926">
        <v>16973919.456057105</v>
      </c>
      <c r="E19" s="927">
        <v>0.10199620161971845</v>
      </c>
      <c r="F19" s="904">
        <v>0.10670498435709819</v>
      </c>
    </row>
    <row r="20" spans="1:6" s="674" customFormat="1" ht="17" thickBot="1">
      <c r="A20" s="928" t="s">
        <v>643</v>
      </c>
      <c r="B20" s="915">
        <v>14514564.004539004</v>
      </c>
      <c r="C20" s="915">
        <v>13850432.556170592</v>
      </c>
      <c r="D20" s="916">
        <v>14832034.743802927</v>
      </c>
      <c r="E20" s="929">
        <v>7.0871590735627654E-2</v>
      </c>
      <c r="F20" s="930">
        <v>2.1872564629887847E-2</v>
      </c>
    </row>
    <row r="21" spans="1:6" s="675" customFormat="1" ht="15" thickBot="1">
      <c r="A21" s="922"/>
      <c r="B21" s="923"/>
      <c r="C21" s="923"/>
      <c r="D21" s="923"/>
      <c r="E21" s="931"/>
      <c r="F21" s="924"/>
    </row>
    <row r="22" spans="1:6" s="806" customFormat="1" ht="16.5">
      <c r="A22" s="900" t="s">
        <v>644</v>
      </c>
      <c r="B22" s="925">
        <v>17894229.953905158</v>
      </c>
      <c r="C22" s="925">
        <v>18372066.975737356</v>
      </c>
      <c r="D22" s="926">
        <v>19270915.608262144</v>
      </c>
      <c r="E22" s="903">
        <v>4.8924741767588431E-2</v>
      </c>
      <c r="F22" s="904">
        <v>7.6934612883777342E-2</v>
      </c>
    </row>
    <row r="23" spans="1:6" ht="16.5">
      <c r="A23" s="905" t="s">
        <v>645</v>
      </c>
      <c r="B23" s="911">
        <v>1325595.4660449929</v>
      </c>
      <c r="C23" s="911">
        <v>1450871.3437077301</v>
      </c>
      <c r="D23" s="912">
        <v>1512297.023175539</v>
      </c>
      <c r="E23" s="932">
        <v>4.2337096072787794E-2</v>
      </c>
      <c r="F23" s="909">
        <v>0.14084353930960791</v>
      </c>
    </row>
    <row r="24" spans="1:6" ht="14.5">
      <c r="A24" s="905" t="s">
        <v>211</v>
      </c>
      <c r="B24" s="911">
        <v>-471393.88482669997</v>
      </c>
      <c r="C24" s="911">
        <v>-446149.13768869999</v>
      </c>
      <c r="D24" s="912">
        <v>-449113.46062099992</v>
      </c>
      <c r="E24" s="932">
        <v>6.6442422093579978E-3</v>
      </c>
      <c r="F24" s="909">
        <v>-4.7264983536837946E-2</v>
      </c>
    </row>
    <row r="25" spans="1:6" s="674" customFormat="1" ht="15" thickBot="1">
      <c r="A25" s="928" t="s">
        <v>212</v>
      </c>
      <c r="B25" s="911">
        <v>0</v>
      </c>
      <c r="C25" s="911">
        <v>0</v>
      </c>
      <c r="D25" s="912">
        <v>0</v>
      </c>
      <c r="E25" s="933" t="s">
        <v>128</v>
      </c>
      <c r="F25" s="914" t="s">
        <v>128</v>
      </c>
    </row>
    <row r="26" spans="1:6" s="806" customFormat="1" ht="15" thickBot="1">
      <c r="A26" s="918" t="s">
        <v>636</v>
      </c>
      <c r="B26" s="919">
        <v>18748431.535123449</v>
      </c>
      <c r="C26" s="919">
        <v>19376789.181756385</v>
      </c>
      <c r="D26" s="919">
        <v>20334099.170816682</v>
      </c>
      <c r="E26" s="920">
        <v>4.9404985525755896E-2</v>
      </c>
      <c r="F26" s="921">
        <v>8.4576015477488387E-2</v>
      </c>
    </row>
    <row r="27" spans="1:6" s="857" customFormat="1" ht="15" thickBot="1">
      <c r="A27" s="918" t="s">
        <v>213</v>
      </c>
      <c r="B27" s="934">
        <v>1.5922351652941233</v>
      </c>
      <c r="C27" s="934">
        <v>1.5097091729129881</v>
      </c>
      <c r="D27" s="934">
        <v>1.5641683426776858</v>
      </c>
      <c r="E27" s="935"/>
      <c r="F27" s="936"/>
    </row>
    <row r="28" spans="1:6" s="857" customFormat="1" ht="17" thickBot="1">
      <c r="A28" s="918" t="s">
        <v>646</v>
      </c>
      <c r="B28" s="934">
        <v>1</v>
      </c>
      <c r="C28" s="934">
        <v>1</v>
      </c>
      <c r="D28" s="937">
        <v>1</v>
      </c>
      <c r="E28" s="938"/>
      <c r="F28" s="895"/>
    </row>
    <row r="29" spans="1:6" ht="14.5">
      <c r="A29" s="895"/>
      <c r="B29" s="895"/>
      <c r="C29" s="895"/>
      <c r="D29" s="895"/>
      <c r="E29" s="895"/>
      <c r="F29" s="895"/>
    </row>
    <row r="30" spans="1:6" ht="14.25" customHeight="1">
      <c r="A30" s="2355" t="s">
        <v>214</v>
      </c>
      <c r="B30" s="2355"/>
      <c r="C30" s="2355"/>
      <c r="D30" s="2355"/>
      <c r="E30" s="2355"/>
      <c r="F30" s="2355"/>
    </row>
    <row r="31" spans="1:6" ht="14.5">
      <c r="A31" s="2355" t="s">
        <v>215</v>
      </c>
      <c r="B31" s="2355"/>
      <c r="C31" s="2355"/>
      <c r="D31" s="2355"/>
      <c r="E31" s="2355"/>
      <c r="F31" s="2355"/>
    </row>
    <row r="32" spans="1:6" ht="14.25" customHeight="1">
      <c r="A32" s="2355" t="s">
        <v>757</v>
      </c>
      <c r="B32" s="2355"/>
      <c r="C32" s="2355"/>
      <c r="D32" s="2355"/>
      <c r="E32" s="2355"/>
      <c r="F32" s="2355"/>
    </row>
    <row r="33" spans="1:6" ht="14.5">
      <c r="A33" s="2355" t="s">
        <v>216</v>
      </c>
      <c r="B33" s="2355"/>
      <c r="C33" s="2355"/>
      <c r="D33" s="2355"/>
      <c r="E33" s="2355"/>
      <c r="F33" s="2355"/>
    </row>
    <row r="34" spans="1:6" ht="18.75" customHeight="1">
      <c r="A34" s="2355" t="s">
        <v>217</v>
      </c>
      <c r="B34" s="2355"/>
      <c r="C34" s="2355"/>
      <c r="D34" s="2355"/>
      <c r="E34" s="2355"/>
      <c r="F34" s="2355"/>
    </row>
    <row r="35" spans="1:6">
      <c r="A35" s="2355"/>
      <c r="B35" s="2355"/>
      <c r="C35" s="2355"/>
      <c r="D35" s="2355"/>
      <c r="E35" s="2355"/>
      <c r="F35" s="2355"/>
    </row>
    <row r="36" spans="1:6" ht="14.5">
      <c r="A36" s="898" t="s">
        <v>218</v>
      </c>
      <c r="B36" s="898"/>
      <c r="C36" s="898"/>
      <c r="D36" s="898"/>
      <c r="E36" s="898"/>
      <c r="F36" s="898"/>
    </row>
    <row r="37" spans="1:6" ht="14.5">
      <c r="A37" s="898" t="s">
        <v>219</v>
      </c>
      <c r="B37" s="898"/>
      <c r="C37" s="898"/>
      <c r="D37" s="898"/>
      <c r="E37" s="898"/>
      <c r="F37" s="898"/>
    </row>
    <row r="38" spans="1:6" ht="14.5">
      <c r="A38" s="898" t="s">
        <v>220</v>
      </c>
      <c r="B38" s="898"/>
      <c r="C38" s="898"/>
      <c r="D38" s="898"/>
      <c r="E38" s="898"/>
      <c r="F38" s="898"/>
    </row>
    <row r="39" spans="1:6" ht="14.5">
      <c r="A39" s="898" t="s">
        <v>221</v>
      </c>
      <c r="B39" s="898"/>
      <c r="C39" s="898"/>
      <c r="D39" s="898"/>
      <c r="E39" s="898"/>
      <c r="F39" s="898"/>
    </row>
    <row r="40" spans="1:6" ht="14.5">
      <c r="A40" s="898" t="s">
        <v>222</v>
      </c>
      <c r="B40" s="894"/>
      <c r="C40" s="894"/>
      <c r="D40" s="894"/>
      <c r="E40" s="894"/>
      <c r="F40" s="895"/>
    </row>
    <row r="41" spans="1:6">
      <c r="A41" s="899"/>
      <c r="B41" s="896"/>
      <c r="C41" s="896"/>
      <c r="D41" s="896"/>
      <c r="E41" s="896"/>
      <c r="F41" s="897"/>
    </row>
  </sheetData>
  <mergeCells count="7">
    <mergeCell ref="A33:F33"/>
    <mergeCell ref="A34:F35"/>
    <mergeCell ref="A31:F31"/>
    <mergeCell ref="A30:F30"/>
    <mergeCell ref="B1:D2"/>
    <mergeCell ref="E1:F2"/>
    <mergeCell ref="A32:F32"/>
  </mergeCells>
  <hyperlinks>
    <hyperlink ref="A3" location="Índice!A1" display="Volver al índice" xr:uid="{0DAA847E-C486-4A09-9374-4FF79C6412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7" bestFit="1" customWidth="1"/>
    <col min="2" max="2" width="55.54296875" style="20" customWidth="1"/>
    <col min="3" max="5" width="12.54296875" style="8" bestFit="1" customWidth="1"/>
    <col min="6" max="8" width="10.54296875" style="7"/>
  </cols>
  <sheetData>
    <row r="2" spans="1:5" ht="15" thickBot="1">
      <c r="A2" s="13" t="s">
        <v>4</v>
      </c>
      <c r="B2" s="37" t="s">
        <v>5</v>
      </c>
      <c r="C2" s="12" t="s">
        <v>6</v>
      </c>
      <c r="D2" s="12" t="s">
        <v>7</v>
      </c>
      <c r="E2" s="12" t="s">
        <v>8</v>
      </c>
    </row>
    <row r="3" spans="1:5">
      <c r="A3" s="7" t="s">
        <v>9</v>
      </c>
      <c r="B3" s="22" t="str">
        <f>'0.Resumen BAP'!A4</f>
        <v>Intereses, rendimientos y gastos similares, neto</v>
      </c>
      <c r="C3" s="16">
        <f>'0.Resumen BAP'!B4</f>
        <v>2309042</v>
      </c>
      <c r="D3" s="16">
        <f>'0.Resumen BAP'!C4</f>
        <v>2534090</v>
      </c>
      <c r="E3" s="16">
        <f>'0.Resumen BAP'!D4</f>
        <v>2740440</v>
      </c>
    </row>
    <row r="4" spans="1:5">
      <c r="A4" s="7" t="s">
        <v>10</v>
      </c>
      <c r="B4" s="23" t="e">
        <f>'4.Ingreso Neto por Intereses'!#REF!</f>
        <v>#REF!</v>
      </c>
      <c r="C4" s="16" t="e">
        <f>'4.Ingreso Neto por Intereses'!#REF!</f>
        <v>#REF!</v>
      </c>
      <c r="D4" s="16" t="e">
        <f>'4.Ingreso Neto por Intereses'!#REF!</f>
        <v>#REF!</v>
      </c>
      <c r="E4" s="16" t="e">
        <f>'4.Ingreso Neto por Intereses'!#REF!</f>
        <v>#REF!</v>
      </c>
    </row>
    <row r="5" spans="1:5">
      <c r="B5" s="23"/>
      <c r="C5" s="18" t="e">
        <f>IF(C3-C4=0,"Check",C3-C4)</f>
        <v>#REF!</v>
      </c>
      <c r="D5" s="18" t="e">
        <f t="shared" ref="D5:E5" si="0">IF(D3-D4=0,"Check",D3-D4)</f>
        <v>#REF!</v>
      </c>
      <c r="E5" s="18" t="e">
        <f t="shared" si="0"/>
        <v>#REF!</v>
      </c>
    </row>
    <row r="6" spans="1:5">
      <c r="B6" s="23"/>
    </row>
    <row r="7" spans="1:5">
      <c r="A7" s="7" t="s">
        <v>9</v>
      </c>
      <c r="B7" s="23" t="str">
        <f>'0.Resumen BAP'!A5</f>
        <v>Provisión de pérdida crediticia para cartera de créditos</v>
      </c>
      <c r="C7" s="16">
        <f>'0.Resumen BAP'!B5</f>
        <v>-363380</v>
      </c>
      <c r="D7" s="16">
        <f>'0.Resumen BAP'!C5</f>
        <v>-257590</v>
      </c>
      <c r="E7" s="16">
        <f>'0.Resumen BAP'!D5</f>
        <v>-363291</v>
      </c>
    </row>
    <row r="8" spans="1:5">
      <c r="A8" s="7" t="s">
        <v>11</v>
      </c>
      <c r="B8" s="23" t="e">
        <f>#REF!</f>
        <v>#REF!</v>
      </c>
      <c r="C8" s="16" t="e">
        <f>#REF!</f>
        <v>#REF!</v>
      </c>
      <c r="D8" s="16" t="e">
        <f>#REF!</f>
        <v>#REF!</v>
      </c>
      <c r="E8" s="16" t="e">
        <f>#REF!</f>
        <v>#REF!</v>
      </c>
    </row>
    <row r="9" spans="1:5">
      <c r="B9" s="23"/>
      <c r="C9" s="18" t="e">
        <f>IF(C7-C8=0,"Check",C7-C8)</f>
        <v>#REF!</v>
      </c>
      <c r="D9" s="18" t="e">
        <f t="shared" ref="D9" si="1">IF(D7-D8=0,"Check",D7-D8)</f>
        <v>#REF!</v>
      </c>
      <c r="E9" s="18" t="e">
        <f t="shared" ref="E9" si="2">IF(E7-E8=0,"Check",E7-E8)</f>
        <v>#REF!</v>
      </c>
    </row>
    <row r="10" spans="1:5">
      <c r="B10" s="23"/>
      <c r="C10" s="16"/>
      <c r="D10" s="16"/>
      <c r="E10" s="16"/>
    </row>
    <row r="11" spans="1:5">
      <c r="A11" s="7" t="s">
        <v>9</v>
      </c>
      <c r="B11" s="23" t="str">
        <f>'0.Resumen BAP'!A6</f>
        <v>Intereses, rendimientos y gastos similares, neto, después de la provisión de pérdida crediticia para cartera de créditos</v>
      </c>
      <c r="C11" s="16">
        <f>'0.Resumen BAP'!B6</f>
        <v>1945662</v>
      </c>
      <c r="D11" s="16">
        <f>'0.Resumen BAP'!C6</f>
        <v>2276500</v>
      </c>
      <c r="E11" s="16">
        <f>'0.Resumen BAP'!D6</f>
        <v>2377149</v>
      </c>
    </row>
    <row r="12" spans="1:5">
      <c r="A12" s="7" t="s">
        <v>10</v>
      </c>
      <c r="B12" s="23" t="e">
        <f>'4.Ingreso Neto por Intereses'!#REF!</f>
        <v>#REF!</v>
      </c>
      <c r="C12" s="16" t="e">
        <f>'4.Ingreso Neto por Intereses'!#REF!</f>
        <v>#REF!</v>
      </c>
      <c r="D12" s="16" t="e">
        <f>'4.Ingreso Neto por Intereses'!#REF!</f>
        <v>#REF!</v>
      </c>
      <c r="E12" s="16" t="e">
        <f>'4.Ingreso Neto por Intereses'!#REF!</f>
        <v>#REF!</v>
      </c>
    </row>
    <row r="13" spans="1:5">
      <c r="B13" s="23"/>
      <c r="C13" s="18" t="e">
        <f>IF(C11-C12=0,"Check",C11-C12)</f>
        <v>#REF!</v>
      </c>
      <c r="D13" s="18" t="e">
        <f t="shared" ref="D13" si="3">IF(D11-D12=0,"Check",D11-D12)</f>
        <v>#REF!</v>
      </c>
      <c r="E13" s="18" t="e">
        <f t="shared" ref="E13" si="4">IF(E11-E12=0,"Check",E11-E12)</f>
        <v>#REF!</v>
      </c>
    </row>
    <row r="14" spans="1:5">
      <c r="B14" s="23"/>
      <c r="C14" s="16"/>
      <c r="D14" s="16"/>
      <c r="E14" s="16"/>
    </row>
    <row r="15" spans="1:5">
      <c r="A15" s="7" t="s">
        <v>9</v>
      </c>
      <c r="B15" s="23" t="str">
        <f>'0.Resumen BAP'!A7</f>
        <v>Total otros ingresos</v>
      </c>
      <c r="C15" s="16">
        <f>'0.Resumen BAP'!B7</f>
        <v>1191694</v>
      </c>
      <c r="D15" s="16">
        <f>'0.Resumen BAP'!C7</f>
        <v>1242749</v>
      </c>
      <c r="E15" s="16">
        <f>'0.Resumen BAP'!D7</f>
        <v>1203980</v>
      </c>
    </row>
    <row r="16" spans="1:5">
      <c r="A16" s="7" t="s">
        <v>12</v>
      </c>
      <c r="B16" s="23" t="e">
        <f>'6.1.Otros Ingresos core'!#REF!</f>
        <v>#REF!</v>
      </c>
      <c r="C16" s="16" t="e">
        <f>'6.1.Otros Ingresos core'!#REF!</f>
        <v>#REF!</v>
      </c>
      <c r="D16" s="16" t="e">
        <f>'6.1.Otros Ingresos core'!#REF!</f>
        <v>#REF!</v>
      </c>
      <c r="E16" s="16" t="e">
        <f>'6.1.Otros Ingresos core'!#REF!</f>
        <v>#REF!</v>
      </c>
    </row>
    <row r="17" spans="1:5">
      <c r="B17" s="23"/>
      <c r="C17" s="27" t="e">
        <f>IF(C15-C16=0,"Check",C15-C16)</f>
        <v>#REF!</v>
      </c>
      <c r="D17" s="18" t="e">
        <f t="shared" ref="D17" si="5">IF(D15-D16=0,"Check",D15-D16)</f>
        <v>#REF!</v>
      </c>
      <c r="E17" s="18" t="e">
        <f t="shared" ref="E17" si="6">IF(E15-E16=0,"Check",E15-E16)</f>
        <v>#REF!</v>
      </c>
    </row>
    <row r="18" spans="1:5">
      <c r="B18" s="23"/>
      <c r="C18" s="16"/>
      <c r="D18" s="16"/>
      <c r="E18" s="16"/>
    </row>
    <row r="19" spans="1:5">
      <c r="A19" s="7" t="s">
        <v>9</v>
      </c>
      <c r="B19" s="23" t="str">
        <f>'0.Resumen BAP'!A8</f>
        <v>Resultados técnicos de seguros</v>
      </c>
      <c r="C19" s="16">
        <f>'0.Resumen BAP'!B8</f>
        <v>-136335</v>
      </c>
      <c r="D19" s="16">
        <f>'0.Resumen BAP'!C8</f>
        <v>141546</v>
      </c>
      <c r="E19" s="16">
        <f>'0.Resumen BAP'!D8</f>
        <v>137042</v>
      </c>
    </row>
    <row r="20" spans="1:5">
      <c r="A20" s="7" t="s">
        <v>13</v>
      </c>
      <c r="B20" s="23" t="e">
        <f>'7.Resultado Técnico de Seguros'!#REF!</f>
        <v>#REF!</v>
      </c>
      <c r="C20" s="16" t="e">
        <f>'7.Resultado Técnico de Seguros'!#REF!</f>
        <v>#REF!</v>
      </c>
      <c r="D20" s="16" t="e">
        <f>'7.Resultado Técnico de Seguros'!#REF!</f>
        <v>#REF!</v>
      </c>
      <c r="E20" s="16" t="e">
        <f>'7.Resultado Técnico de Seguros'!#REF!</f>
        <v>#REF!</v>
      </c>
    </row>
    <row r="21" spans="1:5">
      <c r="B21" s="23"/>
      <c r="C21" s="18" t="e">
        <f>IF(C19-C20=0,"Check",C19-C20)</f>
        <v>#REF!</v>
      </c>
      <c r="D21" s="18" t="e">
        <f t="shared" ref="D21" si="7">IF(D19-D20=0,"Check",D19-D20)</f>
        <v>#REF!</v>
      </c>
      <c r="E21" s="18" t="e">
        <f t="shared" ref="E21" si="8">IF(E19-E20=0,"Check",E19-E20)</f>
        <v>#REF!</v>
      </c>
    </row>
    <row r="22" spans="1:5">
      <c r="B22" s="23"/>
      <c r="C22" s="16"/>
      <c r="D22" s="16"/>
      <c r="E22" s="16"/>
    </row>
    <row r="23" spans="1:5">
      <c r="A23" s="7" t="s">
        <v>9</v>
      </c>
      <c r="B23" s="23" t="str">
        <f>'0.Resumen BAP'!A9</f>
        <v>Total otros gastos</v>
      </c>
      <c r="C23" s="16">
        <f>'0.Resumen BAP'!B9</f>
        <v>-1860447</v>
      </c>
      <c r="D23" s="16">
        <f>'0.Resumen BAP'!C9</f>
        <v>-1950182</v>
      </c>
      <c r="E23" s="16">
        <f>'0.Resumen BAP'!D9</f>
        <v>-2054810</v>
      </c>
    </row>
    <row r="24" spans="1:5">
      <c r="A24" s="7" t="s">
        <v>14</v>
      </c>
      <c r="B24" s="23" t="e">
        <f>'8.Gastos Operativos'!#REF!</f>
        <v>#REF!</v>
      </c>
      <c r="C24" s="16" t="e">
        <f>'8.Gastos Operativos'!#REF!</f>
        <v>#REF!</v>
      </c>
      <c r="D24" s="16" t="e">
        <f>'8.Gastos Operativos'!#REF!</f>
        <v>#REF!</v>
      </c>
      <c r="E24" s="16" t="e">
        <f>'8.Gastos Operativos'!#REF!</f>
        <v>#REF!</v>
      </c>
    </row>
    <row r="25" spans="1:5">
      <c r="B25" s="23"/>
      <c r="C25" s="28" t="e">
        <f>IF(-C23-C24=0,"Check",-C23-C24)</f>
        <v>#REF!</v>
      </c>
      <c r="D25" s="28" t="e">
        <f t="shared" ref="D25:E25" si="9">IF(-D23-D24=0,"Check",-D23-D24)</f>
        <v>#REF!</v>
      </c>
      <c r="E25" s="28" t="e">
        <f t="shared" si="9"/>
        <v>#REF!</v>
      </c>
    </row>
    <row r="26" spans="1:5">
      <c r="B26" s="23"/>
      <c r="C26" s="16"/>
      <c r="D26" s="16"/>
      <c r="E26" s="16"/>
    </row>
    <row r="27" spans="1:5">
      <c r="A27" s="7" t="s">
        <v>9</v>
      </c>
      <c r="B27" s="23" t="str">
        <f>'0.Resumen BAP'!A10</f>
        <v>Utilidad (pérdida) antes del impuesto a la renta</v>
      </c>
      <c r="C27" s="16">
        <f>'0.Resumen BAP'!B10</f>
        <v>1140574</v>
      </c>
      <c r="D27" s="16">
        <f>'0.Resumen BAP'!C10</f>
        <v>1710613</v>
      </c>
      <c r="E27" s="16">
        <f>'0.Resumen BAP'!D10</f>
        <v>1663361</v>
      </c>
    </row>
    <row r="28" spans="1:5">
      <c r="A28" s="7" t="s">
        <v>15</v>
      </c>
      <c r="B28" s="23" t="str">
        <f>B27</f>
        <v>Utilidad (pérdida) antes del impuesto a la renta</v>
      </c>
      <c r="C28" s="9">
        <f>'12.3.1.Credicorp Consolidado'!N43</f>
        <v>1140574</v>
      </c>
      <c r="D28" s="9">
        <f>'12.3.1.Credicorp Consolidado'!O43</f>
        <v>1710613</v>
      </c>
      <c r="E28" s="9">
        <f>'12.3.1.Credicorp Consolidado'!P43</f>
        <v>1663361</v>
      </c>
    </row>
    <row r="29" spans="1:5">
      <c r="B29" s="23"/>
      <c r="C29" s="18" t="str">
        <f>IF(C27-C28=0,"Check",C27-C28)</f>
        <v>Check</v>
      </c>
      <c r="D29" s="18" t="str">
        <f t="shared" ref="D29" si="10">IF(D27-D28=0,"Check",D27-D28)</f>
        <v>Check</v>
      </c>
      <c r="E29" s="18" t="str">
        <f t="shared" ref="E29" si="11">IF(E27-E28=0,"Check",E27-E28)</f>
        <v>Check</v>
      </c>
    </row>
    <row r="30" spans="1:5">
      <c r="B30" s="23"/>
      <c r="C30" s="16"/>
      <c r="D30" s="16"/>
      <c r="E30" s="16"/>
    </row>
    <row r="31" spans="1:5">
      <c r="A31" s="7" t="s">
        <v>9</v>
      </c>
      <c r="B31" s="23" t="str">
        <f>'0.Resumen BAP'!A11</f>
        <v>Impuesto a la renta</v>
      </c>
      <c r="C31" s="16">
        <f>'0.Resumen BAP'!B11</f>
        <v>-423491</v>
      </c>
      <c r="D31" s="16">
        <f>'0.Resumen BAP'!C11</f>
        <v>-546001</v>
      </c>
      <c r="E31" s="16">
        <f>'0.Resumen BAP'!D11</f>
        <v>-513181</v>
      </c>
    </row>
    <row r="32" spans="1:5">
      <c r="A32" s="7" t="s">
        <v>15</v>
      </c>
      <c r="B32" s="23" t="str">
        <f>B31</f>
        <v>Impuesto a la renta</v>
      </c>
      <c r="C32" s="16">
        <f>'12.3.1.Credicorp Consolidado'!N45</f>
        <v>-423491</v>
      </c>
      <c r="D32" s="16">
        <f>'12.3.1.Credicorp Consolidado'!O45</f>
        <v>-546001</v>
      </c>
      <c r="E32" s="16">
        <f>'12.3.1.Credicorp Consolidado'!P45</f>
        <v>-513181</v>
      </c>
    </row>
    <row r="33" spans="1:5">
      <c r="B33" s="23"/>
      <c r="C33" s="18" t="str">
        <f>IF(C31-C32=0,"Check",C31-C32)</f>
        <v>Check</v>
      </c>
      <c r="D33" s="18" t="str">
        <f t="shared" ref="D33" si="12">IF(D31-D32=0,"Check",D31-D32)</f>
        <v>Check</v>
      </c>
      <c r="E33" s="18" t="str">
        <f t="shared" ref="E33" si="13">IF(E31-E32=0,"Check",E31-E32)</f>
        <v>Check</v>
      </c>
    </row>
    <row r="34" spans="1:5">
      <c r="B34" s="23"/>
      <c r="C34" s="16"/>
      <c r="D34" s="16"/>
      <c r="E34" s="16"/>
    </row>
    <row r="35" spans="1:5">
      <c r="A35" s="7" t="s">
        <v>9</v>
      </c>
      <c r="B35" s="23" t="str">
        <f>'0.Resumen BAP'!A12</f>
        <v>Utilidad (pérdida) neta</v>
      </c>
      <c r="C35" s="16">
        <f>'0.Resumen BAP'!B12</f>
        <v>717083</v>
      </c>
      <c r="D35" s="16">
        <f>'0.Resumen BAP'!C12</f>
        <v>1164612</v>
      </c>
      <c r="E35" s="16">
        <f>'0.Resumen BAP'!D12</f>
        <v>1150180</v>
      </c>
    </row>
    <row r="36" spans="1:5">
      <c r="A36" s="7" t="s">
        <v>15</v>
      </c>
      <c r="B36" s="23" t="str">
        <f>B35</f>
        <v>Utilidad (pérdida) neta</v>
      </c>
      <c r="C36" s="16">
        <f>'12.3.1.Credicorp Consolidado'!N47</f>
        <v>717083</v>
      </c>
      <c r="D36" s="16">
        <f>'12.3.1.Credicorp Consolidado'!O47</f>
        <v>1164612</v>
      </c>
      <c r="E36" s="16">
        <f>'12.3.1.Credicorp Consolidado'!P47</f>
        <v>1150180</v>
      </c>
    </row>
    <row r="37" spans="1:5">
      <c r="B37" s="23"/>
      <c r="C37" s="18" t="str">
        <f>IF(C35-C36=0,"Check",C35-C36)</f>
        <v>Check</v>
      </c>
      <c r="D37" s="18" t="str">
        <f t="shared" ref="D37" si="14">IF(D35-D36=0,"Check",D35-D36)</f>
        <v>Check</v>
      </c>
      <c r="E37" s="18" t="str">
        <f t="shared" ref="E37" si="15">IF(E35-E36=0,"Check",E35-E36)</f>
        <v>Check</v>
      </c>
    </row>
    <row r="38" spans="1:5">
      <c r="B38" s="23"/>
      <c r="C38" s="16"/>
      <c r="D38" s="16"/>
      <c r="E38" s="16"/>
    </row>
    <row r="39" spans="1:5">
      <c r="A39" s="7" t="s">
        <v>9</v>
      </c>
      <c r="B39" s="23" t="str">
        <f>'0.Resumen BAP'!A13</f>
        <v>Interés no controlador</v>
      </c>
      <c r="C39" s="16">
        <f>'0.Resumen BAP'!B13</f>
        <v>17614</v>
      </c>
      <c r="D39" s="16">
        <f>'0.Resumen BAP'!C13</f>
        <v>27786</v>
      </c>
      <c r="E39" s="16">
        <f>'0.Resumen BAP'!D13</f>
        <v>28420</v>
      </c>
    </row>
    <row r="40" spans="1:5">
      <c r="A40" s="7" t="s">
        <v>15</v>
      </c>
      <c r="B40" s="23" t="str">
        <f>B39</f>
        <v>Interés no controlador</v>
      </c>
      <c r="C40" s="16">
        <f>'12.3.1.Credicorp Consolidado'!N48</f>
        <v>17614</v>
      </c>
      <c r="D40" s="16">
        <f>'12.3.1.Credicorp Consolidado'!O48</f>
        <v>27786</v>
      </c>
      <c r="E40" s="16">
        <f>'12.3.1.Credicorp Consolidado'!P48</f>
        <v>28420</v>
      </c>
    </row>
    <row r="41" spans="1:5">
      <c r="B41" s="23"/>
      <c r="C41" s="18" t="str">
        <f>IF(C39-C40=0,"Check",C39-C40)</f>
        <v>Check</v>
      </c>
      <c r="D41" s="18" t="str">
        <f t="shared" ref="D41" si="16">IF(D39-D40=0,"Check",D39-D40)</f>
        <v>Check</v>
      </c>
      <c r="E41" s="18" t="str">
        <f t="shared" ref="E41" si="17">IF(E39-E40=0,"Check",E39-E40)</f>
        <v>Check</v>
      </c>
    </row>
    <row r="42" spans="1:5">
      <c r="B42" s="23"/>
      <c r="C42" s="16"/>
      <c r="D42" s="16"/>
      <c r="E42" s="16"/>
    </row>
    <row r="43" spans="1:5">
      <c r="A43" s="7" t="s">
        <v>9</v>
      </c>
      <c r="B43" s="23" t="str">
        <f>'0.Resumen BAP'!A14</f>
        <v>Utilidad (pérdida) neta atribuible a Credicorp</v>
      </c>
      <c r="C43" s="16">
        <f>'0.Resumen BAP'!B14</f>
        <v>699469</v>
      </c>
      <c r="D43" s="16">
        <f>'0.Resumen BAP'!C14</f>
        <v>1136826</v>
      </c>
      <c r="E43" s="16">
        <f>'0.Resumen BAP'!D14</f>
        <v>1121760</v>
      </c>
    </row>
    <row r="44" spans="1:5">
      <c r="A44" s="7" t="s">
        <v>15</v>
      </c>
      <c r="B44" s="23" t="str">
        <f>B43</f>
        <v>Utilidad (pérdida) neta atribuible a Credicorp</v>
      </c>
      <c r="C44" s="16">
        <f>'12.3.1.Credicorp Consolidado'!N49</f>
        <v>699469</v>
      </c>
      <c r="D44" s="16">
        <f>'12.3.1.Credicorp Consolidado'!O49</f>
        <v>1136826</v>
      </c>
      <c r="E44" s="16">
        <f>'12.3.1.Credicorp Consolidado'!P49</f>
        <v>1121760</v>
      </c>
    </row>
    <row r="45" spans="1:5">
      <c r="B45" s="23"/>
      <c r="C45" s="18" t="str">
        <f>IF(C43-C44=0,"Check",C43-C44)</f>
        <v>Check</v>
      </c>
      <c r="D45" s="18" t="str">
        <f t="shared" ref="D45" si="18">IF(D43-D44=0,"Check",D43-D44)</f>
        <v>Check</v>
      </c>
      <c r="E45" s="18" t="str">
        <f t="shared" ref="E45" si="19">IF(E43-E44=0,"Check",E43-E44)</f>
        <v>Check</v>
      </c>
    </row>
    <row r="46" spans="1:5">
      <c r="B46" s="23"/>
      <c r="C46" s="17"/>
      <c r="D46" s="17"/>
      <c r="E46" s="17"/>
    </row>
    <row r="47" spans="1:5">
      <c r="A47" s="7" t="s">
        <v>9</v>
      </c>
      <c r="B47" s="23" t="str">
        <f>'0.Resumen BAP'!A15</f>
        <v>Utilidad (pérdida) neta / acción (S/)</v>
      </c>
      <c r="C47" s="17">
        <f>'0.Resumen BAP'!B15</f>
        <v>8.7695096700321677</v>
      </c>
      <c r="D47" s="17">
        <f>'0.Resumen BAP'!C15</f>
        <v>14.252821211724878</v>
      </c>
      <c r="E47" s="17">
        <f>'0.Resumen BAP'!D15</f>
        <v>14.063933022700486</v>
      </c>
    </row>
    <row r="48" spans="1:5">
      <c r="B48" s="23"/>
      <c r="C48" s="30"/>
      <c r="D48" s="30"/>
      <c r="E48" s="30"/>
    </row>
    <row r="49" spans="1:5">
      <c r="B49" s="23"/>
      <c r="C49" s="29">
        <f>IF(C47-C48=0,"Check",C47-C48)</f>
        <v>8.7695096700321677</v>
      </c>
      <c r="D49" s="29">
        <f t="shared" ref="D49" si="20">IF(D47-D48=0,"Check",D47-D48)</f>
        <v>14.252821211724878</v>
      </c>
      <c r="E49" s="29">
        <f t="shared" ref="E49" si="21">IF(E47-E48=0,"Check",E47-E48)</f>
        <v>14.063933022700486</v>
      </c>
    </row>
    <row r="50" spans="1:5">
      <c r="B50" s="23"/>
      <c r="C50" s="16"/>
      <c r="D50" s="16"/>
      <c r="E50" s="16"/>
    </row>
    <row r="51" spans="1:5">
      <c r="A51" s="7" t="s">
        <v>9</v>
      </c>
      <c r="B51" s="23" t="str">
        <f>'0.Resumen BAP'!A16</f>
        <v>Colocaciones</v>
      </c>
      <c r="C51" s="16">
        <f>'0.Resumen BAP'!B16</f>
        <v>143091752</v>
      </c>
      <c r="D51" s="16">
        <f>'0.Resumen BAP'!C16</f>
        <v>144621513</v>
      </c>
      <c r="E51" s="16">
        <f>'0.Resumen BAP'!D16</f>
        <v>150370184</v>
      </c>
    </row>
    <row r="52" spans="1:5">
      <c r="A52" s="7" t="s">
        <v>16</v>
      </c>
      <c r="B52" s="23" t="e">
        <f>#REF!</f>
        <v>#REF!</v>
      </c>
      <c r="C52" s="16">
        <f>'3.1.AGIs'!B9</f>
        <v>143091752</v>
      </c>
      <c r="D52" s="16">
        <f>'3.1.AGIs'!C9</f>
        <v>144621513</v>
      </c>
      <c r="E52" s="16">
        <f>'3.1.AGIs'!D9</f>
        <v>150370184</v>
      </c>
    </row>
    <row r="53" spans="1:5">
      <c r="B53" s="23"/>
      <c r="C53" s="27" t="str">
        <f>IF(C51-C52=0,"Check",C51-C52)</f>
        <v>Check</v>
      </c>
      <c r="D53" s="27" t="str">
        <f t="shared" ref="D53" si="22">IF(D51-D52=0,"Check",D51-D52)</f>
        <v>Check</v>
      </c>
      <c r="E53" s="27" t="str">
        <f t="shared" ref="E53" si="23">IF(E51-E52=0,"Check",E51-E52)</f>
        <v>Check</v>
      </c>
    </row>
    <row r="54" spans="1:5">
      <c r="B54" s="23"/>
      <c r="C54" s="16"/>
      <c r="D54" s="16"/>
      <c r="E54" s="16"/>
    </row>
    <row r="55" spans="1:5">
      <c r="A55" s="7" t="s">
        <v>9</v>
      </c>
      <c r="B55" s="23" t="str">
        <f>'0.Resumen BAP'!A17</f>
        <v>Depósitos y obligaciones</v>
      </c>
      <c r="C55" s="16">
        <f>'0.Resumen BAP'!B17</f>
        <v>149161803</v>
      </c>
      <c r="D55" s="16">
        <f>'0.Resumen BAP'!C17</f>
        <v>147915964</v>
      </c>
      <c r="E55" s="16">
        <f>'0.Resumen BAP'!D17</f>
        <v>147440575</v>
      </c>
    </row>
    <row r="56" spans="1:5">
      <c r="A56" s="7" t="s">
        <v>17</v>
      </c>
      <c r="B56" s="23" t="e">
        <f>'2.Depositos'!#REF!</f>
        <v>#REF!</v>
      </c>
      <c r="C56" s="16">
        <f>'2.Depositos'!B10</f>
        <v>0</v>
      </c>
      <c r="D56" s="16">
        <f>'2.Depositos'!C10</f>
        <v>0</v>
      </c>
      <c r="E56" s="16">
        <f>'2.Depositos'!D10</f>
        <v>0</v>
      </c>
    </row>
    <row r="57" spans="1:5">
      <c r="B57" s="23"/>
      <c r="C57" s="18">
        <f>IF(C55-C56=0,"Check",C55-C56)</f>
        <v>149161803</v>
      </c>
      <c r="D57" s="18">
        <f t="shared" ref="D57" si="24">IF(D55-D56=0,"Check",D55-D56)</f>
        <v>147915964</v>
      </c>
      <c r="E57" s="18">
        <f t="shared" ref="E57" si="25">IF(E55-E56=0,"Check",E55-E56)</f>
        <v>147440575</v>
      </c>
    </row>
    <row r="58" spans="1:5">
      <c r="B58" s="23"/>
      <c r="C58" s="16"/>
      <c r="D58" s="16"/>
      <c r="E58" s="16"/>
    </row>
    <row r="59" spans="1:5">
      <c r="A59" s="7" t="s">
        <v>9</v>
      </c>
      <c r="B59" s="23" t="str">
        <f>'0.Resumen BAP'!A18</f>
        <v>Patrimonio Neto</v>
      </c>
      <c r="C59" s="16">
        <f>'0.Resumen BAP'!B18</f>
        <v>25073706</v>
      </c>
      <c r="D59" s="16">
        <f>'0.Resumen BAP'!C18</f>
        <v>26872626</v>
      </c>
      <c r="E59" s="16">
        <f>'0.Resumen BAP'!D18</f>
        <v>26175222</v>
      </c>
    </row>
    <row r="60" spans="1:5">
      <c r="A60" s="7" t="s">
        <v>15</v>
      </c>
      <c r="B60" s="23" t="str">
        <f>B59</f>
        <v>Patrimonio Neto</v>
      </c>
      <c r="C60" s="16">
        <f>'12.3.1.Credicorp Consolidado'!D59</f>
        <v>25073706</v>
      </c>
      <c r="D60" s="16">
        <f>'12.3.1.Credicorp Consolidado'!E59</f>
        <v>26872626</v>
      </c>
      <c r="E60" s="16">
        <f>'12.3.1.Credicorp Consolidado'!F59</f>
        <v>26175222</v>
      </c>
    </row>
    <row r="61" spans="1:5">
      <c r="B61" s="23"/>
      <c r="C61" s="18" t="str">
        <f>IF(C59-C60=0,"Check",C59-C60)</f>
        <v>Check</v>
      </c>
      <c r="D61" s="18" t="str">
        <f t="shared" ref="D61" si="26">IF(D59-D60=0,"Check",D59-D60)</f>
        <v>Check</v>
      </c>
      <c r="E61" s="18" t="str">
        <f t="shared" ref="E61" si="27">IF(E59-E60=0,"Check",E59-E60)</f>
        <v>Check</v>
      </c>
    </row>
    <row r="62" spans="1:5">
      <c r="B62" s="23"/>
      <c r="C62" s="16"/>
      <c r="D62" s="16"/>
      <c r="E62" s="16"/>
    </row>
    <row r="63" spans="1:5">
      <c r="A63" s="7" t="s">
        <v>9</v>
      </c>
      <c r="B63" s="23" t="str">
        <f>'0.Resumen BAP'!A20</f>
        <v>Margen neto por intereses</v>
      </c>
      <c r="C63" s="19">
        <f>'0.Resumen BAP'!B20</f>
        <v>4.0115766802506989E-2</v>
      </c>
      <c r="D63" s="19">
        <f>'0.Resumen BAP'!C20</f>
        <v>4.4419672582328533E-2</v>
      </c>
      <c r="E63" s="19">
        <f>'0.Resumen BAP'!D20</f>
        <v>4.9039409689832697E-2</v>
      </c>
    </row>
    <row r="64" spans="1:5">
      <c r="A64" s="7" t="s">
        <v>10</v>
      </c>
      <c r="B64" s="24" t="e">
        <f>'4.Ingreso Neto por Intereses'!#REF!</f>
        <v>#REF!</v>
      </c>
      <c r="C64" s="19" t="e">
        <f>'4.Ingreso Neto por Intereses'!#REF!</f>
        <v>#REF!</v>
      </c>
      <c r="D64" s="19" t="e">
        <f>'4.Ingreso Neto por Intereses'!#REF!</f>
        <v>#REF!</v>
      </c>
      <c r="E64" s="19" t="e">
        <f>'4.Ingreso Neto por Intereses'!#REF!</f>
        <v>#REF!</v>
      </c>
    </row>
    <row r="65" spans="1:5">
      <c r="B65" s="23"/>
      <c r="C65" s="21" t="e">
        <f>IF(C63-C64=0,"Check",C63-C64)</f>
        <v>#REF!</v>
      </c>
      <c r="D65" s="21" t="e">
        <f t="shared" ref="D65" si="28">IF(D63-D64=0,"Check",D63-D64)</f>
        <v>#REF!</v>
      </c>
      <c r="E65" s="21" t="e">
        <f>IF(E63-E64=0,"Check",E63-E64)</f>
        <v>#REF!</v>
      </c>
    </row>
    <row r="66" spans="1:5">
      <c r="B66" s="23"/>
      <c r="C66" s="19"/>
      <c r="D66" s="19"/>
      <c r="E66" s="19"/>
    </row>
    <row r="67" spans="1:5">
      <c r="A67" s="7" t="s">
        <v>9</v>
      </c>
      <c r="B67" s="23" t="str">
        <f>'0.Resumen BAP'!A21</f>
        <v>Margen neto por intereses ajustado por riesgo</v>
      </c>
      <c r="C67" s="19">
        <f>'0.Resumen BAP'!B21</f>
        <v>3.3802643290377285E-2</v>
      </c>
      <c r="D67" s="19">
        <f>'0.Resumen BAP'!C21</f>
        <v>3.9904417220252994E-2</v>
      </c>
      <c r="E67" s="19">
        <f>'0.Resumen BAP'!D21</f>
        <v>4.2538418540371659E-2</v>
      </c>
    </row>
    <row r="68" spans="1:5">
      <c r="A68" s="7" t="s">
        <v>10</v>
      </c>
      <c r="B68" s="24" t="e">
        <f>'4.Ingreso Neto por Intereses'!#REF!</f>
        <v>#REF!</v>
      </c>
      <c r="C68" s="19" t="e">
        <f>'4.Ingreso Neto por Intereses'!#REF!</f>
        <v>#REF!</v>
      </c>
      <c r="D68" s="19" t="e">
        <f>'4.Ingreso Neto por Intereses'!#REF!</f>
        <v>#REF!</v>
      </c>
      <c r="E68" s="19" t="e">
        <f>'4.Ingreso Neto por Intereses'!#REF!</f>
        <v>#REF!</v>
      </c>
    </row>
    <row r="69" spans="1:5">
      <c r="B69" s="23"/>
      <c r="C69" s="21" t="e">
        <f>IF(C67-C68=0,"Check",C67-C68)</f>
        <v>#REF!</v>
      </c>
      <c r="D69" s="21" t="e">
        <f t="shared" ref="D69" si="29">IF(D67-D68=0,"Check",D67-D68)</f>
        <v>#REF!</v>
      </c>
      <c r="E69" s="21" t="e">
        <f>IF(E67-E68=0,"Check",E67-E68)</f>
        <v>#REF!</v>
      </c>
    </row>
    <row r="70" spans="1:5">
      <c r="B70" s="23"/>
      <c r="C70" s="19"/>
      <c r="D70" s="19"/>
      <c r="E70" s="19"/>
    </row>
    <row r="71" spans="1:5">
      <c r="A71" s="7" t="s">
        <v>9</v>
      </c>
      <c r="B71" s="23" t="str">
        <f>'0.Resumen BAP'!A22</f>
        <v xml:space="preserve">Costo de fondeo </v>
      </c>
      <c r="C71" s="34">
        <f>'0.Resumen BAP'!B22</f>
        <v>1.182164063123887E-2</v>
      </c>
      <c r="D71" s="34">
        <f>'0.Resumen BAP'!C22</f>
        <v>1.3272963837700264E-2</v>
      </c>
      <c r="E71" s="34">
        <f>'0.Resumen BAP'!D22</f>
        <v>1.5868915267252707E-2</v>
      </c>
    </row>
    <row r="72" spans="1:5">
      <c r="A72" s="7" t="s">
        <v>17</v>
      </c>
      <c r="B72" s="25" t="str">
        <f>B71</f>
        <v xml:space="preserve">Costo de fondeo </v>
      </c>
      <c r="C72" s="40" t="e">
        <f>'2.Depositos'!#REF!</f>
        <v>#REF!</v>
      </c>
      <c r="D72" s="40" t="e">
        <f>'2.Depositos'!#REF!</f>
        <v>#REF!</v>
      </c>
      <c r="E72" s="40" t="e">
        <f>'2.Depositos'!#REF!</f>
        <v>#REF!</v>
      </c>
    </row>
    <row r="73" spans="1:5">
      <c r="B73" s="23"/>
      <c r="C73" s="36" t="e">
        <f>IF(C71-C72=0,"Check",C71-C72)</f>
        <v>#REF!</v>
      </c>
      <c r="D73" s="36" t="e">
        <f t="shared" ref="D73" si="30">IF(D71-D72=0,"Check",D71-D72)</f>
        <v>#REF!</v>
      </c>
      <c r="E73" s="36" t="e">
        <f>IF(E71-E72=0,"Check",E71-E72)</f>
        <v>#REF!</v>
      </c>
    </row>
    <row r="74" spans="1:5">
      <c r="B74" s="23"/>
      <c r="C74" s="19"/>
      <c r="D74" s="19"/>
      <c r="E74" s="19"/>
    </row>
    <row r="75" spans="1:5">
      <c r="A75" s="7" t="s">
        <v>9</v>
      </c>
      <c r="B75" s="23" t="str">
        <f>'0.Resumen BAP'!A23</f>
        <v>ROAE</v>
      </c>
      <c r="C75" s="19">
        <f>'0.Resumen BAP'!B23</f>
        <v>0.1128</v>
      </c>
      <c r="D75" s="19">
        <f>'0.Resumen BAP'!C23</f>
        <v>0.17040868030092304</v>
      </c>
      <c r="E75" s="19">
        <f>'0.Resumen BAP'!D23</f>
        <v>0.169169539167734</v>
      </c>
    </row>
    <row r="76" spans="1:5">
      <c r="A76" s="7" t="s">
        <v>18</v>
      </c>
      <c r="B76" s="23" t="str">
        <f>B75</f>
        <v>ROAE</v>
      </c>
      <c r="C76" s="35">
        <f>'0.2.ROAE'!B16</f>
        <v>0.1128</v>
      </c>
      <c r="D76" s="35">
        <f>'0.2.ROAE'!C16</f>
        <v>0.17040868030092304</v>
      </c>
      <c r="E76" s="35">
        <f>'0.2.ROAE'!D16</f>
        <v>0.169169539167734</v>
      </c>
    </row>
    <row r="77" spans="1:5">
      <c r="B77" s="23"/>
      <c r="C77" s="21" t="str">
        <f>IF(C75-C76=0,"Check",C75-C76)</f>
        <v>Check</v>
      </c>
      <c r="D77" s="21" t="str">
        <f t="shared" ref="D77" si="31">IF(D75-D76=0,"Check",D75-D76)</f>
        <v>Check</v>
      </c>
      <c r="E77" s="21" t="str">
        <f>IF(E75-E76=0,"Check",E75-E76)</f>
        <v>Check</v>
      </c>
    </row>
    <row r="78" spans="1:5">
      <c r="B78" s="23"/>
      <c r="C78" s="19"/>
      <c r="D78" s="19"/>
      <c r="E78" s="19"/>
    </row>
    <row r="79" spans="1:5">
      <c r="A79" s="7" t="s">
        <v>9</v>
      </c>
      <c r="B79" s="23" t="str">
        <f>'0.Resumen BAP'!A24</f>
        <v>ROAA</v>
      </c>
      <c r="C79" s="19">
        <f>'0.Resumen BAP'!B24</f>
        <v>1.1437846738509108E-2</v>
      </c>
      <c r="D79" s="19">
        <f>'0.Resumen BAP'!C24</f>
        <v>1.8840245389495358E-2</v>
      </c>
      <c r="E79" s="19">
        <f>'0.Resumen BAP'!D24</f>
        <v>1.8912105796116352E-2</v>
      </c>
    </row>
    <row r="80" spans="1:5">
      <c r="B80" s="23" t="str">
        <f>B79</f>
        <v>ROAA</v>
      </c>
      <c r="C80" s="31"/>
      <c r="D80" s="31"/>
      <c r="E80" s="31"/>
    </row>
    <row r="81" spans="1:5">
      <c r="B81" s="23"/>
      <c r="C81" s="21">
        <f>IF(C79-C80=0,"Check",C79-C80)</f>
        <v>1.1437846738509108E-2</v>
      </c>
      <c r="D81" s="21">
        <f t="shared" ref="D81" si="32">IF(D79-D80=0,"Check",D79-D80)</f>
        <v>1.8840245389495358E-2</v>
      </c>
      <c r="E81" s="21">
        <f>IF(E79-E80=0,"Check",E79-E80)</f>
        <v>1.8912105796116352E-2</v>
      </c>
    </row>
    <row r="82" spans="1:5">
      <c r="B82" s="23"/>
      <c r="C82" s="19"/>
      <c r="D82" s="19"/>
      <c r="E82" s="19"/>
    </row>
    <row r="83" spans="1:5">
      <c r="A83" s="7" t="s">
        <v>9</v>
      </c>
      <c r="B83" s="23" t="str">
        <f>'0.Resumen BAP'!A26</f>
        <v xml:space="preserve">Índice de cartera atrasada (1) </v>
      </c>
      <c r="C83" s="19">
        <f>'0.Resumen BAP'!B26</f>
        <v>3.5322462191950801E-2</v>
      </c>
      <c r="D83" s="19">
        <f>'0.Resumen BAP'!C26</f>
        <v>4.060944238634815E-2</v>
      </c>
      <c r="E83" s="19">
        <f>'0.Resumen BAP'!D26</f>
        <v>4.0601506479502614E-2</v>
      </c>
    </row>
    <row r="84" spans="1:5">
      <c r="A84" s="7" t="s">
        <v>11</v>
      </c>
      <c r="B84" s="24" t="e">
        <f>#REF!</f>
        <v>#REF!</v>
      </c>
      <c r="C84" s="19" t="e">
        <f>#REF!</f>
        <v>#REF!</v>
      </c>
      <c r="D84" s="19" t="e">
        <f>#REF!</f>
        <v>#REF!</v>
      </c>
      <c r="E84" s="19" t="e">
        <f>#REF!</f>
        <v>#REF!</v>
      </c>
    </row>
    <row r="85" spans="1:5">
      <c r="B85" s="23"/>
      <c r="C85" s="21" t="e">
        <f>IF(C83-C84=0,"Check",C83-C84)</f>
        <v>#REF!</v>
      </c>
      <c r="D85" s="21" t="e">
        <f t="shared" ref="D85" si="33">IF(D83-D84=0,"Check",D83-D84)</f>
        <v>#REF!</v>
      </c>
      <c r="E85" s="21" t="e">
        <f>IF(E83-E84=0,"Check",E83-E84)</f>
        <v>#REF!</v>
      </c>
    </row>
    <row r="86" spans="1:5">
      <c r="B86" s="23"/>
      <c r="C86" s="19"/>
      <c r="D86" s="19"/>
      <c r="E86" s="19"/>
    </row>
    <row r="87" spans="1:5">
      <c r="A87" s="7" t="s">
        <v>9</v>
      </c>
      <c r="B87" s="23" t="str">
        <f>'0.Resumen BAP'!A27</f>
        <v>Índice de cartera atrasada 90 días</v>
      </c>
      <c r="C87" s="19">
        <f>'0.Resumen BAP'!B27</f>
        <v>2.6678430386986092E-2</v>
      </c>
      <c r="D87" s="19">
        <f>'0.Resumen BAP'!C27</f>
        <v>3.0592850359862082E-2</v>
      </c>
      <c r="E87" s="19">
        <f>'0.Resumen BAP'!D27</f>
        <v>3.0566294047640909E-2</v>
      </c>
    </row>
    <row r="88" spans="1:5">
      <c r="A88" s="7" t="s">
        <v>11</v>
      </c>
      <c r="B88" s="24" t="e">
        <f>#REF!</f>
        <v>#REF!</v>
      </c>
      <c r="C88" s="19" t="e">
        <f>#REF!</f>
        <v>#REF!</v>
      </c>
      <c r="D88" s="19" t="e">
        <f>#REF!</f>
        <v>#REF!</v>
      </c>
      <c r="E88" s="19" t="e">
        <f>#REF!</f>
        <v>#REF!</v>
      </c>
    </row>
    <row r="89" spans="1:5">
      <c r="B89" s="23"/>
      <c r="C89" s="21" t="e">
        <f>IF(C87-C88=0,"Check",C87-C88)</f>
        <v>#REF!</v>
      </c>
      <c r="D89" s="21" t="e">
        <f t="shared" ref="D89" si="34">IF(D87-D88=0,"Check",D87-D88)</f>
        <v>#REF!</v>
      </c>
      <c r="E89" s="21" t="e">
        <f>IF(E87-E88=0,"Check",E87-E88)</f>
        <v>#REF!</v>
      </c>
    </row>
    <row r="90" spans="1:5">
      <c r="B90" s="23"/>
      <c r="C90" s="19"/>
      <c r="D90" s="19"/>
      <c r="E90" s="19"/>
    </row>
    <row r="91" spans="1:5">
      <c r="A91" s="7" t="s">
        <v>9</v>
      </c>
      <c r="B91" s="23" t="str">
        <f>'0.Resumen BAP'!A28</f>
        <v>Índice de cartera deteriorada (2)</v>
      </c>
      <c r="C91" s="19">
        <f>'0.Resumen BAP'!B28</f>
        <v>4.7902334720173106E-2</v>
      </c>
      <c r="D91" s="19">
        <f>'0.Resumen BAP'!C28</f>
        <v>5.2461579488523258E-2</v>
      </c>
      <c r="E91" s="19">
        <f>'0.Resumen BAP'!D28</f>
        <v>5.1815072594444657E-2</v>
      </c>
    </row>
    <row r="92" spans="1:5">
      <c r="A92" s="7" t="s">
        <v>11</v>
      </c>
      <c r="B92" s="24" t="e">
        <f>#REF!</f>
        <v>#REF!</v>
      </c>
      <c r="C92" s="19" t="e">
        <f>#REF!</f>
        <v>#REF!</v>
      </c>
      <c r="D92" s="19" t="e">
        <f>#REF!</f>
        <v>#REF!</v>
      </c>
      <c r="E92" s="19" t="e">
        <f>#REF!</f>
        <v>#REF!</v>
      </c>
    </row>
    <row r="93" spans="1:5">
      <c r="B93" s="23"/>
      <c r="C93" s="21" t="e">
        <f>IF(C91-C92=0,"Check",C91-C92)</f>
        <v>#REF!</v>
      </c>
      <c r="D93" s="21" t="e">
        <f t="shared" ref="D93" si="35">IF(D91-D92=0,"Check",D91-D92)</f>
        <v>#REF!</v>
      </c>
      <c r="E93" s="21" t="e">
        <f>IF(E91-E92=0,"Check",E91-E92)</f>
        <v>#REF!</v>
      </c>
    </row>
    <row r="94" spans="1:5">
      <c r="B94" s="23"/>
      <c r="C94" s="19"/>
      <c r="D94" s="19"/>
      <c r="E94" s="19"/>
    </row>
    <row r="95" spans="1:5">
      <c r="A95" s="7" t="s">
        <v>9</v>
      </c>
      <c r="B95" s="23" t="str">
        <f>'0.Resumen BAP'!A29</f>
        <v>Costo del riesgo (3)</v>
      </c>
      <c r="C95" s="19">
        <f>'0.Resumen BAP'!B29</f>
        <v>1.0157957951342996E-2</v>
      </c>
      <c r="D95" s="19">
        <f>'0.Resumen BAP'!C29</f>
        <v>7.1245278702069727E-3</v>
      </c>
      <c r="E95" s="19">
        <f>'0.Resumen BAP'!D29</f>
        <v>9.6639104997038507E-3</v>
      </c>
    </row>
    <row r="96" spans="1:5">
      <c r="A96" s="7" t="s">
        <v>11</v>
      </c>
      <c r="B96" s="24" t="e">
        <f>#REF!</f>
        <v>#REF!</v>
      </c>
      <c r="C96" s="19" t="e">
        <f>#REF!</f>
        <v>#REF!</v>
      </c>
      <c r="D96" s="19" t="e">
        <f>#REF!</f>
        <v>#REF!</v>
      </c>
      <c r="E96" s="19" t="e">
        <f>#REF!</f>
        <v>#REF!</v>
      </c>
    </row>
    <row r="97" spans="1:5">
      <c r="B97" s="23"/>
      <c r="C97" s="21" t="e">
        <f>IF(C95-C96=0,"Check",C95-C96)</f>
        <v>#REF!</v>
      </c>
      <c r="D97" s="21" t="e">
        <f t="shared" ref="D97" si="36">IF(D95-D96=0,"Check",D95-D96)</f>
        <v>#REF!</v>
      </c>
      <c r="E97" s="21" t="e">
        <f>IF(E95-E96=0,"Check",E95-E96)</f>
        <v>#REF!</v>
      </c>
    </row>
    <row r="98" spans="1:5">
      <c r="B98" s="23"/>
      <c r="C98" s="19"/>
      <c r="D98" s="19"/>
      <c r="E98" s="19"/>
    </row>
    <row r="99" spans="1:5">
      <c r="A99" s="7" t="s">
        <v>9</v>
      </c>
      <c r="B99" s="23" t="str">
        <f>'0.Resumen BAP'!A30</f>
        <v xml:space="preserve">Cobertura de cartera atrasada </v>
      </c>
      <c r="C99" s="19">
        <f>'0.Resumen BAP'!B30</f>
        <v>1.8580322743583599</v>
      </c>
      <c r="D99" s="19">
        <f>'0.Resumen BAP'!C30</f>
        <v>1.4068422283061857</v>
      </c>
      <c r="E99" s="19">
        <f>'0.Resumen BAP'!D30</f>
        <v>1.3605490089195278</v>
      </c>
    </row>
    <row r="100" spans="1:5">
      <c r="A100" s="7" t="s">
        <v>11</v>
      </c>
      <c r="B100" s="24" t="e">
        <f>#REF!</f>
        <v>#REF!</v>
      </c>
      <c r="C100" s="19" t="e">
        <f>#REF!</f>
        <v>#REF!</v>
      </c>
      <c r="D100" s="19" t="e">
        <f>#REF!</f>
        <v>#REF!</v>
      </c>
      <c r="E100" s="19" t="e">
        <f>#REF!</f>
        <v>#REF!</v>
      </c>
    </row>
    <row r="101" spans="1:5">
      <c r="B101" s="23"/>
      <c r="C101" s="21" t="e">
        <f>IF(C99-C100=0,"Check",C99-C100)</f>
        <v>#REF!</v>
      </c>
      <c r="D101" s="21" t="e">
        <f t="shared" ref="D101" si="37">IF(D99-D100=0,"Check",D99-D100)</f>
        <v>#REF!</v>
      </c>
      <c r="E101" s="21" t="e">
        <f>IF(E99-E100=0,"Check",E99-E100)</f>
        <v>#REF!</v>
      </c>
    </row>
    <row r="102" spans="1:5">
      <c r="B102" s="23"/>
      <c r="C102" s="19"/>
      <c r="D102" s="19"/>
      <c r="E102" s="19"/>
    </row>
    <row r="103" spans="1:5">
      <c r="A103" s="7" t="s">
        <v>9</v>
      </c>
      <c r="B103" s="23" t="str">
        <f>'0.Resumen BAP'!A31</f>
        <v xml:space="preserve">Cobertura de cartera deteriorada </v>
      </c>
      <c r="C103" s="19">
        <f>'0.Resumen BAP'!B31</f>
        <v>1.3700850938860114</v>
      </c>
      <c r="D103" s="19">
        <f>'0.Resumen BAP'!C31</f>
        <v>1.0890079744850221</v>
      </c>
      <c r="E103" s="19">
        <f>'0.Resumen BAP'!D31</f>
        <v>1.0661056066386685</v>
      </c>
    </row>
    <row r="104" spans="1:5">
      <c r="A104" s="7" t="s">
        <v>11</v>
      </c>
      <c r="B104" s="24" t="e">
        <f>#REF!</f>
        <v>#REF!</v>
      </c>
      <c r="C104" s="19" t="e">
        <f>#REF!</f>
        <v>#REF!</v>
      </c>
      <c r="D104" s="19" t="e">
        <f>#REF!</f>
        <v>#REF!</v>
      </c>
      <c r="E104" s="19" t="e">
        <f>#REF!</f>
        <v>#REF!</v>
      </c>
    </row>
    <row r="105" spans="1:5">
      <c r="B105" s="23"/>
      <c r="C105" s="21" t="e">
        <f>IF(C103-C104=0,"Check",C103-C104)</f>
        <v>#REF!</v>
      </c>
      <c r="D105" s="21" t="e">
        <f t="shared" ref="D105" si="38">IF(D103-D104=0,"Check",D103-D104)</f>
        <v>#REF!</v>
      </c>
      <c r="E105" s="21" t="e">
        <f>IF(E103-E104=0,"Check",E103-E104)</f>
        <v>#REF!</v>
      </c>
    </row>
    <row r="106" spans="1:5">
      <c r="B106" s="23"/>
      <c r="C106" s="19"/>
      <c r="D106" s="19"/>
      <c r="E106" s="19"/>
    </row>
    <row r="107" spans="1:5">
      <c r="A107" s="7" t="s">
        <v>9</v>
      </c>
      <c r="B107" s="23" t="str">
        <f>'0.Resumen BAP'!A33</f>
        <v>Ratio de eficiencia (4)</v>
      </c>
      <c r="C107" s="19">
        <f>'0.Resumen BAP'!B33</f>
        <v>0.43703070421611573</v>
      </c>
      <c r="D107" s="19">
        <f>'0.Resumen BAP'!C33</f>
        <v>0.44470526620538309</v>
      </c>
      <c r="E107" s="19">
        <f>'0.Resumen BAP'!D33</f>
        <v>0.44555166188350742</v>
      </c>
    </row>
    <row r="108" spans="1:5">
      <c r="A108" s="7" t="s">
        <v>14</v>
      </c>
      <c r="B108" s="24" t="str">
        <f>'9.Eficiencia Operativa'!A6</f>
        <v>Ratio de eficiencia(3)</v>
      </c>
      <c r="C108" s="19">
        <f>'9.Eficiencia Operativa'!B6</f>
        <v>0.43703070421611573</v>
      </c>
      <c r="D108" s="19">
        <f>'9.Eficiencia Operativa'!C6</f>
        <v>0.44470526620538309</v>
      </c>
      <c r="E108" s="19">
        <f>'9.Eficiencia Operativa'!D6</f>
        <v>0.44555166188350742</v>
      </c>
    </row>
    <row r="109" spans="1:5">
      <c r="B109" s="23"/>
      <c r="C109" s="21" t="str">
        <f>IF(C107-C108=0,"Check",C107-C108)</f>
        <v>Check</v>
      </c>
      <c r="D109" s="21" t="str">
        <f t="shared" ref="D109" si="39">IF(D107-D108=0,"Check",D107-D108)</f>
        <v>Check</v>
      </c>
      <c r="E109" s="21" t="str">
        <f>IF(E107-E108=0,"Check",E107-E108)</f>
        <v>Check</v>
      </c>
    </row>
    <row r="110" spans="1:5">
      <c r="B110" s="23"/>
      <c r="C110" s="19"/>
      <c r="D110" s="19"/>
      <c r="E110" s="19"/>
    </row>
    <row r="111" spans="1:5">
      <c r="A111" s="7" t="s">
        <v>9</v>
      </c>
      <c r="B111" s="23" t="str">
        <f>'0.Resumen BAP'!A34</f>
        <v>Gastos operativos / Activos promedio totales</v>
      </c>
      <c r="C111" s="34">
        <f>'0.Resumen BAP'!B34</f>
        <v>2.9641181237310386E-2</v>
      </c>
      <c r="D111" s="34">
        <f>'0.Resumen BAP'!C34</f>
        <v>3.2253421026941211E-2</v>
      </c>
      <c r="E111" s="34">
        <f>'0.Resumen BAP'!D34</f>
        <v>3.4929349099423412E-2</v>
      </c>
    </row>
    <row r="112" spans="1:5">
      <c r="A112" s="7" t="s">
        <v>14</v>
      </c>
      <c r="B112" s="24" t="e">
        <f>'9.Eficiencia Operativa'!#REF!</f>
        <v>#REF!</v>
      </c>
      <c r="C112" s="34" t="e">
        <f>'9.Eficiencia Operativa'!#REF!</f>
        <v>#REF!</v>
      </c>
      <c r="D112" s="34" t="e">
        <f>'9.Eficiencia Operativa'!#REF!</f>
        <v>#REF!</v>
      </c>
      <c r="E112" s="34" t="e">
        <f>'9.Eficiencia Operativa'!#REF!</f>
        <v>#REF!</v>
      </c>
    </row>
    <row r="113" spans="1:8">
      <c r="B113" s="23"/>
      <c r="C113" s="21" t="e">
        <f>IF(C111-C112=0,"Check",C111-C112)</f>
        <v>#REF!</v>
      </c>
      <c r="D113" s="21" t="e">
        <f t="shared" ref="D113" si="40">IF(D111-D112=0,"Check",D111-D112)</f>
        <v>#REF!</v>
      </c>
      <c r="E113" s="21" t="e">
        <f>IF(E111-E112=0,"Check",E111-E112)</f>
        <v>#REF!</v>
      </c>
    </row>
    <row r="114" spans="1:8">
      <c r="B114" s="23"/>
      <c r="C114" s="19"/>
      <c r="D114" s="19"/>
      <c r="E114" s="19"/>
    </row>
    <row r="115" spans="1:8">
      <c r="A115" s="7" t="s">
        <v>9</v>
      </c>
      <c r="B115" s="23" t="str">
        <f>'0.Resumen BAP'!A36</f>
        <v>Ratio combinado de Seguros generales (5)(6)</v>
      </c>
      <c r="C115" s="19">
        <f>'0.Resumen BAP'!B36</f>
        <v>0.88900000000000001</v>
      </c>
      <c r="D115" s="19">
        <f>'0.Resumen BAP'!C36</f>
        <v>0.94435616977505887</v>
      </c>
      <c r="E115" s="19">
        <f>'0.Resumen BAP'!D36</f>
        <v>0.89925040168943804</v>
      </c>
    </row>
    <row r="116" spans="1:8">
      <c r="A116" s="7" t="s">
        <v>13</v>
      </c>
      <c r="B116" s="23" t="str">
        <f>B115</f>
        <v>Ratio combinado de Seguros generales (5)(6)</v>
      </c>
      <c r="C116" s="19">
        <f>'12.5.8 Grupo Pacífico'!D42</f>
        <v>0.85499960010079623</v>
      </c>
      <c r="D116" s="19">
        <f>'12.5.8 Grupo Pacífico'!E42</f>
        <v>0.86451841221100423</v>
      </c>
      <c r="E116" s="19">
        <f>'12.5.8 Grupo Pacífico'!F42</f>
        <v>0.94435616977505887</v>
      </c>
    </row>
    <row r="117" spans="1:8">
      <c r="B117" s="23"/>
      <c r="C117" s="21">
        <f>IF(C115-C116=0,"Check",C115-C116)</f>
        <v>3.4000399899203781E-2</v>
      </c>
      <c r="D117" s="21">
        <f t="shared" ref="D117" si="41">IF(D115-D116=0,"Check",D115-D116)</f>
        <v>7.9837757564054646E-2</v>
      </c>
      <c r="E117" s="21">
        <f>IF(E115-E116=0,"Check",E115-E116)</f>
        <v>-4.5105768085620834E-2</v>
      </c>
    </row>
    <row r="118" spans="1:8">
      <c r="B118" s="23"/>
      <c r="C118" s="19"/>
      <c r="D118" s="19"/>
      <c r="E118" s="19"/>
    </row>
    <row r="119" spans="1:8">
      <c r="A119" s="7" t="s">
        <v>9</v>
      </c>
      <c r="B119" s="23" t="str">
        <f>'0.Resumen BAP'!A37</f>
        <v>Siniestralidad neta ganada (6)</v>
      </c>
      <c r="C119" s="19">
        <f>'0.Resumen BAP'!B37</f>
        <v>1.0740000000000001</v>
      </c>
      <c r="D119" s="19">
        <f>'0.Resumen BAP'!C37</f>
        <v>0.69071110104565803</v>
      </c>
      <c r="E119" s="19">
        <f>'0.Resumen BAP'!D37</f>
        <v>0.70531912998213497</v>
      </c>
      <c r="H119" s="14"/>
    </row>
    <row r="120" spans="1:8">
      <c r="A120" s="7" t="s">
        <v>13</v>
      </c>
      <c r="B120" s="23" t="str">
        <f>B119</f>
        <v>Siniestralidad neta ganada (6)</v>
      </c>
      <c r="C120" s="19">
        <f>'12.5.8 Grupo Pacífico'!D36</f>
        <v>0.96359323153040177</v>
      </c>
      <c r="D120" s="19">
        <f>'12.5.8 Grupo Pacífico'!E36</f>
        <v>0.71324908217365857</v>
      </c>
      <c r="E120" s="19">
        <f>'12.5.8 Grupo Pacífico'!F36</f>
        <v>0.69071110104565847</v>
      </c>
    </row>
    <row r="121" spans="1:8">
      <c r="B121" s="23"/>
      <c r="C121" s="36">
        <f>IF(C119+C120=0,"Check",C119+C120)</f>
        <v>2.0375932315304017</v>
      </c>
      <c r="D121" s="36">
        <f t="shared" ref="D121:E121" si="42">IF(D119+D120=0,"Check",D119+D120)</f>
        <v>1.4039601832193167</v>
      </c>
      <c r="E121" s="36">
        <f t="shared" si="42"/>
        <v>1.3960302310277934</v>
      </c>
    </row>
    <row r="122" spans="1:8">
      <c r="B122" s="23"/>
      <c r="C122" s="19"/>
      <c r="D122" s="19"/>
      <c r="E122" s="19"/>
    </row>
    <row r="123" spans="1:8">
      <c r="A123" s="7" t="s">
        <v>9</v>
      </c>
      <c r="B123" s="23" t="str">
        <f>'0.Resumen BAP'!A39</f>
        <v>Ratio de Capital Global (8)</v>
      </c>
      <c r="C123" s="19">
        <f>'0.Resumen BAP'!B39</f>
        <v>0.15339563408516005</v>
      </c>
      <c r="D123" s="19">
        <f>'0.Resumen BAP'!C39</f>
        <v>0.15791935365406054</v>
      </c>
      <c r="E123" s="19">
        <f>'0.Resumen BAP'!D39</f>
        <v>0.15233472139499904</v>
      </c>
    </row>
    <row r="124" spans="1:8">
      <c r="A124" s="7" t="s">
        <v>19</v>
      </c>
      <c r="B124" s="23" t="str">
        <f>B123</f>
        <v>Ratio de Capital Global (8)</v>
      </c>
      <c r="C124" s="19">
        <f>'10.2.Capital Regulatorio BCP'!B48</f>
        <v>0.11206608021839114</v>
      </c>
      <c r="D124" s="19">
        <f>'10.2.Capital Regulatorio BCP'!C48</f>
        <v>0.11628521121918055</v>
      </c>
      <c r="E124" s="19">
        <f>'10.2.Capital Regulatorio BCP'!D48</f>
        <v>0.11565265109620909</v>
      </c>
    </row>
    <row r="125" spans="1:8">
      <c r="B125" s="23"/>
      <c r="C125" s="21">
        <f t="shared" ref="C125:D125" si="43">IF(C123-C124=0,"Check",C123-C124)</f>
        <v>4.1329553866768912E-2</v>
      </c>
      <c r="D125" s="21">
        <f t="shared" si="43"/>
        <v>4.1634142434879992E-2</v>
      </c>
      <c r="E125" s="21">
        <f>IF(E123-E124=0,"Check",E123-E124)</f>
        <v>3.6682070298789948E-2</v>
      </c>
    </row>
    <row r="126" spans="1:8">
      <c r="B126" s="23"/>
      <c r="C126" s="19"/>
      <c r="D126" s="19"/>
      <c r="E126" s="19"/>
    </row>
    <row r="127" spans="1:8">
      <c r="A127" s="7" t="s">
        <v>9</v>
      </c>
      <c r="B127" s="23" t="str">
        <f>'0.Resumen BAP'!A40</f>
        <v>Ratio Tier 1 (9)</v>
      </c>
      <c r="C127" s="19">
        <f>'0.Resumen BAP'!B40</f>
        <v>0.10305819933772273</v>
      </c>
      <c r="D127" s="19">
        <f>'0.Resumen BAP'!C40</f>
        <v>0.10738977955007797</v>
      </c>
      <c r="E127" s="19">
        <f>'0.Resumen BAP'!D40</f>
        <v>0.10253824655652627</v>
      </c>
    </row>
    <row r="128" spans="1:8">
      <c r="A128" s="7" t="s">
        <v>19</v>
      </c>
      <c r="B128" s="26" t="str">
        <f>'10.2.Capital Regulatorio BCP'!A46</f>
        <v>Ratios de Capital</v>
      </c>
      <c r="C128" s="19">
        <f>'10.2.Capital Regulatorio BCP'!B46</f>
        <v>0</v>
      </c>
      <c r="D128" s="19">
        <f>'10.2.Capital Regulatorio BCP'!C46</f>
        <v>0</v>
      </c>
      <c r="E128" s="19">
        <f>'10.2.Capital Regulatorio BCP'!D46</f>
        <v>0</v>
      </c>
    </row>
    <row r="129" spans="1:5">
      <c r="B129" s="23"/>
      <c r="C129" s="21">
        <f t="shared" ref="C129" si="44">IF(C127-C128=0,"Check",C127-C128)</f>
        <v>0.10305819933772273</v>
      </c>
      <c r="D129" s="21">
        <f t="shared" ref="D129" si="45">IF(D127-D128=0,"Check",D127-D128)</f>
        <v>0.10738977955007797</v>
      </c>
      <c r="E129" s="21">
        <f>IF(E127-E128=0,"Check",E127-E128)</f>
        <v>0.10253824655652627</v>
      </c>
    </row>
    <row r="130" spans="1:5">
      <c r="B130" s="23"/>
      <c r="C130" s="19"/>
      <c r="D130" s="19"/>
      <c r="E130" s="19"/>
    </row>
    <row r="131" spans="1:5">
      <c r="A131" s="7" t="s">
        <v>9</v>
      </c>
      <c r="B131" s="23" t="str">
        <f>'0.Resumen BAP'!A41</f>
        <v>Ratio common equity tier 1 (10) (12)</v>
      </c>
      <c r="C131" s="19">
        <f>'0.Resumen BAP'!B41</f>
        <v>0.11206608021839114</v>
      </c>
      <c r="D131" s="19">
        <f>'0.Resumen BAP'!C41</f>
        <v>0.11628521121918055</v>
      </c>
      <c r="E131" s="19">
        <f>'0.Resumen BAP'!D41</f>
        <v>0.11565265109620909</v>
      </c>
    </row>
    <row r="132" spans="1:5">
      <c r="A132" s="7" t="s">
        <v>19</v>
      </c>
      <c r="B132" s="24" t="str">
        <f>'10.2.Capital Regulatorio BCP'!A47</f>
        <v>Ratio Capital Regulatorio Nivel 1 (8)</v>
      </c>
      <c r="C132" s="19">
        <f>'10.2.Capital Regulatorio BCP'!B47</f>
        <v>0.10305819933772273</v>
      </c>
      <c r="D132" s="19">
        <f>'10.2.Capital Regulatorio BCP'!C47</f>
        <v>0.10738977955007797</v>
      </c>
      <c r="E132" s="19">
        <f>'10.2.Capital Regulatorio BCP'!D47</f>
        <v>0.10253824655652627</v>
      </c>
    </row>
    <row r="133" spans="1:5">
      <c r="B133" s="23"/>
      <c r="C133" s="21">
        <f t="shared" ref="C133" si="46">IF(C131-C132=0,"Check",C131-C132)</f>
        <v>9.0078808806684091E-3</v>
      </c>
      <c r="D133" s="21">
        <f t="shared" ref="D133" si="47">IF(D131-D132=0,"Check",D131-D132)</f>
        <v>8.8954316691025742E-3</v>
      </c>
      <c r="E133" s="21">
        <f>IF(E131-E132=0,"Check",E131-E132)</f>
        <v>1.3114404539682822E-2</v>
      </c>
    </row>
    <row r="134" spans="1:5">
      <c r="B134" s="23"/>
      <c r="C134" s="19"/>
      <c r="D134" s="19"/>
      <c r="E134" s="19"/>
    </row>
    <row r="135" spans="1:5">
      <c r="A135" s="7" t="s">
        <v>9</v>
      </c>
      <c r="B135" s="23" t="str">
        <f>'0.Resumen BAP'!A46</f>
        <v>Empleados</v>
      </c>
      <c r="C135" s="16">
        <f>'0.Resumen BAP'!B46</f>
        <v>35776</v>
      </c>
      <c r="D135" s="16">
        <f>'0.Resumen BAP'!C46</f>
        <v>36198</v>
      </c>
      <c r="E135" s="16">
        <f>'0.Resumen BAP'!D46</f>
        <v>34398</v>
      </c>
    </row>
    <row r="136" spans="1:5">
      <c r="B136" s="23"/>
      <c r="C136" s="32"/>
      <c r="D136" s="32"/>
      <c r="E136" s="32"/>
    </row>
    <row r="137" spans="1:5">
      <c r="B137" s="23"/>
      <c r="C137" s="16"/>
      <c r="D137" s="16"/>
      <c r="E137" s="16"/>
    </row>
    <row r="138" spans="1:5">
      <c r="B138" s="23"/>
      <c r="C138" s="16"/>
      <c r="D138" s="16"/>
      <c r="E138" s="16"/>
    </row>
    <row r="139" spans="1:5">
      <c r="A139" s="7" t="s">
        <v>9</v>
      </c>
      <c r="B139" s="23" t="str">
        <f>'0.Resumen BAP'!A48</f>
        <v>Acciones Emitidas</v>
      </c>
      <c r="C139" s="16">
        <f>'0.Resumen BAP'!B48</f>
        <v>94382</v>
      </c>
      <c r="D139" s="16">
        <f>'0.Resumen BAP'!C48</f>
        <v>94382</v>
      </c>
      <c r="E139" s="16">
        <f>'0.Resumen BAP'!D48</f>
        <v>94382</v>
      </c>
    </row>
    <row r="140" spans="1:5">
      <c r="B140" s="23"/>
      <c r="C140" s="32"/>
      <c r="D140" s="32"/>
      <c r="E140" s="32"/>
    </row>
    <row r="141" spans="1:5">
      <c r="B141" s="23"/>
      <c r="C141" s="16"/>
      <c r="D141" s="16"/>
      <c r="E141" s="16"/>
    </row>
    <row r="142" spans="1:5">
      <c r="B142" s="23"/>
      <c r="C142" s="16"/>
      <c r="D142" s="16"/>
      <c r="E142" s="16"/>
    </row>
    <row r="143" spans="1:5">
      <c r="A143" s="7" t="s">
        <v>9</v>
      </c>
      <c r="B143" s="23" t="str">
        <f>'0.Resumen BAP'!A49</f>
        <v xml:space="preserve">  Acciones de Tesorería (11)</v>
      </c>
      <c r="C143" s="16">
        <f>'0.Resumen BAP'!B49</f>
        <v>14866</v>
      </c>
      <c r="D143" s="16">
        <f>'0.Resumen BAP'!C49</f>
        <v>14862</v>
      </c>
      <c r="E143" s="16">
        <f>'0.Resumen BAP'!D49</f>
        <v>14849</v>
      </c>
    </row>
    <row r="144" spans="1:5">
      <c r="B144" s="23"/>
      <c r="C144" s="32"/>
      <c r="D144" s="32"/>
      <c r="E144" s="32"/>
    </row>
    <row r="145" spans="1:5">
      <c r="B145" s="23"/>
      <c r="C145" s="16"/>
      <c r="D145" s="16"/>
      <c r="E145" s="16"/>
    </row>
    <row r="146" spans="1:5">
      <c r="B146" s="23"/>
      <c r="C146" s="16"/>
      <c r="D146" s="16"/>
      <c r="E146" s="16"/>
    </row>
    <row r="147" spans="1:5">
      <c r="A147" s="7" t="s">
        <v>9</v>
      </c>
      <c r="B147" s="23" t="str">
        <f>'0.Resumen BAP'!A50</f>
        <v xml:space="preserve">  Acciones en Circulación</v>
      </c>
      <c r="C147" s="16">
        <f>'0.Resumen BAP'!B50</f>
        <v>79516</v>
      </c>
      <c r="D147" s="16">
        <f>'0.Resumen BAP'!C50</f>
        <v>79520</v>
      </c>
      <c r="E147" s="16">
        <f>'0.Resumen BAP'!D50</f>
        <v>79533</v>
      </c>
    </row>
    <row r="148" spans="1:5">
      <c r="B148" s="23"/>
      <c r="C148" s="33"/>
      <c r="D148" s="33"/>
      <c r="E148" s="33"/>
    </row>
    <row r="149" spans="1:5">
      <c r="B149" s="23"/>
    </row>
    <row r="150" spans="1:5">
      <c r="A150" s="7" t="s">
        <v>20</v>
      </c>
      <c r="B150" s="23" t="str">
        <f>'0.1.Contribuciones BAP'!A5</f>
        <v xml:space="preserve"> BCP Individual</v>
      </c>
      <c r="C150" s="16">
        <f>'0.1.Contribuciones BAP'!B5</f>
        <v>727577</v>
      </c>
      <c r="D150" s="16">
        <f>'0.1.Contribuciones BAP'!C5</f>
        <v>1034579</v>
      </c>
      <c r="E150" s="16">
        <f>'0.1.Contribuciones BAP'!D5</f>
        <v>1009693.3432871999</v>
      </c>
    </row>
    <row r="151" spans="1:5">
      <c r="B151" s="38" t="s">
        <v>21</v>
      </c>
      <c r="C151" s="16">
        <f>'12.3.4 BCP Individual'!O39</f>
        <v>755518</v>
      </c>
      <c r="D151" s="16">
        <f>'12.3.4 BCP Individual'!P39</f>
        <v>1035444</v>
      </c>
      <c r="E151" s="16">
        <f>'12.3.4 BCP Individual'!Q39</f>
        <v>1156425</v>
      </c>
    </row>
    <row r="152" spans="1:5">
      <c r="B152" s="23"/>
      <c r="C152" s="41">
        <f t="shared" ref="C152:E152" si="48">IF(C150-C151=0,"Check",C150-C151)</f>
        <v>-27941</v>
      </c>
      <c r="D152" s="41">
        <f t="shared" si="48"/>
        <v>-865</v>
      </c>
      <c r="E152" s="41">
        <f t="shared" si="48"/>
        <v>-146731.65671280015</v>
      </c>
    </row>
    <row r="153" spans="1:5">
      <c r="B153" s="23"/>
      <c r="C153" s="41"/>
      <c r="D153" s="41"/>
      <c r="E153" s="41"/>
    </row>
    <row r="154" spans="1:5">
      <c r="A154" s="7" t="s">
        <v>20</v>
      </c>
      <c r="B154" s="23" t="str">
        <f>'0.1.Contribuciones BAP'!A6</f>
        <v xml:space="preserve"> BCP Bolivia</v>
      </c>
      <c r="C154" s="16">
        <f>'0.1.Contribuciones BAP'!B6</f>
        <v>15162</v>
      </c>
      <c r="D154" s="16">
        <f>'0.1.Contribuciones BAP'!C6</f>
        <v>20474</v>
      </c>
      <c r="E154" s="16">
        <f>'0.1.Contribuciones BAP'!D6</f>
        <v>16859</v>
      </c>
    </row>
    <row r="155" spans="1:5">
      <c r="B155" s="23" t="str">
        <f>'12.3.5. BCP Bolivia'!A39</f>
        <v>Utilidad neta</v>
      </c>
      <c r="C155" s="16">
        <f>'12.3.5. BCP Bolivia'!B39</f>
        <v>11453.215660248981</v>
      </c>
      <c r="D155" s="16">
        <f>'12.3.5. BCP Bolivia'!C39</f>
        <v>22531.674741540381</v>
      </c>
      <c r="E155" s="16">
        <f>'12.3.5. BCP Bolivia'!D39</f>
        <v>20474.056914528177</v>
      </c>
    </row>
    <row r="156" spans="1:5">
      <c r="B156" s="23"/>
      <c r="C156" s="21">
        <f t="shared" ref="C156:E156" si="49">IF(C154-C155=0,"Check",C154-C155)</f>
        <v>3708.7843397510187</v>
      </c>
      <c r="D156" s="39">
        <f t="shared" si="49"/>
        <v>-2057.6747415403806</v>
      </c>
      <c r="E156" s="21">
        <f t="shared" si="49"/>
        <v>-3615.056914528177</v>
      </c>
    </row>
    <row r="157" spans="1:5">
      <c r="B157" s="23"/>
      <c r="C157" s="21"/>
      <c r="D157" s="39"/>
      <c r="E157" s="21"/>
    </row>
    <row r="158" spans="1:5">
      <c r="A158" s="7" t="s">
        <v>20</v>
      </c>
      <c r="B158" s="23" t="str">
        <f>'0.1.Contribuciones BAP'!A8</f>
        <v xml:space="preserve"> Mibanco (1)</v>
      </c>
      <c r="C158" s="16">
        <f>'0.1.Contribuciones BAP'!B8</f>
        <v>54058</v>
      </c>
      <c r="D158" s="16">
        <f>'0.1.Contribuciones BAP'!C8</f>
        <v>100644.30924629915</v>
      </c>
      <c r="E158" s="16">
        <f>'0.1.Contribuciones BAP'!D8</f>
        <v>125133.47003398079</v>
      </c>
    </row>
    <row r="159" spans="1:5">
      <c r="B159" s="23" t="str">
        <f>'12.5.6. Mibanco'!A39</f>
        <v>Utilidad neta</v>
      </c>
      <c r="C159" s="16">
        <f>'12.5.6. Mibanco'!B39</f>
        <v>14055.305009999958</v>
      </c>
      <c r="D159" s="16">
        <f>'12.5.6. Mibanco'!C39</f>
        <v>119862.99237999989</v>
      </c>
      <c r="E159" s="16">
        <f>'12.5.6. Mibanco'!D39</f>
        <v>102935.33448999998</v>
      </c>
    </row>
    <row r="160" spans="1:5">
      <c r="B160" s="23"/>
    </row>
    <row r="161" spans="1:7">
      <c r="A161" s="7" t="s">
        <v>20</v>
      </c>
      <c r="B161" s="23" t="str">
        <f>'0.1.Contribuciones BAP'!A9</f>
        <v xml:space="preserve"> Mibanco Colombia</v>
      </c>
      <c r="C161" s="16">
        <f>'0.1.Contribuciones BAP'!B9</f>
        <v>5202</v>
      </c>
      <c r="D161" s="16">
        <f>'0.1.Contribuciones BAP'!C9</f>
        <v>4312.4215510000004</v>
      </c>
      <c r="E161" s="16">
        <f>'0.1.Contribuciones BAP'!D9</f>
        <v>9034.7756130000016</v>
      </c>
    </row>
    <row r="162" spans="1:7">
      <c r="B162" s="23"/>
      <c r="C162" s="16"/>
      <c r="D162" s="16"/>
      <c r="E162" s="16"/>
    </row>
    <row r="163" spans="1:7">
      <c r="B163" s="23"/>
    </row>
    <row r="164" spans="1:7">
      <c r="A164" s="7" t="s">
        <v>20</v>
      </c>
      <c r="B164" s="23" t="str">
        <f>'0.1.Contribuciones BAP'!A11</f>
        <v xml:space="preserve"> Grupo Pacífico (2)</v>
      </c>
      <c r="C164" s="16">
        <f>'0.1.Contribuciones BAP'!B11</f>
        <v>-158052</v>
      </c>
      <c r="D164" s="16">
        <f>'0.1.Contribuciones BAP'!C11</f>
        <v>71483</v>
      </c>
      <c r="E164" s="16">
        <f>'0.1.Contribuciones BAP'!D11</f>
        <v>99928</v>
      </c>
    </row>
    <row r="165" spans="1:7">
      <c r="B165" s="23" t="str">
        <f>'12.5.8 Grupo Pacífico'!A32</f>
        <v>Utilidad neta</v>
      </c>
      <c r="C165" s="16">
        <f>'12.5.8 Grupo Pacífico'!D32</f>
        <v>-98427.605030001476</v>
      </c>
      <c r="D165" s="16">
        <f>'12.5.8 Grupo Pacífico'!E32</f>
        <v>61560.017739931071</v>
      </c>
      <c r="E165" s="16">
        <f>'12.5.8 Grupo Pacífico'!F32</f>
        <v>70945.939671290616</v>
      </c>
    </row>
    <row r="166" spans="1:7">
      <c r="B166" s="23"/>
      <c r="C166" s="16"/>
    </row>
    <row r="167" spans="1:7">
      <c r="A167" s="7" t="s">
        <v>20</v>
      </c>
      <c r="B167" s="23" t="str">
        <f>'0.1.Contribuciones BAP'!A12</f>
        <v xml:space="preserve"> Prima AFP</v>
      </c>
      <c r="C167" s="16">
        <f>'0.1.Contribuciones BAP'!B12</f>
        <v>44301</v>
      </c>
      <c r="D167" s="16">
        <f>'0.1.Contribuciones BAP'!C12</f>
        <v>24434</v>
      </c>
      <c r="E167" s="16">
        <f>'0.1.Contribuciones BAP'!D12</f>
        <v>14093</v>
      </c>
      <c r="F167" s="16"/>
      <c r="G167" s="16"/>
    </row>
    <row r="168" spans="1:7">
      <c r="B168" s="23"/>
      <c r="C168" s="16"/>
      <c r="D168" s="16"/>
      <c r="E168" s="16"/>
    </row>
    <row r="169" spans="1:7">
      <c r="B169" s="23"/>
    </row>
    <row r="170" spans="1:7">
      <c r="A170" s="7" t="s">
        <v>20</v>
      </c>
      <c r="B170" s="23" t="str">
        <f>'0.1.Contribuciones BAP'!A14</f>
        <v xml:space="preserve"> Credicorp Capital</v>
      </c>
      <c r="C170" s="16">
        <f>'0.1.Contribuciones BAP'!B14</f>
        <v>19071</v>
      </c>
      <c r="D170" s="16">
        <f>'0.1.Contribuciones BAP'!C14</f>
        <v>11620</v>
      </c>
      <c r="E170" s="16">
        <f>'0.1.Contribuciones BAP'!D14</f>
        <v>5187</v>
      </c>
    </row>
    <row r="171" spans="1:7">
      <c r="B171" s="23"/>
      <c r="C171" s="16"/>
      <c r="D171" s="16"/>
      <c r="E171" s="16"/>
    </row>
    <row r="172" spans="1:7">
      <c r="B172" s="23"/>
    </row>
    <row r="173" spans="1:7">
      <c r="A173" s="7" t="s">
        <v>20</v>
      </c>
      <c r="B173" s="23" t="str">
        <f>'0.1.Contribuciones BAP'!A15</f>
        <v xml:space="preserve"> Atlantic Security Bank</v>
      </c>
      <c r="C173" s="16">
        <f>'0.1.Contribuciones BAP'!B15</f>
        <v>45372</v>
      </c>
      <c r="D173" s="16">
        <f>'0.1.Contribuciones BAP'!C15</f>
        <v>23154</v>
      </c>
      <c r="E173" s="16">
        <f>'0.1.Contribuciones BAP'!D15</f>
        <v>-674</v>
      </c>
    </row>
    <row r="174" spans="1:7">
      <c r="B174" s="23"/>
      <c r="C174" s="16"/>
      <c r="D174" s="16"/>
      <c r="E174" s="16"/>
    </row>
    <row r="175" spans="1:7">
      <c r="B175" s="23"/>
    </row>
    <row r="176" spans="1:7">
      <c r="A176" s="7" t="s">
        <v>20</v>
      </c>
      <c r="B176" s="23" t="str">
        <f>'0.1.Contribuciones BAP'!A17</f>
        <v>Utilidad neta atribuible a Credicorp</v>
      </c>
      <c r="C176" s="16">
        <f>'0.1.Contribuciones BAP'!B17</f>
        <v>699469</v>
      </c>
      <c r="D176" s="16">
        <f>'0.1.Contribuciones BAP'!C17</f>
        <v>1136826.4113980001</v>
      </c>
      <c r="E176" s="16">
        <f>'0.1.Contribuciones BAP'!D17</f>
        <v>1121760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Z63"/>
  <sheetViews>
    <sheetView showGridLines="0" zoomScale="70" zoomScaleNormal="70" workbookViewId="0">
      <selection activeCell="A63" sqref="A63:F63"/>
    </sheetView>
  </sheetViews>
  <sheetFormatPr baseColWidth="10" defaultColWidth="11.453125" defaultRowHeight="14"/>
  <cols>
    <col min="1" max="1" width="83" style="194" customWidth="1"/>
    <col min="2" max="2" width="18.54296875" style="194" customWidth="1"/>
    <col min="3" max="3" width="15.81640625" style="194" bestFit="1" customWidth="1"/>
    <col min="4" max="4" width="16.54296875" style="194" customWidth="1"/>
    <col min="5" max="6" width="11.54296875" style="194" bestFit="1" customWidth="1"/>
    <col min="7" max="16384" width="11.453125" style="194"/>
  </cols>
  <sheetData>
    <row r="1" spans="1:26" s="570" customFormat="1" ht="14.5" customHeight="1">
      <c r="A1" s="677" t="s">
        <v>223</v>
      </c>
      <c r="B1" s="2356" t="s">
        <v>202</v>
      </c>
      <c r="C1" s="2357"/>
      <c r="D1" s="2358"/>
      <c r="E1" s="2356" t="s">
        <v>24</v>
      </c>
      <c r="F1" s="2358"/>
    </row>
    <row r="2" spans="1:26" s="570" customFormat="1">
      <c r="A2" s="678" t="s">
        <v>25</v>
      </c>
      <c r="B2" s="2359"/>
      <c r="C2" s="2360"/>
      <c r="D2" s="2361"/>
      <c r="E2" s="2359"/>
      <c r="F2" s="2361"/>
    </row>
    <row r="3" spans="1:26" s="664" customFormat="1" ht="14.5" thickBot="1">
      <c r="A3" s="403" t="s">
        <v>26</v>
      </c>
      <c r="B3" s="516" t="s">
        <v>814</v>
      </c>
      <c r="C3" s="517" t="s">
        <v>589</v>
      </c>
      <c r="D3" s="518" t="s">
        <v>815</v>
      </c>
      <c r="E3" s="821" t="s">
        <v>28</v>
      </c>
      <c r="F3" s="1011" t="s">
        <v>29</v>
      </c>
    </row>
    <row r="4" spans="1:26" ht="14.5">
      <c r="A4" s="698" t="s">
        <v>224</v>
      </c>
      <c r="B4" s="2072">
        <v>11317386.717</v>
      </c>
      <c r="C4" s="2073">
        <v>12176364.760009998</v>
      </c>
      <c r="D4" s="2073">
        <v>12176364.76</v>
      </c>
      <c r="E4" s="2074">
        <v>-8.2112094901276578E-13</v>
      </c>
      <c r="F4" s="2075">
        <v>7.5898974249039047E-2</v>
      </c>
    </row>
    <row r="5" spans="1:26" ht="14.5">
      <c r="A5" s="698" t="s">
        <v>225</v>
      </c>
      <c r="B5" s="939">
        <v>6707830.731660001</v>
      </c>
      <c r="C5" s="940">
        <v>7516510.3336600009</v>
      </c>
      <c r="D5" s="940">
        <v>7516896.7645399999</v>
      </c>
      <c r="E5" s="943">
        <v>5.1410942424778838E-5</v>
      </c>
      <c r="F5" s="944">
        <v>0.12061515342975532</v>
      </c>
    </row>
    <row r="6" spans="1:26" ht="14.5">
      <c r="A6" s="698" t="s">
        <v>226</v>
      </c>
      <c r="B6" s="939">
        <v>0</v>
      </c>
      <c r="C6" s="940">
        <v>0</v>
      </c>
      <c r="D6" s="940">
        <v>0</v>
      </c>
      <c r="E6" s="945" t="s">
        <v>173</v>
      </c>
      <c r="F6" s="944" t="s">
        <v>173</v>
      </c>
    </row>
    <row r="7" spans="1:26" ht="16.5">
      <c r="A7" s="698" t="s">
        <v>650</v>
      </c>
      <c r="B7" s="939">
        <v>1676768.18196</v>
      </c>
      <c r="C7" s="940">
        <v>1707458.3176199999</v>
      </c>
      <c r="D7" s="940">
        <v>1797357.8014400001</v>
      </c>
      <c r="E7" s="943">
        <v>5.2651056188188328E-2</v>
      </c>
      <c r="F7" s="944">
        <v>7.1917883925398121E-2</v>
      </c>
    </row>
    <row r="8" spans="1:26" ht="14.5">
      <c r="A8" s="698" t="s">
        <v>206</v>
      </c>
      <c r="B8" s="939">
        <v>0</v>
      </c>
      <c r="C8" s="940">
        <v>0</v>
      </c>
      <c r="D8" s="940">
        <v>0</v>
      </c>
      <c r="E8" s="943" t="s">
        <v>173</v>
      </c>
      <c r="F8" s="944" t="s">
        <v>173</v>
      </c>
    </row>
    <row r="9" spans="1:26" ht="14.5">
      <c r="A9" s="698" t="s">
        <v>207</v>
      </c>
      <c r="B9" s="939">
        <v>5223300</v>
      </c>
      <c r="C9" s="940">
        <v>5007300</v>
      </c>
      <c r="D9" s="940">
        <v>5163750</v>
      </c>
      <c r="E9" s="943">
        <v>3.1244383200527137E-2</v>
      </c>
      <c r="F9" s="944">
        <v>-1.1400838550341737E-2</v>
      </c>
    </row>
    <row r="10" spans="1:26" ht="14.5">
      <c r="A10" s="946" t="s">
        <v>227</v>
      </c>
      <c r="B10" s="947">
        <v>-2263859.3412600001</v>
      </c>
      <c r="C10" s="2076">
        <v>-2432571.0485300003</v>
      </c>
      <c r="D10" s="2076">
        <v>-2436524.7128300001</v>
      </c>
      <c r="E10" s="943">
        <v>1.6253027028292344E-3</v>
      </c>
      <c r="F10" s="944">
        <v>7.6270362041971781E-2</v>
      </c>
    </row>
    <row r="11" spans="1:26" ht="14.5">
      <c r="A11" s="949" t="s">
        <v>228</v>
      </c>
      <c r="B11" s="947">
        <v>-2326240.8262</v>
      </c>
      <c r="C11" s="2076">
        <v>-2535289.4251500005</v>
      </c>
      <c r="D11" s="2076">
        <v>-2674646.01119</v>
      </c>
      <c r="E11" s="943">
        <v>5.4966736601188781E-2</v>
      </c>
      <c r="F11" s="944">
        <v>0.14977176097417766</v>
      </c>
    </row>
    <row r="12" spans="1:26" ht="14.5">
      <c r="A12" s="949" t="s">
        <v>229</v>
      </c>
      <c r="B12" s="947">
        <v>62381.484940000002</v>
      </c>
      <c r="C12" s="2076">
        <v>102718.37662</v>
      </c>
      <c r="D12" s="2076">
        <v>238121.29835999999</v>
      </c>
      <c r="E12" s="943">
        <v>1.3181956938524677</v>
      </c>
      <c r="F12" s="944" t="s">
        <v>173</v>
      </c>
    </row>
    <row r="13" spans="1:26" ht="14.5">
      <c r="A13" s="698" t="s">
        <v>209</v>
      </c>
      <c r="B13" s="939">
        <v>-122083.18850999999</v>
      </c>
      <c r="C13" s="940">
        <v>-122083.18850999999</v>
      </c>
      <c r="D13" s="940">
        <v>-122083.18850999999</v>
      </c>
      <c r="E13" s="943">
        <v>0</v>
      </c>
      <c r="F13" s="944">
        <v>0</v>
      </c>
    </row>
    <row r="14" spans="1:26" s="660" customFormat="1" ht="15" thickBot="1">
      <c r="A14" s="950" t="s">
        <v>230</v>
      </c>
      <c r="B14" s="2077">
        <v>22539343.100850001</v>
      </c>
      <c r="C14" s="2078">
        <v>23852979.174249995</v>
      </c>
      <c r="D14" s="2079">
        <v>24095761.42464</v>
      </c>
      <c r="E14" s="2080">
        <v>1.0178277883715836E-2</v>
      </c>
      <c r="F14" s="2081">
        <v>6.9053402169972883E-2</v>
      </c>
      <c r="G14" s="1127"/>
      <c r="H14" s="1127"/>
      <c r="I14" s="1127"/>
      <c r="J14" s="1127"/>
      <c r="K14" s="1127"/>
      <c r="L14" s="1127"/>
      <c r="M14" s="1127"/>
      <c r="N14" s="1127"/>
      <c r="O14" s="1127"/>
      <c r="P14" s="1127"/>
      <c r="Q14" s="1127"/>
      <c r="R14" s="1127"/>
      <c r="S14" s="1127"/>
      <c r="T14" s="1127"/>
      <c r="U14" s="1127"/>
      <c r="V14" s="1127"/>
      <c r="W14" s="1127"/>
      <c r="X14" s="1127"/>
      <c r="Y14" s="1127"/>
      <c r="Z14" s="1127"/>
    </row>
    <row r="15" spans="1:26" s="665" customFormat="1" ht="15" thickBot="1">
      <c r="A15" s="898"/>
      <c r="B15" s="956"/>
      <c r="C15" s="956"/>
      <c r="D15" s="956"/>
      <c r="E15" s="957"/>
      <c r="F15" s="957"/>
      <c r="G15" s="1127"/>
      <c r="H15" s="1127"/>
      <c r="I15" s="1127"/>
      <c r="J15" s="1127"/>
      <c r="K15" s="1127"/>
      <c r="L15" s="1127"/>
      <c r="M15" s="1127"/>
      <c r="N15" s="1127"/>
      <c r="O15" s="1127"/>
      <c r="P15" s="1127"/>
      <c r="Q15" s="1127"/>
      <c r="R15" s="1127"/>
      <c r="S15" s="1127"/>
      <c r="T15" s="1127"/>
      <c r="U15" s="1127"/>
      <c r="V15" s="1127"/>
      <c r="W15" s="1127"/>
      <c r="X15" s="1127"/>
      <c r="Y15" s="1127"/>
      <c r="Z15" s="1127"/>
    </row>
    <row r="16" spans="1:26" s="665" customFormat="1" ht="15" thickBot="1">
      <c r="A16" s="958" t="s">
        <v>231</v>
      </c>
      <c r="B16" s="959">
        <v>96842778</v>
      </c>
      <c r="C16" s="960">
        <v>87775815</v>
      </c>
      <c r="D16" s="961">
        <v>91019217</v>
      </c>
      <c r="E16" s="962">
        <v>3.695097561896743E-2</v>
      </c>
      <c r="F16" s="963">
        <v>-6.0134179546150565E-2</v>
      </c>
      <c r="G16" s="1127"/>
      <c r="H16" s="1127"/>
      <c r="I16" s="1127"/>
      <c r="J16" s="1127"/>
      <c r="K16" s="1127"/>
      <c r="L16" s="1127"/>
      <c r="M16" s="1127"/>
      <c r="N16" s="1127"/>
      <c r="O16" s="1127"/>
      <c r="P16" s="1127"/>
      <c r="Q16" s="1127"/>
      <c r="R16" s="1127"/>
      <c r="S16" s="1127"/>
      <c r="T16" s="1127"/>
      <c r="U16" s="1127"/>
      <c r="V16" s="1127"/>
      <c r="W16" s="1127"/>
      <c r="X16" s="1127"/>
      <c r="Y16" s="1127"/>
      <c r="Z16" s="1127"/>
    </row>
    <row r="17" spans="1:26" s="665" customFormat="1" ht="15" thickBot="1">
      <c r="A17" s="898"/>
      <c r="B17" s="956"/>
      <c r="C17" s="956"/>
      <c r="D17" s="956"/>
      <c r="E17" s="957"/>
      <c r="F17" s="957"/>
      <c r="G17" s="1127"/>
      <c r="H17" s="1127"/>
      <c r="I17" s="1127"/>
      <c r="J17" s="1127"/>
      <c r="K17" s="1127"/>
      <c r="L17" s="1127"/>
      <c r="M17" s="1127"/>
      <c r="N17" s="1127"/>
      <c r="O17" s="1127"/>
      <c r="P17" s="1127"/>
      <c r="Q17" s="1127"/>
      <c r="R17" s="1127"/>
      <c r="S17" s="1127"/>
      <c r="T17" s="1127"/>
      <c r="U17" s="1127"/>
      <c r="V17" s="1127"/>
      <c r="W17" s="1127"/>
      <c r="X17" s="1127"/>
      <c r="Y17" s="1127"/>
      <c r="Z17" s="1127"/>
    </row>
    <row r="18" spans="1:26" ht="16.5">
      <c r="A18" s="900" t="s">
        <v>651</v>
      </c>
      <c r="B18" s="964">
        <v>15142961.063279999</v>
      </c>
      <c r="C18" s="965">
        <v>16220723.526684996</v>
      </c>
      <c r="D18" s="966">
        <v>16219133.125405001</v>
      </c>
      <c r="E18" s="941">
        <v>-9.8047493219326564E-5</v>
      </c>
      <c r="F18" s="942">
        <v>7.1067478654131849E-2</v>
      </c>
      <c r="G18" s="1127"/>
      <c r="H18" s="1127"/>
      <c r="I18" s="1127"/>
      <c r="J18" s="1127"/>
      <c r="K18" s="1127"/>
      <c r="L18" s="1127"/>
      <c r="M18" s="1127"/>
      <c r="N18" s="1127"/>
      <c r="O18" s="1127"/>
      <c r="P18" s="1127"/>
      <c r="Q18" s="1127"/>
      <c r="R18" s="1127"/>
      <c r="S18" s="1127"/>
      <c r="T18" s="1127"/>
      <c r="U18" s="1127"/>
      <c r="V18" s="1127"/>
      <c r="W18" s="1127"/>
      <c r="X18" s="1127"/>
      <c r="Y18" s="1127"/>
      <c r="Z18" s="1127"/>
    </row>
    <row r="19" spans="1:26" s="660" customFormat="1" ht="17" thickBot="1">
      <c r="A19" s="928" t="s">
        <v>652</v>
      </c>
      <c r="B19" s="967">
        <v>7396382.0375699997</v>
      </c>
      <c r="C19" s="968">
        <v>7632255.6475649998</v>
      </c>
      <c r="D19" s="969">
        <v>7876628.2992350003</v>
      </c>
      <c r="E19" s="970">
        <v>3.2018404906020814E-2</v>
      </c>
      <c r="F19" s="971">
        <v>6.4929888589527238E-2</v>
      </c>
      <c r="G19" s="1127"/>
      <c r="H19" s="1127"/>
      <c r="I19" s="1127"/>
      <c r="J19" s="1127"/>
      <c r="K19" s="1127"/>
      <c r="L19" s="1127"/>
      <c r="M19" s="1127"/>
      <c r="N19" s="1127"/>
      <c r="O19" s="1127"/>
      <c r="P19" s="1127"/>
      <c r="Q19" s="1127"/>
      <c r="R19" s="1127"/>
      <c r="S19" s="1127"/>
      <c r="T19" s="1127"/>
      <c r="U19" s="1127"/>
      <c r="V19" s="1127"/>
      <c r="W19" s="1127"/>
      <c r="X19" s="1127"/>
      <c r="Y19" s="1127"/>
      <c r="Z19" s="1127"/>
    </row>
    <row r="20" spans="1:26" s="665" customFormat="1" ht="15" thickBot="1">
      <c r="A20" s="898"/>
      <c r="B20" s="956"/>
      <c r="C20" s="956"/>
      <c r="D20" s="956"/>
      <c r="E20" s="957"/>
      <c r="F20" s="957"/>
      <c r="G20" s="1127"/>
      <c r="H20" s="1127"/>
      <c r="I20" s="1127"/>
      <c r="J20" s="1127"/>
      <c r="K20" s="1127"/>
      <c r="L20" s="1127"/>
      <c r="M20" s="1127"/>
      <c r="N20" s="1127"/>
      <c r="O20" s="1127"/>
      <c r="P20" s="1127"/>
      <c r="Q20" s="1127"/>
      <c r="R20" s="1127"/>
      <c r="S20" s="1127"/>
      <c r="T20" s="1127"/>
      <c r="U20" s="1127"/>
      <c r="V20" s="1127"/>
      <c r="W20" s="1127"/>
      <c r="X20" s="1127"/>
      <c r="Y20" s="1127"/>
      <c r="Z20" s="1127"/>
    </row>
    <row r="21" spans="1:26" s="665" customFormat="1" ht="17" thickBot="1">
      <c r="A21" s="918" t="s">
        <v>653</v>
      </c>
      <c r="B21" s="972">
        <v>146936014.41314113</v>
      </c>
      <c r="C21" s="973">
        <v>151045319.16019952</v>
      </c>
      <c r="D21" s="973">
        <v>158176423.62807402</v>
      </c>
      <c r="E21" s="974">
        <v>4.7211687906138999E-2</v>
      </c>
      <c r="F21" s="975">
        <v>7.6498666850511834E-2</v>
      </c>
      <c r="G21" s="1127"/>
      <c r="H21" s="1127"/>
      <c r="I21" s="1127"/>
      <c r="J21" s="1127"/>
      <c r="K21" s="1127"/>
      <c r="L21" s="1127"/>
      <c r="M21" s="1127"/>
      <c r="N21" s="1127"/>
      <c r="O21" s="1127"/>
      <c r="P21" s="1127"/>
      <c r="Q21" s="1127"/>
      <c r="R21" s="1127"/>
      <c r="S21" s="1127"/>
      <c r="T21" s="1127"/>
      <c r="U21" s="1127"/>
      <c r="V21" s="1127"/>
      <c r="W21" s="1127"/>
      <c r="X21" s="1127"/>
      <c r="Y21" s="1127"/>
      <c r="Z21" s="1127"/>
    </row>
    <row r="22" spans="1:26" ht="14.5">
      <c r="A22" s="698" t="s">
        <v>232</v>
      </c>
      <c r="B22" s="964">
        <v>132013902.54231001</v>
      </c>
      <c r="C22" s="965">
        <v>135397191.69812998</v>
      </c>
      <c r="D22" s="966">
        <v>142632376.20254001</v>
      </c>
      <c r="E22" s="941">
        <v>5.3436739814670439E-2</v>
      </c>
      <c r="F22" s="942">
        <v>8.043451072758652E-2</v>
      </c>
      <c r="G22" s="1127"/>
      <c r="H22" s="1127"/>
      <c r="I22" s="1127"/>
      <c r="J22" s="1127"/>
      <c r="K22" s="1127"/>
      <c r="L22" s="1127"/>
      <c r="M22" s="1127"/>
      <c r="N22" s="1127"/>
      <c r="O22" s="1127"/>
      <c r="P22" s="1127"/>
      <c r="Q22" s="1127"/>
      <c r="R22" s="1127"/>
      <c r="S22" s="1127"/>
      <c r="T22" s="1127"/>
      <c r="U22" s="1127"/>
      <c r="V22" s="1127"/>
      <c r="W22" s="1127"/>
      <c r="X22" s="1127"/>
      <c r="Y22" s="1127"/>
      <c r="Z22" s="1127"/>
    </row>
    <row r="23" spans="1:26" ht="16.5">
      <c r="A23" s="905" t="s">
        <v>654</v>
      </c>
      <c r="B23" s="939">
        <v>3127460.2675311002</v>
      </c>
      <c r="C23" s="940">
        <v>2231891.0689620236</v>
      </c>
      <c r="D23" s="976">
        <v>1868920.6565739971</v>
      </c>
      <c r="E23" s="943">
        <v>-0.16262908949083776</v>
      </c>
      <c r="F23" s="944">
        <v>-0.40241585929103668</v>
      </c>
      <c r="G23" s="1127"/>
      <c r="H23" s="1127"/>
      <c r="I23" s="1127"/>
      <c r="J23" s="1127"/>
      <c r="K23" s="1127"/>
      <c r="L23" s="1127"/>
      <c r="M23" s="1127"/>
      <c r="N23" s="1127"/>
      <c r="O23" s="1127"/>
      <c r="P23" s="1127"/>
      <c r="Q23" s="1127"/>
      <c r="R23" s="1127"/>
      <c r="S23" s="1127"/>
      <c r="T23" s="1127"/>
      <c r="U23" s="1127"/>
      <c r="V23" s="1127"/>
      <c r="W23" s="1127"/>
      <c r="X23" s="1127"/>
      <c r="Y23" s="1127"/>
      <c r="Z23" s="1127"/>
    </row>
    <row r="24" spans="1:26" s="660" customFormat="1" ht="15" thickBot="1">
      <c r="A24" s="928" t="s">
        <v>233</v>
      </c>
      <c r="B24" s="967">
        <v>11794651.6033</v>
      </c>
      <c r="C24" s="968">
        <v>13416236.3931075</v>
      </c>
      <c r="D24" s="969">
        <v>13675126.768959999</v>
      </c>
      <c r="E24" s="970">
        <v>1.9296795931942758E-2</v>
      </c>
      <c r="F24" s="971">
        <v>0.15943456652283527</v>
      </c>
      <c r="G24" s="1127"/>
      <c r="H24" s="1127"/>
      <c r="I24" s="1127"/>
      <c r="J24" s="1127"/>
      <c r="K24" s="1127"/>
      <c r="L24" s="1127"/>
      <c r="M24" s="1127"/>
      <c r="N24" s="1127"/>
      <c r="O24" s="1127"/>
      <c r="P24" s="1127"/>
      <c r="Q24" s="1127"/>
      <c r="R24" s="1127"/>
      <c r="S24" s="1127"/>
      <c r="T24" s="1127"/>
      <c r="U24" s="1127"/>
      <c r="V24" s="1127"/>
      <c r="W24" s="1127"/>
      <c r="X24" s="1127"/>
      <c r="Y24" s="1127"/>
      <c r="Z24" s="1127"/>
    </row>
    <row r="25" spans="1:26" s="665" customFormat="1" ht="15" thickBot="1">
      <c r="A25" s="898"/>
      <c r="B25" s="956"/>
      <c r="C25" s="956"/>
      <c r="D25" s="956"/>
      <c r="E25" s="957"/>
      <c r="F25" s="957"/>
      <c r="G25" s="1127"/>
      <c r="H25" s="1127"/>
      <c r="I25" s="1127"/>
      <c r="J25" s="1127"/>
      <c r="K25" s="1127"/>
      <c r="L25" s="1127"/>
      <c r="M25" s="1127"/>
      <c r="N25" s="1127"/>
      <c r="O25" s="1127"/>
      <c r="P25" s="1127"/>
      <c r="Q25" s="1127"/>
      <c r="R25" s="1127"/>
      <c r="S25" s="1127"/>
      <c r="T25" s="1127"/>
      <c r="U25" s="1127"/>
      <c r="V25" s="1127"/>
      <c r="W25" s="1127"/>
      <c r="X25" s="1127"/>
      <c r="Y25" s="1127"/>
      <c r="Z25" s="1127"/>
    </row>
    <row r="26" spans="1:26" s="665" customFormat="1" ht="15" thickBot="1">
      <c r="A26" s="918" t="s">
        <v>234</v>
      </c>
      <c r="B26" s="972">
        <v>13925638.273197912</v>
      </c>
      <c r="C26" s="973">
        <v>14355690.512737352</v>
      </c>
      <c r="D26" s="973">
        <v>15023680.4772866</v>
      </c>
      <c r="E26" s="974">
        <v>4.6531371232652358E-2</v>
      </c>
      <c r="F26" s="975">
        <v>7.8850404020765305E-2</v>
      </c>
      <c r="G26" s="1127"/>
      <c r="H26" s="1127"/>
      <c r="I26" s="1127"/>
      <c r="J26" s="1127"/>
      <c r="K26" s="1127"/>
      <c r="L26" s="1127"/>
      <c r="M26" s="1127"/>
      <c r="N26" s="1127"/>
      <c r="O26" s="1127"/>
      <c r="P26" s="1127"/>
      <c r="Q26" s="1127"/>
      <c r="R26" s="1127"/>
      <c r="S26" s="1127"/>
      <c r="T26" s="1127"/>
      <c r="U26" s="1127"/>
      <c r="V26" s="1127"/>
      <c r="W26" s="1127"/>
      <c r="X26" s="1127"/>
      <c r="Y26" s="1127"/>
      <c r="Z26" s="1127"/>
    </row>
    <row r="27" spans="1:26" ht="14.5">
      <c r="A27" s="900" t="s">
        <v>235</v>
      </c>
      <c r="B27" s="964">
        <v>10561112.203384802</v>
      </c>
      <c r="C27" s="965">
        <v>10831775.335850399</v>
      </c>
      <c r="D27" s="965">
        <v>11410590.096203201</v>
      </c>
      <c r="E27" s="941">
        <v>5.343673981467037E-2</v>
      </c>
      <c r="F27" s="942">
        <v>8.0434510727586422E-2</v>
      </c>
      <c r="G27" s="1127"/>
      <c r="H27" s="1127"/>
      <c r="I27" s="1127"/>
      <c r="J27" s="1127"/>
      <c r="K27" s="1127"/>
      <c r="L27" s="1127"/>
      <c r="M27" s="1127"/>
      <c r="N27" s="1127"/>
      <c r="O27" s="1127"/>
      <c r="P27" s="1127"/>
      <c r="Q27" s="1127"/>
      <c r="R27" s="1127"/>
      <c r="S27" s="1127"/>
      <c r="T27" s="1127"/>
      <c r="U27" s="1127"/>
      <c r="V27" s="1127"/>
      <c r="W27" s="1127"/>
      <c r="X27" s="1127"/>
      <c r="Y27" s="1127"/>
      <c r="Z27" s="1127"/>
    </row>
    <row r="28" spans="1:26" ht="14.5">
      <c r="A28" s="905" t="s">
        <v>236</v>
      </c>
      <c r="B28" s="939">
        <v>312746.02675311005</v>
      </c>
      <c r="C28" s="940">
        <v>223189.10689620237</v>
      </c>
      <c r="D28" s="940">
        <v>186892.06565739971</v>
      </c>
      <c r="E28" s="943">
        <v>-0.16262908949083779</v>
      </c>
      <c r="F28" s="944">
        <v>-0.40241585929103674</v>
      </c>
      <c r="G28" s="1127"/>
      <c r="H28" s="1127"/>
      <c r="I28" s="1127"/>
      <c r="J28" s="1127"/>
      <c r="K28" s="1127"/>
      <c r="L28" s="1127"/>
      <c r="M28" s="1127"/>
      <c r="N28" s="1127"/>
      <c r="O28" s="1127"/>
      <c r="P28" s="1127"/>
      <c r="Q28" s="1127"/>
      <c r="R28" s="1127"/>
      <c r="S28" s="1127"/>
      <c r="T28" s="1127"/>
      <c r="U28" s="1127"/>
      <c r="V28" s="1127"/>
      <c r="W28" s="1127"/>
      <c r="X28" s="1127"/>
      <c r="Y28" s="1127"/>
      <c r="Z28" s="1127"/>
    </row>
    <row r="29" spans="1:26" ht="14.5">
      <c r="A29" s="905" t="s">
        <v>237</v>
      </c>
      <c r="B29" s="939">
        <v>1179465.1603300001</v>
      </c>
      <c r="C29" s="940">
        <v>1341623.6393107502</v>
      </c>
      <c r="D29" s="940">
        <v>1367512.676896</v>
      </c>
      <c r="E29" s="943">
        <v>1.9296795931942719E-2</v>
      </c>
      <c r="F29" s="944">
        <v>0.15943456652283525</v>
      </c>
      <c r="G29" s="1127"/>
      <c r="H29" s="1127"/>
      <c r="I29" s="1127"/>
      <c r="J29" s="1127"/>
      <c r="K29" s="1127"/>
      <c r="L29" s="1127"/>
      <c r="M29" s="1127"/>
      <c r="N29" s="1127"/>
      <c r="O29" s="1127"/>
      <c r="P29" s="1127"/>
      <c r="Q29" s="1127"/>
      <c r="R29" s="1127"/>
      <c r="S29" s="1127"/>
      <c r="T29" s="1127"/>
      <c r="U29" s="1127"/>
      <c r="V29" s="1127"/>
      <c r="W29" s="1127"/>
      <c r="X29" s="1127"/>
      <c r="Y29" s="1127"/>
      <c r="Z29" s="1127"/>
    </row>
    <row r="30" spans="1:26" s="660" customFormat="1" ht="15" thickBot="1">
      <c r="A30" s="977" t="s">
        <v>238</v>
      </c>
      <c r="B30" s="978">
        <v>1872314.8827299997</v>
      </c>
      <c r="C30" s="979">
        <v>1959102.43068</v>
      </c>
      <c r="D30" s="980">
        <v>2058685.6385299999</v>
      </c>
      <c r="E30" s="970">
        <v>5.0831036851623317E-2</v>
      </c>
      <c r="F30" s="971">
        <v>9.9540284339488458E-2</v>
      </c>
      <c r="G30" s="1127"/>
      <c r="H30" s="1127"/>
      <c r="I30" s="1127"/>
      <c r="J30" s="1127"/>
      <c r="K30" s="1127"/>
      <c r="L30" s="1127"/>
      <c r="M30" s="1127"/>
      <c r="N30" s="1127"/>
      <c r="O30" s="1127"/>
      <c r="P30" s="1127"/>
      <c r="Q30" s="1127"/>
      <c r="R30" s="1127"/>
      <c r="S30" s="1127"/>
      <c r="T30" s="1127"/>
      <c r="U30" s="1127"/>
      <c r="V30" s="1127"/>
      <c r="W30" s="1127"/>
      <c r="X30" s="1127"/>
      <c r="Y30" s="1127"/>
      <c r="Z30" s="1127"/>
    </row>
    <row r="31" spans="1:26" s="665" customFormat="1" ht="15" thickBot="1">
      <c r="A31" s="898"/>
      <c r="B31" s="956"/>
      <c r="C31" s="956"/>
      <c r="D31" s="956"/>
      <c r="E31" s="957"/>
      <c r="F31" s="957"/>
      <c r="G31" s="1127"/>
      <c r="H31" s="1127"/>
      <c r="I31" s="1127"/>
      <c r="J31" s="1127"/>
      <c r="K31" s="1127"/>
      <c r="L31" s="1127"/>
      <c r="M31" s="1127"/>
      <c r="N31" s="1127"/>
      <c r="O31" s="1127"/>
      <c r="P31" s="1127"/>
      <c r="Q31" s="1127"/>
      <c r="R31" s="1127"/>
      <c r="S31" s="1127"/>
      <c r="T31" s="1127"/>
      <c r="U31" s="1127"/>
      <c r="V31" s="1127"/>
      <c r="W31" s="1127"/>
      <c r="X31" s="1127"/>
      <c r="Y31" s="1127"/>
      <c r="Z31" s="1127"/>
    </row>
    <row r="32" spans="1:26" s="665" customFormat="1" ht="17" thickBot="1">
      <c r="A32" s="981" t="s">
        <v>655</v>
      </c>
      <c r="B32" s="972">
        <v>15557626.451650001</v>
      </c>
      <c r="C32" s="973">
        <v>16477381.576559996</v>
      </c>
      <c r="D32" s="982">
        <v>17160381.866059996</v>
      </c>
      <c r="E32" s="974">
        <v>4.145077822750709E-2</v>
      </c>
      <c r="F32" s="975">
        <v>0.10302056161272666</v>
      </c>
      <c r="G32" s="1127"/>
      <c r="H32" s="1127"/>
      <c r="I32" s="1127"/>
      <c r="J32" s="1127"/>
      <c r="K32" s="1127"/>
      <c r="L32" s="1127"/>
      <c r="M32" s="1127"/>
      <c r="N32" s="1127"/>
      <c r="O32" s="1127"/>
      <c r="P32" s="1127"/>
      <c r="Q32" s="1127"/>
      <c r="R32" s="1127"/>
      <c r="S32" s="1127"/>
      <c r="T32" s="1127"/>
      <c r="U32" s="1127"/>
      <c r="V32" s="1127"/>
      <c r="W32" s="1127"/>
      <c r="X32" s="1127"/>
      <c r="Y32" s="1127"/>
      <c r="Z32" s="1127"/>
    </row>
    <row r="33" spans="1:26" ht="14.5">
      <c r="A33" s="698" t="s">
        <v>239</v>
      </c>
      <c r="B33" s="939">
        <v>17512975.059880003</v>
      </c>
      <c r="C33" s="940">
        <v>19180632.704889998</v>
      </c>
      <c r="D33" s="940">
        <v>19181019.135759998</v>
      </c>
      <c r="E33" s="941">
        <v>2.01469302887336E-5</v>
      </c>
      <c r="F33" s="942">
        <v>9.5246185766647562E-2</v>
      </c>
      <c r="G33" s="1127"/>
      <c r="H33" s="1127"/>
      <c r="I33" s="1127"/>
      <c r="J33" s="1127"/>
      <c r="K33" s="1127"/>
      <c r="L33" s="1127"/>
      <c r="M33" s="1127"/>
      <c r="N33" s="1127"/>
      <c r="O33" s="1127"/>
      <c r="P33" s="1127"/>
      <c r="Q33" s="1127"/>
      <c r="R33" s="1127"/>
      <c r="S33" s="1127"/>
      <c r="T33" s="1127"/>
      <c r="U33" s="1127"/>
      <c r="V33" s="1127"/>
      <c r="W33" s="1127"/>
      <c r="X33" s="1127"/>
      <c r="Y33" s="1127"/>
      <c r="Z33" s="1127"/>
    </row>
    <row r="34" spans="1:26" ht="14.5">
      <c r="A34" s="698" t="s">
        <v>240</v>
      </c>
      <c r="B34" s="939">
        <v>1522686.93894</v>
      </c>
      <c r="C34" s="940">
        <v>1740667.9013699999</v>
      </c>
      <c r="D34" s="940">
        <v>2897372.0881399997</v>
      </c>
      <c r="E34" s="943">
        <v>0.66451744520572298</v>
      </c>
      <c r="F34" s="944">
        <v>0.90280222023639989</v>
      </c>
      <c r="G34" s="1127"/>
      <c r="H34" s="1127"/>
      <c r="I34" s="1127"/>
      <c r="J34" s="1127"/>
      <c r="K34" s="1127"/>
      <c r="L34" s="1127"/>
      <c r="M34" s="1127"/>
      <c r="N34" s="1127"/>
      <c r="O34" s="1127"/>
      <c r="P34" s="1127"/>
      <c r="Q34" s="1127"/>
      <c r="R34" s="1127"/>
      <c r="S34" s="1127"/>
      <c r="T34" s="1127"/>
      <c r="U34" s="1127"/>
      <c r="V34" s="1127"/>
      <c r="W34" s="1127"/>
      <c r="X34" s="1127"/>
      <c r="Y34" s="1127"/>
      <c r="Z34" s="1127"/>
    </row>
    <row r="35" spans="1:26" ht="14.5">
      <c r="A35" s="698" t="s">
        <v>241</v>
      </c>
      <c r="B35" s="939">
        <v>-123541.92029000001</v>
      </c>
      <c r="C35" s="940">
        <v>-780063.1409</v>
      </c>
      <c r="D35" s="940">
        <v>-1089746.8504600001</v>
      </c>
      <c r="E35" s="943">
        <v>0.3969982599135522</v>
      </c>
      <c r="F35" s="944" t="s">
        <v>35</v>
      </c>
      <c r="G35" s="1127"/>
      <c r="H35" s="1127"/>
      <c r="I35" s="1127"/>
      <c r="J35" s="1127"/>
      <c r="K35" s="1127"/>
      <c r="L35" s="1127"/>
      <c r="M35" s="1127"/>
      <c r="N35" s="1127"/>
      <c r="O35" s="1127"/>
      <c r="P35" s="1127"/>
      <c r="Q35" s="1127"/>
      <c r="R35" s="1127"/>
      <c r="S35" s="1127"/>
      <c r="T35" s="1127"/>
      <c r="U35" s="1127"/>
      <c r="V35" s="1127"/>
      <c r="W35" s="1127"/>
      <c r="X35" s="1127"/>
      <c r="Y35" s="1127"/>
      <c r="Z35" s="1127"/>
    </row>
    <row r="36" spans="1:26" ht="14.5">
      <c r="A36" s="698" t="s">
        <v>242</v>
      </c>
      <c r="B36" s="939">
        <v>-1230017.0211799995</v>
      </c>
      <c r="C36" s="940">
        <v>-1266217.7645699997</v>
      </c>
      <c r="D36" s="940">
        <v>-1312577.9396899999</v>
      </c>
      <c r="E36" s="943">
        <v>3.6613113808069198E-2</v>
      </c>
      <c r="F36" s="944">
        <v>6.7121769120558117E-2</v>
      </c>
      <c r="G36" s="1127"/>
      <c r="H36" s="1127"/>
      <c r="I36" s="1127"/>
      <c r="J36" s="1127"/>
      <c r="K36" s="1127"/>
      <c r="L36" s="1127"/>
      <c r="M36" s="1127"/>
      <c r="N36" s="1127"/>
      <c r="O36" s="1127"/>
      <c r="P36" s="1127"/>
      <c r="Q36" s="1127"/>
      <c r="R36" s="1127"/>
      <c r="S36" s="1127"/>
      <c r="T36" s="1127"/>
      <c r="U36" s="1127"/>
      <c r="V36" s="1127"/>
      <c r="W36" s="1127"/>
      <c r="X36" s="1127"/>
      <c r="Y36" s="1127"/>
      <c r="Z36" s="1127"/>
    </row>
    <row r="37" spans="1:26" s="660" customFormat="1" ht="15" thickBot="1">
      <c r="A37" s="977" t="s">
        <v>243</v>
      </c>
      <c r="B37" s="967">
        <v>-2124476.6057000002</v>
      </c>
      <c r="C37" s="968">
        <v>-2397638.1242299997</v>
      </c>
      <c r="D37" s="968">
        <v>-2515684.5676900004</v>
      </c>
      <c r="E37" s="970">
        <v>4.9234470484536219E-2</v>
      </c>
      <c r="F37" s="971">
        <v>0.18414321953011092</v>
      </c>
      <c r="G37" s="1127"/>
      <c r="H37" s="1127"/>
      <c r="I37" s="1127"/>
      <c r="J37" s="1127"/>
      <c r="K37" s="1127"/>
      <c r="L37" s="1127"/>
      <c r="M37" s="1127"/>
      <c r="N37" s="1127"/>
      <c r="O37" s="1127"/>
      <c r="P37" s="1127"/>
      <c r="Q37" s="1127"/>
      <c r="R37" s="1127"/>
      <c r="S37" s="1127"/>
      <c r="T37" s="1127"/>
      <c r="U37" s="1127"/>
      <c r="V37" s="1127"/>
      <c r="W37" s="1127"/>
      <c r="X37" s="1127"/>
      <c r="Y37" s="1127"/>
      <c r="Z37" s="1127"/>
    </row>
    <row r="38" spans="1:26" s="665" customFormat="1" ht="15" thickBot="1">
      <c r="A38" s="895"/>
      <c r="B38" s="895"/>
      <c r="C38" s="895"/>
      <c r="D38" s="895"/>
      <c r="E38" s="895"/>
      <c r="F38" s="895"/>
      <c r="G38" s="1127"/>
      <c r="H38" s="1127"/>
      <c r="I38" s="1127"/>
      <c r="J38" s="1127"/>
      <c r="K38" s="1127"/>
      <c r="L38" s="1127"/>
      <c r="M38" s="1127"/>
      <c r="N38" s="1127"/>
      <c r="O38" s="1127"/>
      <c r="P38" s="1127"/>
      <c r="Q38" s="1127"/>
      <c r="R38" s="1127"/>
      <c r="S38" s="1127"/>
      <c r="T38" s="1127"/>
      <c r="U38" s="1127"/>
      <c r="V38" s="1127"/>
      <c r="W38" s="1127"/>
      <c r="X38" s="1127"/>
      <c r="Y38" s="1127"/>
      <c r="Z38" s="1127"/>
    </row>
    <row r="39" spans="1:26" s="665" customFormat="1" ht="17" thickBot="1">
      <c r="A39" s="918" t="s">
        <v>656</v>
      </c>
      <c r="B39" s="972">
        <v>138825471.7335678</v>
      </c>
      <c r="C39" s="973">
        <v>141697997.56825957</v>
      </c>
      <c r="D39" s="973">
        <v>148378629.48584399</v>
      </c>
      <c r="E39" s="974">
        <v>4.7146974778992108E-2</v>
      </c>
      <c r="F39" s="975">
        <v>6.8814156602402823E-2</v>
      </c>
      <c r="G39" s="1127"/>
      <c r="H39" s="1127"/>
      <c r="I39" s="1127"/>
      <c r="J39" s="1127"/>
      <c r="K39" s="1127"/>
      <c r="L39" s="1127"/>
      <c r="M39" s="1127"/>
      <c r="N39" s="1127"/>
      <c r="O39" s="1127"/>
      <c r="P39" s="1127"/>
      <c r="Q39" s="1127"/>
      <c r="R39" s="1127"/>
      <c r="S39" s="1127"/>
      <c r="T39" s="1127"/>
      <c r="U39" s="1127"/>
      <c r="V39" s="1127"/>
      <c r="W39" s="1127"/>
      <c r="X39" s="1127"/>
      <c r="Y39" s="1127"/>
      <c r="Z39" s="1127"/>
    </row>
    <row r="40" spans="1:26" ht="14.5">
      <c r="A40" s="900" t="s">
        <v>244</v>
      </c>
      <c r="B40" s="964">
        <v>146936014.41314113</v>
      </c>
      <c r="C40" s="965">
        <v>151045319.16019952</v>
      </c>
      <c r="D40" s="966">
        <v>158176423.62807399</v>
      </c>
      <c r="E40" s="941">
        <v>4.7211687906138805E-2</v>
      </c>
      <c r="F40" s="942">
        <v>7.6498666850511626E-2</v>
      </c>
      <c r="G40" s="1127"/>
      <c r="H40" s="1127"/>
      <c r="I40" s="1127"/>
      <c r="J40" s="1127"/>
      <c r="K40" s="1127"/>
      <c r="L40" s="1127"/>
      <c r="M40" s="1127"/>
      <c r="N40" s="1127"/>
      <c r="O40" s="1127"/>
      <c r="P40" s="1127"/>
      <c r="Q40" s="1127"/>
      <c r="R40" s="1127"/>
      <c r="S40" s="1127"/>
      <c r="T40" s="1127"/>
      <c r="U40" s="1127"/>
      <c r="V40" s="1127"/>
      <c r="W40" s="1127"/>
      <c r="X40" s="1127"/>
      <c r="Y40" s="1127"/>
      <c r="Z40" s="1127"/>
    </row>
    <row r="41" spans="1:26" ht="14.5">
      <c r="A41" s="983" t="s">
        <v>245</v>
      </c>
      <c r="B41" s="939">
        <v>10013814.850799624</v>
      </c>
      <c r="C41" s="940">
        <v>10798885.964599948</v>
      </c>
      <c r="D41" s="976">
        <v>11347689.822760018</v>
      </c>
      <c r="E41" s="943">
        <v>5.0820414250054541E-2</v>
      </c>
      <c r="F41" s="984">
        <v>0.13320347857778508</v>
      </c>
      <c r="G41" s="1127"/>
      <c r="H41" s="1127"/>
      <c r="I41" s="1127"/>
      <c r="J41" s="1127"/>
      <c r="K41" s="1127"/>
      <c r="L41" s="1127"/>
      <c r="M41" s="1127"/>
      <c r="N41" s="1127"/>
      <c r="O41" s="1127"/>
      <c r="P41" s="1127"/>
      <c r="Q41" s="1127"/>
      <c r="R41" s="1127"/>
      <c r="S41" s="1127"/>
      <c r="T41" s="1127"/>
      <c r="U41" s="1127"/>
      <c r="V41" s="1127"/>
      <c r="W41" s="1127"/>
      <c r="X41" s="1127"/>
      <c r="Y41" s="1127"/>
      <c r="Z41" s="1127"/>
    </row>
    <row r="42" spans="1:26" ht="29">
      <c r="A42" s="985" t="s">
        <v>246</v>
      </c>
      <c r="B42" s="939">
        <v>1383156.2798184231</v>
      </c>
      <c r="C42" s="940">
        <v>882434.67009000003</v>
      </c>
      <c r="D42" s="976">
        <v>904457.05350000004</v>
      </c>
      <c r="E42" s="986">
        <v>2.4956389584912766E-2</v>
      </c>
      <c r="F42" s="984">
        <v>-0.34609192995983457</v>
      </c>
      <c r="G42" s="1127"/>
      <c r="H42" s="1127"/>
      <c r="I42" s="1127"/>
      <c r="J42" s="1127"/>
      <c r="K42" s="1127"/>
      <c r="L42" s="1127"/>
      <c r="M42" s="1127"/>
      <c r="N42" s="1127"/>
      <c r="O42" s="1127"/>
      <c r="P42" s="1127"/>
      <c r="Q42" s="1127"/>
      <c r="R42" s="1127"/>
      <c r="S42" s="1127"/>
      <c r="T42" s="1127"/>
      <c r="U42" s="1127"/>
      <c r="V42" s="1127"/>
      <c r="W42" s="1127"/>
      <c r="X42" s="1127"/>
      <c r="Y42" s="1127"/>
      <c r="Z42" s="1127"/>
    </row>
    <row r="43" spans="1:26" s="660" customFormat="1" ht="15" thickBot="1">
      <c r="A43" s="985" t="s">
        <v>247</v>
      </c>
      <c r="B43" s="939">
        <v>0</v>
      </c>
      <c r="C43" s="940">
        <v>0</v>
      </c>
      <c r="D43" s="976">
        <v>0</v>
      </c>
      <c r="E43" s="986" t="s">
        <v>173</v>
      </c>
      <c r="F43" s="984" t="s">
        <v>173</v>
      </c>
      <c r="G43" s="1127"/>
      <c r="H43" s="1127"/>
      <c r="I43" s="1127"/>
      <c r="J43" s="1127"/>
      <c r="K43" s="1127"/>
      <c r="L43" s="1127"/>
      <c r="M43" s="1127"/>
      <c r="N43" s="1127"/>
      <c r="O43" s="1127"/>
      <c r="P43" s="1127"/>
      <c r="Q43" s="1127"/>
      <c r="R43" s="1127"/>
      <c r="S43" s="1127"/>
      <c r="T43" s="1127"/>
      <c r="U43" s="1127"/>
      <c r="V43" s="1127"/>
      <c r="W43" s="1127"/>
      <c r="X43" s="1127"/>
      <c r="Y43" s="1127"/>
      <c r="Z43" s="1127"/>
    </row>
    <row r="44" spans="1:26" ht="17" thickBot="1">
      <c r="A44" s="987" t="s">
        <v>657</v>
      </c>
      <c r="B44" s="967">
        <v>520115.89140788419</v>
      </c>
      <c r="C44" s="968">
        <v>569129.70257000416</v>
      </c>
      <c r="D44" s="969">
        <v>645438.62703000195</v>
      </c>
      <c r="E44" s="1140">
        <v>0.13408002449250422</v>
      </c>
      <c r="F44" s="1141">
        <v>0.24095156039721433</v>
      </c>
      <c r="G44" s="1127"/>
      <c r="H44" s="1127"/>
      <c r="I44" s="1127"/>
      <c r="J44" s="1127"/>
      <c r="K44" s="1127"/>
      <c r="L44" s="1127"/>
      <c r="M44" s="1127"/>
      <c r="N44" s="1127"/>
      <c r="O44" s="1127"/>
      <c r="P44" s="1127"/>
      <c r="Q44" s="1127"/>
      <c r="R44" s="1127"/>
      <c r="S44" s="1127"/>
      <c r="T44" s="1127"/>
      <c r="U44" s="1127"/>
      <c r="V44" s="1127"/>
      <c r="W44" s="1127"/>
      <c r="X44" s="1127"/>
      <c r="Y44" s="1127"/>
      <c r="Z44" s="1127"/>
    </row>
    <row r="45" spans="1:26" s="660" customFormat="1" ht="15" thickBot="1">
      <c r="A45" s="898"/>
      <c r="B45" s="992"/>
      <c r="C45" s="993"/>
      <c r="D45" s="993"/>
      <c r="E45" s="894"/>
      <c r="F45" s="894"/>
      <c r="G45" s="1127"/>
      <c r="H45" s="1127"/>
      <c r="I45" s="1127"/>
      <c r="J45" s="1127"/>
      <c r="K45" s="1127"/>
      <c r="L45" s="1127"/>
      <c r="M45" s="1127"/>
      <c r="N45" s="1127"/>
      <c r="O45" s="1127"/>
      <c r="P45" s="1127"/>
      <c r="Q45" s="1127"/>
      <c r="R45" s="1127"/>
      <c r="S45" s="1127"/>
      <c r="T45" s="1127"/>
      <c r="U45" s="1127"/>
      <c r="V45" s="1127"/>
      <c r="W45" s="1127"/>
      <c r="X45" s="1127"/>
      <c r="Y45" s="1127"/>
      <c r="Z45" s="1127"/>
    </row>
    <row r="46" spans="1:26" ht="15" thickBot="1">
      <c r="A46" s="922" t="s">
        <v>248</v>
      </c>
      <c r="B46" s="994"/>
      <c r="C46" s="895"/>
      <c r="D46" s="994"/>
      <c r="E46" s="894"/>
      <c r="F46" s="894"/>
      <c r="G46" s="1127"/>
      <c r="H46" s="1127"/>
      <c r="I46" s="1127"/>
      <c r="J46" s="1127"/>
      <c r="K46" s="1127"/>
      <c r="L46" s="1127"/>
      <c r="M46" s="1127"/>
      <c r="N46" s="1127"/>
      <c r="O46" s="1127"/>
      <c r="P46" s="1127"/>
      <c r="Q46" s="1127"/>
      <c r="R46" s="1127"/>
      <c r="S46" s="1127"/>
      <c r="T46" s="1127"/>
      <c r="U46" s="1127"/>
      <c r="V46" s="1127"/>
      <c r="W46" s="1127"/>
      <c r="X46" s="1127"/>
      <c r="Y46" s="1127"/>
      <c r="Z46" s="1127"/>
    </row>
    <row r="47" spans="1:26" ht="16.5">
      <c r="A47" s="995" t="s">
        <v>658</v>
      </c>
      <c r="B47" s="996">
        <v>0.10305819933772273</v>
      </c>
      <c r="C47" s="997">
        <v>0.10738977955007797</v>
      </c>
      <c r="D47" s="998">
        <v>0.10253824655652627</v>
      </c>
      <c r="E47" s="996" t="s">
        <v>838</v>
      </c>
      <c r="F47" s="998" t="s">
        <v>839</v>
      </c>
      <c r="G47" s="1127"/>
      <c r="H47" s="1127"/>
      <c r="I47" s="1127"/>
      <c r="J47" s="1127"/>
      <c r="K47" s="1127"/>
      <c r="L47" s="1127"/>
      <c r="M47" s="1127"/>
      <c r="N47" s="1127"/>
      <c r="O47" s="1127"/>
      <c r="P47" s="1127"/>
      <c r="Q47" s="1127"/>
      <c r="R47" s="1127"/>
      <c r="S47" s="1127"/>
      <c r="T47" s="1127"/>
      <c r="U47" s="1127"/>
      <c r="V47" s="1127"/>
      <c r="W47" s="1127"/>
      <c r="X47" s="1127"/>
      <c r="Y47" s="1127"/>
      <c r="Z47" s="1127"/>
    </row>
    <row r="48" spans="1:26" ht="16.5">
      <c r="A48" s="999" t="s">
        <v>659</v>
      </c>
      <c r="B48" s="1000">
        <v>0.11206608021839114</v>
      </c>
      <c r="C48" s="1001">
        <v>0.11628521121918055</v>
      </c>
      <c r="D48" s="1002">
        <v>0.11565265109620909</v>
      </c>
      <c r="E48" s="1000" t="s">
        <v>839</v>
      </c>
      <c r="F48" s="1002" t="s">
        <v>840</v>
      </c>
      <c r="G48" s="1127"/>
      <c r="H48" s="1127"/>
      <c r="I48" s="1127"/>
      <c r="J48" s="1127"/>
      <c r="K48" s="1127"/>
      <c r="L48" s="1127"/>
      <c r="M48" s="1127"/>
      <c r="N48" s="1127"/>
      <c r="O48" s="1127"/>
      <c r="P48" s="1127"/>
      <c r="Q48" s="1127"/>
      <c r="R48" s="1127"/>
      <c r="S48" s="1127"/>
      <c r="T48" s="1127"/>
      <c r="U48" s="1127"/>
      <c r="V48" s="1127"/>
      <c r="W48" s="1127"/>
      <c r="X48" s="1127"/>
      <c r="Y48" s="1127"/>
      <c r="Z48" s="1127"/>
    </row>
    <row r="49" spans="1:26" s="660" customFormat="1" ht="17" thickBot="1">
      <c r="A49" s="946" t="s">
        <v>660</v>
      </c>
      <c r="B49" s="1000">
        <v>0.15339563408516005</v>
      </c>
      <c r="C49" s="1001">
        <v>0.15791935365406054</v>
      </c>
      <c r="D49" s="1002">
        <v>0.15233472139499904</v>
      </c>
      <c r="E49" s="1000" t="s">
        <v>836</v>
      </c>
      <c r="F49" s="1002" t="s">
        <v>837</v>
      </c>
      <c r="G49" s="1127"/>
      <c r="H49" s="1127"/>
      <c r="I49" s="1127"/>
      <c r="J49" s="1127"/>
      <c r="K49" s="1127"/>
      <c r="L49" s="1127"/>
      <c r="M49" s="1127"/>
      <c r="N49" s="1127"/>
      <c r="O49" s="1127"/>
      <c r="P49" s="1127"/>
      <c r="Q49" s="1127"/>
      <c r="R49" s="1127"/>
      <c r="S49" s="1127"/>
      <c r="T49" s="1127"/>
      <c r="U49" s="1127"/>
      <c r="V49" s="1127"/>
      <c r="W49" s="1127"/>
      <c r="X49" s="1127"/>
      <c r="Y49" s="1127"/>
      <c r="Z49" s="1127"/>
    </row>
    <row r="50" spans="1:26" ht="15" thickBot="1">
      <c r="A50" s="1003" t="s">
        <v>249</v>
      </c>
      <c r="B50" s="1004">
        <v>6.5190903637116158</v>
      </c>
      <c r="C50" s="1005">
        <v>6.332346079573048</v>
      </c>
      <c r="D50" s="1006">
        <v>6.564491606657632</v>
      </c>
      <c r="E50" s="1035">
        <v>3.6660271590878812E-2</v>
      </c>
      <c r="F50" s="1008">
        <v>6.9643524499585219E-3</v>
      </c>
      <c r="G50" s="1127"/>
      <c r="H50" s="1127"/>
      <c r="I50" s="1127"/>
      <c r="J50" s="1127"/>
      <c r="K50" s="1127"/>
      <c r="L50" s="1127"/>
      <c r="M50" s="1127"/>
      <c r="N50" s="1127"/>
      <c r="O50" s="1127"/>
      <c r="P50" s="1127"/>
      <c r="Q50" s="1127"/>
      <c r="R50" s="1127"/>
      <c r="S50" s="1127"/>
      <c r="T50" s="1127"/>
      <c r="U50" s="1127"/>
      <c r="V50" s="1127"/>
      <c r="W50" s="1127"/>
      <c r="X50" s="1127"/>
      <c r="Y50" s="1127"/>
      <c r="Z50" s="1127"/>
    </row>
    <row r="51" spans="1:26" ht="14.25" customHeight="1">
      <c r="A51" s="1009"/>
      <c r="B51" s="1010"/>
      <c r="C51" s="1010"/>
      <c r="D51" s="1010"/>
      <c r="E51" s="894"/>
      <c r="F51" s="894"/>
      <c r="G51" s="1127"/>
      <c r="H51" s="1127"/>
      <c r="I51" s="1127"/>
      <c r="J51" s="1127"/>
      <c r="K51" s="1127"/>
      <c r="L51" s="1127"/>
      <c r="M51" s="1127"/>
      <c r="N51" s="1127"/>
      <c r="O51" s="1127"/>
      <c r="P51" s="1127"/>
      <c r="Q51" s="1127"/>
      <c r="R51" s="1127"/>
      <c r="S51" s="1127"/>
      <c r="T51" s="1127"/>
      <c r="U51" s="1127"/>
      <c r="V51" s="1127"/>
      <c r="W51" s="1127"/>
      <c r="X51" s="1127"/>
      <c r="Y51" s="1127"/>
      <c r="Z51" s="1127"/>
    </row>
    <row r="52" spans="1:26" ht="14.5">
      <c r="A52" s="2355" t="s">
        <v>250</v>
      </c>
      <c r="B52" s="2355"/>
      <c r="C52" s="2355"/>
      <c r="D52" s="2355"/>
      <c r="E52" s="2355"/>
      <c r="F52" s="2355"/>
    </row>
    <row r="53" spans="1:26" ht="52.5" customHeight="1">
      <c r="A53" s="2355" t="s">
        <v>251</v>
      </c>
      <c r="B53" s="2355"/>
      <c r="C53" s="2355"/>
      <c r="D53" s="2355"/>
      <c r="E53" s="2355"/>
      <c r="F53" s="2355"/>
    </row>
    <row r="54" spans="1:26" ht="14.5">
      <c r="A54" s="2355" t="s">
        <v>252</v>
      </c>
      <c r="B54" s="2355"/>
      <c r="C54" s="2355"/>
      <c r="D54" s="2355"/>
      <c r="E54" s="2355"/>
      <c r="F54" s="2355"/>
    </row>
    <row r="55" spans="1:26" ht="14.25" customHeight="1">
      <c r="A55" s="2355" t="s">
        <v>253</v>
      </c>
      <c r="B55" s="2355"/>
      <c r="C55" s="2355"/>
      <c r="D55" s="2355"/>
      <c r="E55" s="2355"/>
      <c r="F55" s="2355"/>
    </row>
    <row r="56" spans="1:26" ht="14.5">
      <c r="A56" s="2355" t="s">
        <v>254</v>
      </c>
      <c r="B56" s="2355"/>
      <c r="C56" s="2355"/>
      <c r="D56" s="2355"/>
      <c r="E56" s="2355"/>
      <c r="F56" s="2355"/>
    </row>
    <row r="57" spans="1:26" ht="45" customHeight="1">
      <c r="A57" s="2355" t="s">
        <v>647</v>
      </c>
      <c r="B57" s="2355"/>
      <c r="C57" s="2355"/>
      <c r="D57" s="2355"/>
      <c r="E57" s="2355"/>
      <c r="F57" s="2355"/>
    </row>
    <row r="58" spans="1:26" ht="14.25" customHeight="1">
      <c r="A58" s="2355" t="s">
        <v>648</v>
      </c>
      <c r="B58" s="2355"/>
      <c r="C58" s="2355"/>
      <c r="D58" s="2355"/>
      <c r="E58" s="2355"/>
      <c r="F58" s="2355"/>
    </row>
    <row r="59" spans="1:26" ht="16.75" customHeight="1">
      <c r="A59" s="2355" t="s">
        <v>256</v>
      </c>
      <c r="B59" s="2355"/>
      <c r="C59" s="2355"/>
      <c r="D59" s="2355"/>
      <c r="E59" s="2355"/>
      <c r="F59" s="2355"/>
    </row>
    <row r="60" spans="1:26" ht="14.5" customHeight="1">
      <c r="A60" s="2355" t="s">
        <v>257</v>
      </c>
      <c r="B60" s="2355"/>
      <c r="C60" s="2355"/>
      <c r="D60" s="2355"/>
      <c r="E60" s="2355"/>
      <c r="F60" s="2355"/>
    </row>
    <row r="61" spans="1:26" ht="14.5">
      <c r="A61" s="2355" t="s">
        <v>258</v>
      </c>
      <c r="B61" s="2355"/>
      <c r="C61" s="2355"/>
      <c r="D61" s="2355"/>
      <c r="E61" s="2355"/>
      <c r="F61" s="2355"/>
    </row>
    <row r="62" spans="1:26" ht="43" customHeight="1">
      <c r="A62" s="2355" t="s">
        <v>649</v>
      </c>
      <c r="B62" s="2355"/>
      <c r="C62" s="2355"/>
      <c r="D62" s="2355"/>
      <c r="E62" s="2355"/>
      <c r="F62" s="2355"/>
    </row>
    <row r="63" spans="1:26" ht="14.5">
      <c r="A63" s="2355" t="s">
        <v>752</v>
      </c>
      <c r="B63" s="2355"/>
      <c r="C63" s="2355"/>
      <c r="D63" s="2355"/>
      <c r="E63" s="2355"/>
      <c r="F63" s="2355"/>
    </row>
  </sheetData>
  <mergeCells count="14">
    <mergeCell ref="A63:F63"/>
    <mergeCell ref="A61:F61"/>
    <mergeCell ref="A62:F62"/>
    <mergeCell ref="B1:D2"/>
    <mergeCell ref="E1:F2"/>
    <mergeCell ref="A60:F60"/>
    <mergeCell ref="A52:F52"/>
    <mergeCell ref="A53:F53"/>
    <mergeCell ref="A54:F54"/>
    <mergeCell ref="A55:F55"/>
    <mergeCell ref="A56:F56"/>
    <mergeCell ref="A57:F57"/>
    <mergeCell ref="A58:F58"/>
    <mergeCell ref="A59:F59"/>
  </mergeCells>
  <hyperlinks>
    <hyperlink ref="A3" location="Índice!A1" display="Volver al índice" xr:uid="{DE6EC2A9-B66F-4ED2-AA37-4B9D3446285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BR66"/>
  <sheetViews>
    <sheetView showGridLines="0" zoomScale="70" zoomScaleNormal="70" workbookViewId="0">
      <selection activeCell="F6" sqref="F6"/>
    </sheetView>
  </sheetViews>
  <sheetFormatPr baseColWidth="10" defaultColWidth="11.453125" defaultRowHeight="14"/>
  <cols>
    <col min="1" max="1" width="80.54296875" style="240" customWidth="1"/>
    <col min="2" max="2" width="14.81640625" style="240" bestFit="1" customWidth="1"/>
    <col min="3" max="4" width="14.453125" style="240" bestFit="1" customWidth="1"/>
    <col min="5" max="16384" width="11.453125" style="240"/>
  </cols>
  <sheetData>
    <row r="1" spans="1:70" s="243" customFormat="1">
      <c r="A1" s="402" t="s">
        <v>223</v>
      </c>
      <c r="B1" s="2241" t="s">
        <v>202</v>
      </c>
      <c r="C1" s="2242"/>
      <c r="D1" s="2243"/>
      <c r="E1" s="2241" t="s">
        <v>24</v>
      </c>
      <c r="F1" s="2243"/>
    </row>
    <row r="2" spans="1:70" s="243" customFormat="1">
      <c r="A2" s="672" t="s">
        <v>25</v>
      </c>
      <c r="B2" s="2244"/>
      <c r="C2" s="2245"/>
      <c r="D2" s="2246"/>
      <c r="E2" s="2244"/>
      <c r="F2" s="2246"/>
    </row>
    <row r="3" spans="1:70" s="673" customFormat="1" ht="14.5" thickBot="1">
      <c r="A3" s="392" t="s">
        <v>26</v>
      </c>
      <c r="B3" s="516" t="s">
        <v>814</v>
      </c>
      <c r="C3" s="517" t="s">
        <v>589</v>
      </c>
      <c r="D3" s="518" t="s">
        <v>815</v>
      </c>
      <c r="E3" s="338" t="s">
        <v>28</v>
      </c>
      <c r="F3" s="340" t="s">
        <v>29</v>
      </c>
    </row>
    <row r="4" spans="1:70" ht="14.5">
      <c r="A4" s="900" t="s">
        <v>224</v>
      </c>
      <c r="B4" s="939">
        <v>1714577.0349999999</v>
      </c>
      <c r="C4" s="940">
        <v>1840606.3130000001</v>
      </c>
      <c r="D4" s="940">
        <v>1840606.3130000001</v>
      </c>
      <c r="E4" s="941">
        <v>0</v>
      </c>
      <c r="F4" s="942">
        <v>7.350458767809176E-2</v>
      </c>
    </row>
    <row r="5" spans="1:70" ht="14.5">
      <c r="A5" s="905" t="s">
        <v>225</v>
      </c>
      <c r="B5" s="939">
        <v>246305.30802999999</v>
      </c>
      <c r="C5" s="940">
        <v>264220.50734000001</v>
      </c>
      <c r="D5" s="940">
        <v>264220.50734000001</v>
      </c>
      <c r="E5" s="943">
        <v>0</v>
      </c>
      <c r="F5" s="944">
        <v>7.2735741885911587E-2</v>
      </c>
    </row>
    <row r="6" spans="1:70" ht="14.5">
      <c r="A6" s="905" t="s">
        <v>661</v>
      </c>
      <c r="B6" s="939">
        <v>46524.328179999997</v>
      </c>
      <c r="C6" s="940">
        <v>0</v>
      </c>
      <c r="D6" s="940">
        <v>0</v>
      </c>
      <c r="E6" s="1012" t="s">
        <v>173</v>
      </c>
      <c r="F6" s="944">
        <v>-1</v>
      </c>
    </row>
    <row r="7" spans="1:70" ht="16.5">
      <c r="A7" s="905" t="s">
        <v>650</v>
      </c>
      <c r="B7" s="939">
        <v>138555.06604999999</v>
      </c>
      <c r="C7" s="940">
        <v>163710.78608999998</v>
      </c>
      <c r="D7" s="940">
        <v>171843.40441999998</v>
      </c>
      <c r="E7" s="943">
        <v>4.9676741064141661E-2</v>
      </c>
      <c r="F7" s="944">
        <v>0.24025349140238084</v>
      </c>
    </row>
    <row r="8" spans="1:70" ht="14.5">
      <c r="A8" s="905" t="s">
        <v>206</v>
      </c>
      <c r="B8" s="939">
        <v>0</v>
      </c>
      <c r="C8" s="940">
        <v>0</v>
      </c>
      <c r="D8" s="940">
        <v>0</v>
      </c>
      <c r="E8" s="943" t="s">
        <v>186</v>
      </c>
      <c r="F8" s="944" t="s">
        <v>173</v>
      </c>
    </row>
    <row r="9" spans="1:70" ht="14.5">
      <c r="A9" s="905" t="s">
        <v>207</v>
      </c>
      <c r="B9" s="939">
        <v>185000</v>
      </c>
      <c r="C9" s="940">
        <v>185000</v>
      </c>
      <c r="D9" s="940">
        <v>179000</v>
      </c>
      <c r="E9" s="943">
        <v>-3.2432432432432434E-2</v>
      </c>
      <c r="F9" s="944">
        <v>-3.2432432432432434E-2</v>
      </c>
    </row>
    <row r="10" spans="1:70" ht="14.5">
      <c r="A10" s="910" t="s">
        <v>227</v>
      </c>
      <c r="B10" s="947">
        <v>0</v>
      </c>
      <c r="C10" s="948">
        <v>0</v>
      </c>
      <c r="D10" s="948">
        <v>0</v>
      </c>
      <c r="E10" s="1013" t="s">
        <v>173</v>
      </c>
      <c r="F10" s="1014" t="s">
        <v>173</v>
      </c>
      <c r="H10" s="857"/>
      <c r="I10" s="857"/>
      <c r="J10" s="857"/>
      <c r="K10" s="857"/>
      <c r="L10" s="857"/>
      <c r="M10" s="857"/>
      <c r="N10" s="857"/>
      <c r="O10" s="857"/>
      <c r="P10" s="857"/>
      <c r="Q10" s="857"/>
      <c r="R10" s="857"/>
      <c r="S10" s="857"/>
      <c r="T10" s="857"/>
      <c r="U10" s="857"/>
      <c r="V10" s="857"/>
      <c r="W10" s="857"/>
      <c r="X10" s="857"/>
      <c r="Y10" s="857"/>
      <c r="Z10" s="857"/>
      <c r="AA10" s="857"/>
      <c r="AB10" s="857"/>
      <c r="AC10" s="857"/>
      <c r="AD10" s="857"/>
      <c r="AE10" s="857"/>
      <c r="AF10" s="857"/>
      <c r="AG10" s="857"/>
      <c r="AH10" s="857"/>
      <c r="AI10" s="857"/>
      <c r="AJ10" s="857"/>
      <c r="AK10" s="857"/>
      <c r="AL10" s="857"/>
      <c r="AM10" s="857"/>
      <c r="AN10" s="857"/>
      <c r="AO10" s="857"/>
      <c r="AP10" s="857"/>
      <c r="AQ10" s="857"/>
      <c r="AR10" s="857"/>
      <c r="AS10" s="857"/>
      <c r="AT10" s="857"/>
      <c r="AU10" s="857"/>
      <c r="AV10" s="857"/>
      <c r="AW10" s="857"/>
      <c r="AX10" s="857"/>
      <c r="AY10" s="857"/>
      <c r="AZ10" s="857"/>
      <c r="BA10" s="857"/>
      <c r="BB10" s="857"/>
      <c r="BC10" s="857"/>
      <c r="BD10" s="857"/>
      <c r="BE10" s="857"/>
      <c r="BF10" s="857"/>
      <c r="BG10" s="857"/>
      <c r="BH10" s="857"/>
      <c r="BI10" s="857"/>
      <c r="BJ10" s="857"/>
      <c r="BK10" s="857"/>
      <c r="BL10" s="857"/>
      <c r="BM10" s="857"/>
      <c r="BN10" s="857"/>
      <c r="BO10" s="857"/>
      <c r="BP10" s="857"/>
      <c r="BQ10" s="857"/>
      <c r="BR10" s="857"/>
    </row>
    <row r="11" spans="1:70" ht="14.5">
      <c r="A11" s="1015" t="s">
        <v>228</v>
      </c>
      <c r="B11" s="947">
        <v>0</v>
      </c>
      <c r="C11" s="948">
        <v>0</v>
      </c>
      <c r="D11" s="948">
        <v>0</v>
      </c>
      <c r="E11" s="1013" t="s">
        <v>173</v>
      </c>
      <c r="F11" s="1014" t="s">
        <v>173</v>
      </c>
      <c r="H11" s="857"/>
      <c r="I11" s="857"/>
      <c r="J11" s="857"/>
      <c r="K11" s="857"/>
      <c r="L11" s="857"/>
      <c r="M11" s="857"/>
      <c r="N11" s="857"/>
      <c r="O11" s="857"/>
      <c r="P11" s="857"/>
      <c r="Q11" s="857"/>
      <c r="R11" s="857"/>
      <c r="S11" s="857"/>
      <c r="T11" s="857"/>
      <c r="U11" s="857"/>
      <c r="V11" s="857"/>
      <c r="W11" s="857"/>
      <c r="X11" s="857"/>
      <c r="Y11" s="857"/>
      <c r="Z11" s="857"/>
      <c r="AA11" s="857"/>
      <c r="AB11" s="857"/>
      <c r="AC11" s="857"/>
      <c r="AD11" s="857"/>
      <c r="AE11" s="857"/>
      <c r="AF11" s="857"/>
      <c r="AG11" s="857"/>
      <c r="AH11" s="857"/>
      <c r="AI11" s="857"/>
      <c r="AJ11" s="857"/>
      <c r="AK11" s="857"/>
      <c r="AL11" s="857"/>
      <c r="AM11" s="857"/>
      <c r="AN11" s="857"/>
      <c r="AO11" s="857"/>
      <c r="AP11" s="857"/>
      <c r="AQ11" s="857"/>
      <c r="AR11" s="857"/>
      <c r="AS11" s="857"/>
      <c r="AT11" s="857"/>
      <c r="AU11" s="857"/>
      <c r="AV11" s="857"/>
      <c r="AW11" s="857"/>
      <c r="AX11" s="857"/>
      <c r="AY11" s="857"/>
      <c r="AZ11" s="857"/>
      <c r="BA11" s="857"/>
      <c r="BB11" s="857"/>
      <c r="BC11" s="857"/>
      <c r="BD11" s="857"/>
      <c r="BE11" s="857"/>
      <c r="BF11" s="857"/>
      <c r="BG11" s="857"/>
      <c r="BH11" s="857"/>
      <c r="BI11" s="857"/>
      <c r="BJ11" s="857"/>
      <c r="BK11" s="857"/>
      <c r="BL11" s="857"/>
      <c r="BM11" s="857"/>
      <c r="BN11" s="857"/>
      <c r="BO11" s="857"/>
      <c r="BP11" s="857"/>
      <c r="BQ11" s="857"/>
      <c r="BR11" s="857"/>
    </row>
    <row r="12" spans="1:70" ht="14.5">
      <c r="A12" s="1015" t="s">
        <v>229</v>
      </c>
      <c r="B12" s="947">
        <v>0</v>
      </c>
      <c r="C12" s="948">
        <v>0</v>
      </c>
      <c r="D12" s="948">
        <v>0</v>
      </c>
      <c r="E12" s="1013" t="s">
        <v>173</v>
      </c>
      <c r="F12" s="1014" t="s">
        <v>173</v>
      </c>
      <c r="H12" s="857"/>
      <c r="I12" s="857"/>
      <c r="J12" s="857"/>
      <c r="K12" s="857"/>
      <c r="L12" s="857"/>
      <c r="M12" s="857"/>
      <c r="N12" s="857"/>
      <c r="O12" s="857"/>
      <c r="P12" s="857"/>
      <c r="Q12" s="857"/>
      <c r="R12" s="857"/>
      <c r="S12" s="857"/>
      <c r="T12" s="857"/>
      <c r="U12" s="857"/>
      <c r="V12" s="857"/>
      <c r="W12" s="857"/>
      <c r="X12" s="857"/>
      <c r="Y12" s="857"/>
      <c r="Z12" s="857"/>
      <c r="AA12" s="857"/>
      <c r="AB12" s="857"/>
      <c r="AC12" s="857"/>
      <c r="AD12" s="857"/>
      <c r="AE12" s="857"/>
      <c r="AF12" s="857"/>
      <c r="AG12" s="857"/>
      <c r="AH12" s="857"/>
      <c r="AI12" s="857"/>
      <c r="AJ12" s="857"/>
      <c r="AK12" s="857"/>
      <c r="AL12" s="857"/>
      <c r="AM12" s="857"/>
      <c r="AN12" s="857"/>
      <c r="AO12" s="857"/>
      <c r="AP12" s="857"/>
      <c r="AQ12" s="857"/>
      <c r="AR12" s="857"/>
      <c r="AS12" s="857"/>
      <c r="AT12" s="857"/>
      <c r="AU12" s="857"/>
      <c r="AV12" s="857"/>
      <c r="AW12" s="857"/>
      <c r="AX12" s="857"/>
      <c r="AY12" s="857"/>
      <c r="AZ12" s="857"/>
      <c r="BA12" s="857"/>
      <c r="BB12" s="857"/>
      <c r="BC12" s="857"/>
      <c r="BD12" s="857"/>
      <c r="BE12" s="857"/>
      <c r="BF12" s="857"/>
      <c r="BG12" s="857"/>
      <c r="BH12" s="857"/>
      <c r="BI12" s="857"/>
      <c r="BJ12" s="857"/>
      <c r="BK12" s="857"/>
      <c r="BL12" s="857"/>
      <c r="BM12" s="857"/>
      <c r="BN12" s="857"/>
      <c r="BO12" s="857"/>
      <c r="BP12" s="857"/>
      <c r="BQ12" s="857"/>
      <c r="BR12" s="857"/>
    </row>
    <row r="13" spans="1:70" ht="14.5">
      <c r="A13" s="905" t="s">
        <v>209</v>
      </c>
      <c r="B13" s="939">
        <v>-139180.33346999998</v>
      </c>
      <c r="C13" s="940">
        <v>-139180.33346999998</v>
      </c>
      <c r="D13" s="1016">
        <v>-139180.33346999998</v>
      </c>
      <c r="E13" s="943">
        <v>0</v>
      </c>
      <c r="F13" s="944">
        <v>0</v>
      </c>
      <c r="H13" s="857"/>
      <c r="I13" s="857"/>
      <c r="J13" s="857"/>
      <c r="K13" s="857"/>
      <c r="L13" s="857"/>
      <c r="M13" s="857"/>
      <c r="N13" s="857"/>
      <c r="O13" s="857"/>
      <c r="P13" s="857"/>
      <c r="Q13" s="857"/>
      <c r="R13" s="857"/>
      <c r="S13" s="857"/>
      <c r="T13" s="857"/>
      <c r="U13" s="857"/>
      <c r="V13" s="857"/>
      <c r="W13" s="857"/>
      <c r="X13" s="857"/>
      <c r="Y13" s="857"/>
      <c r="Z13" s="857"/>
      <c r="AA13" s="857"/>
      <c r="AB13" s="857"/>
      <c r="AC13" s="857"/>
      <c r="AD13" s="857"/>
      <c r="AE13" s="857"/>
      <c r="AF13" s="857"/>
      <c r="AG13" s="857"/>
      <c r="AH13" s="857"/>
      <c r="AI13" s="857"/>
      <c r="AJ13" s="857"/>
      <c r="AK13" s="857"/>
      <c r="AL13" s="857"/>
      <c r="AM13" s="857"/>
      <c r="AN13" s="857"/>
      <c r="AO13" s="857"/>
      <c r="AP13" s="857"/>
      <c r="AQ13" s="857"/>
      <c r="AR13" s="857"/>
      <c r="AS13" s="857"/>
      <c r="AT13" s="857"/>
      <c r="AU13" s="857"/>
      <c r="AV13" s="857"/>
      <c r="AW13" s="857"/>
      <c r="AX13" s="857"/>
      <c r="AY13" s="857"/>
      <c r="AZ13" s="857"/>
      <c r="BA13" s="857"/>
      <c r="BB13" s="857"/>
      <c r="BC13" s="857"/>
      <c r="BD13" s="857"/>
      <c r="BE13" s="857"/>
      <c r="BF13" s="857"/>
      <c r="BG13" s="857"/>
      <c r="BH13" s="857"/>
      <c r="BI13" s="857"/>
      <c r="BJ13" s="857"/>
      <c r="BK13" s="857"/>
      <c r="BL13" s="857"/>
      <c r="BM13" s="857"/>
      <c r="BN13" s="857"/>
      <c r="BO13" s="857"/>
      <c r="BP13" s="857"/>
      <c r="BQ13" s="857"/>
      <c r="BR13" s="857"/>
    </row>
    <row r="14" spans="1:70" s="674" customFormat="1" ht="15" thickBot="1">
      <c r="A14" s="905" t="s">
        <v>662</v>
      </c>
      <c r="B14" s="939">
        <v>0</v>
      </c>
      <c r="C14" s="940">
        <v>0</v>
      </c>
      <c r="D14" s="940">
        <v>0</v>
      </c>
      <c r="E14" s="943" t="s">
        <v>173</v>
      </c>
      <c r="F14" s="944" t="s">
        <v>173</v>
      </c>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857"/>
      <c r="AE14" s="857"/>
      <c r="AF14" s="857"/>
      <c r="AG14" s="857"/>
      <c r="AH14" s="857"/>
      <c r="AI14" s="857"/>
      <c r="AJ14" s="857"/>
      <c r="AK14" s="857"/>
      <c r="AL14" s="857"/>
      <c r="AM14" s="857"/>
      <c r="AN14" s="857"/>
      <c r="AO14" s="857"/>
      <c r="AP14" s="857"/>
      <c r="AQ14" s="857"/>
      <c r="AR14" s="857"/>
      <c r="AS14" s="857"/>
      <c r="AT14" s="857"/>
      <c r="AU14" s="857"/>
      <c r="AV14" s="857"/>
      <c r="AW14" s="857"/>
      <c r="AX14" s="857"/>
      <c r="AY14" s="857"/>
      <c r="AZ14" s="857"/>
      <c r="BA14" s="857"/>
      <c r="BB14" s="857"/>
      <c r="BC14" s="857"/>
      <c r="BD14" s="857"/>
      <c r="BE14" s="857"/>
      <c r="BF14" s="857"/>
      <c r="BG14" s="857"/>
      <c r="BH14" s="857"/>
      <c r="BI14" s="857"/>
      <c r="BJ14" s="857"/>
      <c r="BK14" s="857"/>
      <c r="BL14" s="857"/>
      <c r="BM14" s="857"/>
      <c r="BN14" s="857"/>
      <c r="BO14" s="857"/>
      <c r="BP14" s="857"/>
      <c r="BQ14" s="857"/>
      <c r="BR14" s="857"/>
    </row>
    <row r="15" spans="1:70" s="675" customFormat="1" ht="15" thickBot="1">
      <c r="A15" s="1017" t="s">
        <v>230</v>
      </c>
      <c r="B15" s="951">
        <v>2191781.4037899999</v>
      </c>
      <c r="C15" s="952">
        <v>2314357.2729600002</v>
      </c>
      <c r="D15" s="1018">
        <v>2316489.8912900002</v>
      </c>
      <c r="E15" s="954">
        <v>9.2147325519564838E-4</v>
      </c>
      <c r="F15" s="955">
        <v>5.6898232316578645E-2</v>
      </c>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857"/>
      <c r="AE15" s="857"/>
      <c r="AF15" s="857"/>
      <c r="AG15" s="857"/>
      <c r="AH15" s="857"/>
      <c r="AI15" s="857"/>
      <c r="AJ15" s="857"/>
      <c r="AK15" s="857"/>
      <c r="AL15" s="857"/>
      <c r="AM15" s="857"/>
      <c r="AN15" s="857"/>
      <c r="AO15" s="857"/>
      <c r="AP15" s="857"/>
      <c r="AQ15" s="857"/>
      <c r="AR15" s="857"/>
      <c r="AS15" s="857"/>
      <c r="AT15" s="857"/>
      <c r="AU15" s="857"/>
      <c r="AV15" s="857"/>
      <c r="AW15" s="857"/>
      <c r="AX15" s="857"/>
      <c r="AY15" s="857"/>
      <c r="AZ15" s="857"/>
      <c r="BA15" s="857"/>
      <c r="BB15" s="857"/>
      <c r="BC15" s="857"/>
      <c r="BD15" s="857"/>
      <c r="BE15" s="857"/>
      <c r="BF15" s="857"/>
      <c r="BG15" s="857"/>
      <c r="BH15" s="857"/>
      <c r="BI15" s="857"/>
      <c r="BJ15" s="857"/>
      <c r="BK15" s="857"/>
      <c r="BL15" s="857"/>
      <c r="BM15" s="857"/>
      <c r="BN15" s="857"/>
      <c r="BO15" s="857"/>
      <c r="BP15" s="857"/>
      <c r="BQ15" s="857"/>
      <c r="BR15" s="857"/>
    </row>
    <row r="16" spans="1:70" ht="15" thickBot="1">
      <c r="A16" s="898"/>
      <c r="B16" s="956"/>
      <c r="C16" s="956"/>
      <c r="D16" s="956"/>
      <c r="E16" s="957"/>
      <c r="F16" s="9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857"/>
      <c r="AE16" s="857"/>
      <c r="AF16" s="857"/>
      <c r="AG16" s="857"/>
      <c r="AH16" s="857"/>
      <c r="AI16" s="857"/>
      <c r="AJ16" s="857"/>
      <c r="AK16" s="857"/>
      <c r="AL16" s="857"/>
      <c r="AM16" s="857"/>
      <c r="AN16" s="857"/>
      <c r="AO16" s="857"/>
      <c r="AP16" s="857"/>
      <c r="AQ16" s="857"/>
      <c r="AR16" s="857"/>
      <c r="AS16" s="857"/>
      <c r="AT16" s="857"/>
      <c r="AU16" s="857"/>
      <c r="AV16" s="857"/>
      <c r="AW16" s="857"/>
      <c r="AX16" s="857"/>
      <c r="AY16" s="857"/>
      <c r="AZ16" s="857"/>
      <c r="BA16" s="857"/>
      <c r="BB16" s="857"/>
      <c r="BC16" s="857"/>
      <c r="BD16" s="857"/>
      <c r="BE16" s="857"/>
      <c r="BF16" s="857"/>
      <c r="BG16" s="857"/>
      <c r="BH16" s="857"/>
      <c r="BI16" s="857"/>
      <c r="BJ16" s="857"/>
      <c r="BK16" s="857"/>
      <c r="BL16" s="857"/>
      <c r="BM16" s="857"/>
      <c r="BN16" s="857"/>
      <c r="BO16" s="857"/>
      <c r="BP16" s="857"/>
      <c r="BQ16" s="857"/>
      <c r="BR16" s="857"/>
    </row>
    <row r="17" spans="1:70" s="674" customFormat="1" ht="17" thickBot="1">
      <c r="A17" s="900" t="s">
        <v>651</v>
      </c>
      <c r="B17" s="964">
        <v>1865494.8552800003</v>
      </c>
      <c r="C17" s="965">
        <v>1962906.4343500002</v>
      </c>
      <c r="D17" s="1019">
        <v>1962906.4343500002</v>
      </c>
      <c r="E17" s="941">
        <v>0</v>
      </c>
      <c r="F17" s="942">
        <v>5.2217554390081147E-2</v>
      </c>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857"/>
      <c r="AE17" s="857"/>
      <c r="AF17" s="857"/>
      <c r="AG17" s="857"/>
      <c r="AH17" s="857"/>
      <c r="AI17" s="857"/>
      <c r="AJ17" s="857"/>
      <c r="AK17" s="857"/>
      <c r="AL17" s="857"/>
      <c r="AM17" s="857"/>
      <c r="AN17" s="857"/>
      <c r="AO17" s="857"/>
      <c r="AP17" s="857"/>
      <c r="AQ17" s="857"/>
      <c r="AR17" s="857"/>
      <c r="AS17" s="857"/>
      <c r="AT17" s="857"/>
      <c r="AU17" s="857"/>
      <c r="AV17" s="857"/>
      <c r="AW17" s="857"/>
      <c r="AX17" s="857"/>
      <c r="AY17" s="857"/>
      <c r="AZ17" s="857"/>
      <c r="BA17" s="857"/>
      <c r="BB17" s="857"/>
      <c r="BC17" s="857"/>
      <c r="BD17" s="857"/>
      <c r="BE17" s="857"/>
      <c r="BF17" s="857"/>
      <c r="BG17" s="857"/>
      <c r="BH17" s="857"/>
      <c r="BI17" s="857"/>
      <c r="BJ17" s="857"/>
      <c r="BK17" s="857"/>
      <c r="BL17" s="857"/>
      <c r="BM17" s="857"/>
      <c r="BN17" s="857"/>
      <c r="BO17" s="857"/>
      <c r="BP17" s="857"/>
      <c r="BQ17" s="857"/>
      <c r="BR17" s="857"/>
    </row>
    <row r="18" spans="1:70" s="675" customFormat="1" ht="17" thickBot="1">
      <c r="A18" s="928" t="s">
        <v>652</v>
      </c>
      <c r="B18" s="967">
        <v>326286.54850999994</v>
      </c>
      <c r="C18" s="968">
        <v>351450.83860999998</v>
      </c>
      <c r="D18" s="980">
        <v>353583.45694</v>
      </c>
      <c r="E18" s="970">
        <v>6.0680416596375318E-3</v>
      </c>
      <c r="F18" s="971">
        <v>8.3659312817682643E-2</v>
      </c>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857"/>
      <c r="AE18" s="857"/>
      <c r="AF18" s="857"/>
      <c r="AG18" s="857"/>
      <c r="AH18" s="857"/>
      <c r="AI18" s="857"/>
      <c r="AJ18" s="857"/>
      <c r="AK18" s="857"/>
      <c r="AL18" s="857"/>
      <c r="AM18" s="857"/>
      <c r="AN18" s="857"/>
      <c r="AO18" s="857"/>
      <c r="AP18" s="857"/>
      <c r="AQ18" s="857"/>
      <c r="AR18" s="857"/>
      <c r="AS18" s="857"/>
      <c r="AT18" s="857"/>
      <c r="AU18" s="857"/>
      <c r="AV18" s="857"/>
      <c r="AW18" s="857"/>
      <c r="AX18" s="857"/>
      <c r="AY18" s="857"/>
      <c r="AZ18" s="857"/>
      <c r="BA18" s="857"/>
      <c r="BB18" s="857"/>
      <c r="BC18" s="857"/>
      <c r="BD18" s="857"/>
      <c r="BE18" s="857"/>
      <c r="BF18" s="857"/>
      <c r="BG18" s="857"/>
      <c r="BH18" s="857"/>
      <c r="BI18" s="857"/>
      <c r="BJ18" s="857"/>
      <c r="BK18" s="857"/>
      <c r="BL18" s="857"/>
      <c r="BM18" s="857"/>
      <c r="BN18" s="857"/>
      <c r="BO18" s="857"/>
      <c r="BP18" s="857"/>
      <c r="BQ18" s="857"/>
      <c r="BR18" s="857"/>
    </row>
    <row r="19" spans="1:70" s="675" customFormat="1" ht="15" thickBot="1">
      <c r="A19" s="898"/>
      <c r="B19" s="990"/>
      <c r="C19" s="990"/>
      <c r="D19" s="992"/>
      <c r="E19" s="991"/>
      <c r="F19" s="991"/>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857"/>
      <c r="AE19" s="857"/>
      <c r="AF19" s="857"/>
      <c r="AG19" s="857"/>
      <c r="AH19" s="857"/>
      <c r="AI19" s="857"/>
      <c r="AJ19" s="857"/>
      <c r="AK19" s="857"/>
      <c r="AL19" s="857"/>
      <c r="AM19" s="857"/>
      <c r="AN19" s="857"/>
      <c r="AO19" s="857"/>
      <c r="AP19" s="857"/>
      <c r="AQ19" s="857"/>
      <c r="AR19" s="857"/>
      <c r="AS19" s="857"/>
      <c r="AT19" s="857"/>
      <c r="AU19" s="857"/>
      <c r="AV19" s="857"/>
      <c r="AW19" s="857"/>
      <c r="AX19" s="857"/>
      <c r="AY19" s="857"/>
      <c r="AZ19" s="857"/>
      <c r="BA19" s="857"/>
      <c r="BB19" s="857"/>
      <c r="BC19" s="857"/>
      <c r="BD19" s="857"/>
      <c r="BE19" s="857"/>
      <c r="BF19" s="857"/>
      <c r="BG19" s="857"/>
      <c r="BH19" s="857"/>
      <c r="BI19" s="857"/>
      <c r="BJ19" s="857"/>
      <c r="BK19" s="857"/>
      <c r="BL19" s="857"/>
      <c r="BM19" s="857"/>
      <c r="BN19" s="857"/>
      <c r="BO19" s="857"/>
      <c r="BP19" s="857"/>
      <c r="BQ19" s="857"/>
      <c r="BR19" s="857"/>
    </row>
    <row r="20" spans="1:70" ht="17" thickBot="1">
      <c r="A20" s="1020" t="s">
        <v>653</v>
      </c>
      <c r="B20" s="972">
        <v>12703309.078240002</v>
      </c>
      <c r="C20" s="973">
        <v>14825319.20191</v>
      </c>
      <c r="D20" s="1021">
        <v>15638132.254909996</v>
      </c>
      <c r="E20" s="974">
        <v>5.4826006909536082E-2</v>
      </c>
      <c r="F20" s="975">
        <v>0.23102824300301159</v>
      </c>
      <c r="G20" s="857"/>
      <c r="H20" s="857"/>
      <c r="I20" s="857"/>
      <c r="J20" s="857"/>
      <c r="K20" s="857"/>
      <c r="L20" s="857"/>
      <c r="M20" s="857"/>
      <c r="N20" s="857"/>
      <c r="O20" s="857"/>
      <c r="P20" s="857"/>
      <c r="Q20" s="857"/>
      <c r="R20" s="857"/>
      <c r="S20" s="857"/>
      <c r="T20" s="857"/>
      <c r="U20" s="857"/>
      <c r="V20" s="857"/>
      <c r="W20" s="857"/>
      <c r="X20" s="857"/>
      <c r="Y20" s="857"/>
      <c r="Z20" s="857"/>
      <c r="AA20" s="857"/>
      <c r="AB20" s="857"/>
      <c r="AC20" s="857"/>
      <c r="AD20" s="857"/>
      <c r="AE20" s="857"/>
      <c r="AF20" s="857"/>
      <c r="AG20" s="857"/>
      <c r="AH20" s="857"/>
      <c r="AI20" s="857"/>
      <c r="AJ20" s="857"/>
      <c r="AK20" s="857"/>
      <c r="AL20" s="857"/>
      <c r="AM20" s="857"/>
      <c r="AN20" s="857"/>
      <c r="AO20" s="857"/>
      <c r="AP20" s="857"/>
      <c r="AQ20" s="857"/>
      <c r="AR20" s="857"/>
      <c r="AS20" s="857"/>
      <c r="AT20" s="857"/>
      <c r="AU20" s="857"/>
      <c r="AV20" s="857"/>
      <c r="AW20" s="857"/>
      <c r="AX20" s="857"/>
      <c r="AY20" s="857"/>
      <c r="AZ20" s="857"/>
      <c r="BA20" s="857"/>
      <c r="BB20" s="857"/>
      <c r="BC20" s="857"/>
      <c r="BD20" s="857"/>
      <c r="BE20" s="857"/>
      <c r="BF20" s="857"/>
      <c r="BG20" s="857"/>
      <c r="BH20" s="857"/>
      <c r="BI20" s="857"/>
      <c r="BJ20" s="857"/>
      <c r="BK20" s="857"/>
      <c r="BL20" s="857"/>
      <c r="BM20" s="857"/>
      <c r="BN20" s="857"/>
      <c r="BO20" s="857"/>
      <c r="BP20" s="857"/>
      <c r="BQ20" s="857"/>
      <c r="BR20" s="857"/>
    </row>
    <row r="21" spans="1:70" ht="14.5">
      <c r="A21" s="698" t="s">
        <v>232</v>
      </c>
      <c r="B21" s="1022">
        <v>10662694.282440001</v>
      </c>
      <c r="C21" s="1023">
        <v>12747978.85541</v>
      </c>
      <c r="D21" s="1024">
        <v>13605109.718009995</v>
      </c>
      <c r="E21" s="941">
        <v>6.7236608431951145E-2</v>
      </c>
      <c r="F21" s="942">
        <v>0.27595421547589055</v>
      </c>
      <c r="G21" s="857"/>
      <c r="H21" s="857"/>
      <c r="I21" s="857"/>
      <c r="J21" s="857"/>
      <c r="K21" s="857"/>
      <c r="L21" s="857"/>
      <c r="M21" s="857"/>
      <c r="N21" s="857"/>
      <c r="O21" s="857"/>
      <c r="P21" s="857"/>
      <c r="Q21" s="857"/>
      <c r="R21" s="857"/>
      <c r="S21" s="857"/>
      <c r="T21" s="857"/>
      <c r="U21" s="857"/>
      <c r="V21" s="857"/>
      <c r="W21" s="857"/>
      <c r="X21" s="857"/>
      <c r="Y21" s="857"/>
      <c r="Z21" s="857"/>
      <c r="AA21" s="857"/>
      <c r="AB21" s="857"/>
      <c r="AC21" s="857"/>
      <c r="AD21" s="857"/>
      <c r="AE21" s="857"/>
      <c r="AF21" s="857"/>
      <c r="AG21" s="857"/>
      <c r="AH21" s="857"/>
      <c r="AI21" s="857"/>
      <c r="AJ21" s="857"/>
      <c r="AK21" s="857"/>
      <c r="AL21" s="857"/>
      <c r="AM21" s="857"/>
      <c r="AN21" s="857"/>
      <c r="AO21" s="857"/>
      <c r="AP21" s="857"/>
      <c r="AQ21" s="857"/>
      <c r="AR21" s="857"/>
      <c r="AS21" s="857"/>
      <c r="AT21" s="857"/>
      <c r="AU21" s="857"/>
      <c r="AV21" s="857"/>
      <c r="AW21" s="857"/>
      <c r="AX21" s="857"/>
      <c r="AY21" s="857"/>
      <c r="AZ21" s="857"/>
      <c r="BA21" s="857"/>
      <c r="BB21" s="857"/>
      <c r="BC21" s="857"/>
      <c r="BD21" s="857"/>
      <c r="BE21" s="857"/>
      <c r="BF21" s="857"/>
      <c r="BG21" s="857"/>
      <c r="BH21" s="857"/>
      <c r="BI21" s="857"/>
      <c r="BJ21" s="857"/>
      <c r="BK21" s="857"/>
      <c r="BL21" s="857"/>
      <c r="BM21" s="857"/>
      <c r="BN21" s="857"/>
      <c r="BO21" s="857"/>
      <c r="BP21" s="857"/>
      <c r="BQ21" s="857"/>
      <c r="BR21" s="857"/>
    </row>
    <row r="22" spans="1:70" s="674" customFormat="1" ht="17" thickBot="1">
      <c r="A22" s="905" t="s">
        <v>654</v>
      </c>
      <c r="B22" s="1025">
        <v>170320.4332</v>
      </c>
      <c r="C22" s="990">
        <v>177097.25659999999</v>
      </c>
      <c r="D22" s="1026">
        <v>105570.1985</v>
      </c>
      <c r="E22" s="943">
        <v>-0.40388574884338441</v>
      </c>
      <c r="F22" s="944">
        <v>-0.38016715600979345</v>
      </c>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857"/>
      <c r="AE22" s="857"/>
      <c r="AF22" s="857"/>
      <c r="AG22" s="857"/>
      <c r="AH22" s="857"/>
      <c r="AI22" s="857"/>
      <c r="AJ22" s="857"/>
      <c r="AK22" s="857"/>
      <c r="AL22" s="857"/>
      <c r="AM22" s="857"/>
      <c r="AN22" s="857"/>
      <c r="AO22" s="857"/>
      <c r="AP22" s="857"/>
      <c r="AQ22" s="857"/>
      <c r="AR22" s="857"/>
      <c r="AS22" s="857"/>
      <c r="AT22" s="857"/>
      <c r="AU22" s="857"/>
      <c r="AV22" s="857"/>
      <c r="AW22" s="857"/>
      <c r="AX22" s="857"/>
      <c r="AY22" s="857"/>
      <c r="AZ22" s="857"/>
      <c r="BA22" s="857"/>
      <c r="BB22" s="857"/>
      <c r="BC22" s="857"/>
      <c r="BD22" s="857"/>
      <c r="BE22" s="857"/>
      <c r="BF22" s="857"/>
      <c r="BG22" s="857"/>
      <c r="BH22" s="857"/>
      <c r="BI22" s="857"/>
      <c r="BJ22" s="857"/>
      <c r="BK22" s="857"/>
      <c r="BL22" s="857"/>
      <c r="BM22" s="857"/>
      <c r="BN22" s="857"/>
      <c r="BO22" s="857"/>
      <c r="BP22" s="857"/>
      <c r="BQ22" s="857"/>
      <c r="BR22" s="857"/>
    </row>
    <row r="23" spans="1:70" s="675" customFormat="1" ht="15" thickBot="1">
      <c r="A23" s="928" t="s">
        <v>233</v>
      </c>
      <c r="B23" s="951">
        <v>1870294.3625999999</v>
      </c>
      <c r="C23" s="952">
        <v>1900243.0899</v>
      </c>
      <c r="D23" s="1018">
        <v>1927452.3384000002</v>
      </c>
      <c r="E23" s="970">
        <v>1.4318825125385459E-2</v>
      </c>
      <c r="F23" s="971">
        <v>3.0560951764053809E-2</v>
      </c>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7"/>
      <c r="AE23" s="857"/>
      <c r="AF23" s="857"/>
      <c r="AG23" s="857"/>
      <c r="AH23" s="857"/>
      <c r="AI23" s="857"/>
      <c r="AJ23" s="857"/>
      <c r="AK23" s="857"/>
      <c r="AL23" s="857"/>
      <c r="AM23" s="857"/>
      <c r="AN23" s="857"/>
      <c r="AO23" s="857"/>
      <c r="AP23" s="857"/>
      <c r="AQ23" s="857"/>
      <c r="AR23" s="857"/>
      <c r="AS23" s="857"/>
      <c r="AT23" s="857"/>
      <c r="AU23" s="857"/>
      <c r="AV23" s="857"/>
      <c r="AW23" s="857"/>
      <c r="AX23" s="857"/>
      <c r="AY23" s="857"/>
      <c r="AZ23" s="857"/>
      <c r="BA23" s="857"/>
      <c r="BB23" s="857"/>
      <c r="BC23" s="857"/>
      <c r="BD23" s="857"/>
      <c r="BE23" s="857"/>
      <c r="BF23" s="857"/>
      <c r="BG23" s="857"/>
      <c r="BH23" s="857"/>
      <c r="BI23" s="857"/>
      <c r="BJ23" s="857"/>
      <c r="BK23" s="857"/>
      <c r="BL23" s="857"/>
      <c r="BM23" s="857"/>
      <c r="BN23" s="857"/>
      <c r="BO23" s="857"/>
      <c r="BP23" s="857"/>
      <c r="BQ23" s="857"/>
      <c r="BR23" s="857"/>
    </row>
    <row r="24" spans="1:70" s="675" customFormat="1" ht="15" thickBot="1">
      <c r="A24" s="898"/>
      <c r="B24" s="990"/>
      <c r="C24" s="990"/>
      <c r="D24" s="992"/>
      <c r="E24" s="991"/>
      <c r="F24" s="991"/>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857"/>
      <c r="AE24" s="857"/>
      <c r="AF24" s="857"/>
      <c r="AG24" s="857"/>
      <c r="AH24" s="857"/>
      <c r="AI24" s="857"/>
      <c r="AJ24" s="857"/>
      <c r="AK24" s="857"/>
      <c r="AL24" s="857"/>
      <c r="AM24" s="857"/>
      <c r="AN24" s="857"/>
      <c r="AO24" s="857"/>
      <c r="AP24" s="857"/>
      <c r="AQ24" s="857"/>
      <c r="AR24" s="857"/>
      <c r="AS24" s="857"/>
      <c r="AT24" s="857"/>
      <c r="AU24" s="857"/>
      <c r="AV24" s="857"/>
      <c r="AW24" s="857"/>
      <c r="AX24" s="857"/>
      <c r="AY24" s="857"/>
      <c r="AZ24" s="857"/>
      <c r="BA24" s="857"/>
      <c r="BB24" s="857"/>
      <c r="BC24" s="857"/>
      <c r="BD24" s="857"/>
      <c r="BE24" s="857"/>
      <c r="BF24" s="857"/>
      <c r="BG24" s="857"/>
      <c r="BH24" s="857"/>
      <c r="BI24" s="857"/>
      <c r="BJ24" s="857"/>
      <c r="BK24" s="857"/>
      <c r="BL24" s="857"/>
      <c r="BM24" s="857"/>
      <c r="BN24" s="857"/>
      <c r="BO24" s="857"/>
      <c r="BP24" s="857"/>
      <c r="BQ24" s="857"/>
      <c r="BR24" s="857"/>
    </row>
    <row r="25" spans="1:70" ht="15" thickBot="1">
      <c r="A25" s="918" t="s">
        <v>234</v>
      </c>
      <c r="B25" s="972">
        <v>1384066.0291639999</v>
      </c>
      <c r="C25" s="973">
        <v>1618510.021371</v>
      </c>
      <c r="D25" s="1027">
        <v>1708934.0330109997</v>
      </c>
      <c r="E25" s="974">
        <v>5.5868675785772239E-2</v>
      </c>
      <c r="F25" s="975">
        <v>0.23472001841070078</v>
      </c>
      <c r="G25" s="857"/>
      <c r="H25" s="857"/>
      <c r="I25" s="857"/>
      <c r="J25" s="857"/>
      <c r="K25" s="857"/>
      <c r="L25" s="857"/>
      <c r="M25" s="857"/>
      <c r="N25" s="857"/>
      <c r="O25" s="857"/>
      <c r="P25" s="857"/>
      <c r="Q25" s="857"/>
      <c r="R25" s="857"/>
      <c r="S25" s="857"/>
      <c r="T25" s="857"/>
      <c r="U25" s="857"/>
      <c r="V25" s="857"/>
      <c r="W25" s="857"/>
      <c r="X25" s="857"/>
      <c r="Y25" s="857"/>
      <c r="Z25" s="857"/>
      <c r="AA25" s="857"/>
      <c r="AB25" s="857"/>
      <c r="AC25" s="857"/>
      <c r="AD25" s="857"/>
      <c r="AE25" s="857"/>
      <c r="AF25" s="857"/>
      <c r="AG25" s="857"/>
      <c r="AH25" s="857"/>
      <c r="AI25" s="857"/>
      <c r="AJ25" s="857"/>
      <c r="AK25" s="857"/>
      <c r="AL25" s="857"/>
      <c r="AM25" s="857"/>
      <c r="AN25" s="857"/>
      <c r="AO25" s="857"/>
      <c r="AP25" s="857"/>
      <c r="AQ25" s="857"/>
      <c r="AR25" s="857"/>
      <c r="AS25" s="857"/>
      <c r="AT25" s="857"/>
      <c r="AU25" s="857"/>
      <c r="AV25" s="857"/>
      <c r="AW25" s="857"/>
      <c r="AX25" s="857"/>
      <c r="AY25" s="857"/>
      <c r="AZ25" s="857"/>
      <c r="BA25" s="857"/>
      <c r="BB25" s="857"/>
      <c r="BC25" s="857"/>
      <c r="BD25" s="857"/>
      <c r="BE25" s="857"/>
      <c r="BF25" s="857"/>
      <c r="BG25" s="857"/>
      <c r="BH25" s="857"/>
      <c r="BI25" s="857"/>
      <c r="BJ25" s="857"/>
      <c r="BK25" s="857"/>
      <c r="BL25" s="857"/>
      <c r="BM25" s="857"/>
      <c r="BN25" s="857"/>
      <c r="BO25" s="857"/>
      <c r="BP25" s="857"/>
      <c r="BQ25" s="857"/>
      <c r="BR25" s="857"/>
    </row>
    <row r="26" spans="1:70" ht="14.5">
      <c r="A26" s="900" t="s">
        <v>235</v>
      </c>
      <c r="B26" s="1022">
        <v>1066269.4282440001</v>
      </c>
      <c r="C26" s="1023">
        <v>1274797.8855409999</v>
      </c>
      <c r="D26" s="1028">
        <v>1360510.9718009995</v>
      </c>
      <c r="E26" s="941">
        <v>6.7236608431951186E-2</v>
      </c>
      <c r="F26" s="942">
        <v>0.27595421547589055</v>
      </c>
      <c r="G26" s="857"/>
      <c r="H26" s="857"/>
      <c r="I26" s="857"/>
      <c r="J26" s="857"/>
      <c r="K26" s="857"/>
      <c r="L26" s="857"/>
      <c r="M26" s="857"/>
      <c r="N26" s="857"/>
      <c r="O26" s="857"/>
      <c r="P26" s="857"/>
      <c r="Q26" s="857"/>
      <c r="R26" s="857"/>
      <c r="S26" s="857"/>
      <c r="T26" s="857"/>
      <c r="U26" s="857"/>
      <c r="V26" s="857"/>
      <c r="W26" s="857"/>
      <c r="X26" s="857"/>
      <c r="Y26" s="857"/>
      <c r="Z26" s="857"/>
      <c r="AA26" s="857"/>
      <c r="AB26" s="857"/>
      <c r="AC26" s="857"/>
      <c r="AD26" s="857"/>
      <c r="AE26" s="857"/>
      <c r="AF26" s="857"/>
      <c r="AG26" s="857"/>
      <c r="AH26" s="857"/>
      <c r="AI26" s="857"/>
      <c r="AJ26" s="857"/>
      <c r="AK26" s="857"/>
      <c r="AL26" s="857"/>
      <c r="AM26" s="857"/>
      <c r="AN26" s="857"/>
      <c r="AO26" s="857"/>
      <c r="AP26" s="857"/>
      <c r="AQ26" s="857"/>
      <c r="AR26" s="857"/>
      <c r="AS26" s="857"/>
      <c r="AT26" s="857"/>
      <c r="AU26" s="857"/>
      <c r="AV26" s="857"/>
      <c r="AW26" s="857"/>
      <c r="AX26" s="857"/>
      <c r="AY26" s="857"/>
      <c r="AZ26" s="857"/>
      <c r="BA26" s="857"/>
      <c r="BB26" s="857"/>
      <c r="BC26" s="857"/>
      <c r="BD26" s="857"/>
      <c r="BE26" s="857"/>
      <c r="BF26" s="857"/>
      <c r="BG26" s="857"/>
      <c r="BH26" s="857"/>
      <c r="BI26" s="857"/>
      <c r="BJ26" s="857"/>
      <c r="BK26" s="857"/>
      <c r="BL26" s="857"/>
      <c r="BM26" s="857"/>
      <c r="BN26" s="857"/>
      <c r="BO26" s="857"/>
      <c r="BP26" s="857"/>
      <c r="BQ26" s="857"/>
      <c r="BR26" s="857"/>
    </row>
    <row r="27" spans="1:70" ht="14.5">
      <c r="A27" s="905" t="s">
        <v>236</v>
      </c>
      <c r="B27" s="1025">
        <v>17032.043320000001</v>
      </c>
      <c r="C27" s="990">
        <v>17709.72566</v>
      </c>
      <c r="D27" s="992">
        <v>10557.019850000001</v>
      </c>
      <c r="E27" s="943">
        <v>-0.40388574884338435</v>
      </c>
      <c r="F27" s="944">
        <v>-0.38016715600979339</v>
      </c>
      <c r="G27" s="857"/>
      <c r="H27" s="857"/>
      <c r="I27" s="857"/>
      <c r="J27" s="857"/>
      <c r="K27" s="857"/>
      <c r="L27" s="857"/>
      <c r="M27" s="857"/>
      <c r="N27" s="857"/>
      <c r="O27" s="857"/>
      <c r="P27" s="857"/>
      <c r="Q27" s="857"/>
      <c r="R27" s="857"/>
      <c r="S27" s="857"/>
      <c r="T27" s="857"/>
      <c r="U27" s="857"/>
      <c r="V27" s="857"/>
      <c r="W27" s="857"/>
      <c r="X27" s="857"/>
      <c r="Y27" s="857"/>
      <c r="Z27" s="857"/>
      <c r="AA27" s="857"/>
      <c r="AB27" s="857"/>
      <c r="AC27" s="857"/>
      <c r="AD27" s="857"/>
      <c r="AE27" s="857"/>
      <c r="AF27" s="857"/>
      <c r="AG27" s="857"/>
      <c r="AH27" s="857"/>
      <c r="AI27" s="857"/>
      <c r="AJ27" s="857"/>
      <c r="AK27" s="857"/>
      <c r="AL27" s="857"/>
      <c r="AM27" s="857"/>
      <c r="AN27" s="857"/>
      <c r="AO27" s="857"/>
      <c r="AP27" s="857"/>
      <c r="AQ27" s="857"/>
      <c r="AR27" s="857"/>
      <c r="AS27" s="857"/>
      <c r="AT27" s="857"/>
      <c r="AU27" s="857"/>
      <c r="AV27" s="857"/>
      <c r="AW27" s="857"/>
      <c r="AX27" s="857"/>
      <c r="AY27" s="857"/>
      <c r="AZ27" s="857"/>
      <c r="BA27" s="857"/>
      <c r="BB27" s="857"/>
      <c r="BC27" s="857"/>
      <c r="BD27" s="857"/>
      <c r="BE27" s="857"/>
      <c r="BF27" s="857"/>
      <c r="BG27" s="857"/>
      <c r="BH27" s="857"/>
      <c r="BI27" s="857"/>
      <c r="BJ27" s="857"/>
      <c r="BK27" s="857"/>
      <c r="BL27" s="857"/>
      <c r="BM27" s="857"/>
      <c r="BN27" s="857"/>
      <c r="BO27" s="857"/>
      <c r="BP27" s="857"/>
      <c r="BQ27" s="857"/>
      <c r="BR27" s="857"/>
    </row>
    <row r="28" spans="1:70" s="674" customFormat="1" ht="15" thickBot="1">
      <c r="A28" s="905" t="s">
        <v>237</v>
      </c>
      <c r="B28" s="1025">
        <v>187029.43625999999</v>
      </c>
      <c r="C28" s="990">
        <v>190024.30898999999</v>
      </c>
      <c r="D28" s="992">
        <v>192745.23384000003</v>
      </c>
      <c r="E28" s="943">
        <v>1.4318825125385551E-2</v>
      </c>
      <c r="F28" s="944">
        <v>3.056095176405384E-2</v>
      </c>
      <c r="G28" s="857"/>
      <c r="H28" s="857"/>
      <c r="I28" s="857"/>
      <c r="J28" s="857"/>
      <c r="K28" s="857"/>
      <c r="L28" s="857"/>
      <c r="M28" s="857"/>
      <c r="N28" s="857"/>
      <c r="O28" s="857"/>
      <c r="P28" s="857"/>
      <c r="Q28" s="857"/>
      <c r="R28" s="857"/>
      <c r="S28" s="857"/>
      <c r="T28" s="857"/>
      <c r="U28" s="857"/>
      <c r="V28" s="857"/>
      <c r="W28" s="857"/>
      <c r="X28" s="857"/>
      <c r="Y28" s="857"/>
      <c r="Z28" s="857"/>
      <c r="AA28" s="857"/>
      <c r="AB28" s="857"/>
      <c r="AC28" s="857"/>
      <c r="AD28" s="857"/>
      <c r="AE28" s="857"/>
      <c r="AF28" s="857"/>
      <c r="AG28" s="857"/>
      <c r="AH28" s="857"/>
      <c r="AI28" s="857"/>
      <c r="AJ28" s="857"/>
      <c r="AK28" s="857"/>
      <c r="AL28" s="857"/>
      <c r="AM28" s="857"/>
      <c r="AN28" s="857"/>
      <c r="AO28" s="857"/>
      <c r="AP28" s="857"/>
      <c r="AQ28" s="857"/>
      <c r="AR28" s="857"/>
      <c r="AS28" s="857"/>
      <c r="AT28" s="857"/>
      <c r="AU28" s="857"/>
      <c r="AV28" s="857"/>
      <c r="AW28" s="857"/>
      <c r="AX28" s="857"/>
      <c r="AY28" s="857"/>
      <c r="AZ28" s="857"/>
      <c r="BA28" s="857"/>
      <c r="BB28" s="857"/>
      <c r="BC28" s="857"/>
      <c r="BD28" s="857"/>
      <c r="BE28" s="857"/>
      <c r="BF28" s="857"/>
      <c r="BG28" s="857"/>
      <c r="BH28" s="857"/>
      <c r="BI28" s="857"/>
      <c r="BJ28" s="857"/>
      <c r="BK28" s="857"/>
      <c r="BL28" s="857"/>
      <c r="BM28" s="857"/>
      <c r="BN28" s="857"/>
      <c r="BO28" s="857"/>
      <c r="BP28" s="857"/>
      <c r="BQ28" s="857"/>
      <c r="BR28" s="857"/>
    </row>
    <row r="29" spans="1:70" s="675" customFormat="1" ht="15" thickBot="1">
      <c r="A29" s="977" t="s">
        <v>238</v>
      </c>
      <c r="B29" s="1029">
        <v>113735.12134000001</v>
      </c>
      <c r="C29" s="1030">
        <v>135978.10118</v>
      </c>
      <c r="D29" s="1018">
        <v>145120.80752</v>
      </c>
      <c r="E29" s="970">
        <v>6.7236608399887973E-2</v>
      </c>
      <c r="F29" s="971">
        <v>0.27595421546327414</v>
      </c>
      <c r="G29" s="857"/>
      <c r="H29" s="857"/>
      <c r="I29" s="857"/>
      <c r="J29" s="857"/>
      <c r="K29" s="857"/>
      <c r="L29" s="857"/>
      <c r="M29" s="857"/>
      <c r="N29" s="857"/>
      <c r="O29" s="857"/>
      <c r="P29" s="857"/>
      <c r="Q29" s="857"/>
      <c r="R29" s="857"/>
      <c r="S29" s="857"/>
      <c r="T29" s="857"/>
      <c r="U29" s="857"/>
      <c r="V29" s="857"/>
      <c r="W29" s="857"/>
      <c r="X29" s="857"/>
      <c r="Y29" s="857"/>
      <c r="Z29" s="857"/>
      <c r="AA29" s="857"/>
      <c r="AB29" s="857"/>
      <c r="AC29" s="857"/>
      <c r="AD29" s="857"/>
      <c r="AE29" s="857"/>
      <c r="AF29" s="857"/>
      <c r="AG29" s="857"/>
      <c r="AH29" s="857"/>
      <c r="AI29" s="857"/>
      <c r="AJ29" s="857"/>
      <c r="AK29" s="857"/>
      <c r="AL29" s="857"/>
      <c r="AM29" s="857"/>
      <c r="AN29" s="857"/>
      <c r="AO29" s="857"/>
      <c r="AP29" s="857"/>
      <c r="AQ29" s="857"/>
      <c r="AR29" s="857"/>
      <c r="AS29" s="857"/>
      <c r="AT29" s="857"/>
      <c r="AU29" s="857"/>
      <c r="AV29" s="857"/>
      <c r="AW29" s="857"/>
      <c r="AX29" s="857"/>
      <c r="AY29" s="857"/>
      <c r="AZ29" s="857"/>
      <c r="BA29" s="857"/>
      <c r="BB29" s="857"/>
      <c r="BC29" s="857"/>
      <c r="BD29" s="857"/>
      <c r="BE29" s="857"/>
      <c r="BF29" s="857"/>
      <c r="BG29" s="857"/>
      <c r="BH29" s="857"/>
      <c r="BI29" s="857"/>
      <c r="BJ29" s="857"/>
      <c r="BK29" s="857"/>
      <c r="BL29" s="857"/>
      <c r="BM29" s="857"/>
      <c r="BN29" s="857"/>
      <c r="BO29" s="857"/>
      <c r="BP29" s="857"/>
      <c r="BQ29" s="857"/>
      <c r="BR29" s="857"/>
    </row>
    <row r="30" spans="1:70" s="675" customFormat="1" ht="15" thickBot="1">
      <c r="A30" s="898"/>
      <c r="B30" s="990"/>
      <c r="C30" s="990"/>
      <c r="D30" s="992"/>
      <c r="E30" s="991"/>
      <c r="F30" s="991"/>
      <c r="G30" s="857"/>
      <c r="H30" s="857"/>
      <c r="I30" s="857"/>
      <c r="J30" s="857"/>
      <c r="K30" s="857"/>
      <c r="L30" s="857"/>
      <c r="M30" s="857"/>
      <c r="N30" s="857"/>
      <c r="O30" s="857"/>
      <c r="P30" s="857"/>
      <c r="Q30" s="857"/>
      <c r="R30" s="857"/>
      <c r="S30" s="857"/>
      <c r="T30" s="857"/>
      <c r="U30" s="857"/>
      <c r="V30" s="857"/>
      <c r="W30" s="857"/>
      <c r="X30" s="857"/>
      <c r="Y30" s="857"/>
      <c r="Z30" s="857"/>
      <c r="AA30" s="857"/>
      <c r="AB30" s="857"/>
      <c r="AC30" s="857"/>
      <c r="AD30" s="857"/>
      <c r="AE30" s="857"/>
      <c r="AF30" s="857"/>
      <c r="AG30" s="857"/>
      <c r="AH30" s="857"/>
      <c r="AI30" s="857"/>
      <c r="AJ30" s="857"/>
      <c r="AK30" s="857"/>
      <c r="AL30" s="857"/>
      <c r="AM30" s="857"/>
      <c r="AN30" s="857"/>
      <c r="AO30" s="857"/>
      <c r="AP30" s="857"/>
      <c r="AQ30" s="857"/>
      <c r="AR30" s="857"/>
      <c r="AS30" s="857"/>
      <c r="AT30" s="857"/>
      <c r="AU30" s="857"/>
      <c r="AV30" s="857"/>
      <c r="AW30" s="857"/>
      <c r="AX30" s="857"/>
      <c r="AY30" s="857"/>
      <c r="AZ30" s="857"/>
      <c r="BA30" s="857"/>
      <c r="BB30" s="857"/>
      <c r="BC30" s="857"/>
      <c r="BD30" s="857"/>
      <c r="BE30" s="857"/>
      <c r="BF30" s="857"/>
      <c r="BG30" s="857"/>
      <c r="BH30" s="857"/>
      <c r="BI30" s="857"/>
      <c r="BJ30" s="857"/>
      <c r="BK30" s="857"/>
      <c r="BL30" s="857"/>
      <c r="BM30" s="857"/>
      <c r="BN30" s="857"/>
      <c r="BO30" s="857"/>
      <c r="BP30" s="857"/>
      <c r="BQ30" s="857"/>
      <c r="BR30" s="857"/>
    </row>
    <row r="31" spans="1:70" ht="17" thickBot="1">
      <c r="A31" s="1031" t="s">
        <v>669</v>
      </c>
      <c r="B31" s="972">
        <v>1827004</v>
      </c>
      <c r="C31" s="973">
        <v>2133203</v>
      </c>
      <c r="D31" s="1021">
        <v>2254712</v>
      </c>
      <c r="E31" s="974">
        <v>5.696082370032296E-2</v>
      </c>
      <c r="F31" s="975">
        <v>0.23410348307940221</v>
      </c>
      <c r="G31" s="857"/>
      <c r="H31" s="857"/>
      <c r="I31" s="857"/>
      <c r="J31" s="857"/>
      <c r="K31" s="857"/>
      <c r="L31" s="857"/>
      <c r="M31" s="857"/>
      <c r="N31" s="857"/>
      <c r="O31" s="857"/>
      <c r="P31" s="857"/>
      <c r="Q31" s="857"/>
      <c r="R31" s="857"/>
      <c r="S31" s="857"/>
      <c r="T31" s="857"/>
      <c r="U31" s="857"/>
      <c r="V31" s="857"/>
      <c r="W31" s="857"/>
      <c r="X31" s="857"/>
      <c r="Y31" s="857"/>
      <c r="Z31" s="857"/>
      <c r="AA31" s="857"/>
      <c r="AB31" s="857"/>
      <c r="AC31" s="857"/>
      <c r="AD31" s="857"/>
      <c r="AE31" s="857"/>
      <c r="AF31" s="857"/>
      <c r="AG31" s="857"/>
      <c r="AH31" s="857"/>
      <c r="AI31" s="857"/>
      <c r="AJ31" s="857"/>
      <c r="AK31" s="857"/>
      <c r="AL31" s="857"/>
      <c r="AM31" s="857"/>
      <c r="AN31" s="857"/>
      <c r="AO31" s="857"/>
      <c r="AP31" s="857"/>
      <c r="AQ31" s="857"/>
      <c r="AR31" s="857"/>
      <c r="AS31" s="857"/>
      <c r="AT31" s="857"/>
      <c r="AU31" s="857"/>
      <c r="AV31" s="857"/>
      <c r="AW31" s="857"/>
      <c r="AX31" s="857"/>
      <c r="AY31" s="857"/>
      <c r="AZ31" s="857"/>
      <c r="BA31" s="857"/>
      <c r="BB31" s="857"/>
      <c r="BC31" s="857"/>
      <c r="BD31" s="857"/>
      <c r="BE31" s="857"/>
      <c r="BF31" s="857"/>
      <c r="BG31" s="857"/>
      <c r="BH31" s="857"/>
      <c r="BI31" s="857"/>
      <c r="BJ31" s="857"/>
      <c r="BK31" s="857"/>
      <c r="BL31" s="857"/>
      <c r="BM31" s="857"/>
      <c r="BN31" s="857"/>
      <c r="BO31" s="857"/>
      <c r="BP31" s="857"/>
      <c r="BQ31" s="857"/>
      <c r="BR31" s="857"/>
    </row>
    <row r="32" spans="1:70" ht="14.5">
      <c r="A32" s="698" t="s">
        <v>239</v>
      </c>
      <c r="B32" s="939">
        <v>2489011</v>
      </c>
      <c r="C32" s="940">
        <v>2632956</v>
      </c>
      <c r="D32" s="940">
        <v>2632956</v>
      </c>
      <c r="E32" s="941">
        <v>0</v>
      </c>
      <c r="F32" s="942">
        <v>5.7832207250188894E-2</v>
      </c>
      <c r="G32" s="857"/>
      <c r="H32" s="857"/>
      <c r="I32" s="857"/>
      <c r="J32" s="857"/>
      <c r="K32" s="857"/>
      <c r="L32" s="857"/>
      <c r="M32" s="857"/>
      <c r="N32" s="857"/>
      <c r="O32" s="857"/>
      <c r="P32" s="857"/>
      <c r="Q32" s="857"/>
      <c r="R32" s="857"/>
      <c r="S32" s="857"/>
      <c r="T32" s="857"/>
      <c r="U32" s="857"/>
      <c r="V32" s="857"/>
      <c r="W32" s="857"/>
      <c r="X32" s="857"/>
      <c r="Y32" s="857"/>
      <c r="Z32" s="857"/>
      <c r="AA32" s="857"/>
      <c r="AB32" s="857"/>
      <c r="AC32" s="857"/>
      <c r="AD32" s="857"/>
      <c r="AE32" s="857"/>
      <c r="AF32" s="857"/>
      <c r="AG32" s="857"/>
      <c r="AH32" s="857"/>
      <c r="AI32" s="857"/>
      <c r="AJ32" s="857"/>
      <c r="AK32" s="857"/>
      <c r="AL32" s="857"/>
      <c r="AM32" s="857"/>
      <c r="AN32" s="857"/>
      <c r="AO32" s="857"/>
      <c r="AP32" s="857"/>
      <c r="AQ32" s="857"/>
      <c r="AR32" s="857"/>
      <c r="AS32" s="857"/>
      <c r="AT32" s="857"/>
      <c r="AU32" s="857"/>
      <c r="AV32" s="857"/>
      <c r="AW32" s="857"/>
      <c r="AX32" s="857"/>
      <c r="AY32" s="857"/>
      <c r="AZ32" s="857"/>
      <c r="BA32" s="857"/>
      <c r="BB32" s="857"/>
      <c r="BC32" s="857"/>
      <c r="BD32" s="857"/>
      <c r="BE32" s="857"/>
      <c r="BF32" s="857"/>
      <c r="BG32" s="857"/>
      <c r="BH32" s="857"/>
      <c r="BI32" s="857"/>
      <c r="BJ32" s="857"/>
      <c r="BK32" s="857"/>
      <c r="BL32" s="857"/>
      <c r="BM32" s="857"/>
      <c r="BN32" s="857"/>
      <c r="BO32" s="857"/>
      <c r="BP32" s="857"/>
      <c r="BQ32" s="857"/>
      <c r="BR32" s="857"/>
    </row>
    <row r="33" spans="1:70" ht="14.5">
      <c r="A33" s="698" t="s">
        <v>240</v>
      </c>
      <c r="B33" s="939">
        <v>-316452</v>
      </c>
      <c r="C33" s="940">
        <v>-160683</v>
      </c>
      <c r="D33" s="940">
        <v>-32701</v>
      </c>
      <c r="E33" s="943">
        <v>0.79648749400994501</v>
      </c>
      <c r="F33" s="944">
        <v>0.89666363303123386</v>
      </c>
      <c r="G33" s="857"/>
      <c r="H33" s="857"/>
      <c r="I33" s="857"/>
      <c r="J33" s="857"/>
      <c r="K33" s="857"/>
      <c r="L33" s="857"/>
      <c r="M33" s="857"/>
      <c r="N33" s="857"/>
      <c r="O33" s="857"/>
      <c r="P33" s="857"/>
      <c r="Q33" s="857"/>
      <c r="R33" s="857"/>
      <c r="S33" s="857"/>
      <c r="T33" s="857"/>
      <c r="U33" s="857"/>
      <c r="V33" s="857"/>
      <c r="W33" s="857"/>
      <c r="X33" s="857"/>
      <c r="Y33" s="857"/>
      <c r="Z33" s="857"/>
      <c r="AA33" s="857"/>
      <c r="AB33" s="857"/>
      <c r="AC33" s="857"/>
      <c r="AD33" s="857"/>
      <c r="AE33" s="857"/>
      <c r="AF33" s="857"/>
      <c r="AG33" s="857"/>
      <c r="AH33" s="857"/>
      <c r="AI33" s="857"/>
      <c r="AJ33" s="857"/>
      <c r="AK33" s="857"/>
      <c r="AL33" s="857"/>
      <c r="AM33" s="857"/>
      <c r="AN33" s="857"/>
      <c r="AO33" s="857"/>
      <c r="AP33" s="857"/>
      <c r="AQ33" s="857"/>
      <c r="AR33" s="857"/>
      <c r="AS33" s="857"/>
      <c r="AT33" s="857"/>
      <c r="AU33" s="857"/>
      <c r="AV33" s="857"/>
      <c r="AW33" s="857"/>
      <c r="AX33" s="857"/>
      <c r="AY33" s="857"/>
      <c r="AZ33" s="857"/>
      <c r="BA33" s="857"/>
      <c r="BB33" s="857"/>
      <c r="BC33" s="857"/>
      <c r="BD33" s="857"/>
      <c r="BE33" s="857"/>
      <c r="BF33" s="857"/>
      <c r="BG33" s="857"/>
      <c r="BH33" s="857"/>
      <c r="BI33" s="857"/>
      <c r="BJ33" s="857"/>
      <c r="BK33" s="857"/>
      <c r="BL33" s="857"/>
      <c r="BM33" s="857"/>
      <c r="BN33" s="857"/>
      <c r="BO33" s="857"/>
      <c r="BP33" s="857"/>
      <c r="BQ33" s="857"/>
      <c r="BR33" s="857"/>
    </row>
    <row r="34" spans="1:70" ht="14.5">
      <c r="A34" s="698" t="s">
        <v>241</v>
      </c>
      <c r="B34" s="939">
        <v>697</v>
      </c>
      <c r="C34" s="940">
        <v>-8191</v>
      </c>
      <c r="D34" s="940">
        <v>-13045</v>
      </c>
      <c r="E34" s="943">
        <v>0.59260163594188753</v>
      </c>
      <c r="F34" s="944" t="s">
        <v>173</v>
      </c>
      <c r="G34" s="857"/>
      <c r="H34" s="857"/>
      <c r="I34" s="857"/>
      <c r="J34" s="857"/>
      <c r="K34" s="857"/>
      <c r="L34" s="857"/>
      <c r="M34" s="857"/>
      <c r="N34" s="857"/>
      <c r="O34" s="857"/>
      <c r="P34" s="857"/>
      <c r="Q34" s="857"/>
      <c r="R34" s="857"/>
      <c r="S34" s="857"/>
      <c r="T34" s="857"/>
      <c r="U34" s="857"/>
      <c r="V34" s="857"/>
      <c r="W34" s="857"/>
      <c r="X34" s="857"/>
      <c r="Y34" s="857"/>
      <c r="Z34" s="857"/>
      <c r="AA34" s="857"/>
      <c r="AB34" s="857"/>
      <c r="AC34" s="857"/>
      <c r="AD34" s="857"/>
      <c r="AE34" s="857"/>
      <c r="AF34" s="857"/>
      <c r="AG34" s="857"/>
      <c r="AH34" s="857"/>
      <c r="AI34" s="857"/>
      <c r="AJ34" s="857"/>
      <c r="AK34" s="857"/>
      <c r="AL34" s="857"/>
      <c r="AM34" s="857"/>
      <c r="AN34" s="857"/>
      <c r="AO34" s="857"/>
      <c r="AP34" s="857"/>
      <c r="AQ34" s="857"/>
      <c r="AR34" s="857"/>
      <c r="AS34" s="857"/>
      <c r="AT34" s="857"/>
      <c r="AU34" s="857"/>
      <c r="AV34" s="857"/>
      <c r="AW34" s="857"/>
      <c r="AX34" s="857"/>
      <c r="AY34" s="857"/>
      <c r="AZ34" s="857"/>
      <c r="BA34" s="857"/>
      <c r="BB34" s="857"/>
      <c r="BC34" s="857"/>
      <c r="BD34" s="857"/>
      <c r="BE34" s="857"/>
      <c r="BF34" s="857"/>
      <c r="BG34" s="857"/>
      <c r="BH34" s="857"/>
      <c r="BI34" s="857"/>
      <c r="BJ34" s="857"/>
      <c r="BK34" s="857"/>
      <c r="BL34" s="857"/>
      <c r="BM34" s="857"/>
      <c r="BN34" s="857"/>
      <c r="BO34" s="857"/>
      <c r="BP34" s="857"/>
      <c r="BQ34" s="857"/>
      <c r="BR34" s="857"/>
    </row>
    <row r="35" spans="1:70" ht="14.5">
      <c r="A35" s="698" t="s">
        <v>242</v>
      </c>
      <c r="B35" s="939">
        <v>-321948</v>
      </c>
      <c r="C35" s="940">
        <v>-330879</v>
      </c>
      <c r="D35" s="940">
        <v>-332498</v>
      </c>
      <c r="E35" s="943">
        <v>4.8930273604550489E-3</v>
      </c>
      <c r="F35" s="944">
        <v>3.276926708661021E-2</v>
      </c>
      <c r="G35" s="857"/>
      <c r="H35" s="857"/>
      <c r="I35" s="857"/>
      <c r="J35" s="857"/>
      <c r="K35" s="857"/>
      <c r="L35" s="857"/>
      <c r="M35" s="857"/>
      <c r="N35" s="857"/>
      <c r="O35" s="857"/>
      <c r="P35" s="857"/>
      <c r="Q35" s="857"/>
      <c r="R35" s="857"/>
      <c r="S35" s="857"/>
      <c r="T35" s="857"/>
      <c r="U35" s="857"/>
      <c r="V35" s="857"/>
      <c r="W35" s="857"/>
      <c r="X35" s="857"/>
      <c r="Y35" s="857"/>
      <c r="Z35" s="857"/>
      <c r="AA35" s="857"/>
      <c r="AB35" s="857"/>
      <c r="AC35" s="857"/>
      <c r="AD35" s="857"/>
      <c r="AE35" s="857"/>
      <c r="AF35" s="857"/>
      <c r="AG35" s="857"/>
      <c r="AH35" s="857"/>
      <c r="AI35" s="857"/>
      <c r="AJ35" s="857"/>
      <c r="AK35" s="857"/>
      <c r="AL35" s="857"/>
      <c r="AM35" s="857"/>
      <c r="AN35" s="857"/>
      <c r="AO35" s="857"/>
      <c r="AP35" s="857"/>
      <c r="AQ35" s="857"/>
      <c r="AR35" s="857"/>
      <c r="AS35" s="857"/>
      <c r="AT35" s="857"/>
      <c r="AU35" s="857"/>
      <c r="AV35" s="857"/>
      <c r="AW35" s="857"/>
      <c r="AX35" s="857"/>
      <c r="AY35" s="857"/>
      <c r="AZ35" s="857"/>
      <c r="BA35" s="857"/>
      <c r="BB35" s="857"/>
      <c r="BC35" s="857"/>
      <c r="BD35" s="857"/>
      <c r="BE35" s="857"/>
      <c r="BF35" s="857"/>
      <c r="BG35" s="857"/>
      <c r="BH35" s="857"/>
      <c r="BI35" s="857"/>
      <c r="BJ35" s="857"/>
      <c r="BK35" s="857"/>
      <c r="BL35" s="857"/>
      <c r="BM35" s="857"/>
      <c r="BN35" s="857"/>
      <c r="BO35" s="857"/>
      <c r="BP35" s="857"/>
      <c r="BQ35" s="857"/>
      <c r="BR35" s="857"/>
    </row>
    <row r="36" spans="1:70" s="674" customFormat="1" ht="15" customHeight="1" thickBot="1">
      <c r="A36" s="1032" t="s">
        <v>259</v>
      </c>
      <c r="B36" s="967">
        <v>-24304</v>
      </c>
      <c r="C36" s="968" t="s">
        <v>964</v>
      </c>
      <c r="D36" s="968" t="s">
        <v>964</v>
      </c>
      <c r="E36" s="970" t="s">
        <v>173</v>
      </c>
      <c r="F36" s="1008" t="s">
        <v>173</v>
      </c>
      <c r="G36" s="857"/>
      <c r="H36" s="857"/>
      <c r="I36" s="857"/>
      <c r="J36" s="857"/>
      <c r="K36" s="857"/>
      <c r="L36" s="857"/>
      <c r="M36" s="857"/>
      <c r="N36" s="857"/>
      <c r="O36" s="857"/>
      <c r="P36" s="857"/>
      <c r="Q36" s="857"/>
      <c r="R36" s="857"/>
      <c r="S36" s="857"/>
      <c r="T36" s="857"/>
      <c r="U36" s="857"/>
      <c r="V36" s="857"/>
      <c r="W36" s="857"/>
      <c r="X36" s="857"/>
      <c r="Y36" s="857"/>
      <c r="Z36" s="857"/>
      <c r="AA36" s="857"/>
      <c r="AB36" s="857"/>
      <c r="AC36" s="857"/>
      <c r="AD36" s="857"/>
      <c r="AE36" s="857"/>
      <c r="AF36" s="857"/>
      <c r="AG36" s="857"/>
      <c r="AH36" s="857"/>
      <c r="AI36" s="857"/>
      <c r="AJ36" s="857"/>
      <c r="AK36" s="857"/>
      <c r="AL36" s="857"/>
      <c r="AM36" s="857"/>
      <c r="AN36" s="857"/>
      <c r="AO36" s="857"/>
      <c r="AP36" s="857"/>
      <c r="AQ36" s="857"/>
      <c r="AR36" s="857"/>
      <c r="AS36" s="857"/>
      <c r="AT36" s="857"/>
      <c r="AU36" s="857"/>
      <c r="AV36" s="857"/>
      <c r="AW36" s="857"/>
      <c r="AX36" s="857"/>
      <c r="AY36" s="857"/>
      <c r="AZ36" s="857"/>
      <c r="BA36" s="857"/>
      <c r="BB36" s="857"/>
      <c r="BC36" s="857"/>
      <c r="BD36" s="857"/>
      <c r="BE36" s="857"/>
      <c r="BF36" s="857"/>
      <c r="BG36" s="857"/>
      <c r="BH36" s="857"/>
      <c r="BI36" s="857"/>
      <c r="BJ36" s="857"/>
      <c r="BK36" s="857"/>
      <c r="BL36" s="857"/>
      <c r="BM36" s="857"/>
      <c r="BN36" s="857"/>
      <c r="BO36" s="857"/>
      <c r="BP36" s="857"/>
      <c r="BQ36" s="857"/>
      <c r="BR36" s="857"/>
    </row>
    <row r="37" spans="1:70" s="675" customFormat="1" ht="15" hidden="1" thickBot="1">
      <c r="A37" s="977" t="s">
        <v>243</v>
      </c>
      <c r="B37" s="967">
        <v>0</v>
      </c>
      <c r="C37" s="968">
        <v>0</v>
      </c>
      <c r="D37" s="968">
        <v>0</v>
      </c>
      <c r="E37" s="970" t="e">
        <v>#DIV/0!</v>
      </c>
      <c r="F37" s="971" t="s">
        <v>186</v>
      </c>
      <c r="G37" s="857"/>
      <c r="H37" s="857"/>
      <c r="I37" s="857"/>
      <c r="J37" s="857"/>
      <c r="K37" s="857"/>
      <c r="L37" s="857"/>
      <c r="M37" s="857"/>
      <c r="N37" s="857"/>
      <c r="O37" s="857"/>
      <c r="P37" s="857"/>
      <c r="Q37" s="857"/>
      <c r="R37" s="857"/>
      <c r="S37" s="857"/>
      <c r="T37" s="857"/>
      <c r="U37" s="857"/>
      <c r="V37" s="857"/>
      <c r="W37" s="857"/>
      <c r="X37" s="857"/>
      <c r="Y37" s="857"/>
      <c r="Z37" s="857"/>
      <c r="AA37" s="857"/>
      <c r="AB37" s="857"/>
      <c r="AC37" s="857"/>
      <c r="AD37" s="857"/>
      <c r="AE37" s="857"/>
      <c r="AF37" s="857"/>
      <c r="AG37" s="857"/>
      <c r="AH37" s="857"/>
      <c r="AI37" s="857"/>
      <c r="AJ37" s="857"/>
      <c r="AK37" s="857"/>
      <c r="AL37" s="857"/>
      <c r="AM37" s="857"/>
      <c r="AN37" s="857"/>
      <c r="AO37" s="857"/>
      <c r="AP37" s="857"/>
      <c r="AQ37" s="857"/>
      <c r="AR37" s="857"/>
      <c r="AS37" s="857"/>
      <c r="AT37" s="857"/>
      <c r="AU37" s="857"/>
      <c r="AV37" s="857"/>
      <c r="AW37" s="857"/>
      <c r="AX37" s="857"/>
      <c r="AY37" s="857"/>
      <c r="AZ37" s="857"/>
      <c r="BA37" s="857"/>
      <c r="BB37" s="857"/>
      <c r="BC37" s="857"/>
      <c r="BD37" s="857"/>
      <c r="BE37" s="857"/>
      <c r="BF37" s="857"/>
      <c r="BG37" s="857"/>
      <c r="BH37" s="857"/>
      <c r="BI37" s="857"/>
      <c r="BJ37" s="857"/>
      <c r="BK37" s="857"/>
      <c r="BL37" s="857"/>
      <c r="BM37" s="857"/>
      <c r="BN37" s="857"/>
      <c r="BO37" s="857"/>
      <c r="BP37" s="857"/>
      <c r="BQ37" s="857"/>
      <c r="BR37" s="857"/>
    </row>
    <row r="38" spans="1:70" s="675" customFormat="1" ht="15" thickBot="1">
      <c r="A38" s="898"/>
      <c r="B38" s="956"/>
      <c r="C38" s="956"/>
      <c r="D38" s="1033"/>
      <c r="E38" s="957"/>
      <c r="F38" s="957"/>
      <c r="G38" s="857"/>
      <c r="H38" s="857"/>
      <c r="I38" s="857"/>
      <c r="J38" s="857"/>
      <c r="K38" s="857"/>
      <c r="L38" s="857"/>
      <c r="M38" s="857"/>
      <c r="N38" s="857"/>
      <c r="O38" s="857"/>
      <c r="P38" s="857"/>
      <c r="Q38" s="857"/>
      <c r="R38" s="857"/>
      <c r="S38" s="857"/>
      <c r="T38" s="857"/>
      <c r="U38" s="857"/>
      <c r="V38" s="857"/>
      <c r="W38" s="857"/>
      <c r="X38" s="857"/>
      <c r="Y38" s="857"/>
      <c r="Z38" s="857"/>
      <c r="AA38" s="857"/>
      <c r="AB38" s="857"/>
      <c r="AC38" s="857"/>
      <c r="AD38" s="857"/>
      <c r="AE38" s="857"/>
      <c r="AF38" s="857"/>
      <c r="AG38" s="857"/>
      <c r="AH38" s="857"/>
      <c r="AI38" s="857"/>
      <c r="AJ38" s="857"/>
      <c r="AK38" s="857"/>
      <c r="AL38" s="857"/>
      <c r="AM38" s="857"/>
      <c r="AN38" s="857"/>
      <c r="AO38" s="857"/>
      <c r="AP38" s="857"/>
      <c r="AQ38" s="857"/>
      <c r="AR38" s="857"/>
      <c r="AS38" s="857"/>
      <c r="AT38" s="857"/>
      <c r="AU38" s="857"/>
      <c r="AV38" s="857"/>
      <c r="AW38" s="857"/>
      <c r="AX38" s="857"/>
      <c r="AY38" s="857"/>
      <c r="AZ38" s="857"/>
      <c r="BA38" s="857"/>
      <c r="BB38" s="857"/>
      <c r="BC38" s="857"/>
      <c r="BD38" s="857"/>
      <c r="BE38" s="857"/>
      <c r="BF38" s="857"/>
      <c r="BG38" s="857"/>
      <c r="BH38" s="857"/>
      <c r="BI38" s="857"/>
      <c r="BJ38" s="857"/>
      <c r="BK38" s="857"/>
      <c r="BL38" s="857"/>
      <c r="BM38" s="857"/>
      <c r="BN38" s="857"/>
      <c r="BO38" s="857"/>
      <c r="BP38" s="857"/>
      <c r="BQ38" s="857"/>
      <c r="BR38" s="857"/>
    </row>
    <row r="39" spans="1:70" ht="17" thickBot="1">
      <c r="A39" s="1020" t="s">
        <v>670</v>
      </c>
      <c r="B39" s="972">
        <v>12052925</v>
      </c>
      <c r="C39" s="973">
        <v>14022901</v>
      </c>
      <c r="D39" s="1027">
        <v>14787085</v>
      </c>
      <c r="E39" s="974">
        <v>5.4495428584998118E-2</v>
      </c>
      <c r="F39" s="975">
        <v>0.22684618049145747</v>
      </c>
      <c r="G39" s="857"/>
      <c r="H39" s="857"/>
      <c r="I39" s="857"/>
      <c r="J39" s="857"/>
      <c r="K39" s="857"/>
      <c r="L39" s="857"/>
      <c r="M39" s="857"/>
      <c r="N39" s="857"/>
      <c r="O39" s="857"/>
      <c r="P39" s="857"/>
      <c r="Q39" s="857"/>
      <c r="R39" s="857"/>
      <c r="S39" s="857"/>
      <c r="T39" s="857"/>
      <c r="U39" s="857"/>
      <c r="V39" s="857"/>
      <c r="W39" s="857"/>
      <c r="X39" s="857"/>
      <c r="Y39" s="857"/>
      <c r="Z39" s="857"/>
      <c r="AA39" s="857"/>
      <c r="AB39" s="857"/>
      <c r="AC39" s="857"/>
      <c r="AD39" s="857"/>
      <c r="AE39" s="857"/>
      <c r="AF39" s="857"/>
      <c r="AG39" s="857"/>
      <c r="AH39" s="857"/>
      <c r="AI39" s="857"/>
      <c r="AJ39" s="857"/>
      <c r="AK39" s="857"/>
      <c r="AL39" s="857"/>
      <c r="AM39" s="857"/>
      <c r="AN39" s="857"/>
      <c r="AO39" s="857"/>
      <c r="AP39" s="857"/>
      <c r="AQ39" s="857"/>
      <c r="AR39" s="857"/>
      <c r="AS39" s="857"/>
      <c r="AT39" s="857"/>
      <c r="AU39" s="857"/>
      <c r="AV39" s="857"/>
      <c r="AW39" s="857"/>
      <c r="AX39" s="857"/>
      <c r="AY39" s="857"/>
      <c r="AZ39" s="857"/>
      <c r="BA39" s="857"/>
      <c r="BB39" s="857"/>
      <c r="BC39" s="857"/>
      <c r="BD39" s="857"/>
      <c r="BE39" s="857"/>
      <c r="BF39" s="857"/>
      <c r="BG39" s="857"/>
      <c r="BH39" s="857"/>
      <c r="BI39" s="857"/>
      <c r="BJ39" s="857"/>
      <c r="BK39" s="857"/>
      <c r="BL39" s="857"/>
      <c r="BM39" s="857"/>
      <c r="BN39" s="857"/>
      <c r="BO39" s="857"/>
      <c r="BP39" s="857"/>
      <c r="BQ39" s="857"/>
      <c r="BR39" s="857"/>
    </row>
    <row r="40" spans="1:70" ht="14.5">
      <c r="A40" s="900" t="s">
        <v>244</v>
      </c>
      <c r="B40" s="964">
        <v>12703309</v>
      </c>
      <c r="C40" s="965">
        <v>14825319</v>
      </c>
      <c r="D40" s="1019">
        <v>15638132</v>
      </c>
      <c r="E40" s="941">
        <v>5.4826004081261148E-2</v>
      </c>
      <c r="F40" s="942">
        <v>0.23102823051852081</v>
      </c>
      <c r="G40" s="857"/>
      <c r="H40" s="857"/>
      <c r="I40" s="857"/>
      <c r="J40" s="857"/>
      <c r="K40" s="857"/>
      <c r="L40" s="857"/>
      <c r="M40" s="857"/>
      <c r="N40" s="857"/>
      <c r="O40" s="857"/>
      <c r="P40" s="857"/>
      <c r="Q40" s="857"/>
      <c r="R40" s="857"/>
      <c r="S40" s="857"/>
      <c r="T40" s="857"/>
      <c r="U40" s="857"/>
      <c r="V40" s="857"/>
      <c r="W40" s="857"/>
      <c r="X40" s="857"/>
      <c r="Y40" s="857"/>
      <c r="Z40" s="857"/>
      <c r="AA40" s="857"/>
      <c r="AB40" s="857"/>
      <c r="AC40" s="857"/>
      <c r="AD40" s="857"/>
      <c r="AE40" s="857"/>
      <c r="AF40" s="857"/>
      <c r="AG40" s="857"/>
      <c r="AH40" s="857"/>
      <c r="AI40" s="857"/>
      <c r="AJ40" s="857"/>
      <c r="AK40" s="857"/>
      <c r="AL40" s="857"/>
      <c r="AM40" s="857"/>
      <c r="AN40" s="857"/>
      <c r="AO40" s="857"/>
      <c r="AP40" s="857"/>
      <c r="AQ40" s="857"/>
      <c r="AR40" s="857"/>
      <c r="AS40" s="857"/>
      <c r="AT40" s="857"/>
      <c r="AU40" s="857"/>
      <c r="AV40" s="857"/>
      <c r="AW40" s="857"/>
      <c r="AX40" s="857"/>
      <c r="AY40" s="857"/>
      <c r="AZ40" s="857"/>
      <c r="BA40" s="857"/>
      <c r="BB40" s="857"/>
      <c r="BC40" s="857"/>
      <c r="BD40" s="857"/>
      <c r="BE40" s="857"/>
      <c r="BF40" s="857"/>
      <c r="BG40" s="857"/>
      <c r="BH40" s="857"/>
      <c r="BI40" s="857"/>
      <c r="BJ40" s="857"/>
      <c r="BK40" s="857"/>
      <c r="BL40" s="857"/>
      <c r="BM40" s="857"/>
      <c r="BN40" s="857"/>
      <c r="BO40" s="857"/>
      <c r="BP40" s="857"/>
      <c r="BQ40" s="857"/>
      <c r="BR40" s="857"/>
    </row>
    <row r="41" spans="1:70" ht="14.5">
      <c r="A41" s="983" t="s">
        <v>245</v>
      </c>
      <c r="B41" s="939">
        <v>836447</v>
      </c>
      <c r="C41" s="940">
        <v>1166501</v>
      </c>
      <c r="D41" s="1034">
        <v>1199443</v>
      </c>
      <c r="E41" s="943">
        <v>2.824001008143151E-2</v>
      </c>
      <c r="F41" s="984">
        <v>0.43397370066483587</v>
      </c>
      <c r="G41" s="857"/>
      <c r="H41" s="857"/>
      <c r="I41" s="857"/>
      <c r="J41" s="857"/>
      <c r="K41" s="857"/>
      <c r="L41" s="857"/>
      <c r="M41" s="857"/>
      <c r="N41" s="857"/>
      <c r="O41" s="857"/>
      <c r="P41" s="857"/>
      <c r="Q41" s="857"/>
      <c r="R41" s="857"/>
      <c r="S41" s="857"/>
      <c r="T41" s="857"/>
      <c r="U41" s="857"/>
      <c r="V41" s="857"/>
      <c r="W41" s="857"/>
      <c r="X41" s="857"/>
      <c r="Y41" s="857"/>
      <c r="Z41" s="857"/>
      <c r="AA41" s="857"/>
      <c r="AB41" s="857"/>
      <c r="AC41" s="857"/>
      <c r="AD41" s="857"/>
      <c r="AE41" s="857"/>
      <c r="AF41" s="857"/>
      <c r="AG41" s="857"/>
      <c r="AH41" s="857"/>
      <c r="AI41" s="857"/>
      <c r="AJ41" s="857"/>
      <c r="AK41" s="857"/>
      <c r="AL41" s="857"/>
      <c r="AM41" s="857"/>
      <c r="AN41" s="857"/>
      <c r="AO41" s="857"/>
      <c r="AP41" s="857"/>
      <c r="AQ41" s="857"/>
      <c r="AR41" s="857"/>
      <c r="AS41" s="857"/>
      <c r="AT41" s="857"/>
      <c r="AU41" s="857"/>
      <c r="AV41" s="857"/>
      <c r="AW41" s="857"/>
      <c r="AX41" s="857"/>
      <c r="AY41" s="857"/>
      <c r="AZ41" s="857"/>
      <c r="BA41" s="857"/>
      <c r="BB41" s="857"/>
      <c r="BC41" s="857"/>
      <c r="BD41" s="857"/>
      <c r="BE41" s="857"/>
      <c r="BF41" s="857"/>
      <c r="BG41" s="857"/>
      <c r="BH41" s="857"/>
      <c r="BI41" s="857"/>
      <c r="BJ41" s="857"/>
      <c r="BK41" s="857"/>
      <c r="BL41" s="857"/>
      <c r="BM41" s="857"/>
      <c r="BN41" s="857"/>
      <c r="BO41" s="857"/>
      <c r="BP41" s="857"/>
      <c r="BQ41" s="857"/>
      <c r="BR41" s="857"/>
    </row>
    <row r="42" spans="1:70" ht="29">
      <c r="A42" s="985" t="s">
        <v>246</v>
      </c>
      <c r="B42" s="939">
        <v>232440</v>
      </c>
      <c r="C42" s="940">
        <v>161572</v>
      </c>
      <c r="D42" s="1034">
        <v>175275</v>
      </c>
      <c r="E42" s="986">
        <v>8.4810486965563259E-2</v>
      </c>
      <c r="F42" s="984">
        <v>-0.24593443469282394</v>
      </c>
      <c r="G42" s="857"/>
      <c r="H42" s="857"/>
      <c r="I42" s="857"/>
      <c r="J42" s="857"/>
      <c r="K42" s="857"/>
      <c r="L42" s="857"/>
      <c r="M42" s="857"/>
      <c r="N42" s="857"/>
      <c r="O42" s="857"/>
      <c r="P42" s="857"/>
      <c r="Q42" s="857"/>
      <c r="R42" s="857"/>
      <c r="S42" s="857"/>
      <c r="T42" s="857"/>
      <c r="U42" s="857"/>
      <c r="V42" s="857"/>
      <c r="W42" s="857"/>
      <c r="X42" s="857"/>
      <c r="Y42" s="857"/>
      <c r="Z42" s="857"/>
      <c r="AA42" s="857"/>
      <c r="AB42" s="857"/>
      <c r="AC42" s="857"/>
      <c r="AD42" s="857"/>
      <c r="AE42" s="857"/>
      <c r="AF42" s="857"/>
      <c r="AG42" s="857"/>
      <c r="AH42" s="857"/>
      <c r="AI42" s="857"/>
      <c r="AJ42" s="857"/>
      <c r="AK42" s="857"/>
      <c r="AL42" s="857"/>
      <c r="AM42" s="857"/>
      <c r="AN42" s="857"/>
      <c r="AO42" s="857"/>
      <c r="AP42" s="857"/>
      <c r="AQ42" s="857"/>
      <c r="AR42" s="857"/>
      <c r="AS42" s="857"/>
      <c r="AT42" s="857"/>
      <c r="AU42" s="857"/>
      <c r="AV42" s="857"/>
      <c r="AW42" s="857"/>
      <c r="AX42" s="857"/>
      <c r="AY42" s="857"/>
      <c r="AZ42" s="857"/>
      <c r="BA42" s="857"/>
      <c r="BB42" s="857"/>
      <c r="BC42" s="857"/>
      <c r="BD42" s="857"/>
      <c r="BE42" s="857"/>
      <c r="BF42" s="857"/>
      <c r="BG42" s="857"/>
      <c r="BH42" s="857"/>
      <c r="BI42" s="857"/>
      <c r="BJ42" s="857"/>
      <c r="BK42" s="857"/>
      <c r="BL42" s="857"/>
      <c r="BM42" s="857"/>
      <c r="BN42" s="857"/>
      <c r="BO42" s="857"/>
      <c r="BP42" s="857"/>
      <c r="BQ42" s="857"/>
      <c r="BR42" s="857"/>
    </row>
    <row r="43" spans="1:70" s="674" customFormat="1" ht="15" thickBot="1">
      <c r="A43" s="985" t="s">
        <v>663</v>
      </c>
      <c r="B43" s="939">
        <v>280073.10284519201</v>
      </c>
      <c r="C43" s="940">
        <v>188455.06286344098</v>
      </c>
      <c r="D43" s="1034">
        <v>170180.521090439</v>
      </c>
      <c r="E43" s="986">
        <v>-0.10320895831729548</v>
      </c>
      <c r="F43" s="984">
        <v>-0.43880024012984797</v>
      </c>
      <c r="G43" s="857"/>
      <c r="H43" s="857"/>
      <c r="I43" s="857"/>
      <c r="J43" s="857"/>
      <c r="K43" s="857"/>
      <c r="L43" s="857"/>
      <c r="M43" s="857"/>
      <c r="N43" s="857"/>
      <c r="O43" s="857"/>
      <c r="P43" s="857"/>
      <c r="Q43" s="857"/>
      <c r="R43" s="857"/>
      <c r="S43" s="857"/>
      <c r="T43" s="857"/>
      <c r="U43" s="857"/>
      <c r="V43" s="857"/>
      <c r="W43" s="857"/>
      <c r="X43" s="857"/>
      <c r="Y43" s="857"/>
      <c r="Z43" s="857"/>
      <c r="AA43" s="857"/>
      <c r="AB43" s="857"/>
      <c r="AC43" s="857"/>
      <c r="AD43" s="857"/>
      <c r="AE43" s="857"/>
      <c r="AF43" s="857"/>
      <c r="AG43" s="857"/>
      <c r="AH43" s="857"/>
      <c r="AI43" s="857"/>
      <c r="AJ43" s="857"/>
      <c r="AK43" s="857"/>
      <c r="AL43" s="857"/>
      <c r="AM43" s="857"/>
      <c r="AN43" s="857"/>
      <c r="AO43" s="857"/>
      <c r="AP43" s="857"/>
      <c r="AQ43" s="857"/>
      <c r="AR43" s="857"/>
      <c r="AS43" s="857"/>
      <c r="AT43" s="857"/>
      <c r="AU43" s="857"/>
      <c r="AV43" s="857"/>
      <c r="AW43" s="857"/>
      <c r="AX43" s="857"/>
      <c r="AY43" s="857"/>
      <c r="AZ43" s="857"/>
      <c r="BA43" s="857"/>
      <c r="BB43" s="857"/>
      <c r="BC43" s="857"/>
      <c r="BD43" s="857"/>
      <c r="BE43" s="857"/>
      <c r="BF43" s="857"/>
      <c r="BG43" s="857"/>
      <c r="BH43" s="857"/>
      <c r="BI43" s="857"/>
      <c r="BJ43" s="857"/>
      <c r="BK43" s="857"/>
      <c r="BL43" s="857"/>
      <c r="BM43" s="857"/>
      <c r="BN43" s="857"/>
      <c r="BO43" s="857"/>
      <c r="BP43" s="857"/>
      <c r="BQ43" s="857"/>
      <c r="BR43" s="857"/>
    </row>
    <row r="44" spans="1:70" ht="14.5">
      <c r="A44" s="985" t="s">
        <v>664</v>
      </c>
      <c r="B44" s="939">
        <v>25202</v>
      </c>
      <c r="C44" s="940">
        <v>33640</v>
      </c>
      <c r="D44" s="1034">
        <v>21679</v>
      </c>
      <c r="E44" s="986">
        <v>-0.35555885850178359</v>
      </c>
      <c r="F44" s="984">
        <v>-0.13979049281803035</v>
      </c>
      <c r="G44" s="857"/>
      <c r="H44" s="857"/>
      <c r="I44" s="857"/>
      <c r="J44" s="857"/>
      <c r="K44" s="857"/>
      <c r="L44" s="857"/>
      <c r="M44" s="857"/>
      <c r="N44" s="857"/>
      <c r="O44" s="857"/>
      <c r="P44" s="857"/>
      <c r="Q44" s="857"/>
      <c r="R44" s="857"/>
      <c r="S44" s="857"/>
      <c r="T44" s="857"/>
      <c r="U44" s="857"/>
      <c r="V44" s="857"/>
      <c r="W44" s="857"/>
      <c r="X44" s="857"/>
      <c r="Y44" s="857"/>
      <c r="Z44" s="857"/>
      <c r="AA44" s="857"/>
      <c r="AB44" s="857"/>
      <c r="AC44" s="857"/>
      <c r="AD44" s="857"/>
      <c r="AE44" s="857"/>
      <c r="AF44" s="857"/>
      <c r="AG44" s="857"/>
      <c r="AH44" s="857"/>
      <c r="AI44" s="857"/>
      <c r="AJ44" s="857"/>
      <c r="AK44" s="857"/>
      <c r="AL44" s="857"/>
      <c r="AM44" s="857"/>
      <c r="AN44" s="857"/>
      <c r="AO44" s="857"/>
      <c r="AP44" s="857"/>
      <c r="AQ44" s="857"/>
      <c r="AR44" s="857"/>
      <c r="AS44" s="857"/>
      <c r="AT44" s="857"/>
      <c r="AU44" s="857"/>
      <c r="AV44" s="857"/>
      <c r="AW44" s="857"/>
      <c r="AX44" s="857"/>
      <c r="AY44" s="857"/>
      <c r="AZ44" s="857"/>
      <c r="BA44" s="857"/>
      <c r="BB44" s="857"/>
      <c r="BC44" s="857"/>
      <c r="BD44" s="857"/>
      <c r="BE44" s="857"/>
      <c r="BF44" s="857"/>
      <c r="BG44" s="857"/>
      <c r="BH44" s="857"/>
      <c r="BI44" s="857"/>
      <c r="BJ44" s="857"/>
      <c r="BK44" s="857"/>
      <c r="BL44" s="857"/>
      <c r="BM44" s="857"/>
      <c r="BN44" s="857"/>
      <c r="BO44" s="857"/>
      <c r="BP44" s="857"/>
      <c r="BQ44" s="857"/>
      <c r="BR44" s="857"/>
    </row>
    <row r="45" spans="1:70" s="674" customFormat="1" ht="15" thickBot="1">
      <c r="A45" s="985" t="s">
        <v>665</v>
      </c>
      <c r="B45" s="939">
        <v>352031</v>
      </c>
      <c r="C45" s="940">
        <v>0</v>
      </c>
      <c r="D45" s="1034">
        <v>0</v>
      </c>
      <c r="E45" s="986" t="s">
        <v>173</v>
      </c>
      <c r="F45" s="984">
        <v>-1</v>
      </c>
      <c r="G45" s="857"/>
      <c r="H45" s="857"/>
      <c r="I45" s="857"/>
      <c r="J45" s="857"/>
      <c r="K45" s="857"/>
      <c r="L45" s="857"/>
      <c r="M45" s="857"/>
      <c r="N45" s="857"/>
      <c r="O45" s="857"/>
      <c r="P45" s="857"/>
      <c r="Q45" s="857"/>
      <c r="R45" s="857"/>
      <c r="S45" s="857"/>
      <c r="T45" s="857"/>
      <c r="U45" s="857"/>
      <c r="V45" s="857"/>
      <c r="W45" s="857"/>
      <c r="X45" s="857"/>
      <c r="Y45" s="857"/>
      <c r="Z45" s="857"/>
      <c r="AA45" s="857"/>
      <c r="AB45" s="857"/>
      <c r="AC45" s="857"/>
      <c r="AD45" s="857"/>
      <c r="AE45" s="857"/>
      <c r="AF45" s="857"/>
      <c r="AG45" s="857"/>
      <c r="AH45" s="857"/>
      <c r="AI45" s="857"/>
      <c r="AJ45" s="857"/>
      <c r="AK45" s="857"/>
      <c r="AL45" s="857"/>
      <c r="AM45" s="857"/>
      <c r="AN45" s="857"/>
      <c r="AO45" s="857"/>
      <c r="AP45" s="857"/>
      <c r="AQ45" s="857"/>
      <c r="AR45" s="857"/>
      <c r="AS45" s="857"/>
      <c r="AT45" s="857"/>
      <c r="AU45" s="857"/>
      <c r="AV45" s="857"/>
      <c r="AW45" s="857"/>
      <c r="AX45" s="857"/>
      <c r="AY45" s="857"/>
      <c r="AZ45" s="857"/>
      <c r="BA45" s="857"/>
      <c r="BB45" s="857"/>
      <c r="BC45" s="857"/>
      <c r="BD45" s="857"/>
      <c r="BE45" s="857"/>
      <c r="BF45" s="857"/>
      <c r="BG45" s="857"/>
      <c r="BH45" s="857"/>
      <c r="BI45" s="857"/>
      <c r="BJ45" s="857"/>
      <c r="BK45" s="857"/>
      <c r="BL45" s="857"/>
      <c r="BM45" s="857"/>
      <c r="BN45" s="857"/>
      <c r="BO45" s="857"/>
      <c r="BP45" s="857"/>
      <c r="BQ45" s="857"/>
      <c r="BR45" s="857"/>
    </row>
    <row r="46" spans="1:70" ht="15" thickBot="1">
      <c r="A46" s="987" t="s">
        <v>666</v>
      </c>
      <c r="B46" s="967">
        <v>-10598</v>
      </c>
      <c r="C46" s="968">
        <v>0</v>
      </c>
      <c r="D46" s="980">
        <v>0</v>
      </c>
      <c r="E46" s="1035" t="s">
        <v>173</v>
      </c>
      <c r="F46" s="1008">
        <v>-1</v>
      </c>
      <c r="G46" s="857"/>
      <c r="H46" s="857"/>
      <c r="I46" s="857"/>
      <c r="J46" s="857"/>
      <c r="K46" s="857"/>
      <c r="L46" s="857"/>
      <c r="M46" s="857"/>
      <c r="N46" s="857"/>
      <c r="O46" s="857"/>
      <c r="P46" s="857"/>
      <c r="Q46" s="857"/>
      <c r="R46" s="857"/>
      <c r="S46" s="857"/>
      <c r="T46" s="857"/>
      <c r="U46" s="857"/>
      <c r="V46" s="857"/>
      <c r="W46" s="857"/>
      <c r="X46" s="857"/>
      <c r="Y46" s="857"/>
      <c r="Z46" s="857"/>
      <c r="AA46" s="857"/>
      <c r="AB46" s="857"/>
      <c r="AC46" s="857"/>
      <c r="AD46" s="857"/>
      <c r="AE46" s="857"/>
      <c r="AF46" s="857"/>
      <c r="AG46" s="857"/>
      <c r="AH46" s="857"/>
      <c r="AI46" s="857"/>
      <c r="AJ46" s="857"/>
      <c r="AK46" s="857"/>
      <c r="AL46" s="857"/>
      <c r="AM46" s="857"/>
      <c r="AN46" s="857"/>
      <c r="AO46" s="857"/>
      <c r="AP46" s="857"/>
      <c r="AQ46" s="857"/>
      <c r="AR46" s="857"/>
      <c r="AS46" s="857"/>
      <c r="AT46" s="857"/>
      <c r="AU46" s="857"/>
      <c r="AV46" s="857"/>
      <c r="AW46" s="857"/>
      <c r="AX46" s="857"/>
      <c r="AY46" s="857"/>
      <c r="AZ46" s="857"/>
      <c r="BA46" s="857"/>
      <c r="BB46" s="857"/>
      <c r="BC46" s="857"/>
      <c r="BD46" s="857"/>
      <c r="BE46" s="857"/>
      <c r="BF46" s="857"/>
      <c r="BG46" s="857"/>
      <c r="BH46" s="857"/>
      <c r="BI46" s="857"/>
      <c r="BJ46" s="857"/>
      <c r="BK46" s="857"/>
      <c r="BL46" s="857"/>
      <c r="BM46" s="857"/>
      <c r="BN46" s="857"/>
      <c r="BO46" s="857"/>
      <c r="BP46" s="857"/>
      <c r="BQ46" s="857"/>
      <c r="BR46" s="857"/>
    </row>
    <row r="47" spans="1:70" ht="14.5" hidden="1">
      <c r="A47" s="983" t="s">
        <v>260</v>
      </c>
      <c r="B47" s="1025">
        <v>0</v>
      </c>
      <c r="C47" s="940">
        <v>0</v>
      </c>
      <c r="D47" s="976">
        <v>0</v>
      </c>
      <c r="E47" s="986" t="s">
        <v>186</v>
      </c>
      <c r="F47" s="1014" t="s">
        <v>128</v>
      </c>
      <c r="G47" s="857"/>
      <c r="H47" s="857"/>
      <c r="I47" s="857"/>
      <c r="J47" s="857"/>
      <c r="K47" s="857"/>
      <c r="L47" s="857"/>
      <c r="M47" s="857"/>
      <c r="N47" s="857"/>
      <c r="O47" s="857"/>
      <c r="P47" s="857"/>
      <c r="Q47" s="857"/>
      <c r="R47" s="857"/>
      <c r="S47" s="857"/>
      <c r="T47" s="857"/>
      <c r="U47" s="857"/>
      <c r="V47" s="857"/>
      <c r="W47" s="857"/>
      <c r="X47" s="857"/>
      <c r="Y47" s="857"/>
      <c r="Z47" s="857"/>
      <c r="AA47" s="857"/>
      <c r="AB47" s="857"/>
      <c r="AC47" s="857"/>
      <c r="AD47" s="857"/>
      <c r="AE47" s="857"/>
      <c r="AF47" s="857"/>
      <c r="AG47" s="857"/>
      <c r="AH47" s="857"/>
      <c r="AI47" s="857"/>
      <c r="AJ47" s="857"/>
      <c r="AK47" s="857"/>
      <c r="AL47" s="857"/>
      <c r="AM47" s="857"/>
      <c r="AN47" s="857"/>
      <c r="AO47" s="857"/>
      <c r="AP47" s="857"/>
      <c r="AQ47" s="857"/>
      <c r="AR47" s="857"/>
      <c r="AS47" s="857"/>
      <c r="AT47" s="857"/>
      <c r="AU47" s="857"/>
      <c r="AV47" s="857"/>
      <c r="AW47" s="857"/>
      <c r="AX47" s="857"/>
      <c r="AY47" s="857"/>
      <c r="AZ47" s="857"/>
      <c r="BA47" s="857"/>
      <c r="BB47" s="857"/>
      <c r="BC47" s="857"/>
      <c r="BD47" s="857"/>
      <c r="BE47" s="857"/>
      <c r="BF47" s="857"/>
      <c r="BG47" s="857"/>
      <c r="BH47" s="857"/>
      <c r="BI47" s="857"/>
      <c r="BJ47" s="857"/>
      <c r="BK47" s="857"/>
      <c r="BL47" s="857"/>
      <c r="BM47" s="857"/>
      <c r="BN47" s="857"/>
      <c r="BO47" s="857"/>
      <c r="BP47" s="857"/>
      <c r="BQ47" s="857"/>
      <c r="BR47" s="857"/>
    </row>
    <row r="48" spans="1:70" ht="15" hidden="1" thickBot="1">
      <c r="A48" s="987" t="s">
        <v>247</v>
      </c>
      <c r="B48" s="951">
        <v>0</v>
      </c>
      <c r="C48" s="952">
        <v>0</v>
      </c>
      <c r="D48" s="953">
        <v>0</v>
      </c>
      <c r="E48" s="988" t="s">
        <v>186</v>
      </c>
      <c r="F48" s="989">
        <v>0</v>
      </c>
      <c r="G48" s="857"/>
      <c r="H48" s="857"/>
      <c r="I48" s="857"/>
      <c r="J48" s="857"/>
      <c r="K48" s="857"/>
      <c r="L48" s="857"/>
      <c r="M48" s="857"/>
      <c r="N48" s="857"/>
      <c r="O48" s="857"/>
      <c r="P48" s="857"/>
      <c r="Q48" s="857"/>
      <c r="R48" s="857"/>
      <c r="S48" s="857"/>
      <c r="T48" s="857"/>
      <c r="U48" s="857"/>
      <c r="V48" s="857"/>
      <c r="W48" s="857"/>
      <c r="X48" s="857"/>
      <c r="Y48" s="857"/>
      <c r="Z48" s="857"/>
      <c r="AA48" s="857"/>
      <c r="AB48" s="857"/>
      <c r="AC48" s="857"/>
      <c r="AD48" s="857"/>
      <c r="AE48" s="857"/>
      <c r="AF48" s="857"/>
      <c r="AG48" s="857"/>
      <c r="AH48" s="857"/>
      <c r="AI48" s="857"/>
      <c r="AJ48" s="857"/>
      <c r="AK48" s="857"/>
      <c r="AL48" s="857"/>
      <c r="AM48" s="857"/>
      <c r="AN48" s="857"/>
      <c r="AO48" s="857"/>
      <c r="AP48" s="857"/>
      <c r="AQ48" s="857"/>
      <c r="AR48" s="857"/>
      <c r="AS48" s="857"/>
      <c r="AT48" s="857"/>
      <c r="AU48" s="857"/>
      <c r="AV48" s="857"/>
      <c r="AW48" s="857"/>
      <c r="AX48" s="857"/>
      <c r="AY48" s="857"/>
      <c r="AZ48" s="857"/>
      <c r="BA48" s="857"/>
      <c r="BB48" s="857"/>
      <c r="BC48" s="857"/>
      <c r="BD48" s="857"/>
      <c r="BE48" s="857"/>
      <c r="BF48" s="857"/>
      <c r="BG48" s="857"/>
      <c r="BH48" s="857"/>
      <c r="BI48" s="857"/>
      <c r="BJ48" s="857"/>
      <c r="BK48" s="857"/>
      <c r="BL48" s="857"/>
      <c r="BM48" s="857"/>
      <c r="BN48" s="857"/>
      <c r="BO48" s="857"/>
      <c r="BP48" s="857"/>
      <c r="BQ48" s="857"/>
      <c r="BR48" s="857"/>
    </row>
    <row r="49" spans="1:70" s="674" customFormat="1" ht="15" thickBot="1">
      <c r="A49" s="898"/>
      <c r="B49" s="992"/>
      <c r="C49" s="993"/>
      <c r="D49" s="993"/>
      <c r="E49" s="894"/>
      <c r="F49" s="894"/>
      <c r="G49" s="857"/>
      <c r="H49" s="857"/>
      <c r="I49" s="857"/>
      <c r="J49" s="857"/>
      <c r="K49" s="857"/>
      <c r="L49" s="857"/>
      <c r="M49" s="857"/>
      <c r="N49" s="857"/>
      <c r="O49" s="857"/>
      <c r="P49" s="857"/>
      <c r="Q49" s="857"/>
      <c r="R49" s="857"/>
      <c r="S49" s="857"/>
      <c r="T49" s="857"/>
      <c r="U49" s="857"/>
      <c r="V49" s="857"/>
      <c r="W49" s="857"/>
      <c r="X49" s="857"/>
      <c r="Y49" s="857"/>
      <c r="Z49" s="857"/>
      <c r="AA49" s="857"/>
      <c r="AB49" s="857"/>
      <c r="AC49" s="857"/>
      <c r="AD49" s="857"/>
      <c r="AE49" s="857"/>
      <c r="AF49" s="857"/>
      <c r="AG49" s="857"/>
      <c r="AH49" s="857"/>
      <c r="AI49" s="857"/>
      <c r="AJ49" s="857"/>
      <c r="AK49" s="857"/>
      <c r="AL49" s="857"/>
      <c r="AM49" s="857"/>
      <c r="AN49" s="857"/>
      <c r="AO49" s="857"/>
      <c r="AP49" s="857"/>
      <c r="AQ49" s="857"/>
      <c r="AR49" s="857"/>
      <c r="AS49" s="857"/>
      <c r="AT49" s="857"/>
      <c r="AU49" s="857"/>
      <c r="AV49" s="857"/>
      <c r="AW49" s="857"/>
      <c r="AX49" s="857"/>
      <c r="AY49" s="857"/>
      <c r="AZ49" s="857"/>
      <c r="BA49" s="857"/>
      <c r="BB49" s="857"/>
      <c r="BC49" s="857"/>
      <c r="BD49" s="857"/>
      <c r="BE49" s="857"/>
      <c r="BF49" s="857"/>
      <c r="BG49" s="857"/>
      <c r="BH49" s="857"/>
      <c r="BI49" s="857"/>
      <c r="BJ49" s="857"/>
      <c r="BK49" s="857"/>
      <c r="BL49" s="857"/>
      <c r="BM49" s="857"/>
      <c r="BN49" s="857"/>
      <c r="BO49" s="857"/>
      <c r="BP49" s="857"/>
      <c r="BQ49" s="857"/>
      <c r="BR49" s="857"/>
    </row>
    <row r="50" spans="1:70" ht="15" thickBot="1">
      <c r="A50" s="922" t="s">
        <v>248</v>
      </c>
      <c r="B50" s="994"/>
      <c r="C50" s="895"/>
      <c r="D50" s="994"/>
      <c r="E50" s="894"/>
      <c r="F50" s="894"/>
    </row>
    <row r="51" spans="1:70" ht="16.5">
      <c r="A51" s="995" t="s">
        <v>671</v>
      </c>
      <c r="B51" s="996">
        <v>0.14685109555237696</v>
      </c>
      <c r="C51" s="997">
        <v>0.13240230497682046</v>
      </c>
      <c r="D51" s="998">
        <v>0.12552051628375857</v>
      </c>
      <c r="E51" s="997" t="s">
        <v>842</v>
      </c>
      <c r="F51" s="998" t="s">
        <v>843</v>
      </c>
    </row>
    <row r="52" spans="1:70" ht="14.15" customHeight="1">
      <c r="A52" s="999" t="s">
        <v>672</v>
      </c>
      <c r="B52" s="1000">
        <v>0.15158179446068071</v>
      </c>
      <c r="C52" s="1001">
        <v>0.15212280254991459</v>
      </c>
      <c r="D52" s="1002">
        <v>0.15247846346998073</v>
      </c>
      <c r="E52" s="1001" t="s">
        <v>844</v>
      </c>
      <c r="F52" s="1002" t="s">
        <v>47</v>
      </c>
    </row>
    <row r="53" spans="1:70" ht="22.5" customHeight="1">
      <c r="A53" s="946" t="s">
        <v>673</v>
      </c>
      <c r="B53" s="1000">
        <v>0.17253625730829367</v>
      </c>
      <c r="C53" s="1001">
        <v>0.15610842784834159</v>
      </c>
      <c r="D53" s="1002">
        <v>0.14813085434564466</v>
      </c>
      <c r="E53" s="1001" t="s">
        <v>716</v>
      </c>
      <c r="F53" s="1002" t="s">
        <v>841</v>
      </c>
    </row>
    <row r="54" spans="1:70" ht="15" thickBot="1">
      <c r="A54" s="1003" t="s">
        <v>249</v>
      </c>
      <c r="B54" s="1004">
        <v>5.7958832282606307</v>
      </c>
      <c r="C54" s="1005">
        <v>6.4058040541635215</v>
      </c>
      <c r="D54" s="1006">
        <v>6.7507880408670715</v>
      </c>
      <c r="E54" s="1007">
        <v>5.3854907797144413E-2</v>
      </c>
      <c r="F54" s="1008">
        <v>0.16475570245279281</v>
      </c>
    </row>
    <row r="55" spans="1:70" ht="14.25" customHeight="1">
      <c r="A55" s="1009"/>
      <c r="B55" s="1010"/>
      <c r="C55" s="1010"/>
      <c r="D55" s="1010"/>
      <c r="E55" s="894"/>
      <c r="F55" s="894"/>
    </row>
    <row r="56" spans="1:70" ht="33.75" customHeight="1">
      <c r="A56" s="2355" t="s">
        <v>250</v>
      </c>
      <c r="B56" s="2355"/>
      <c r="C56" s="2355"/>
      <c r="D56" s="2355"/>
      <c r="E56" s="2355"/>
      <c r="F56" s="2355"/>
    </row>
    <row r="57" spans="1:70" ht="45" customHeight="1">
      <c r="A57" s="2355" t="s">
        <v>251</v>
      </c>
      <c r="B57" s="2355"/>
      <c r="C57" s="2355"/>
      <c r="D57" s="2355"/>
      <c r="E57" s="2355"/>
      <c r="F57" s="2355"/>
    </row>
    <row r="58" spans="1:70" ht="14.5">
      <c r="A58" s="2355" t="s">
        <v>252</v>
      </c>
      <c r="B58" s="2355"/>
      <c r="C58" s="2355"/>
      <c r="D58" s="2355"/>
      <c r="E58" s="2355"/>
      <c r="F58" s="2355"/>
    </row>
    <row r="59" spans="1:70" ht="14.5">
      <c r="A59" s="2355" t="s">
        <v>253</v>
      </c>
      <c r="B59" s="2355"/>
      <c r="C59" s="2355"/>
      <c r="D59" s="2355"/>
      <c r="E59" s="2355"/>
      <c r="F59" s="2355"/>
    </row>
    <row r="60" spans="1:70" ht="22.5" customHeight="1">
      <c r="A60" s="2355" t="s">
        <v>254</v>
      </c>
      <c r="B60" s="2355"/>
      <c r="C60" s="2355"/>
      <c r="D60" s="2355"/>
      <c r="E60" s="2355"/>
      <c r="F60" s="2355"/>
    </row>
    <row r="61" spans="1:70" ht="14.25" customHeight="1">
      <c r="A61" s="2355" t="s">
        <v>255</v>
      </c>
      <c r="B61" s="2355"/>
      <c r="C61" s="2355"/>
      <c r="D61" s="2355"/>
      <c r="E61" s="2355"/>
      <c r="F61" s="2355"/>
    </row>
    <row r="62" spans="1:70" ht="14.5">
      <c r="A62" s="2355" t="s">
        <v>667</v>
      </c>
      <c r="B62" s="2355"/>
      <c r="C62" s="2355"/>
      <c r="D62" s="2355"/>
      <c r="E62" s="2355"/>
      <c r="F62" s="2355"/>
    </row>
    <row r="63" spans="1:70" ht="14.5">
      <c r="A63" s="2355" t="s">
        <v>256</v>
      </c>
      <c r="B63" s="2355"/>
      <c r="C63" s="2355"/>
      <c r="D63" s="2355"/>
      <c r="E63" s="2355"/>
      <c r="F63" s="2355"/>
    </row>
    <row r="64" spans="1:70" ht="14.5">
      <c r="A64" s="2355" t="s">
        <v>257</v>
      </c>
      <c r="B64" s="2355"/>
      <c r="C64" s="2355"/>
      <c r="D64" s="2355"/>
      <c r="E64" s="2355"/>
      <c r="F64" s="2355"/>
    </row>
    <row r="65" spans="1:6" ht="14.5">
      <c r="A65" s="2355" t="s">
        <v>258</v>
      </c>
      <c r="B65" s="2355"/>
      <c r="C65" s="2355"/>
      <c r="D65" s="2355"/>
      <c r="E65" s="2355"/>
      <c r="F65" s="2355"/>
    </row>
    <row r="66" spans="1:6" ht="14.5">
      <c r="A66" s="2355" t="s">
        <v>668</v>
      </c>
      <c r="B66" s="2355"/>
      <c r="C66" s="2355"/>
      <c r="D66" s="2355"/>
      <c r="E66" s="2355"/>
      <c r="F66" s="2355"/>
    </row>
  </sheetData>
  <mergeCells count="13">
    <mergeCell ref="A62:F62"/>
    <mergeCell ref="A63:F63"/>
    <mergeCell ref="A64:F64"/>
    <mergeCell ref="A65:F65"/>
    <mergeCell ref="A66:F66"/>
    <mergeCell ref="B1:D2"/>
    <mergeCell ref="E1:F2"/>
    <mergeCell ref="A61:F61"/>
    <mergeCell ref="A56:F56"/>
    <mergeCell ref="A57:F57"/>
    <mergeCell ref="A58:F58"/>
    <mergeCell ref="A59:F59"/>
    <mergeCell ref="A60:F60"/>
  </mergeCells>
  <hyperlinks>
    <hyperlink ref="A3" location="Índice!A1" display="Volver al índice" xr:uid="{4E546201-3177-427C-816E-7F7C6FACE120}"/>
  </hyperlinks>
  <pageMargins left="0.7" right="0.7" top="0.75" bottom="0.75" header="0.3" footer="0.3"/>
  <pageSetup paperSize="9"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F28"/>
  <sheetViews>
    <sheetView showGridLines="0" zoomScale="70" zoomScaleNormal="70" workbookViewId="0">
      <selection activeCell="C13" sqref="C13"/>
    </sheetView>
  </sheetViews>
  <sheetFormatPr baseColWidth="10" defaultColWidth="11.453125" defaultRowHeight="14"/>
  <cols>
    <col min="1" max="1" width="50.81640625" style="194" customWidth="1"/>
    <col min="2" max="16384" width="11.453125" style="194"/>
  </cols>
  <sheetData>
    <row r="1" spans="1:6" s="569" customFormat="1" ht="14.5" customHeight="1">
      <c r="A1" s="193" t="s">
        <v>267</v>
      </c>
      <c r="B1" s="2364">
        <v>2018</v>
      </c>
      <c r="C1" s="2362">
        <v>2019</v>
      </c>
      <c r="D1" s="2362">
        <v>2020</v>
      </c>
      <c r="E1" s="2362">
        <v>2021</v>
      </c>
      <c r="F1" s="2362" t="s">
        <v>268</v>
      </c>
    </row>
    <row r="2" spans="1:6" s="652" customFormat="1" ht="15" customHeight="1" thickBot="1">
      <c r="A2" s="651" t="s">
        <v>26</v>
      </c>
      <c r="B2" s="2365"/>
      <c r="C2" s="2363"/>
      <c r="D2" s="2363"/>
      <c r="E2" s="2363"/>
      <c r="F2" s="2363"/>
    </row>
    <row r="3" spans="1:6">
      <c r="A3" s="653" t="s">
        <v>269</v>
      </c>
      <c r="B3" s="654">
        <v>226856.4837505258</v>
      </c>
      <c r="C3" s="654">
        <v>232446.72455709451</v>
      </c>
      <c r="D3" s="654">
        <v>205552.59853814542</v>
      </c>
      <c r="E3" s="654">
        <v>225661.49235539479</v>
      </c>
      <c r="F3" s="654">
        <v>250461.80711290627</v>
      </c>
    </row>
    <row r="4" spans="1:6">
      <c r="A4" s="653" t="s">
        <v>270</v>
      </c>
      <c r="B4" s="699">
        <v>3.9769357175500488</v>
      </c>
      <c r="C4" s="699">
        <v>2.1501313906838959</v>
      </c>
      <c r="D4" s="699">
        <v>-11</v>
      </c>
      <c r="E4" s="699">
        <v>13.5</v>
      </c>
      <c r="F4" s="699">
        <v>2.5</v>
      </c>
    </row>
    <row r="5" spans="1:6">
      <c r="A5" s="653" t="s">
        <v>271</v>
      </c>
      <c r="B5" s="654">
        <v>7045.232414612602</v>
      </c>
      <c r="C5" s="654">
        <v>7152.2069094490616</v>
      </c>
      <c r="D5" s="654">
        <v>6300.2696787269488</v>
      </c>
      <c r="E5" s="654">
        <v>6830.9200266198523</v>
      </c>
      <c r="F5" s="654">
        <v>7506.5759124482374</v>
      </c>
    </row>
    <row r="6" spans="1:6">
      <c r="A6" s="653" t="s">
        <v>272</v>
      </c>
      <c r="B6" s="699">
        <v>4.2214505250864676</v>
      </c>
      <c r="C6" s="699">
        <v>2.3186859066073993</v>
      </c>
      <c r="D6" s="699">
        <v>-9.8000000000000007</v>
      </c>
      <c r="E6" s="699">
        <v>14.6</v>
      </c>
      <c r="F6" s="699">
        <v>2.5</v>
      </c>
    </row>
    <row r="7" spans="1:6">
      <c r="A7" s="653" t="s">
        <v>273</v>
      </c>
      <c r="B7" s="699">
        <v>22.364283488993298</v>
      </c>
      <c r="C7" s="699">
        <v>21.798687300878548</v>
      </c>
      <c r="D7" s="699">
        <v>19.703550643543046</v>
      </c>
      <c r="E7" s="699">
        <v>21.944963605374713</v>
      </c>
      <c r="F7" s="699">
        <v>20.650806344575543</v>
      </c>
    </row>
    <row r="8" spans="1:6" ht="16.5">
      <c r="A8" s="653" t="s">
        <v>274</v>
      </c>
      <c r="B8" s="699">
        <v>25.5919748496399</v>
      </c>
      <c r="C8" s="699">
        <v>26.608279872790099</v>
      </c>
      <c r="D8" s="699">
        <v>34.636906859547103</v>
      </c>
      <c r="E8" s="699">
        <v>35.947971341043001</v>
      </c>
      <c r="F8" s="699">
        <v>34.5</v>
      </c>
    </row>
    <row r="9" spans="1:6" ht="16.5">
      <c r="A9" s="653" t="s">
        <v>275</v>
      </c>
      <c r="B9" s="699">
        <v>10.3</v>
      </c>
      <c r="C9" s="699">
        <v>6.4</v>
      </c>
      <c r="D9" s="699">
        <v>12.9</v>
      </c>
      <c r="E9" s="699">
        <v>7</v>
      </c>
      <c r="F9" s="699">
        <v>1.8</v>
      </c>
    </row>
    <row r="10" spans="1:6" s="657" customFormat="1">
      <c r="A10" s="655" t="s">
        <v>276</v>
      </c>
      <c r="B10" s="656">
        <v>2.2000000000000002</v>
      </c>
      <c r="C10" s="701">
        <v>1.90009157916243</v>
      </c>
      <c r="D10" s="701">
        <v>1.97323222946076</v>
      </c>
      <c r="E10" s="701">
        <v>6.4303871634072465</v>
      </c>
      <c r="F10" s="701">
        <v>7.3</v>
      </c>
    </row>
    <row r="11" spans="1:6" s="657" customFormat="1">
      <c r="A11" s="655" t="s">
        <v>277</v>
      </c>
      <c r="B11" s="656">
        <v>2.75</v>
      </c>
      <c r="C11" s="656">
        <v>2.25</v>
      </c>
      <c r="D11" s="762">
        <v>0.25</v>
      </c>
      <c r="E11" s="762">
        <v>2.5</v>
      </c>
      <c r="F11" s="762">
        <v>7</v>
      </c>
    </row>
    <row r="12" spans="1:6" s="657" customFormat="1">
      <c r="A12" s="655" t="s">
        <v>278</v>
      </c>
      <c r="B12" s="820">
        <v>3.37</v>
      </c>
      <c r="C12" s="820">
        <v>3.31</v>
      </c>
      <c r="D12" s="820">
        <v>3.6179999999999999</v>
      </c>
      <c r="E12" s="820">
        <v>3.9910000000000001</v>
      </c>
      <c r="F12" s="820">
        <v>3.85</v>
      </c>
    </row>
    <row r="13" spans="1:6">
      <c r="A13" s="653" t="s">
        <v>279</v>
      </c>
      <c r="B13" s="699">
        <v>4.0123456790123413E-2</v>
      </c>
      <c r="C13" s="699">
        <v>-1.7804154302670697E-2</v>
      </c>
      <c r="D13" s="699">
        <v>9.3051359516616264E-2</v>
      </c>
      <c r="E13" s="699">
        <v>0.10309563294637926</v>
      </c>
      <c r="F13" s="699">
        <v>-3.5000000000000003E-2</v>
      </c>
    </row>
    <row r="14" spans="1:6" s="657" customFormat="1">
      <c r="A14" s="655" t="s">
        <v>280</v>
      </c>
      <c r="B14" s="701">
        <v>-2.2937700489276098</v>
      </c>
      <c r="C14" s="701">
        <v>-1.61956038226633</v>
      </c>
      <c r="D14" s="656">
        <v>-8.8646093510024002</v>
      </c>
      <c r="E14" s="656">
        <v>-2.5440583012799198</v>
      </c>
      <c r="F14" s="656">
        <v>-2</v>
      </c>
    </row>
    <row r="15" spans="1:6">
      <c r="A15" s="653" t="s">
        <v>281</v>
      </c>
      <c r="B15" s="654">
        <v>7196.5346967562</v>
      </c>
      <c r="C15" s="654">
        <v>6614.2060226386166</v>
      </c>
      <c r="D15" s="654">
        <v>8196.4056340540046</v>
      </c>
      <c r="E15" s="654">
        <v>14833.452330747503</v>
      </c>
      <c r="F15" s="654">
        <v>9500</v>
      </c>
    </row>
    <row r="16" spans="1:6">
      <c r="A16" s="653" t="s">
        <v>282</v>
      </c>
      <c r="B16" s="658">
        <v>3.1722852165293337E-2</v>
      </c>
      <c r="C16" s="658">
        <v>2.8454718109026347E-2</v>
      </c>
      <c r="D16" s="658">
        <v>3.98749794084114E-2</v>
      </c>
      <c r="E16" s="658">
        <v>6.573320142448702E-2</v>
      </c>
      <c r="F16" s="658">
        <v>3.792993474537007E-2</v>
      </c>
    </row>
    <row r="17" spans="1:6">
      <c r="A17" s="653" t="s">
        <v>283</v>
      </c>
      <c r="B17" s="654">
        <v>49066.4758077562</v>
      </c>
      <c r="C17" s="654">
        <v>47688.239130638613</v>
      </c>
      <c r="D17" s="654">
        <v>42905.304546054002</v>
      </c>
      <c r="E17" s="654">
        <v>63150.8372727475</v>
      </c>
      <c r="F17" s="654">
        <v>64800</v>
      </c>
    </row>
    <row r="18" spans="1:6">
      <c r="A18" s="653" t="s">
        <v>284</v>
      </c>
      <c r="B18" s="654">
        <v>41869.941111</v>
      </c>
      <c r="C18" s="654">
        <v>41074.033107999996</v>
      </c>
      <c r="D18" s="654">
        <v>34708.898911999997</v>
      </c>
      <c r="E18" s="654">
        <v>48317.384941999997</v>
      </c>
      <c r="F18" s="654">
        <v>55300</v>
      </c>
    </row>
    <row r="19" spans="1:6">
      <c r="A19" s="653" t="s">
        <v>285</v>
      </c>
      <c r="B19" s="654">
        <v>-3915.4654636762675</v>
      </c>
      <c r="C19" s="654">
        <v>-2396.7113780746522</v>
      </c>
      <c r="D19" s="654">
        <v>2397.83217345103</v>
      </c>
      <c r="E19" s="654">
        <v>-5273.36530644093</v>
      </c>
      <c r="F19" s="654">
        <v>-11565.194193732172</v>
      </c>
    </row>
    <row r="20" spans="1:6">
      <c r="A20" s="653" t="s">
        <v>286</v>
      </c>
      <c r="B20" s="658">
        <v>-1.6967483587575702E-2</v>
      </c>
      <c r="C20" s="658">
        <v>-1.5459966362162101E-2</v>
      </c>
      <c r="D20" s="658">
        <v>1.1665297303483382E-2</v>
      </c>
      <c r="E20" s="658">
        <v>-2.3368476612464724E-2</v>
      </c>
      <c r="F20" s="658">
        <v>-4.531396576059777E-2</v>
      </c>
    </row>
    <row r="21" spans="1:6">
      <c r="A21" s="653" t="s">
        <v>287</v>
      </c>
      <c r="B21" s="654">
        <v>60121</v>
      </c>
      <c r="C21" s="654">
        <v>68316</v>
      </c>
      <c r="D21" s="654">
        <v>74706.911243260023</v>
      </c>
      <c r="E21" s="654">
        <v>78495</v>
      </c>
      <c r="F21" s="654">
        <v>74000</v>
      </c>
    </row>
    <row r="22" spans="1:6">
      <c r="A22" s="653" t="s">
        <v>282</v>
      </c>
      <c r="B22" s="658">
        <v>0.2650177724967081</v>
      </c>
      <c r="C22" s="658">
        <v>0.29389960271614818</v>
      </c>
      <c r="D22" s="658">
        <v>0.36344425599366137</v>
      </c>
      <c r="E22" s="658">
        <v>0.34784401707482304</v>
      </c>
      <c r="F22" s="658">
        <v>0.29545422854288267</v>
      </c>
    </row>
    <row r="23" spans="1:6" s="660" customFormat="1" ht="14.5" thickBot="1">
      <c r="A23" s="659" t="s">
        <v>288</v>
      </c>
      <c r="B23" s="700">
        <v>17.230786116641116</v>
      </c>
      <c r="C23" s="700">
        <v>19.958887354559028</v>
      </c>
      <c r="D23" s="700">
        <v>25.82861925963249</v>
      </c>
      <c r="E23" s="700">
        <v>19.494846443587566</v>
      </c>
      <c r="F23" s="700">
        <v>16.057866184448464</v>
      </c>
    </row>
    <row r="24" spans="1:6">
      <c r="B24" s="211"/>
      <c r="C24" s="211"/>
      <c r="D24" s="211"/>
      <c r="E24" s="211"/>
      <c r="F24" s="211"/>
    </row>
    <row r="25" spans="1:6" ht="14.5">
      <c r="A25" s="661" t="s">
        <v>289</v>
      </c>
      <c r="B25" s="211"/>
      <c r="C25" s="211"/>
      <c r="D25" s="211"/>
      <c r="E25" s="211"/>
      <c r="F25" s="211"/>
    </row>
    <row r="26" spans="1:6">
      <c r="A26" s="662" t="s">
        <v>290</v>
      </c>
      <c r="B26" s="211"/>
      <c r="C26" s="211"/>
      <c r="D26" s="211"/>
      <c r="E26" s="211"/>
      <c r="F26" s="211"/>
    </row>
    <row r="27" spans="1:6">
      <c r="A27" s="662" t="s">
        <v>291</v>
      </c>
      <c r="B27" s="211"/>
      <c r="C27" s="211"/>
      <c r="D27" s="211"/>
      <c r="E27" s="211"/>
      <c r="F27" s="211"/>
    </row>
    <row r="28" spans="1:6">
      <c r="A28" s="662" t="s">
        <v>754</v>
      </c>
    </row>
  </sheetData>
  <mergeCells count="5">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dimension ref="A1"/>
  <sheetViews>
    <sheetView showGridLines="0" workbookViewId="0">
      <selection activeCell="J9" sqref="J9"/>
    </sheetView>
  </sheetViews>
  <sheetFormatPr baseColWidth="10" defaultRowHeight="14.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F19"/>
  <sheetViews>
    <sheetView showGridLines="0" zoomScale="76" zoomScaleNormal="60" workbookViewId="0">
      <selection activeCell="B15" sqref="B15:F18"/>
    </sheetView>
  </sheetViews>
  <sheetFormatPr baseColWidth="10" defaultColWidth="11.453125" defaultRowHeight="14.5"/>
  <cols>
    <col min="1" max="1" width="55.7265625" style="194" customWidth="1"/>
    <col min="2" max="2" width="16.453125" style="194" customWidth="1"/>
    <col min="3" max="3" width="11" style="194" bestFit="1" customWidth="1"/>
    <col min="4" max="4" width="15.453125" style="194" customWidth="1"/>
    <col min="5" max="6" width="11.1796875" style="194" bestFit="1" customWidth="1"/>
    <col min="7" max="8" width="12.1796875" bestFit="1" customWidth="1"/>
    <col min="9" max="9" width="18.54296875" bestFit="1" customWidth="1"/>
    <col min="10" max="10" width="14.453125" customWidth="1"/>
    <col min="12" max="12" width="14.1796875" customWidth="1"/>
    <col min="13" max="13" width="14.453125" customWidth="1"/>
  </cols>
  <sheetData>
    <row r="1" spans="1:6" ht="15" customHeight="1">
      <c r="A1" s="663" t="s">
        <v>1014</v>
      </c>
      <c r="B1" s="2366" t="s">
        <v>97</v>
      </c>
      <c r="C1" s="2367"/>
      <c r="D1" s="2368"/>
      <c r="E1" s="2366" t="s">
        <v>262</v>
      </c>
      <c r="F1" s="2368"/>
    </row>
    <row r="2" spans="1:6" ht="15" thickBot="1">
      <c r="A2" s="1128"/>
      <c r="B2" s="573" t="s">
        <v>814</v>
      </c>
      <c r="C2" s="574" t="s">
        <v>589</v>
      </c>
      <c r="D2" s="575" t="s">
        <v>815</v>
      </c>
      <c r="E2" s="666" t="s">
        <v>28</v>
      </c>
      <c r="F2" s="1129" t="s">
        <v>29</v>
      </c>
    </row>
    <row r="3" spans="1:6">
      <c r="A3" s="234" t="s">
        <v>263</v>
      </c>
      <c r="B3" s="667">
        <v>363</v>
      </c>
      <c r="C3" s="1130">
        <v>351</v>
      </c>
      <c r="D3" s="668">
        <v>342</v>
      </c>
      <c r="E3" s="1130">
        <v>-9</v>
      </c>
      <c r="F3" s="1131">
        <v>-21</v>
      </c>
    </row>
    <row r="4" spans="1:6">
      <c r="A4" s="234" t="s">
        <v>264</v>
      </c>
      <c r="B4" s="667">
        <v>2291</v>
      </c>
      <c r="C4" s="1130">
        <v>2241</v>
      </c>
      <c r="D4" s="668">
        <v>2228</v>
      </c>
      <c r="E4" s="1130">
        <v>-13</v>
      </c>
      <c r="F4" s="1131">
        <v>-63</v>
      </c>
    </row>
    <row r="5" spans="1:6" ht="15" thickBot="1">
      <c r="A5" s="1132" t="s">
        <v>265</v>
      </c>
      <c r="B5" s="669">
        <v>6818</v>
      </c>
      <c r="C5" s="670">
        <v>7838</v>
      </c>
      <c r="D5" s="671">
        <v>8773</v>
      </c>
      <c r="E5" s="670">
        <v>935</v>
      </c>
      <c r="F5" s="1133">
        <v>1955</v>
      </c>
    </row>
    <row r="6" spans="1:6" ht="15" thickBot="1">
      <c r="A6" s="1134" t="s">
        <v>266</v>
      </c>
      <c r="B6" s="1135">
        <v>9472</v>
      </c>
      <c r="C6" s="1136">
        <v>10430</v>
      </c>
      <c r="D6" s="1137">
        <v>11343</v>
      </c>
      <c r="E6" s="1136">
        <v>913</v>
      </c>
      <c r="F6" s="1138">
        <v>1871</v>
      </c>
    </row>
    <row r="12" spans="1:6" ht="15" thickBot="1"/>
    <row r="13" spans="1:6">
      <c r="A13" s="663" t="s">
        <v>553</v>
      </c>
      <c r="B13" s="2366" t="s">
        <v>97</v>
      </c>
      <c r="C13" s="2367"/>
      <c r="D13" s="2368"/>
      <c r="E13" s="2366" t="s">
        <v>262</v>
      </c>
      <c r="F13" s="2368"/>
    </row>
    <row r="14" spans="1:6" ht="15" thickBot="1">
      <c r="A14" s="1128"/>
      <c r="B14" s="573" t="s">
        <v>814</v>
      </c>
      <c r="C14" s="574" t="s">
        <v>589</v>
      </c>
      <c r="D14" s="575" t="s">
        <v>815</v>
      </c>
      <c r="E14" s="666" t="s">
        <v>28</v>
      </c>
      <c r="F14" s="1129" t="s">
        <v>29</v>
      </c>
    </row>
    <row r="15" spans="1:6">
      <c r="A15" s="234" t="s">
        <v>263</v>
      </c>
      <c r="B15" s="667">
        <v>730</v>
      </c>
      <c r="C15" s="1130">
        <v>706</v>
      </c>
      <c r="D15" s="668">
        <v>691</v>
      </c>
      <c r="E15" s="1130">
        <v>-15</v>
      </c>
      <c r="F15" s="1131">
        <v>-39</v>
      </c>
    </row>
    <row r="16" spans="1:6">
      <c r="A16" s="234" t="s">
        <v>264</v>
      </c>
      <c r="B16" s="667">
        <v>2596</v>
      </c>
      <c r="C16" s="1130">
        <v>2551</v>
      </c>
      <c r="D16" s="668">
        <v>2540</v>
      </c>
      <c r="E16" s="1130">
        <v>-11</v>
      </c>
      <c r="F16" s="1131">
        <v>-56</v>
      </c>
    </row>
    <row r="17" spans="1:6" ht="15" thickBot="1">
      <c r="A17" s="1132" t="s">
        <v>468</v>
      </c>
      <c r="B17" s="669">
        <v>7669</v>
      </c>
      <c r="C17" s="670">
        <v>8916</v>
      </c>
      <c r="D17" s="671">
        <v>9863</v>
      </c>
      <c r="E17" s="670">
        <v>947</v>
      </c>
      <c r="F17" s="1133">
        <v>2194</v>
      </c>
    </row>
    <row r="18" spans="1:6" ht="15" thickBot="1">
      <c r="A18" s="1134" t="s">
        <v>261</v>
      </c>
      <c r="B18" s="1135">
        <v>10995</v>
      </c>
      <c r="C18" s="1136">
        <v>12173</v>
      </c>
      <c r="D18" s="1137">
        <v>13094</v>
      </c>
      <c r="E18" s="1136">
        <v>921</v>
      </c>
      <c r="F18" s="1138">
        <v>2099</v>
      </c>
    </row>
    <row r="19" spans="1:6">
      <c r="A19" s="1139" t="s">
        <v>753</v>
      </c>
    </row>
  </sheetData>
  <mergeCells count="4">
    <mergeCell ref="B1:D1"/>
    <mergeCell ref="E1:F1"/>
    <mergeCell ref="B13:D13"/>
    <mergeCell ref="E13:F13"/>
  </mergeCell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E0D-3FC9-47B7-AD7C-765A7D71F613}">
  <dimension ref="A1:BT10"/>
  <sheetViews>
    <sheetView showGridLines="0" zoomScale="60" zoomScaleNormal="60" workbookViewId="0">
      <pane xSplit="1" topLeftCell="B1" activePane="topRight" state="frozen"/>
      <selection activeCell="N35" sqref="N35"/>
      <selection pane="topRight" activeCell="D48" sqref="D48"/>
    </sheetView>
  </sheetViews>
  <sheetFormatPr baseColWidth="10" defaultColWidth="11.453125" defaultRowHeight="14"/>
  <cols>
    <col min="1" max="1" width="68" style="240" customWidth="1"/>
    <col min="2" max="4" width="15.81640625" style="240" bestFit="1" customWidth="1"/>
    <col min="5" max="6" width="11.54296875" style="240" bestFit="1" customWidth="1"/>
    <col min="7" max="16384" width="11.453125" style="240"/>
  </cols>
  <sheetData>
    <row r="1" spans="1:72" s="2155" customFormat="1" ht="14.5">
      <c r="A1" s="2190" t="s">
        <v>160</v>
      </c>
      <c r="B1" s="2254" t="s">
        <v>97</v>
      </c>
      <c r="C1" s="2279"/>
      <c r="D1" s="2255"/>
      <c r="E1" s="2276" t="s">
        <v>24</v>
      </c>
      <c r="F1" s="2277"/>
    </row>
    <row r="2" spans="1:72" s="1" customFormat="1" ht="14.5">
      <c r="A2" s="764" t="s">
        <v>25</v>
      </c>
      <c r="B2" s="2236"/>
      <c r="C2" s="2280"/>
      <c r="D2" s="2237"/>
      <c r="E2" s="2244"/>
      <c r="F2" s="2246"/>
    </row>
    <row r="3" spans="1:72" s="2157" customFormat="1" ht="15" thickBot="1">
      <c r="A3" s="2131" t="s">
        <v>26</v>
      </c>
      <c r="B3" s="1634" t="s">
        <v>814</v>
      </c>
      <c r="C3" s="1872" t="s">
        <v>589</v>
      </c>
      <c r="D3" s="1631" t="s">
        <v>815</v>
      </c>
      <c r="E3" s="2156" t="s">
        <v>28</v>
      </c>
      <c r="F3" s="1633" t="s">
        <v>29</v>
      </c>
    </row>
    <row r="4" spans="1:72" customFormat="1" ht="15" thickBot="1">
      <c r="A4" s="791" t="s">
        <v>161</v>
      </c>
      <c r="B4" s="803">
        <v>22996351.485159948</v>
      </c>
      <c r="C4" s="792">
        <v>16355873.122420028</v>
      </c>
      <c r="D4" s="793">
        <v>13334008.82832998</v>
      </c>
      <c r="E4" s="2179">
        <v>-0.18475713717464506</v>
      </c>
      <c r="F4" s="2180">
        <v>-0.42016850642873893</v>
      </c>
    </row>
    <row r="5" spans="1:72" s="11" customFormat="1" ht="15" thickBot="1">
      <c r="A5" s="769" t="s">
        <v>162</v>
      </c>
      <c r="B5" s="2191">
        <v>146010.73019497283</v>
      </c>
      <c r="C5" s="771">
        <v>200713.24000000022</v>
      </c>
      <c r="D5" s="772">
        <v>194144.29561020061</v>
      </c>
      <c r="E5" s="1037">
        <v>-3.2728007329260407E-2</v>
      </c>
      <c r="F5" s="1038">
        <v>0.32965772687358996</v>
      </c>
    </row>
    <row r="6" spans="1:72" s="2163" customFormat="1" ht="15" thickBot="1">
      <c r="A6" s="2158" t="s">
        <v>163</v>
      </c>
      <c r="B6" s="2192">
        <v>140784.42081999965</v>
      </c>
      <c r="C6" s="2193">
        <v>1031670.1512599997</v>
      </c>
      <c r="D6" s="2194">
        <v>1027376.7280099997</v>
      </c>
      <c r="E6" s="2161">
        <v>-4.1616239887878386E-3</v>
      </c>
      <c r="F6" s="2162" t="s">
        <v>35</v>
      </c>
    </row>
    <row r="7" spans="1:72" s="2163" customFormat="1" ht="15" thickBot="1">
      <c r="A7" s="807" t="s">
        <v>164</v>
      </c>
      <c r="B7" s="2195">
        <v>6.122032919476419E-3</v>
      </c>
      <c r="C7" s="818">
        <v>6.3076433984182986E-2</v>
      </c>
      <c r="D7" s="819">
        <v>7.7049351116911899E-2</v>
      </c>
      <c r="E7" s="779" t="s">
        <v>991</v>
      </c>
      <c r="F7" s="852" t="s">
        <v>992</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row>
    <row r="8" spans="1:72" customFormat="1" ht="14.5">
      <c r="A8" s="781" t="s">
        <v>165</v>
      </c>
      <c r="B8" s="816">
        <v>6.3492998134593989E-3</v>
      </c>
      <c r="C8" s="787">
        <v>1.2271631021939754E-2</v>
      </c>
      <c r="D8" s="817">
        <v>1.4560084525946444E-2</v>
      </c>
      <c r="E8" s="784" t="s">
        <v>993</v>
      </c>
      <c r="F8" s="1036" t="s">
        <v>994</v>
      </c>
    </row>
    <row r="9" spans="1:72" s="2200" customFormat="1" ht="14.5" thickBot="1">
      <c r="A9" s="805" t="s">
        <v>166</v>
      </c>
      <c r="B9" s="2196">
        <v>1.0371227820843565</v>
      </c>
      <c r="C9" s="2197">
        <v>0.19455175644547346</v>
      </c>
      <c r="D9" s="2197">
        <v>0.18897089092747188</v>
      </c>
      <c r="E9" s="2198" t="s">
        <v>995</v>
      </c>
      <c r="F9" s="2199" t="s">
        <v>35</v>
      </c>
    </row>
    <row r="10" spans="1:72" customFormat="1" ht="14.5">
      <c r="A10" s="43" t="s">
        <v>167</v>
      </c>
      <c r="B10" s="763"/>
      <c r="C10" s="763"/>
      <c r="D10" s="763"/>
      <c r="E10" s="794"/>
      <c r="F10" s="794"/>
    </row>
  </sheetData>
  <mergeCells count="2">
    <mergeCell ref="B1:D2"/>
    <mergeCell ref="E1:F2"/>
  </mergeCells>
  <hyperlinks>
    <hyperlink ref="A3" location="Índice!A1" display="Volver al índice" xr:uid="{D5BFDB6C-09F5-444A-B5CF-DB4DFF2EC87C}"/>
  </hyperlinks>
  <pageMargins left="0.7" right="0.7" top="0.75" bottom="0.75" header="0.3" footer="0.3"/>
  <pageSetup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U80"/>
  <sheetViews>
    <sheetView showGridLines="0" topLeftCell="H1" zoomScale="63" zoomScaleNormal="115" workbookViewId="0">
      <selection activeCell="N7" sqref="N7:R49"/>
    </sheetView>
  </sheetViews>
  <sheetFormatPr baseColWidth="10" defaultColWidth="11.453125" defaultRowHeight="14"/>
  <cols>
    <col min="1" max="1" width="44.1796875" style="240" customWidth="1"/>
    <col min="2" max="3" width="11.453125" style="240"/>
    <col min="4" max="4" width="17.26953125" style="240" customWidth="1"/>
    <col min="5" max="6" width="15.54296875" style="240" customWidth="1"/>
    <col min="7" max="8" width="11.54296875" style="240" bestFit="1" customWidth="1"/>
    <col min="9" max="12" width="11.453125" style="240"/>
    <col min="13" max="13" width="40.453125" style="240" customWidth="1"/>
    <col min="14" max="14" width="15.1796875" style="240" customWidth="1"/>
    <col min="15" max="18" width="13.54296875" style="240" customWidth="1"/>
    <col min="19" max="20" width="11.453125" style="240"/>
    <col min="21" max="21" width="18.453125" style="240" customWidth="1"/>
    <col min="22" max="16384" width="11.453125" style="240"/>
  </cols>
  <sheetData>
    <row r="1" spans="1:21" s="508" customFormat="1">
      <c r="A1" s="2369" t="s">
        <v>292</v>
      </c>
      <c r="B1" s="2369"/>
      <c r="C1" s="2369"/>
      <c r="D1" s="2369"/>
      <c r="E1" s="2369"/>
      <c r="F1" s="2369"/>
      <c r="G1" s="2369"/>
      <c r="H1" s="2369"/>
      <c r="K1" s="2399" t="s">
        <v>292</v>
      </c>
      <c r="L1" s="2399"/>
      <c r="M1" s="2399"/>
      <c r="N1" s="2399"/>
      <c r="O1" s="2399"/>
      <c r="P1" s="2399"/>
      <c r="Q1" s="243"/>
      <c r="R1" s="243"/>
      <c r="S1" s="243"/>
      <c r="T1" s="243"/>
      <c r="U1" s="243"/>
    </row>
    <row r="2" spans="1:21" s="508" customFormat="1">
      <c r="A2" s="2369" t="s">
        <v>293</v>
      </c>
      <c r="B2" s="2369"/>
      <c r="C2" s="2369"/>
      <c r="D2" s="2369"/>
      <c r="E2" s="2369"/>
      <c r="F2" s="2369"/>
      <c r="G2" s="2369"/>
      <c r="H2" s="2369"/>
      <c r="K2" s="2399" t="s">
        <v>294</v>
      </c>
      <c r="L2" s="2399"/>
      <c r="M2" s="2399"/>
      <c r="N2" s="2399"/>
      <c r="O2" s="2399"/>
      <c r="P2" s="2399"/>
      <c r="Q2" s="243"/>
      <c r="R2" s="243"/>
      <c r="S2" s="243"/>
      <c r="T2" s="243"/>
      <c r="U2" s="243"/>
    </row>
    <row r="3" spans="1:21" s="508" customFormat="1">
      <c r="A3" s="2369" t="s">
        <v>295</v>
      </c>
      <c r="B3" s="2369"/>
      <c r="C3" s="2369"/>
      <c r="D3" s="2369"/>
      <c r="E3" s="2369"/>
      <c r="F3" s="2369"/>
      <c r="G3" s="2369"/>
      <c r="H3" s="2369"/>
      <c r="K3" s="2399" t="s">
        <v>296</v>
      </c>
      <c r="L3" s="2399"/>
      <c r="M3" s="2399"/>
      <c r="N3" s="2399"/>
      <c r="O3" s="2399"/>
      <c r="P3" s="2399"/>
      <c r="Q3" s="243"/>
      <c r="R3" s="243"/>
      <c r="S3" s="243"/>
      <c r="T3" s="243"/>
      <c r="U3" s="243"/>
    </row>
    <row r="4" spans="1:21" s="508" customFormat="1" ht="14.5" thickBot="1">
      <c r="A4" s="2375" t="s">
        <v>26</v>
      </c>
      <c r="B4" s="2375"/>
      <c r="C4" s="2375"/>
      <c r="D4" s="391"/>
      <c r="E4" s="391"/>
      <c r="F4" s="391"/>
      <c r="G4" s="391"/>
      <c r="H4" s="391"/>
      <c r="K4" s="2375" t="s">
        <v>26</v>
      </c>
      <c r="L4" s="2375"/>
      <c r="M4" s="2375"/>
      <c r="N4" s="513"/>
      <c r="O4" s="513"/>
      <c r="P4" s="513"/>
      <c r="Q4" s="243"/>
      <c r="R4" s="243"/>
      <c r="S4" s="243"/>
      <c r="T4" s="243"/>
      <c r="U4" s="243"/>
    </row>
    <row r="5" spans="1:21">
      <c r="A5" s="615"/>
      <c r="B5" s="616"/>
      <c r="C5" s="617"/>
      <c r="D5" s="2370" t="s">
        <v>97</v>
      </c>
      <c r="E5" s="2371"/>
      <c r="F5" s="2372"/>
      <c r="G5" s="2373" t="s">
        <v>24</v>
      </c>
      <c r="H5" s="2374"/>
      <c r="K5" s="618"/>
      <c r="L5" s="618"/>
      <c r="M5" s="618"/>
      <c r="N5" s="2404" t="s">
        <v>23</v>
      </c>
      <c r="O5" s="2405"/>
      <c r="P5" s="2405"/>
      <c r="Q5" s="2404" t="s">
        <v>24</v>
      </c>
      <c r="R5" s="2406"/>
      <c r="S5" s="2405" t="s">
        <v>878</v>
      </c>
      <c r="T5" s="2410"/>
      <c r="U5" s="1822" t="s">
        <v>879</v>
      </c>
    </row>
    <row r="6" spans="1:21" ht="14.5" thickBot="1">
      <c r="A6" s="2378"/>
      <c r="B6" s="2379"/>
      <c r="C6" s="2380"/>
      <c r="D6" s="619" t="s">
        <v>814</v>
      </c>
      <c r="E6" s="620" t="s">
        <v>589</v>
      </c>
      <c r="F6" s="621" t="s">
        <v>815</v>
      </c>
      <c r="G6" s="622" t="s">
        <v>28</v>
      </c>
      <c r="H6" s="623" t="s">
        <v>29</v>
      </c>
      <c r="K6" s="624"/>
      <c r="L6" s="624"/>
      <c r="M6" s="624"/>
      <c r="N6" s="1857" t="s">
        <v>845</v>
      </c>
      <c r="O6" s="1858" t="s">
        <v>551</v>
      </c>
      <c r="P6" s="1858" t="s">
        <v>813</v>
      </c>
      <c r="Q6" s="1823" t="s">
        <v>28</v>
      </c>
      <c r="R6" s="1824" t="s">
        <v>29</v>
      </c>
      <c r="S6" s="1859" t="s">
        <v>814</v>
      </c>
      <c r="T6" s="1860" t="s">
        <v>815</v>
      </c>
      <c r="U6" s="1861" t="s">
        <v>877</v>
      </c>
    </row>
    <row r="7" spans="1:21">
      <c r="A7" s="2382" t="s">
        <v>297</v>
      </c>
      <c r="B7" s="2383"/>
      <c r="C7" s="2384"/>
      <c r="D7" s="526"/>
      <c r="E7" s="526"/>
      <c r="F7" s="527"/>
      <c r="G7" s="184"/>
      <c r="H7" s="145"/>
      <c r="K7" s="625" t="s">
        <v>298</v>
      </c>
      <c r="L7" s="626"/>
      <c r="M7" s="627"/>
      <c r="N7" s="1825"/>
      <c r="O7" s="1826"/>
      <c r="P7" s="1827"/>
      <c r="Q7" s="1828"/>
      <c r="R7" s="1829"/>
      <c r="S7" s="1826"/>
      <c r="T7" s="1827"/>
      <c r="U7" s="1830"/>
    </row>
    <row r="8" spans="1:21" ht="14.5" customHeight="1">
      <c r="A8" s="2385" t="s">
        <v>299</v>
      </c>
      <c r="B8" s="2386"/>
      <c r="C8" s="628"/>
      <c r="D8" s="186"/>
      <c r="E8" s="186"/>
      <c r="F8" s="187"/>
      <c r="G8" s="535"/>
      <c r="H8" s="536"/>
      <c r="K8" s="532"/>
      <c r="L8" s="549" t="s">
        <v>300</v>
      </c>
      <c r="M8" s="529"/>
      <c r="N8" s="1831">
        <v>2891579</v>
      </c>
      <c r="O8" s="1832">
        <v>3172346</v>
      </c>
      <c r="P8" s="1833">
        <v>3488113</v>
      </c>
      <c r="Q8" s="1834">
        <f>(P8-O8)/O8</f>
        <v>9.9537377070470875E-2</v>
      </c>
      <c r="R8" s="1835">
        <f>(P8-N8)/N8</f>
        <v>0.20630043308517595</v>
      </c>
      <c r="S8" s="1832">
        <v>5707652</v>
      </c>
      <c r="T8" s="1832">
        <v>6660459</v>
      </c>
      <c r="U8" s="1836">
        <f>(T8-S8)/S8</f>
        <v>0.16693501986456077</v>
      </c>
    </row>
    <row r="9" spans="1:21" ht="16.399999999999999" customHeight="1">
      <c r="A9" s="702" t="s">
        <v>301</v>
      </c>
      <c r="B9" s="629"/>
      <c r="C9" s="628"/>
      <c r="D9" s="533">
        <v>8883164</v>
      </c>
      <c r="E9" s="533">
        <v>6748517</v>
      </c>
      <c r="F9" s="534">
        <v>7017129</v>
      </c>
      <c r="G9" s="535">
        <v>3.9803115262212425E-2</v>
      </c>
      <c r="H9" s="536">
        <v>-0.21006422936692376</v>
      </c>
      <c r="K9" s="528"/>
      <c r="L9" s="163" t="s">
        <v>302</v>
      </c>
      <c r="M9" s="167"/>
      <c r="N9" s="1831">
        <v>-582537</v>
      </c>
      <c r="O9" s="1832">
        <v>-638256</v>
      </c>
      <c r="P9" s="1833">
        <v>-747673</v>
      </c>
      <c r="Q9" s="1834">
        <f>(P9-O9)/O9</f>
        <v>0.17143121255421023</v>
      </c>
      <c r="R9" s="1835">
        <f>(P9-N9)/N9</f>
        <v>0.28347727268825845</v>
      </c>
      <c r="S9" s="1832">
        <v>-1275227</v>
      </c>
      <c r="T9" s="1832">
        <v>-1385929</v>
      </c>
      <c r="U9" s="1836">
        <f>(T9-S9)/S9</f>
        <v>8.6809642518547683E-2</v>
      </c>
    </row>
    <row r="10" spans="1:21" ht="14.5" customHeight="1">
      <c r="A10" s="702" t="s">
        <v>303</v>
      </c>
      <c r="B10" s="629"/>
      <c r="C10" s="628"/>
      <c r="D10" s="533">
        <v>29075474</v>
      </c>
      <c r="E10" s="533">
        <v>29563512</v>
      </c>
      <c r="F10" s="534">
        <v>23831465</v>
      </c>
      <c r="G10" s="535">
        <v>-0.19388924428193782</v>
      </c>
      <c r="H10" s="536">
        <v>-0.18035850421561486</v>
      </c>
      <c r="K10" s="532"/>
      <c r="L10" s="159" t="s">
        <v>304</v>
      </c>
      <c r="M10" s="630"/>
      <c r="N10" s="1837">
        <f>+N8+N9</f>
        <v>2309042</v>
      </c>
      <c r="O10" s="1838">
        <f>+O8+O9</f>
        <v>2534090</v>
      </c>
      <c r="P10" s="1839">
        <f>+P8+P9</f>
        <v>2740440</v>
      </c>
      <c r="Q10" s="1840">
        <f>(P10-O10)/O10</f>
        <v>8.1429625624977797E-2</v>
      </c>
      <c r="R10" s="1841">
        <f>(P10-N10)/N10</f>
        <v>0.18682986277425875</v>
      </c>
      <c r="S10" s="1838">
        <f>+SUM(S8:S9)</f>
        <v>4432425</v>
      </c>
      <c r="T10" s="1838">
        <f>+SUM(T8:T9)</f>
        <v>5274530</v>
      </c>
      <c r="U10" s="1842">
        <f>(T10-S10)/S10</f>
        <v>0.18998742223500681</v>
      </c>
    </row>
    <row r="11" spans="1:21">
      <c r="A11" s="2376"/>
      <c r="B11" s="2377"/>
      <c r="C11" s="628"/>
      <c r="D11" s="186"/>
      <c r="E11" s="186"/>
      <c r="F11" s="187"/>
      <c r="G11" s="535"/>
      <c r="H11" s="536"/>
      <c r="K11" s="528"/>
      <c r="L11" s="549"/>
      <c r="M11" s="529"/>
      <c r="N11" s="1831"/>
      <c r="O11" s="1832"/>
      <c r="P11" s="1833"/>
      <c r="Q11" s="1834"/>
      <c r="R11" s="1835"/>
      <c r="S11" s="1832"/>
      <c r="T11" s="1832"/>
      <c r="U11" s="1836"/>
    </row>
    <row r="12" spans="1:21">
      <c r="A12" s="2387" t="s">
        <v>305</v>
      </c>
      <c r="B12" s="2388"/>
      <c r="C12" s="2389"/>
      <c r="D12" s="537">
        <v>37958638</v>
      </c>
      <c r="E12" s="537">
        <v>36312029</v>
      </c>
      <c r="F12" s="538">
        <v>30848594</v>
      </c>
      <c r="G12" s="539">
        <v>-0.15045799285961134</v>
      </c>
      <c r="H12" s="540">
        <v>-0.18731030338865162</v>
      </c>
      <c r="K12" s="528" t="s">
        <v>145</v>
      </c>
      <c r="L12" s="549"/>
      <c r="M12" s="529"/>
      <c r="N12" s="1831">
        <v>-441007</v>
      </c>
      <c r="O12" s="1832">
        <v>-350681</v>
      </c>
      <c r="P12" s="1833">
        <v>-447036</v>
      </c>
      <c r="Q12" s="1834">
        <f>(P12-O12)/O12</f>
        <v>0.27476538506505915</v>
      </c>
      <c r="R12" s="1835">
        <f>(P12-N12)/N12</f>
        <v>1.36709848143E-2</v>
      </c>
      <c r="S12" s="1832">
        <v>-1063989</v>
      </c>
      <c r="T12" s="1832">
        <v>-797717</v>
      </c>
      <c r="U12" s="1836">
        <f>(T12-S12)/S12</f>
        <v>-0.25025822635384387</v>
      </c>
    </row>
    <row r="13" spans="1:21">
      <c r="A13" s="2376"/>
      <c r="B13" s="2377"/>
      <c r="C13" s="628"/>
      <c r="D13" s="186"/>
      <c r="E13" s="186"/>
      <c r="F13" s="187"/>
      <c r="G13" s="535"/>
      <c r="H13" s="536"/>
      <c r="K13" s="528" t="s">
        <v>146</v>
      </c>
      <c r="L13" s="549"/>
      <c r="M13" s="529"/>
      <c r="N13" s="1831">
        <v>77627</v>
      </c>
      <c r="O13" s="1832">
        <v>93091</v>
      </c>
      <c r="P13" s="1833">
        <v>83745</v>
      </c>
      <c r="Q13" s="1834">
        <f>(P13-O13)/O13</f>
        <v>-0.10039638633165397</v>
      </c>
      <c r="R13" s="1835">
        <f>(P13-N13)/N13</f>
        <v>7.8812784211678921E-2</v>
      </c>
      <c r="S13" s="1832">
        <v>142962</v>
      </c>
      <c r="T13" s="1832">
        <v>176836</v>
      </c>
      <c r="U13" s="1836">
        <f>(T13-S13)/S13</f>
        <v>0.2369440830430464</v>
      </c>
    </row>
    <row r="14" spans="1:21" ht="14.5" customHeight="1">
      <c r="A14" s="2376" t="s">
        <v>306</v>
      </c>
      <c r="B14" s="2377"/>
      <c r="C14" s="628"/>
      <c r="D14" s="533">
        <v>1616654</v>
      </c>
      <c r="E14" s="533">
        <v>1516855</v>
      </c>
      <c r="F14" s="534">
        <v>2046209</v>
      </c>
      <c r="G14" s="535">
        <v>0.34898128034650644</v>
      </c>
      <c r="H14" s="536">
        <v>0.26570620553315677</v>
      </c>
      <c r="K14" s="2407" t="s">
        <v>147</v>
      </c>
      <c r="L14" s="2408"/>
      <c r="M14" s="2409"/>
      <c r="N14" s="1843">
        <f>+SUM(N12:N13)</f>
        <v>-363380</v>
      </c>
      <c r="O14" s="1844">
        <f>+SUM(O12:O13)</f>
        <v>-257590</v>
      </c>
      <c r="P14" s="1845">
        <f>+SUM(P12:P13)</f>
        <v>-363291</v>
      </c>
      <c r="Q14" s="1846">
        <f>(P14-O14)/O14</f>
        <v>0.41034589852090531</v>
      </c>
      <c r="R14" s="1847">
        <f>(P14-N14)/N14</f>
        <v>-2.4492267048269032E-4</v>
      </c>
      <c r="S14" s="1838">
        <f>+SUM(S12:S13)</f>
        <v>-921027</v>
      </c>
      <c r="T14" s="1838">
        <f>+SUM(T12:T13)</f>
        <v>-620881</v>
      </c>
      <c r="U14" s="1842">
        <f>(T14-S14)/S14</f>
        <v>-0.32588186882686393</v>
      </c>
    </row>
    <row r="15" spans="1:21">
      <c r="A15" s="2376"/>
      <c r="B15" s="2377"/>
      <c r="C15" s="628"/>
      <c r="D15" s="186"/>
      <c r="E15" s="186"/>
      <c r="F15" s="187"/>
      <c r="G15" s="535"/>
      <c r="H15" s="536"/>
      <c r="K15" s="2407"/>
      <c r="L15" s="2408"/>
      <c r="M15" s="2409"/>
      <c r="N15" s="1837"/>
      <c r="O15" s="1838"/>
      <c r="P15" s="1839"/>
      <c r="Q15" s="1834"/>
      <c r="R15" s="1835"/>
      <c r="S15" s="1838"/>
      <c r="T15" s="1838"/>
      <c r="U15" s="1842"/>
    </row>
    <row r="16" spans="1:21" ht="14.5" customHeight="1">
      <c r="A16" s="2376" t="s">
        <v>106</v>
      </c>
      <c r="B16" s="2377"/>
      <c r="C16" s="628"/>
      <c r="D16" s="533">
        <v>6791288</v>
      </c>
      <c r="E16" s="533">
        <v>4628870</v>
      </c>
      <c r="F16" s="534">
        <v>4187000</v>
      </c>
      <c r="G16" s="535">
        <v>-9.545958300838002E-2</v>
      </c>
      <c r="H16" s="536">
        <v>-0.38347482833889535</v>
      </c>
      <c r="K16" s="631" t="s">
        <v>307</v>
      </c>
      <c r="L16" s="632"/>
      <c r="M16" s="633"/>
      <c r="N16" s="1843">
        <f>SUM(N10,N14)</f>
        <v>1945662</v>
      </c>
      <c r="O16" s="1844">
        <f>SUM(O10,O14)</f>
        <v>2276500</v>
      </c>
      <c r="P16" s="1845">
        <f>SUM(P10,P14)</f>
        <v>2377149</v>
      </c>
      <c r="Q16" s="1846">
        <f>(P16-O16)/O16</f>
        <v>4.4212167801449591E-2</v>
      </c>
      <c r="R16" s="1847">
        <f>(P16-N16)/N16</f>
        <v>0.22176873475454625</v>
      </c>
      <c r="S16" s="1838">
        <f>+S10+S14</f>
        <v>3511398</v>
      </c>
      <c r="T16" s="1838">
        <f>+T10+T14</f>
        <v>4653649</v>
      </c>
      <c r="U16" s="1842">
        <f>(T16-S16)/S16</f>
        <v>0.32529807216385043</v>
      </c>
    </row>
    <row r="17" spans="1:21">
      <c r="A17" s="2376" t="s">
        <v>107</v>
      </c>
      <c r="B17" s="2377"/>
      <c r="C17" s="628"/>
      <c r="D17" s="533">
        <v>40273400</v>
      </c>
      <c r="E17" s="533">
        <v>35452509</v>
      </c>
      <c r="F17" s="534">
        <v>32955721</v>
      </c>
      <c r="G17" s="535">
        <v>-7.0426270817673303E-2</v>
      </c>
      <c r="H17" s="536">
        <v>-0.1817000551232327</v>
      </c>
      <c r="K17" s="631"/>
      <c r="L17" s="632"/>
      <c r="M17" s="633"/>
      <c r="N17" s="1837"/>
      <c r="O17" s="1838"/>
      <c r="P17" s="1839"/>
      <c r="Q17" s="1834"/>
      <c r="R17" s="1835"/>
      <c r="S17" s="1838"/>
      <c r="T17" s="1838"/>
      <c r="U17" s="1842"/>
    </row>
    <row r="18" spans="1:21">
      <c r="A18" s="2376" t="s">
        <v>108</v>
      </c>
      <c r="B18" s="2377"/>
      <c r="C18" s="628"/>
      <c r="D18" s="533">
        <v>7707956</v>
      </c>
      <c r="E18" s="533">
        <v>8064050</v>
      </c>
      <c r="F18" s="534">
        <v>8200054</v>
      </c>
      <c r="G18" s="535">
        <v>1.6865470824213639E-2</v>
      </c>
      <c r="H18" s="536">
        <v>6.3842865735092416E-2</v>
      </c>
      <c r="K18" s="532" t="s">
        <v>308</v>
      </c>
      <c r="L18" s="545"/>
      <c r="M18" s="546"/>
      <c r="N18" s="1831"/>
      <c r="O18" s="1832"/>
      <c r="P18" s="1833"/>
      <c r="Q18" s="1834"/>
      <c r="R18" s="1835"/>
      <c r="S18" s="1832"/>
      <c r="T18" s="1832"/>
      <c r="U18" s="1848"/>
    </row>
    <row r="19" spans="1:21">
      <c r="A19" s="2376"/>
      <c r="B19" s="2377"/>
      <c r="C19" s="628"/>
      <c r="D19" s="186"/>
      <c r="E19" s="186"/>
      <c r="F19" s="187"/>
      <c r="G19" s="535"/>
      <c r="H19" s="536"/>
      <c r="K19" s="160"/>
      <c r="L19" s="158" t="s">
        <v>169</v>
      </c>
      <c r="M19" s="556"/>
      <c r="N19" s="1831">
        <v>862411</v>
      </c>
      <c r="O19" s="1832">
        <v>891031</v>
      </c>
      <c r="P19" s="1833">
        <v>920492</v>
      </c>
      <c r="Q19" s="1834">
        <f>(P19-O19)/O19</f>
        <v>3.3063945025481718E-2</v>
      </c>
      <c r="R19" s="1835">
        <f>(P19-N19)/N19</f>
        <v>6.7347239309331633E-2</v>
      </c>
      <c r="S19" s="1832">
        <v>1693182</v>
      </c>
      <c r="T19" s="1832">
        <v>1811523</v>
      </c>
      <c r="U19" s="1836">
        <f t="shared" ref="U19:U26" si="0">(T19-S19)/S19</f>
        <v>6.9892663635687122E-2</v>
      </c>
    </row>
    <row r="20" spans="1:21">
      <c r="A20" s="2376" t="s">
        <v>16</v>
      </c>
      <c r="B20" s="2377"/>
      <c r="C20" s="628"/>
      <c r="D20" s="533">
        <v>143091752</v>
      </c>
      <c r="E20" s="533">
        <v>144621513</v>
      </c>
      <c r="F20" s="534">
        <v>150370184</v>
      </c>
      <c r="G20" s="535">
        <v>3.97497639234351E-2</v>
      </c>
      <c r="H20" s="536">
        <v>5.0865489437853829E-2</v>
      </c>
      <c r="K20" s="160"/>
      <c r="L20" s="158" t="s">
        <v>309</v>
      </c>
      <c r="M20" s="556"/>
      <c r="N20" s="1831">
        <v>238440</v>
      </c>
      <c r="O20" s="1832">
        <v>259710</v>
      </c>
      <c r="P20" s="1833">
        <v>269059</v>
      </c>
      <c r="Q20" s="1834">
        <f>(P20-O20)/O20</f>
        <v>3.5997843748796735E-2</v>
      </c>
      <c r="R20" s="1835">
        <f>(P20-N20)/N20</f>
        <v>0.12841385673544709</v>
      </c>
      <c r="S20" s="1832">
        <v>413251</v>
      </c>
      <c r="T20" s="1832">
        <v>528769</v>
      </c>
      <c r="U20" s="1836">
        <f t="shared" si="0"/>
        <v>0.27953471376959765</v>
      </c>
    </row>
    <row r="21" spans="1:21">
      <c r="A21" s="702" t="s">
        <v>310</v>
      </c>
      <c r="B21" s="2390"/>
      <c r="C21" s="2391"/>
      <c r="D21" s="533">
        <v>138037399</v>
      </c>
      <c r="E21" s="533">
        <v>138748514</v>
      </c>
      <c r="F21" s="534">
        <v>144264928</v>
      </c>
      <c r="G21" s="535">
        <v>3.9758364547241208E-2</v>
      </c>
      <c r="H21" s="536">
        <v>4.5114795302684599E-2</v>
      </c>
      <c r="K21" s="160"/>
      <c r="L21" s="158" t="s">
        <v>311</v>
      </c>
      <c r="M21" s="556"/>
      <c r="N21" s="1831">
        <v>-69947</v>
      </c>
      <c r="O21" s="1832">
        <v>-56866</v>
      </c>
      <c r="P21" s="1833">
        <v>-94180</v>
      </c>
      <c r="Q21" s="1834" t="s">
        <v>173</v>
      </c>
      <c r="R21" s="1835" t="s">
        <v>173</v>
      </c>
      <c r="S21" s="1832">
        <v>-53660</v>
      </c>
      <c r="T21" s="1832">
        <v>-151046</v>
      </c>
      <c r="U21" s="1842">
        <f t="shared" si="0"/>
        <v>1.8148714125978382</v>
      </c>
    </row>
    <row r="22" spans="1:21">
      <c r="A22" s="702" t="s">
        <v>312</v>
      </c>
      <c r="B22" s="2390"/>
      <c r="C22" s="2391"/>
      <c r="D22" s="533">
        <v>5054353</v>
      </c>
      <c r="E22" s="533">
        <v>5872999</v>
      </c>
      <c r="F22" s="534">
        <v>6105256</v>
      </c>
      <c r="G22" s="535">
        <v>3.9546575778405549E-2</v>
      </c>
      <c r="H22" s="536">
        <v>0.20792038070945976</v>
      </c>
      <c r="K22" s="160"/>
      <c r="L22" s="158" t="s">
        <v>313</v>
      </c>
      <c r="M22" s="556"/>
      <c r="N22" s="1831">
        <v>12302</v>
      </c>
      <c r="O22" s="1832">
        <v>24014</v>
      </c>
      <c r="P22" s="1833">
        <v>29219</v>
      </c>
      <c r="Q22" s="1834">
        <f>(P22-O22)/O22</f>
        <v>0.21674856333805281</v>
      </c>
      <c r="R22" s="1835">
        <f>(P22-N22)/N22</f>
        <v>1.3751422532921476</v>
      </c>
      <c r="S22" s="1832">
        <v>41707</v>
      </c>
      <c r="T22" s="1832">
        <v>53233</v>
      </c>
      <c r="U22" s="1836">
        <f t="shared" si="0"/>
        <v>0.27635648692066078</v>
      </c>
    </row>
    <row r="23" spans="1:21">
      <c r="A23" s="702" t="s">
        <v>314</v>
      </c>
      <c r="B23" s="2377"/>
      <c r="C23" s="2392"/>
      <c r="D23" s="533">
        <v>-9391151</v>
      </c>
      <c r="E23" s="533">
        <v>-8262383</v>
      </c>
      <c r="F23" s="534">
        <v>-8306500</v>
      </c>
      <c r="G23" s="535">
        <v>5.3395007227333806E-3</v>
      </c>
      <c r="H23" s="536">
        <v>-0.11549713128880582</v>
      </c>
      <c r="K23" s="160"/>
      <c r="L23" s="158" t="s">
        <v>172</v>
      </c>
      <c r="M23" s="556"/>
      <c r="N23" s="1831">
        <v>52606</v>
      </c>
      <c r="O23" s="1832">
        <v>-5982</v>
      </c>
      <c r="P23" s="1833">
        <v>12304</v>
      </c>
      <c r="Q23" s="1834">
        <f>(P23-O23)/O23</f>
        <v>-3.0568371782012704</v>
      </c>
      <c r="R23" s="1835">
        <f>(P23-N23)/N23</f>
        <v>-0.76611032962019543</v>
      </c>
      <c r="S23" s="1832">
        <v>131153</v>
      </c>
      <c r="T23" s="1832">
        <v>6322</v>
      </c>
      <c r="U23" s="1836">
        <f t="shared" si="0"/>
        <v>-0.95179675646001238</v>
      </c>
    </row>
    <row r="24" spans="1:21">
      <c r="A24" s="2376" t="s">
        <v>315</v>
      </c>
      <c r="B24" s="2377"/>
      <c r="C24" s="628"/>
      <c r="D24" s="533">
        <v>133700601</v>
      </c>
      <c r="E24" s="533">
        <v>136359130</v>
      </c>
      <c r="F24" s="534">
        <v>142063684</v>
      </c>
      <c r="G24" s="535">
        <v>4.1834778499980164E-2</v>
      </c>
      <c r="H24" s="536">
        <v>6.2550825781254343E-2</v>
      </c>
      <c r="K24" s="160"/>
      <c r="L24" s="158" t="s">
        <v>316</v>
      </c>
      <c r="M24" s="556"/>
      <c r="N24" s="1831">
        <v>32959</v>
      </c>
      <c r="O24" s="1832">
        <v>-17060</v>
      </c>
      <c r="P24" s="1833">
        <v>-17066</v>
      </c>
      <c r="Q24" s="1834" t="s">
        <v>173</v>
      </c>
      <c r="R24" s="1835" t="s">
        <v>173</v>
      </c>
      <c r="S24" s="1832">
        <v>23677</v>
      </c>
      <c r="T24" s="1832">
        <v>-34126</v>
      </c>
      <c r="U24" s="1836">
        <f t="shared" si="0"/>
        <v>-2.4413143557038475</v>
      </c>
    </row>
    <row r="25" spans="1:21">
      <c r="A25" s="2376"/>
      <c r="B25" s="2377"/>
      <c r="C25" s="628"/>
      <c r="D25" s="186"/>
      <c r="E25" s="186"/>
      <c r="F25" s="187"/>
      <c r="G25" s="535"/>
      <c r="H25" s="536"/>
      <c r="K25" s="160"/>
      <c r="L25" s="549" t="s">
        <v>317</v>
      </c>
      <c r="M25" s="529"/>
      <c r="N25" s="1831">
        <v>62923</v>
      </c>
      <c r="O25" s="1832">
        <v>147902</v>
      </c>
      <c r="P25" s="1833">
        <v>84152</v>
      </c>
      <c r="Q25" s="1834">
        <f>(P25-O25)/O25</f>
        <v>-0.43102865410880176</v>
      </c>
      <c r="R25" s="1835">
        <f>(P25-N25)/N25</f>
        <v>0.33738060804475312</v>
      </c>
      <c r="S25" s="1832">
        <v>136914</v>
      </c>
      <c r="T25" s="1832">
        <v>232054</v>
      </c>
      <c r="U25" s="1836">
        <f t="shared" si="0"/>
        <v>0.69488876228873597</v>
      </c>
    </row>
    <row r="26" spans="1:21" ht="14.5" customHeight="1">
      <c r="A26" s="2376" t="s">
        <v>318</v>
      </c>
      <c r="B26" s="2377"/>
      <c r="C26" s="628"/>
      <c r="D26" s="533">
        <v>921851</v>
      </c>
      <c r="E26" s="533">
        <v>856337</v>
      </c>
      <c r="F26" s="534">
        <v>765195</v>
      </c>
      <c r="G26" s="535">
        <v>-0.10643239752574045</v>
      </c>
      <c r="H26" s="536">
        <v>-0.16993635630920831</v>
      </c>
      <c r="K26" s="161"/>
      <c r="L26" s="552" t="s">
        <v>175</v>
      </c>
      <c r="M26" s="543"/>
      <c r="N26" s="1837">
        <f>+SUM(N19:N25)</f>
        <v>1191694</v>
      </c>
      <c r="O26" s="1838">
        <f>+SUM(O19:O25)</f>
        <v>1242749</v>
      </c>
      <c r="P26" s="1839">
        <f>+SUM(P19:P25)</f>
        <v>1203980</v>
      </c>
      <c r="Q26" s="1840">
        <f>(P26-O26)/O26</f>
        <v>-3.1196162700593603E-2</v>
      </c>
      <c r="R26" s="1841">
        <f>(P26-N26)/N26</f>
        <v>1.0309693595839201E-2</v>
      </c>
      <c r="S26" s="1838">
        <f>+SUM(S19:S25)</f>
        <v>2386224</v>
      </c>
      <c r="T26" s="1838">
        <f>+SUM(T19:T25)</f>
        <v>2446729</v>
      </c>
      <c r="U26" s="1842">
        <f t="shared" si="0"/>
        <v>2.5355959876356957E-2</v>
      </c>
    </row>
    <row r="27" spans="1:21" ht="14.5" customHeight="1">
      <c r="A27" s="2376" t="s">
        <v>319</v>
      </c>
      <c r="B27" s="2377"/>
      <c r="C27" s="628"/>
      <c r="D27" s="533">
        <v>1043042</v>
      </c>
      <c r="E27" s="533">
        <v>1166096</v>
      </c>
      <c r="F27" s="534">
        <v>1105527</v>
      </c>
      <c r="G27" s="535">
        <v>-5.194169262221978E-2</v>
      </c>
      <c r="H27" s="536">
        <v>5.9906504244316143E-2</v>
      </c>
      <c r="K27" s="161"/>
      <c r="L27" s="159"/>
      <c r="M27" s="630"/>
      <c r="N27" s="1831"/>
      <c r="O27" s="1832"/>
      <c r="P27" s="1833"/>
      <c r="Q27" s="1834"/>
      <c r="R27" s="1835"/>
      <c r="S27" s="1832"/>
      <c r="T27" s="1832"/>
      <c r="U27" s="1836"/>
    </row>
    <row r="28" spans="1:21">
      <c r="A28" s="2376" t="s">
        <v>320</v>
      </c>
      <c r="B28" s="2377"/>
      <c r="C28" s="628"/>
      <c r="D28" s="533">
        <v>780824</v>
      </c>
      <c r="E28" s="533">
        <v>873505</v>
      </c>
      <c r="F28" s="534">
        <v>816076</v>
      </c>
      <c r="G28" s="535">
        <v>-6.5745473695056122E-2</v>
      </c>
      <c r="H28" s="536">
        <v>4.5147177853139757E-2</v>
      </c>
      <c r="K28" s="161" t="s">
        <v>34</v>
      </c>
      <c r="L28" s="159"/>
      <c r="M28" s="630"/>
      <c r="N28" s="1831"/>
      <c r="O28" s="1832"/>
      <c r="P28" s="1833"/>
      <c r="Q28" s="1834"/>
      <c r="R28" s="1835"/>
      <c r="S28" s="1832"/>
      <c r="T28" s="1832"/>
      <c r="U28" s="1836"/>
    </row>
    <row r="29" spans="1:21">
      <c r="A29" s="2376" t="s">
        <v>321</v>
      </c>
      <c r="B29" s="2377"/>
      <c r="C29" s="628"/>
      <c r="D29" s="533">
        <v>1944127</v>
      </c>
      <c r="E29" s="533">
        <v>1864825</v>
      </c>
      <c r="F29" s="534">
        <v>1837436</v>
      </c>
      <c r="G29" s="535">
        <v>-1.4687169037309131E-2</v>
      </c>
      <c r="H29" s="536">
        <v>-5.4878616468985821E-2</v>
      </c>
      <c r="K29" s="160"/>
      <c r="L29" s="158" t="s">
        <v>180</v>
      </c>
      <c r="M29" s="556"/>
      <c r="N29" s="1831">
        <v>639944</v>
      </c>
      <c r="O29" s="1832">
        <v>690536</v>
      </c>
      <c r="P29" s="1833">
        <v>695547</v>
      </c>
      <c r="Q29" s="1834">
        <f>(P29-O29)/O29</f>
        <v>7.2566817660484027E-3</v>
      </c>
      <c r="R29" s="1835">
        <f>(P29-N29)/N29</f>
        <v>8.6887290137887069E-2</v>
      </c>
      <c r="S29" s="1832">
        <v>1283872</v>
      </c>
      <c r="T29" s="1832">
        <v>1386083</v>
      </c>
      <c r="U29" s="1836">
        <f>(T29-S29)/S29</f>
        <v>7.9611518905311429E-2</v>
      </c>
    </row>
    <row r="30" spans="1:21">
      <c r="A30" s="2376" t="s">
        <v>322</v>
      </c>
      <c r="B30" s="2377"/>
      <c r="C30" s="628"/>
      <c r="D30" s="533">
        <v>558934</v>
      </c>
      <c r="E30" s="533">
        <v>524448</v>
      </c>
      <c r="F30" s="534">
        <v>743925</v>
      </c>
      <c r="G30" s="535">
        <v>0.41849144243089875</v>
      </c>
      <c r="H30" s="536">
        <v>0.33097109855546453</v>
      </c>
      <c r="K30" s="160"/>
      <c r="L30" s="158" t="s">
        <v>181</v>
      </c>
      <c r="M30" s="556"/>
      <c r="N30" s="1831">
        <v>-691335</v>
      </c>
      <c r="O30" s="1832">
        <v>-478506</v>
      </c>
      <c r="P30" s="1833">
        <v>-492258</v>
      </c>
      <c r="Q30" s="1834">
        <f>(P30-O30)/O30</f>
        <v>2.8739451542927362E-2</v>
      </c>
      <c r="R30" s="1835">
        <f>(P30-N30)/N30</f>
        <v>-0.28796025081906745</v>
      </c>
      <c r="S30" s="1832">
        <v>-1314688</v>
      </c>
      <c r="T30" s="1832">
        <v>-970764</v>
      </c>
      <c r="U30" s="1836">
        <f>(T30-S30)/S30</f>
        <v>-0.26160123162301624</v>
      </c>
    </row>
    <row r="31" spans="1:21" ht="16.5">
      <c r="A31" s="2376" t="s">
        <v>323</v>
      </c>
      <c r="B31" s="2377"/>
      <c r="C31" s="628"/>
      <c r="D31" s="533">
        <v>627683</v>
      </c>
      <c r="E31" s="533">
        <v>629009</v>
      </c>
      <c r="F31" s="534">
        <v>636217</v>
      </c>
      <c r="G31" s="535">
        <v>1.1459295494977019E-2</v>
      </c>
      <c r="H31" s="536">
        <v>1.3596034941204397E-2</v>
      </c>
      <c r="K31" s="160"/>
      <c r="L31" s="158" t="s">
        <v>324</v>
      </c>
      <c r="M31" s="556"/>
      <c r="N31" s="1831">
        <v>-84944</v>
      </c>
      <c r="O31" s="1832">
        <v>-70484</v>
      </c>
      <c r="P31" s="1833">
        <v>-66247</v>
      </c>
      <c r="Q31" s="1834">
        <f>(P31-O31)/O31</f>
        <v>-6.0112933431700814E-2</v>
      </c>
      <c r="R31" s="1835">
        <f>(P31-N31)/N31</f>
        <v>-0.22010971934450932</v>
      </c>
      <c r="S31" s="1832">
        <v>-170766</v>
      </c>
      <c r="T31" s="1832">
        <v>-136731</v>
      </c>
      <c r="U31" s="1836">
        <f>(T31-S31)/S31</f>
        <v>-0.19930782474263026</v>
      </c>
    </row>
    <row r="32" spans="1:21">
      <c r="A32" s="2376" t="s">
        <v>325</v>
      </c>
      <c r="B32" s="2377"/>
      <c r="C32" s="628"/>
      <c r="D32" s="533">
        <v>2647676</v>
      </c>
      <c r="E32" s="533">
        <v>2703238</v>
      </c>
      <c r="F32" s="534">
        <v>2729593</v>
      </c>
      <c r="G32" s="535">
        <v>9.7494190300669043E-3</v>
      </c>
      <c r="H32" s="536">
        <v>3.0939208573858734E-2</v>
      </c>
      <c r="K32" s="161"/>
      <c r="L32" s="634" t="s">
        <v>326</v>
      </c>
      <c r="M32" s="543"/>
      <c r="N32" s="1837">
        <f>+SUM(N29:N31)</f>
        <v>-136335</v>
      </c>
      <c r="O32" s="1838">
        <f>+SUM(O29:O31)</f>
        <v>141546</v>
      </c>
      <c r="P32" s="1839">
        <f>+SUM(P29:P31)</f>
        <v>137042</v>
      </c>
      <c r="Q32" s="1840">
        <f>(P32-O32)/O32</f>
        <v>-3.1820044367202184E-2</v>
      </c>
      <c r="R32" s="1841" t="s">
        <v>173</v>
      </c>
      <c r="S32" s="1838">
        <f>+SUM(S29:S31)</f>
        <v>-201582</v>
      </c>
      <c r="T32" s="1838">
        <f>+SUM(T29:T31)</f>
        <v>278588</v>
      </c>
      <c r="U32" s="1842">
        <f>(T32-S32)/S32</f>
        <v>-2.382008314234406</v>
      </c>
    </row>
    <row r="33" spans="1:21" ht="14.5" customHeight="1">
      <c r="A33" s="2376" t="s">
        <v>327</v>
      </c>
      <c r="B33" s="2377"/>
      <c r="C33" s="628"/>
      <c r="D33" s="533">
        <v>8455556</v>
      </c>
      <c r="E33" s="533">
        <v>6949490</v>
      </c>
      <c r="F33" s="534">
        <v>7645232</v>
      </c>
      <c r="G33" s="535">
        <v>0.10011410909289746</v>
      </c>
      <c r="H33" s="536">
        <v>-9.5833319535699374E-2</v>
      </c>
      <c r="K33" s="161"/>
      <c r="L33" s="159"/>
      <c r="M33" s="630"/>
      <c r="N33" s="1831"/>
      <c r="O33" s="1832"/>
      <c r="P33" s="1833"/>
      <c r="Q33" s="1849"/>
      <c r="R33" s="1850"/>
      <c r="S33" s="1832"/>
      <c r="T33" s="1832"/>
      <c r="U33" s="1836"/>
    </row>
    <row r="34" spans="1:21">
      <c r="A34" s="2376"/>
      <c r="B34" s="2377"/>
      <c r="C34" s="628"/>
      <c r="D34" s="186"/>
      <c r="E34" s="186"/>
      <c r="F34" s="187"/>
      <c r="G34" s="535"/>
      <c r="H34" s="536"/>
      <c r="K34" s="161" t="s">
        <v>36</v>
      </c>
      <c r="L34" s="159"/>
      <c r="M34" s="630"/>
      <c r="N34" s="1831"/>
      <c r="O34" s="1832"/>
      <c r="P34" s="1833"/>
      <c r="Q34" s="1834"/>
      <c r="R34" s="1835"/>
      <c r="S34" s="1832"/>
      <c r="T34" s="1832"/>
      <c r="U34" s="1836"/>
    </row>
    <row r="35" spans="1:21">
      <c r="A35" s="2387" t="s">
        <v>328</v>
      </c>
      <c r="B35" s="2388"/>
      <c r="C35" s="2389"/>
      <c r="D35" s="537">
        <v>245028230</v>
      </c>
      <c r="E35" s="537">
        <v>237900391</v>
      </c>
      <c r="F35" s="538">
        <v>236580463</v>
      </c>
      <c r="G35" s="539">
        <v>-5.5482380438794656E-3</v>
      </c>
      <c r="H35" s="540">
        <v>-3.4476709071440459E-2</v>
      </c>
      <c r="K35" s="160"/>
      <c r="L35" s="158" t="s">
        <v>187</v>
      </c>
      <c r="M35" s="556"/>
      <c r="N35" s="1831">
        <v>-882177</v>
      </c>
      <c r="O35" s="1832">
        <v>-977953</v>
      </c>
      <c r="P35" s="1833">
        <v>-975420</v>
      </c>
      <c r="Q35" s="1834">
        <f>(P35-O35)/O35</f>
        <v>-2.5901040234039877E-3</v>
      </c>
      <c r="R35" s="1835">
        <f>(P35-N35)/N35</f>
        <v>0.10569647587728993</v>
      </c>
      <c r="S35" s="1832">
        <v>-1739736</v>
      </c>
      <c r="T35" s="1832">
        <v>-1953373</v>
      </c>
      <c r="U35" s="1836">
        <f>(T35-S35)/S35</f>
        <v>0.12279851655653501</v>
      </c>
    </row>
    <row r="36" spans="1:21">
      <c r="A36" s="2376"/>
      <c r="B36" s="2377"/>
      <c r="C36" s="628"/>
      <c r="D36" s="186"/>
      <c r="E36" s="186"/>
      <c r="F36" s="187"/>
      <c r="G36" s="535"/>
      <c r="H36" s="536"/>
      <c r="K36" s="160"/>
      <c r="L36" s="549" t="s">
        <v>329</v>
      </c>
      <c r="M36" s="529"/>
      <c r="N36" s="1831">
        <v>-672805</v>
      </c>
      <c r="O36" s="1832">
        <v>-725539</v>
      </c>
      <c r="P36" s="1833">
        <v>-850972</v>
      </c>
      <c r="Q36" s="1834">
        <f>(P36-O36)/O36</f>
        <v>0.1728825052822798</v>
      </c>
      <c r="R36" s="1835">
        <f>(P36-N36)/N36</f>
        <v>0.26481224128833764</v>
      </c>
      <c r="S36" s="1832">
        <v>-1253647</v>
      </c>
      <c r="T36" s="1832">
        <v>-1576511</v>
      </c>
      <c r="U36" s="1836">
        <f>(T36-S36)/S36</f>
        <v>0.25753980187405229</v>
      </c>
    </row>
    <row r="37" spans="1:21">
      <c r="A37" s="2393" t="s">
        <v>330</v>
      </c>
      <c r="B37" s="2394"/>
      <c r="C37" s="2395"/>
      <c r="D37" s="186"/>
      <c r="E37" s="186"/>
      <c r="F37" s="187"/>
      <c r="G37" s="535"/>
      <c r="H37" s="536"/>
      <c r="K37" s="160"/>
      <c r="L37" s="158" t="s">
        <v>331</v>
      </c>
      <c r="M37" s="556"/>
      <c r="N37" s="1831">
        <v>-163869</v>
      </c>
      <c r="O37" s="1832">
        <v>-164514</v>
      </c>
      <c r="P37" s="1833">
        <v>-168845</v>
      </c>
      <c r="Q37" s="1834">
        <f>(P37-O37)/O37</f>
        <v>2.6326026964270517E-2</v>
      </c>
      <c r="R37" s="1835">
        <f>(P37-N37)/N37</f>
        <v>3.0365718958436313E-2</v>
      </c>
      <c r="S37" s="1832">
        <v>-330634</v>
      </c>
      <c r="T37" s="1832">
        <v>-333359</v>
      </c>
      <c r="U37" s="1836">
        <f>(T37-S37)/S37</f>
        <v>8.2417416236684679E-3</v>
      </c>
    </row>
    <row r="38" spans="1:21">
      <c r="A38" s="2385" t="s">
        <v>42</v>
      </c>
      <c r="B38" s="2386"/>
      <c r="C38" s="628"/>
      <c r="D38" s="186"/>
      <c r="E38" s="186"/>
      <c r="F38" s="187"/>
      <c r="G38" s="535"/>
      <c r="H38" s="536"/>
      <c r="K38" s="160"/>
      <c r="L38" s="158" t="s">
        <v>332</v>
      </c>
      <c r="M38" s="556"/>
      <c r="N38" s="1831">
        <v>0</v>
      </c>
      <c r="O38" s="1832">
        <v>0</v>
      </c>
      <c r="P38" s="1833">
        <v>0</v>
      </c>
      <c r="Q38" s="1834" t="s">
        <v>173</v>
      </c>
      <c r="R38" s="1835" t="s">
        <v>173</v>
      </c>
      <c r="S38" s="1832"/>
      <c r="T38" s="1832"/>
      <c r="U38" s="1836" t="s">
        <v>173</v>
      </c>
    </row>
    <row r="39" spans="1:21">
      <c r="A39" s="702" t="s">
        <v>301</v>
      </c>
      <c r="B39" s="2377"/>
      <c r="C39" s="2392"/>
      <c r="D39" s="533">
        <v>52879988</v>
      </c>
      <c r="E39" s="533">
        <v>50939859</v>
      </c>
      <c r="F39" s="534">
        <v>46043988</v>
      </c>
      <c r="G39" s="535">
        <v>-9.6110807844992263E-2</v>
      </c>
      <c r="H39" s="536">
        <v>-0.12927385687001292</v>
      </c>
      <c r="K39" s="160"/>
      <c r="L39" s="635" t="s">
        <v>333</v>
      </c>
      <c r="M39" s="636"/>
      <c r="N39" s="1831">
        <v>-8879</v>
      </c>
      <c r="O39" s="1832">
        <v>-7691</v>
      </c>
      <c r="P39" s="1833">
        <v>-10329</v>
      </c>
      <c r="Q39" s="1834">
        <f>(P39-O39)/O39</f>
        <v>0.34299830971265116</v>
      </c>
      <c r="R39" s="1835">
        <f>(P39-N39)/N39</f>
        <v>0.16330667868003154</v>
      </c>
      <c r="S39" s="1832">
        <v>-22785</v>
      </c>
      <c r="T39" s="1832">
        <v>-18020</v>
      </c>
      <c r="U39" s="1836">
        <f>(T39-S39)/S39</f>
        <v>-0.20912881281544876</v>
      </c>
    </row>
    <row r="40" spans="1:21" ht="15" customHeight="1">
      <c r="A40" s="702" t="s">
        <v>303</v>
      </c>
      <c r="B40" s="2377"/>
      <c r="C40" s="2392"/>
      <c r="D40" s="533">
        <v>96281815</v>
      </c>
      <c r="E40" s="533">
        <v>96976105</v>
      </c>
      <c r="F40" s="534">
        <v>101396587</v>
      </c>
      <c r="G40" s="535">
        <v>4.5583208358388902E-2</v>
      </c>
      <c r="H40" s="536">
        <v>5.3122928769051558E-2</v>
      </c>
      <c r="K40" s="160"/>
      <c r="L40" s="637" t="s">
        <v>334</v>
      </c>
      <c r="M40" s="143"/>
      <c r="N40" s="1831">
        <v>-132717</v>
      </c>
      <c r="O40" s="1832">
        <v>-74485</v>
      </c>
      <c r="P40" s="1833">
        <v>-49244</v>
      </c>
      <c r="Q40" s="1834">
        <f>(P40-O40)/O40</f>
        <v>-0.33887359871114991</v>
      </c>
      <c r="R40" s="1835">
        <f>(P40-N40)/N40</f>
        <v>-0.62895484376530508</v>
      </c>
      <c r="S40" s="1832">
        <v>-193916</v>
      </c>
      <c r="T40" s="1832">
        <v>-123729</v>
      </c>
      <c r="U40" s="1836">
        <f>(T40-S40)/S40</f>
        <v>-0.36194537841127083</v>
      </c>
    </row>
    <row r="41" spans="1:21">
      <c r="A41" s="702" t="s">
        <v>335</v>
      </c>
      <c r="B41" s="2377"/>
      <c r="C41" s="2392"/>
      <c r="D41" s="533">
        <v>149161803</v>
      </c>
      <c r="E41" s="533">
        <v>147915964</v>
      </c>
      <c r="F41" s="534">
        <v>147440575</v>
      </c>
      <c r="G41" s="535">
        <v>-3.2139127322322017E-3</v>
      </c>
      <c r="H41" s="536">
        <v>-1.1539334906001371E-2</v>
      </c>
      <c r="K41" s="161"/>
      <c r="L41" s="159" t="s">
        <v>36</v>
      </c>
      <c r="M41" s="630"/>
      <c r="N41" s="1837">
        <f>+SUM(N35:N40)</f>
        <v>-1860447</v>
      </c>
      <c r="O41" s="1838">
        <f>+SUM(O35:O40)</f>
        <v>-1950182</v>
      </c>
      <c r="P41" s="1839">
        <f>+SUM(P35:P40)</f>
        <v>-2054810</v>
      </c>
      <c r="Q41" s="1840">
        <f>(P41-O41)/O41</f>
        <v>5.3650377246841574E-2</v>
      </c>
      <c r="R41" s="1841">
        <f>(P41-N41)/N41</f>
        <v>0.10447112978762631</v>
      </c>
      <c r="S41" s="1838">
        <f>+SUM(S35:S40)</f>
        <v>-3540718</v>
      </c>
      <c r="T41" s="1838">
        <f>+SUM(T35:T40)</f>
        <v>-4004992</v>
      </c>
      <c r="U41" s="1842">
        <f>(T41-S41)/S41</f>
        <v>0.13112425219969509</v>
      </c>
    </row>
    <row r="42" spans="1:21">
      <c r="A42" s="2376"/>
      <c r="B42" s="2377"/>
      <c r="C42" s="628"/>
      <c r="D42" s="186"/>
      <c r="E42" s="186"/>
      <c r="F42" s="187"/>
      <c r="G42" s="535"/>
      <c r="H42" s="536"/>
      <c r="K42" s="161"/>
      <c r="L42" s="159"/>
      <c r="M42" s="630"/>
      <c r="N42" s="1831"/>
      <c r="O42" s="1832"/>
      <c r="P42" s="1833"/>
      <c r="Q42" s="1849"/>
      <c r="R42" s="1850"/>
      <c r="S42" s="1832"/>
      <c r="T42" s="1832"/>
      <c r="U42" s="1836"/>
    </row>
    <row r="43" spans="1:21" ht="14.5" customHeight="1">
      <c r="A43" s="2376" t="s">
        <v>336</v>
      </c>
      <c r="B43" s="2377"/>
      <c r="C43" s="628"/>
      <c r="D43" s="533">
        <v>25963227</v>
      </c>
      <c r="E43" s="533">
        <v>19388995</v>
      </c>
      <c r="F43" s="534">
        <v>18138863</v>
      </c>
      <c r="G43" s="535">
        <v>-6.4476369198094075E-2</v>
      </c>
      <c r="H43" s="536">
        <v>-0.3013633089600149</v>
      </c>
      <c r="K43" s="631" t="s">
        <v>37</v>
      </c>
      <c r="L43" s="632"/>
      <c r="M43" s="633"/>
      <c r="N43" s="1837">
        <f>+N16+N26+N32+N41</f>
        <v>1140574</v>
      </c>
      <c r="O43" s="1838">
        <f>+O16+O26+O32+O41</f>
        <v>1710613</v>
      </c>
      <c r="P43" s="1839">
        <f>+P16+P26+P32+P41</f>
        <v>1663361</v>
      </c>
      <c r="Q43" s="1840">
        <f>(P43-O43)/O43</f>
        <v>-2.7622846312988385E-2</v>
      </c>
      <c r="R43" s="1841">
        <f>(P43-N43)/N43</f>
        <v>0.45835430230743468</v>
      </c>
      <c r="S43" s="1838">
        <f>+S16+S26+S32+S41</f>
        <v>2155322</v>
      </c>
      <c r="T43" s="1838">
        <f>+T16+T26+T32+T41</f>
        <v>3373974</v>
      </c>
      <c r="U43" s="1842">
        <f>(T43-S43)/S43</f>
        <v>0.56541528365599203</v>
      </c>
    </row>
    <row r="44" spans="1:21" ht="15" customHeight="1">
      <c r="A44" s="702" t="s">
        <v>135</v>
      </c>
      <c r="B44" s="2377"/>
      <c r="C44" s="2392"/>
      <c r="D44" s="533">
        <v>23329990</v>
      </c>
      <c r="E44" s="533">
        <v>17532350</v>
      </c>
      <c r="F44" s="534">
        <v>16031618</v>
      </c>
      <c r="G44" s="535">
        <v>-8.559788048949514E-2</v>
      </c>
      <c r="H44" s="536">
        <v>-0.3128321958132001</v>
      </c>
      <c r="K44" s="161"/>
      <c r="L44" s="159"/>
      <c r="M44" s="630"/>
      <c r="N44" s="1831"/>
      <c r="O44" s="1832"/>
      <c r="P44" s="1833"/>
      <c r="Q44" s="1834"/>
      <c r="R44" s="1835"/>
      <c r="S44" s="1832"/>
      <c r="T44" s="1832"/>
      <c r="U44" s="1836"/>
    </row>
    <row r="45" spans="1:21">
      <c r="A45" s="702" t="s">
        <v>136</v>
      </c>
      <c r="B45" s="2377"/>
      <c r="C45" s="2392"/>
      <c r="D45" s="533">
        <v>1276678.3399999999</v>
      </c>
      <c r="E45" s="533">
        <v>1218028</v>
      </c>
      <c r="F45" s="534">
        <v>1340423</v>
      </c>
      <c r="G45" s="535">
        <v>0.10048619571963863</v>
      </c>
      <c r="H45" s="536">
        <v>4.9930086540044341E-2</v>
      </c>
      <c r="K45" s="160"/>
      <c r="L45" s="158" t="s">
        <v>38</v>
      </c>
      <c r="M45" s="556"/>
      <c r="N45" s="1831">
        <v>-423491</v>
      </c>
      <c r="O45" s="1832">
        <v>-546001</v>
      </c>
      <c r="P45" s="1833">
        <v>-513181</v>
      </c>
      <c r="Q45" s="1834">
        <f>(P45-O45)/O45</f>
        <v>-6.0109780018717918E-2</v>
      </c>
      <c r="R45" s="1835">
        <f>(P45-N45)/N45</f>
        <v>0.21178726348375762</v>
      </c>
      <c r="S45" s="1832">
        <v>-761090</v>
      </c>
      <c r="T45" s="1832">
        <v>-1059182</v>
      </c>
      <c r="U45" s="1836">
        <f>(T45-S45)/S45</f>
        <v>0.39166458631699275</v>
      </c>
    </row>
    <row r="46" spans="1:21">
      <c r="A46" s="702" t="s">
        <v>337</v>
      </c>
      <c r="B46" s="2377"/>
      <c r="C46" s="2392"/>
      <c r="D46" s="533">
        <v>1356558.6600000001</v>
      </c>
      <c r="E46" s="533">
        <v>638617</v>
      </c>
      <c r="F46" s="534">
        <v>766822</v>
      </c>
      <c r="G46" s="535">
        <v>0.20075412962699082</v>
      </c>
      <c r="H46" s="536">
        <v>-0.43472993641130131</v>
      </c>
      <c r="K46" s="160"/>
      <c r="L46" s="158"/>
      <c r="M46" s="556"/>
      <c r="N46" s="1831"/>
      <c r="O46" s="1832"/>
      <c r="P46" s="1833"/>
      <c r="Q46" s="1834"/>
      <c r="R46" s="1835"/>
      <c r="S46" s="1832"/>
      <c r="T46" s="1832"/>
      <c r="U46" s="1836"/>
    </row>
    <row r="47" spans="1:21">
      <c r="A47" s="2376"/>
      <c r="B47" s="2377"/>
      <c r="C47" s="628"/>
      <c r="D47" s="186"/>
      <c r="E47" s="186"/>
      <c r="F47" s="187"/>
      <c r="G47" s="535"/>
      <c r="H47" s="536"/>
      <c r="K47" s="161" t="s">
        <v>39</v>
      </c>
      <c r="L47" s="159"/>
      <c r="M47" s="630"/>
      <c r="N47" s="1837">
        <f>+N43+N45</f>
        <v>717083</v>
      </c>
      <c r="O47" s="1838">
        <f>+O43+O45</f>
        <v>1164612</v>
      </c>
      <c r="P47" s="1839">
        <f>+P43+P45</f>
        <v>1150180</v>
      </c>
      <c r="Q47" s="1840">
        <f>(P47-O47)/O47</f>
        <v>-1.2392109990280025E-2</v>
      </c>
      <c r="R47" s="1841">
        <f>(P47-N47)/N47</f>
        <v>0.60397053060803285</v>
      </c>
      <c r="S47" s="1838">
        <f>+S43+S45</f>
        <v>1394232</v>
      </c>
      <c r="T47" s="1838">
        <f>+T43+T45</f>
        <v>2314792</v>
      </c>
      <c r="U47" s="1842">
        <f>(T47-S47)/S47</f>
        <v>0.66026314128495112</v>
      </c>
    </row>
    <row r="48" spans="1:21">
      <c r="A48" s="2376" t="s">
        <v>134</v>
      </c>
      <c r="B48" s="2377"/>
      <c r="C48" s="628"/>
      <c r="D48" s="533">
        <v>6239161</v>
      </c>
      <c r="E48" s="533">
        <v>6362990</v>
      </c>
      <c r="F48" s="534">
        <v>6456360</v>
      </c>
      <c r="G48" s="535">
        <v>1.4673919022346413E-2</v>
      </c>
      <c r="H48" s="536">
        <v>3.4812212731808012E-2</v>
      </c>
      <c r="K48" s="160" t="s">
        <v>40</v>
      </c>
      <c r="L48" s="158"/>
      <c r="M48" s="556"/>
      <c r="N48" s="1831">
        <v>17614</v>
      </c>
      <c r="O48" s="1832">
        <v>27786</v>
      </c>
      <c r="P48" s="1833">
        <v>28420</v>
      </c>
      <c r="Q48" s="1834">
        <f>(P48-O48)/O48</f>
        <v>2.2817246095155834E-2</v>
      </c>
      <c r="R48" s="1835">
        <f>(P48-N48)/N48</f>
        <v>0.61348926989894403</v>
      </c>
      <c r="S48" s="1832">
        <v>33965</v>
      </c>
      <c r="T48" s="1832">
        <v>56206</v>
      </c>
      <c r="U48" s="1836">
        <f>(T48-S48)/S48</f>
        <v>0.65482113940821429</v>
      </c>
    </row>
    <row r="49" spans="1:21" ht="14.5" thickBot="1">
      <c r="A49" s="2376" t="s">
        <v>338</v>
      </c>
      <c r="B49" s="2377"/>
      <c r="C49" s="628"/>
      <c r="D49" s="533">
        <v>16951481</v>
      </c>
      <c r="E49" s="533">
        <v>16044671</v>
      </c>
      <c r="F49" s="534">
        <v>16579674</v>
      </c>
      <c r="G49" s="535">
        <v>3.3344591484611934E-2</v>
      </c>
      <c r="H49" s="536">
        <v>-2.1933599783995273E-2</v>
      </c>
      <c r="K49" s="2400" t="s">
        <v>41</v>
      </c>
      <c r="L49" s="2401"/>
      <c r="M49" s="2402"/>
      <c r="N49" s="1851">
        <f>+N47-N48</f>
        <v>699469</v>
      </c>
      <c r="O49" s="1852">
        <f>+O47-O48</f>
        <v>1136826</v>
      </c>
      <c r="P49" s="1853">
        <f>+P47-P48</f>
        <v>1121760</v>
      </c>
      <c r="Q49" s="1854">
        <f>(P49-O49)/O49</f>
        <v>-1.325268774640974E-2</v>
      </c>
      <c r="R49" s="1855">
        <f>(P49-N49)/N49</f>
        <v>0.60373083010111961</v>
      </c>
      <c r="S49" s="1852">
        <f>+S47-S48</f>
        <v>1360267</v>
      </c>
      <c r="T49" s="1852">
        <f>+T47-T48</f>
        <v>2258586</v>
      </c>
      <c r="U49" s="1856">
        <f>(T49-S49)/S49</f>
        <v>0.66039902460325806</v>
      </c>
    </row>
    <row r="50" spans="1:21">
      <c r="A50" s="2376" t="s">
        <v>322</v>
      </c>
      <c r="B50" s="2377"/>
      <c r="C50" s="628"/>
      <c r="D50" s="533">
        <v>558934</v>
      </c>
      <c r="E50" s="533">
        <v>524448</v>
      </c>
      <c r="F50" s="534">
        <v>743925</v>
      </c>
      <c r="G50" s="535">
        <v>0.41849144243089875</v>
      </c>
      <c r="H50" s="536">
        <v>0.33097109855546453</v>
      </c>
    </row>
    <row r="51" spans="1:21">
      <c r="A51" s="2376" t="s">
        <v>339</v>
      </c>
      <c r="B51" s="2377"/>
      <c r="C51" s="628"/>
      <c r="D51" s="533">
        <v>2492303</v>
      </c>
      <c r="E51" s="533">
        <v>2475580</v>
      </c>
      <c r="F51" s="534">
        <v>2551089</v>
      </c>
      <c r="G51" s="535">
        <v>3.0501539033277049E-2</v>
      </c>
      <c r="H51" s="536">
        <v>2.3587019716302553E-2</v>
      </c>
      <c r="K51" s="2403"/>
      <c r="L51" s="2403"/>
      <c r="M51" s="2403"/>
      <c r="N51" s="158"/>
      <c r="O51" s="158"/>
      <c r="P51" s="158"/>
    </row>
    <row r="52" spans="1:21">
      <c r="A52" s="2376" t="s">
        <v>340</v>
      </c>
      <c r="B52" s="2377"/>
      <c r="C52" s="628"/>
      <c r="D52" s="533">
        <v>9664914</v>
      </c>
      <c r="E52" s="533">
        <v>9482582</v>
      </c>
      <c r="F52" s="534">
        <v>9150249</v>
      </c>
      <c r="G52" s="535">
        <v>-3.5046678214857512E-2</v>
      </c>
      <c r="H52" s="536">
        <v>-5.3250861828672245E-2</v>
      </c>
      <c r="K52" s="2398" t="s">
        <v>341</v>
      </c>
      <c r="L52" s="2398"/>
      <c r="M52" s="2398"/>
      <c r="N52" s="2398"/>
      <c r="O52" s="2398"/>
      <c r="P52" s="2398"/>
      <c r="Q52" s="2398"/>
      <c r="R52" s="2398"/>
    </row>
    <row r="53" spans="1:21">
      <c r="A53" s="2376" t="s">
        <v>342</v>
      </c>
      <c r="B53" s="2377"/>
      <c r="C53" s="628"/>
      <c r="D53" s="533">
        <v>317185</v>
      </c>
      <c r="E53" s="533">
        <v>414506</v>
      </c>
      <c r="F53" s="534">
        <v>343959</v>
      </c>
      <c r="G53" s="535">
        <v>-0.17019536508518573</v>
      </c>
      <c r="H53" s="536">
        <v>8.4411305704872555E-2</v>
      </c>
      <c r="K53" s="640"/>
      <c r="L53" s="641"/>
      <c r="M53" s="641"/>
      <c r="N53" s="642"/>
      <c r="O53" s="642"/>
      <c r="P53" s="642"/>
      <c r="Q53" s="643"/>
      <c r="R53" s="642"/>
    </row>
    <row r="54" spans="1:21" ht="33" customHeight="1">
      <c r="A54" s="2376" t="s">
        <v>343</v>
      </c>
      <c r="B54" s="2377"/>
      <c r="C54" s="628"/>
      <c r="D54" s="533">
        <v>313256</v>
      </c>
      <c r="E54" s="533">
        <v>232185</v>
      </c>
      <c r="F54" s="534">
        <v>527541</v>
      </c>
      <c r="G54" s="535">
        <v>1.2720718392661026</v>
      </c>
      <c r="H54" s="536">
        <v>0.68405712899353888</v>
      </c>
      <c r="K54" s="2381"/>
      <c r="L54" s="2381"/>
      <c r="M54" s="2381"/>
      <c r="N54" s="2381"/>
      <c r="O54" s="2381"/>
      <c r="P54" s="2381"/>
    </row>
    <row r="55" spans="1:21">
      <c r="A55" s="2376" t="s">
        <v>344</v>
      </c>
      <c r="B55" s="2377"/>
      <c r="C55" s="628"/>
      <c r="D55" s="533">
        <v>7789038</v>
      </c>
      <c r="E55" s="533">
        <v>7656939</v>
      </c>
      <c r="F55" s="534">
        <v>7927550</v>
      </c>
      <c r="G55" s="535">
        <v>3.5341929718912479E-2</v>
      </c>
      <c r="H55" s="536">
        <v>1.7782940589068895E-2</v>
      </c>
      <c r="K55" s="2396"/>
      <c r="L55" s="2396"/>
      <c r="M55" s="2396"/>
      <c r="N55" s="158"/>
      <c r="O55" s="158"/>
      <c r="P55" s="158"/>
    </row>
    <row r="56" spans="1:21" ht="15" customHeight="1">
      <c r="A56" s="2376"/>
      <c r="B56" s="2377"/>
      <c r="C56" s="628"/>
      <c r="D56" s="186"/>
      <c r="E56" s="186"/>
      <c r="F56" s="187"/>
      <c r="G56" s="535"/>
      <c r="H56" s="536"/>
      <c r="K56" s="2381"/>
      <c r="L56" s="2381"/>
      <c r="M56" s="2381"/>
      <c r="N56" s="2381"/>
      <c r="O56" s="2381"/>
      <c r="P56" s="2381"/>
    </row>
    <row r="57" spans="1:21" ht="33" customHeight="1">
      <c r="A57" s="2387" t="s">
        <v>345</v>
      </c>
      <c r="B57" s="2388"/>
      <c r="C57" s="2389"/>
      <c r="D57" s="537">
        <v>219451302</v>
      </c>
      <c r="E57" s="537">
        <v>210498860</v>
      </c>
      <c r="F57" s="538">
        <v>209859785</v>
      </c>
      <c r="G57" s="539">
        <v>-3.0360021902256381E-3</v>
      </c>
      <c r="H57" s="540">
        <v>-4.3706812912871214E-2</v>
      </c>
      <c r="K57" s="2381"/>
      <c r="L57" s="2381"/>
      <c r="M57" s="2381"/>
      <c r="N57" s="2381"/>
      <c r="O57" s="2381"/>
      <c r="P57" s="2381"/>
    </row>
    <row r="58" spans="1:21" ht="27" customHeight="1">
      <c r="A58" s="2376"/>
      <c r="B58" s="2377"/>
      <c r="C58" s="628"/>
      <c r="D58" s="186"/>
      <c r="E58" s="186"/>
      <c r="F58" s="187"/>
      <c r="G58" s="535"/>
      <c r="H58" s="536"/>
      <c r="K58" s="2381"/>
      <c r="L58" s="2381"/>
      <c r="M58" s="2381"/>
      <c r="N58" s="2381"/>
      <c r="O58" s="2381"/>
      <c r="P58" s="2381"/>
    </row>
    <row r="59" spans="1:21">
      <c r="A59" s="2385" t="s">
        <v>43</v>
      </c>
      <c r="B59" s="2386"/>
      <c r="C59" s="628"/>
      <c r="D59" s="537">
        <v>25073706</v>
      </c>
      <c r="E59" s="537">
        <v>26872626</v>
      </c>
      <c r="F59" s="538">
        <v>26175222</v>
      </c>
      <c r="G59" s="539">
        <v>-2.5952208764413273E-2</v>
      </c>
      <c r="H59" s="540">
        <v>4.3931120513257996E-2</v>
      </c>
    </row>
    <row r="60" spans="1:21">
      <c r="A60" s="2397" t="s">
        <v>346</v>
      </c>
      <c r="B60" s="2390"/>
      <c r="C60" s="644"/>
      <c r="D60" s="533">
        <v>1318993</v>
      </c>
      <c r="E60" s="533">
        <v>1318993</v>
      </c>
      <c r="F60" s="534">
        <v>1318993</v>
      </c>
      <c r="G60" s="535">
        <v>0</v>
      </c>
      <c r="H60" s="536">
        <v>0</v>
      </c>
    </row>
    <row r="61" spans="1:21">
      <c r="A61" s="2397" t="s">
        <v>347</v>
      </c>
      <c r="B61" s="2390"/>
      <c r="C61" s="644"/>
      <c r="D61" s="533">
        <v>-207756</v>
      </c>
      <c r="E61" s="533">
        <v>-207700</v>
      </c>
      <c r="F61" s="534">
        <v>-207518</v>
      </c>
      <c r="G61" s="535">
        <v>-8.76263842079923E-4</v>
      </c>
      <c r="H61" s="536">
        <v>-1.1455746163769036E-3</v>
      </c>
    </row>
    <row r="62" spans="1:21">
      <c r="A62" s="2397" t="s">
        <v>205</v>
      </c>
      <c r="B62" s="2390"/>
      <c r="C62" s="644"/>
      <c r="D62" s="533">
        <v>224103</v>
      </c>
      <c r="E62" s="533">
        <v>227361</v>
      </c>
      <c r="F62" s="534">
        <v>231179</v>
      </c>
      <c r="G62" s="535">
        <v>1.679267772397201E-2</v>
      </c>
      <c r="H62" s="536">
        <v>3.1574766959835431E-2</v>
      </c>
    </row>
    <row r="63" spans="1:21">
      <c r="A63" s="2397" t="s">
        <v>225</v>
      </c>
      <c r="B63" s="2390"/>
      <c r="C63" s="644"/>
      <c r="D63" s="533">
        <v>21725663</v>
      </c>
      <c r="E63" s="533">
        <v>21292614</v>
      </c>
      <c r="F63" s="534">
        <v>23666823</v>
      </c>
      <c r="G63" s="535">
        <v>0.11150387641461025</v>
      </c>
      <c r="H63" s="536">
        <v>8.9348711705599049E-2</v>
      </c>
    </row>
    <row r="64" spans="1:21">
      <c r="A64" s="2414" t="s">
        <v>348</v>
      </c>
      <c r="B64" s="2415"/>
      <c r="C64" s="644"/>
      <c r="D64" s="533">
        <v>677159</v>
      </c>
      <c r="E64" s="533">
        <v>-449414</v>
      </c>
      <c r="F64" s="534">
        <v>-1098325</v>
      </c>
      <c r="G64" s="535">
        <v>1.4439047292696712</v>
      </c>
      <c r="H64" s="536">
        <v>-2.6219602781621449</v>
      </c>
    </row>
    <row r="65" spans="1:8">
      <c r="A65" s="2397" t="s">
        <v>349</v>
      </c>
      <c r="B65" s="2390"/>
      <c r="C65" s="644"/>
      <c r="D65" s="533">
        <v>1335544</v>
      </c>
      <c r="E65" s="533">
        <v>4690772</v>
      </c>
      <c r="F65" s="534">
        <v>2264070</v>
      </c>
      <c r="G65" s="535">
        <v>-0.51733531282270806</v>
      </c>
      <c r="H65" s="536">
        <v>0.69524178911364953</v>
      </c>
    </row>
    <row r="66" spans="1:8">
      <c r="A66" s="2376"/>
      <c r="B66" s="2377"/>
      <c r="C66" s="628"/>
      <c r="D66" s="186"/>
      <c r="E66" s="186"/>
      <c r="F66" s="187"/>
      <c r="G66" s="535"/>
      <c r="H66" s="536"/>
    </row>
    <row r="67" spans="1:8">
      <c r="A67" s="2376" t="s">
        <v>40</v>
      </c>
      <c r="B67" s="2377"/>
      <c r="C67" s="628"/>
      <c r="D67" s="533">
        <v>503222</v>
      </c>
      <c r="E67" s="533">
        <v>528905</v>
      </c>
      <c r="F67" s="534">
        <v>545456</v>
      </c>
      <c r="G67" s="535">
        <v>3.1292954311265726E-2</v>
      </c>
      <c r="H67" s="536">
        <v>8.3927173295285179E-2</v>
      </c>
    </row>
    <row r="68" spans="1:8">
      <c r="A68" s="2376"/>
      <c r="B68" s="2377"/>
      <c r="C68" s="628"/>
      <c r="D68" s="186"/>
      <c r="E68" s="186"/>
      <c r="F68" s="187"/>
      <c r="G68" s="535"/>
      <c r="H68" s="536"/>
    </row>
    <row r="69" spans="1:8">
      <c r="A69" s="2387" t="s">
        <v>350</v>
      </c>
      <c r="B69" s="2388"/>
      <c r="C69" s="2389"/>
      <c r="D69" s="537">
        <v>25576928</v>
      </c>
      <c r="E69" s="537">
        <v>27401531</v>
      </c>
      <c r="F69" s="538">
        <v>26720678</v>
      </c>
      <c r="G69" s="539">
        <v>-2.4847261271642086E-2</v>
      </c>
      <c r="H69" s="540">
        <v>4.4718036505400495E-2</v>
      </c>
    </row>
    <row r="70" spans="1:8">
      <c r="A70" s="645"/>
      <c r="B70" s="646"/>
      <c r="C70" s="644"/>
      <c r="D70" s="186"/>
      <c r="E70" s="186"/>
      <c r="F70" s="187"/>
      <c r="G70" s="535"/>
      <c r="H70" s="536"/>
    </row>
    <row r="71" spans="1:8">
      <c r="A71" s="2393" t="s">
        <v>351</v>
      </c>
      <c r="B71" s="2394"/>
      <c r="C71" s="2395"/>
      <c r="D71" s="537">
        <v>245028230</v>
      </c>
      <c r="E71" s="537">
        <v>237900391</v>
      </c>
      <c r="F71" s="538">
        <v>236580463</v>
      </c>
      <c r="G71" s="539">
        <v>-5.5482380438794656E-3</v>
      </c>
      <c r="H71" s="540">
        <v>-3.4476709071440459E-2</v>
      </c>
    </row>
    <row r="72" spans="1:8">
      <c r="A72" s="2376"/>
      <c r="B72" s="2377"/>
      <c r="C72" s="628"/>
      <c r="D72" s="186"/>
      <c r="E72" s="186"/>
      <c r="F72" s="187"/>
      <c r="G72" s="535"/>
      <c r="H72" s="536"/>
    </row>
    <row r="73" spans="1:8">
      <c r="A73" s="2385" t="s">
        <v>352</v>
      </c>
      <c r="B73" s="2386"/>
      <c r="C73" s="647"/>
      <c r="D73" s="537">
        <v>149828527</v>
      </c>
      <c r="E73" s="537">
        <v>142337944</v>
      </c>
      <c r="F73" s="538">
        <v>142573498</v>
      </c>
      <c r="G73" s="539">
        <v>1.6548925281652234E-3</v>
      </c>
      <c r="H73" s="540">
        <v>-4.8422214015359039E-2</v>
      </c>
    </row>
    <row r="74" spans="1:8">
      <c r="A74" s="2376" t="s">
        <v>353</v>
      </c>
      <c r="B74" s="2377"/>
      <c r="C74" s="628"/>
      <c r="D74" s="533">
        <v>22723385</v>
      </c>
      <c r="E74" s="533">
        <v>21196817</v>
      </c>
      <c r="F74" s="534">
        <v>21331467</v>
      </c>
      <c r="G74" s="535">
        <v>6.3523688485870311E-3</v>
      </c>
      <c r="H74" s="536">
        <v>-6.1254870258106352E-2</v>
      </c>
    </row>
    <row r="75" spans="1:8" ht="14.5" customHeight="1">
      <c r="A75" s="2376" t="s">
        <v>354</v>
      </c>
      <c r="B75" s="2377"/>
      <c r="C75" s="628"/>
      <c r="D75" s="533">
        <v>91280633</v>
      </c>
      <c r="E75" s="533">
        <v>80155277</v>
      </c>
      <c r="F75" s="534">
        <v>84820503</v>
      </c>
      <c r="G75" s="535">
        <v>5.8202356408798887E-2</v>
      </c>
      <c r="H75" s="536">
        <v>-7.0772186691562489E-2</v>
      </c>
    </row>
    <row r="76" spans="1:8" ht="14.5" thickBot="1">
      <c r="A76" s="2411" t="s">
        <v>355</v>
      </c>
      <c r="B76" s="2412"/>
      <c r="C76" s="648"/>
      <c r="D76" s="561">
        <v>35824509</v>
      </c>
      <c r="E76" s="561">
        <v>40985850</v>
      </c>
      <c r="F76" s="562">
        <v>36421528</v>
      </c>
      <c r="G76" s="649">
        <v>-0.11136336076963146</v>
      </c>
      <c r="H76" s="650">
        <v>1.6665099303943009E-2</v>
      </c>
    </row>
    <row r="77" spans="1:8">
      <c r="A77" s="2413"/>
      <c r="B77" s="2413"/>
      <c r="C77" s="549"/>
      <c r="D77" s="158"/>
      <c r="E77" s="158"/>
      <c r="F77" s="158"/>
      <c r="G77" s="158"/>
      <c r="H77" s="158"/>
    </row>
    <row r="78" spans="1:8" ht="21" customHeight="1">
      <c r="A78" s="240" t="s">
        <v>356</v>
      </c>
      <c r="E78" s="694"/>
    </row>
    <row r="80" spans="1:8">
      <c r="D80" s="694">
        <f>D69-D67</f>
        <v>25073706</v>
      </c>
      <c r="E80" s="694">
        <f>E69-E67</f>
        <v>26872626</v>
      </c>
      <c r="F80" s="694">
        <f>F69-F67</f>
        <v>26175222</v>
      </c>
    </row>
  </sheetData>
  <mergeCells count="91">
    <mergeCell ref="S5:T5"/>
    <mergeCell ref="A76:B76"/>
    <mergeCell ref="A77:B77"/>
    <mergeCell ref="A66:B66"/>
    <mergeCell ref="A55:B55"/>
    <mergeCell ref="A56:B56"/>
    <mergeCell ref="A57:C57"/>
    <mergeCell ref="A58:B58"/>
    <mergeCell ref="A59:B59"/>
    <mergeCell ref="A60:B60"/>
    <mergeCell ref="A63:B63"/>
    <mergeCell ref="A74:B74"/>
    <mergeCell ref="A75:B75"/>
    <mergeCell ref="A53:B53"/>
    <mergeCell ref="A38:B38"/>
    <mergeCell ref="A64:B64"/>
    <mergeCell ref="A48:B48"/>
    <mergeCell ref="A49:B49"/>
    <mergeCell ref="A50:B50"/>
    <mergeCell ref="A51:B51"/>
    <mergeCell ref="A52:B52"/>
    <mergeCell ref="K52:R52"/>
    <mergeCell ref="K1:P1"/>
    <mergeCell ref="K2:P2"/>
    <mergeCell ref="K3:P3"/>
    <mergeCell ref="K49:M49"/>
    <mergeCell ref="K51:M51"/>
    <mergeCell ref="N5:P5"/>
    <mergeCell ref="Q5:R5"/>
    <mergeCell ref="K4:M4"/>
    <mergeCell ref="K14:M15"/>
    <mergeCell ref="K54:P54"/>
    <mergeCell ref="K55:M55"/>
    <mergeCell ref="A71:C71"/>
    <mergeCell ref="A72:B72"/>
    <mergeCell ref="A73:B73"/>
    <mergeCell ref="A68:B68"/>
    <mergeCell ref="A69:C69"/>
    <mergeCell ref="A65:B65"/>
    <mergeCell ref="A67:B67"/>
    <mergeCell ref="A54:B54"/>
    <mergeCell ref="A61:B61"/>
    <mergeCell ref="A62:B62"/>
    <mergeCell ref="B39:C39"/>
    <mergeCell ref="B40:C40"/>
    <mergeCell ref="B41:C41"/>
    <mergeCell ref="A47:B47"/>
    <mergeCell ref="B46:C46"/>
    <mergeCell ref="A42:B42"/>
    <mergeCell ref="A43:B43"/>
    <mergeCell ref="B44:C44"/>
    <mergeCell ref="B45:C45"/>
    <mergeCell ref="A33:B33"/>
    <mergeCell ref="A34:B34"/>
    <mergeCell ref="A35:C35"/>
    <mergeCell ref="A36:B36"/>
    <mergeCell ref="A37:C37"/>
    <mergeCell ref="A30:B30"/>
    <mergeCell ref="A19:B19"/>
    <mergeCell ref="A20:B20"/>
    <mergeCell ref="B21:C21"/>
    <mergeCell ref="B22:C22"/>
    <mergeCell ref="B23:C23"/>
    <mergeCell ref="A24:B24"/>
    <mergeCell ref="A25:B25"/>
    <mergeCell ref="A26:B26"/>
    <mergeCell ref="A27:B27"/>
    <mergeCell ref="A28:B28"/>
    <mergeCell ref="A29:B29"/>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A11:B11"/>
    <mergeCell ref="A12:C12"/>
    <mergeCell ref="A1:H1"/>
    <mergeCell ref="A2:H2"/>
    <mergeCell ref="A3:H3"/>
    <mergeCell ref="D5:F5"/>
    <mergeCell ref="G5:H5"/>
    <mergeCell ref="A4:C4"/>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92D050"/>
  </sheetPr>
  <dimension ref="A1:F56"/>
  <sheetViews>
    <sheetView showGridLines="0" topLeftCell="A4" zoomScale="79" zoomScaleNormal="115" workbookViewId="0">
      <selection activeCell="E51" sqref="E51"/>
    </sheetView>
  </sheetViews>
  <sheetFormatPr baseColWidth="10" defaultColWidth="11.453125" defaultRowHeight="14"/>
  <cols>
    <col min="1" max="1" width="80.1796875" style="240" customWidth="1"/>
    <col min="2" max="2" width="14.81640625" style="240" bestFit="1" customWidth="1"/>
    <col min="3" max="3" width="14.453125" style="240" bestFit="1" customWidth="1"/>
    <col min="4" max="4" width="14.81640625" style="240" bestFit="1" customWidth="1"/>
    <col min="5" max="16384" width="11.453125" style="240"/>
  </cols>
  <sheetData>
    <row r="1" spans="1:6">
      <c r="A1" s="2399" t="s">
        <v>357</v>
      </c>
      <c r="B1" s="2399"/>
      <c r="C1" s="2399"/>
      <c r="D1" s="509"/>
      <c r="E1" s="509"/>
      <c r="F1" s="509"/>
    </row>
    <row r="2" spans="1:6">
      <c r="A2" s="2399" t="s">
        <v>358</v>
      </c>
      <c r="B2" s="2399"/>
      <c r="C2" s="2399"/>
      <c r="D2" s="509"/>
      <c r="E2" s="509"/>
      <c r="F2" s="509"/>
    </row>
    <row r="3" spans="1:6">
      <c r="A3" s="2399" t="s">
        <v>295</v>
      </c>
      <c r="B3" s="2399"/>
      <c r="C3" s="2399"/>
      <c r="D3" s="509"/>
      <c r="E3" s="509"/>
      <c r="F3" s="509"/>
    </row>
    <row r="4" spans="1:6" ht="14.5" thickBot="1">
      <c r="A4" s="392" t="s">
        <v>26</v>
      </c>
      <c r="B4" s="513"/>
      <c r="C4" s="513"/>
      <c r="D4" s="509"/>
      <c r="E4" s="509"/>
      <c r="F4" s="509"/>
    </row>
    <row r="5" spans="1:6">
      <c r="A5" s="581"/>
      <c r="B5" s="2418" t="s">
        <v>202</v>
      </c>
      <c r="C5" s="2419"/>
      <c r="D5" s="2420"/>
      <c r="E5" s="2421" t="s">
        <v>24</v>
      </c>
      <c r="F5" s="2422"/>
    </row>
    <row r="6" spans="1:6" ht="14.5" thickBot="1">
      <c r="A6" s="582"/>
      <c r="B6" s="1634" t="s">
        <v>814</v>
      </c>
      <c r="C6" s="1872" t="s">
        <v>589</v>
      </c>
      <c r="D6" s="1631" t="s">
        <v>815</v>
      </c>
      <c r="E6" s="1871" t="s">
        <v>28</v>
      </c>
      <c r="F6" s="1870" t="s">
        <v>29</v>
      </c>
    </row>
    <row r="7" spans="1:6">
      <c r="A7" s="458" t="s">
        <v>297</v>
      </c>
      <c r="B7" s="1869"/>
      <c r="C7" s="1868"/>
      <c r="D7" s="1867"/>
      <c r="E7" s="1869"/>
      <c r="F7" s="1867"/>
    </row>
    <row r="8" spans="1:6">
      <c r="A8" s="462" t="s">
        <v>299</v>
      </c>
      <c r="B8" s="707">
        <v>1019773</v>
      </c>
      <c r="C8" s="708">
        <v>168634</v>
      </c>
      <c r="D8" s="709">
        <v>115612</v>
      </c>
      <c r="E8" s="583">
        <v>-0.31442057947982016</v>
      </c>
      <c r="F8" s="584">
        <v>-0.88662967150532523</v>
      </c>
    </row>
    <row r="9" spans="1:6">
      <c r="A9" s="462" t="s">
        <v>359</v>
      </c>
      <c r="B9" s="704">
        <v>520413</v>
      </c>
      <c r="C9" s="708">
        <v>947826</v>
      </c>
      <c r="D9" s="709">
        <v>938816</v>
      </c>
      <c r="E9" s="583">
        <v>-9.5059641748590495E-3</v>
      </c>
      <c r="F9" s="584" t="s">
        <v>35</v>
      </c>
    </row>
    <row r="10" spans="1:6">
      <c r="A10" s="585" t="s">
        <v>107</v>
      </c>
      <c r="B10" s="707">
        <v>397551</v>
      </c>
      <c r="C10" s="708">
        <v>343373</v>
      </c>
      <c r="D10" s="709">
        <v>332280</v>
      </c>
      <c r="E10" s="583">
        <v>-3.2305976299825567E-2</v>
      </c>
      <c r="F10" s="584">
        <v>-0.16418270863360929</v>
      </c>
    </row>
    <row r="11" spans="1:6">
      <c r="A11" s="585" t="s">
        <v>360</v>
      </c>
      <c r="B11" s="707">
        <v>29354310</v>
      </c>
      <c r="C11" s="708">
        <v>31647183</v>
      </c>
      <c r="D11" s="709">
        <v>31251710</v>
      </c>
      <c r="E11" s="583">
        <v>-1.2496309703141639E-2</v>
      </c>
      <c r="F11" s="584">
        <v>6.4637867488624323E-2</v>
      </c>
    </row>
    <row r="12" spans="1:6">
      <c r="A12" s="585" t="s">
        <v>361</v>
      </c>
      <c r="B12" s="710">
        <v>345</v>
      </c>
      <c r="C12" s="708">
        <v>106</v>
      </c>
      <c r="D12" s="711">
        <v>230</v>
      </c>
      <c r="E12" s="583">
        <v>1.1698113207547172</v>
      </c>
      <c r="F12" s="584">
        <v>-0.33333333333333337</v>
      </c>
    </row>
    <row r="13" spans="1:6">
      <c r="A13" s="586"/>
      <c r="B13" s="712"/>
      <c r="C13" s="713"/>
      <c r="D13" s="711"/>
      <c r="E13" s="583"/>
      <c r="F13" s="584"/>
    </row>
    <row r="14" spans="1:6">
      <c r="A14" s="587" t="s">
        <v>362</v>
      </c>
      <c r="B14" s="714">
        <v>31292392</v>
      </c>
      <c r="C14" s="715">
        <v>33107122</v>
      </c>
      <c r="D14" s="716">
        <v>32638648</v>
      </c>
      <c r="E14" s="588">
        <v>-1.4150248396704534E-2</v>
      </c>
      <c r="F14" s="589">
        <v>4.3021830993297039E-2</v>
      </c>
    </row>
    <row r="15" spans="1:6">
      <c r="A15" s="586"/>
      <c r="B15" s="712"/>
      <c r="C15" s="713"/>
      <c r="D15" s="711"/>
      <c r="E15" s="583"/>
      <c r="F15" s="584"/>
    </row>
    <row r="16" spans="1:6">
      <c r="A16" s="475" t="s">
        <v>363</v>
      </c>
      <c r="B16" s="712"/>
      <c r="C16" s="713"/>
      <c r="D16" s="711"/>
      <c r="E16" s="583"/>
      <c r="F16" s="584"/>
    </row>
    <row r="17" spans="1:6">
      <c r="A17" s="586"/>
      <c r="B17" s="712"/>
      <c r="C17" s="713"/>
      <c r="D17" s="711"/>
      <c r="E17" s="583"/>
      <c r="F17" s="584"/>
    </row>
    <row r="18" spans="1:6">
      <c r="A18" s="586" t="s">
        <v>364</v>
      </c>
      <c r="B18" s="705">
        <v>0</v>
      </c>
      <c r="C18" s="705">
        <v>0</v>
      </c>
      <c r="D18" s="711">
        <v>240996</v>
      </c>
      <c r="E18" s="583" t="s">
        <v>173</v>
      </c>
      <c r="F18" s="584" t="s">
        <v>173</v>
      </c>
    </row>
    <row r="19" spans="1:6">
      <c r="A19" s="586" t="s">
        <v>338</v>
      </c>
      <c r="B19" s="707">
        <v>1914141</v>
      </c>
      <c r="C19" s="708">
        <v>1850185</v>
      </c>
      <c r="D19" s="709">
        <v>1901462</v>
      </c>
      <c r="E19" s="583">
        <v>2.7714525844712901E-2</v>
      </c>
      <c r="F19" s="584">
        <v>-6.6238589529193925E-3</v>
      </c>
    </row>
    <row r="20" spans="1:6">
      <c r="A20" s="585" t="s">
        <v>365</v>
      </c>
      <c r="B20" s="707">
        <v>149936</v>
      </c>
      <c r="C20" s="708">
        <v>195286</v>
      </c>
      <c r="D20" s="709">
        <v>164451</v>
      </c>
      <c r="E20" s="583">
        <v>-0.15789662341386479</v>
      </c>
      <c r="F20" s="584">
        <v>9.6807971401131176E-2</v>
      </c>
    </row>
    <row r="21" spans="1:6">
      <c r="A21" s="586"/>
      <c r="B21" s="712"/>
      <c r="C21" s="713"/>
      <c r="D21" s="711"/>
      <c r="E21" s="583"/>
      <c r="F21" s="584"/>
    </row>
    <row r="22" spans="1:6">
      <c r="A22" s="587" t="s">
        <v>345</v>
      </c>
      <c r="B22" s="714">
        <v>2064077</v>
      </c>
      <c r="C22" s="715">
        <v>2045471</v>
      </c>
      <c r="D22" s="716">
        <v>2306909</v>
      </c>
      <c r="E22" s="588">
        <v>0.12781310514790967</v>
      </c>
      <c r="F22" s="589">
        <v>0.11764677383644129</v>
      </c>
    </row>
    <row r="23" spans="1:6">
      <c r="A23" s="586"/>
      <c r="B23" s="712"/>
      <c r="C23" s="713"/>
      <c r="D23" s="711"/>
      <c r="E23" s="583"/>
      <c r="F23" s="584"/>
    </row>
    <row r="24" spans="1:6">
      <c r="A24" s="475" t="s">
        <v>366</v>
      </c>
      <c r="B24" s="712"/>
      <c r="C24" s="713"/>
      <c r="D24" s="711"/>
      <c r="E24" s="583"/>
      <c r="F24" s="584"/>
    </row>
    <row r="25" spans="1:6">
      <c r="A25" s="585" t="s">
        <v>203</v>
      </c>
      <c r="B25" s="474">
        <v>1318993</v>
      </c>
      <c r="C25" s="463">
        <v>1318993</v>
      </c>
      <c r="D25" s="709">
        <v>1318993</v>
      </c>
      <c r="E25" s="583">
        <v>0</v>
      </c>
      <c r="F25" s="584">
        <v>0</v>
      </c>
    </row>
    <row r="26" spans="1:6">
      <c r="A26" s="586" t="s">
        <v>367</v>
      </c>
      <c r="B26" s="474">
        <v>384542</v>
      </c>
      <c r="C26" s="463">
        <v>384542</v>
      </c>
      <c r="D26" s="709">
        <v>384542</v>
      </c>
      <c r="E26" s="583">
        <v>0</v>
      </c>
      <c r="F26" s="584">
        <v>0</v>
      </c>
    </row>
    <row r="27" spans="1:6">
      <c r="A27" s="585" t="s">
        <v>225</v>
      </c>
      <c r="B27" s="474">
        <v>21417403</v>
      </c>
      <c r="C27" s="463">
        <v>20945491</v>
      </c>
      <c r="D27" s="709">
        <v>23300350</v>
      </c>
      <c r="E27" s="583">
        <v>0.11242796838708635</v>
      </c>
      <c r="F27" s="584">
        <v>8.7916681588332546E-2</v>
      </c>
    </row>
    <row r="28" spans="1:6">
      <c r="A28" s="585" t="s">
        <v>368</v>
      </c>
      <c r="B28" s="474">
        <v>495986</v>
      </c>
      <c r="C28" s="463">
        <v>-638233</v>
      </c>
      <c r="D28" s="709">
        <v>-1285376</v>
      </c>
      <c r="E28" s="583" t="s">
        <v>173</v>
      </c>
      <c r="F28" s="584" t="s">
        <v>173</v>
      </c>
    </row>
    <row r="29" spans="1:6">
      <c r="A29" s="585" t="s">
        <v>369</v>
      </c>
      <c r="B29" s="474">
        <v>5611391</v>
      </c>
      <c r="C29" s="463">
        <v>9050858</v>
      </c>
      <c r="D29" s="709">
        <v>6613230</v>
      </c>
      <c r="E29" s="583">
        <v>-0.26932562636603075</v>
      </c>
      <c r="F29" s="584">
        <v>0.17853665873577507</v>
      </c>
    </row>
    <row r="30" spans="1:6">
      <c r="A30" s="585"/>
      <c r="B30" s="496"/>
      <c r="C30" s="164"/>
      <c r="D30" s="711"/>
      <c r="E30" s="583"/>
      <c r="F30" s="584"/>
    </row>
    <row r="31" spans="1:6">
      <c r="A31" s="587" t="s">
        <v>350</v>
      </c>
      <c r="B31" s="714">
        <v>29228315</v>
      </c>
      <c r="C31" s="715">
        <v>31061651</v>
      </c>
      <c r="D31" s="717">
        <v>30331739</v>
      </c>
      <c r="E31" s="588">
        <v>-2.3498815307660292E-2</v>
      </c>
      <c r="F31" s="589">
        <v>3.7751885457646184E-2</v>
      </c>
    </row>
    <row r="32" spans="1:6">
      <c r="A32" s="585"/>
      <c r="B32" s="496"/>
      <c r="C32" s="164"/>
      <c r="D32" s="479"/>
      <c r="E32" s="583"/>
      <c r="F32" s="584"/>
    </row>
    <row r="33" spans="1:6" ht="14.5" thickBot="1">
      <c r="A33" s="590" t="s">
        <v>351</v>
      </c>
      <c r="B33" s="1866">
        <v>31292392</v>
      </c>
      <c r="C33" s="1865">
        <v>33107122</v>
      </c>
      <c r="D33" s="1864">
        <v>32638648</v>
      </c>
      <c r="E33" s="1863">
        <v>-1.4150248396704534E-2</v>
      </c>
      <c r="F33" s="1862">
        <v>4.3021830993297039E-2</v>
      </c>
    </row>
    <row r="34" spans="1:6" ht="14.5" thickBot="1">
      <c r="A34" s="591"/>
      <c r="B34" s="592"/>
      <c r="C34" s="592"/>
      <c r="D34" s="592"/>
      <c r="E34" s="593"/>
      <c r="F34" s="593"/>
    </row>
    <row r="35" spans="1:6">
      <c r="A35" s="594"/>
      <c r="B35" s="2423" t="s">
        <v>23</v>
      </c>
      <c r="C35" s="2424"/>
      <c r="D35" s="2425"/>
      <c r="E35" s="2416" t="s">
        <v>24</v>
      </c>
      <c r="F35" s="2417"/>
    </row>
    <row r="36" spans="1:6" ht="14.5" thickBot="1">
      <c r="A36" s="594"/>
      <c r="B36" s="619" t="s">
        <v>845</v>
      </c>
      <c r="C36" s="620" t="s">
        <v>551</v>
      </c>
      <c r="D36" s="621" t="s">
        <v>813</v>
      </c>
      <c r="E36" s="595" t="s">
        <v>28</v>
      </c>
      <c r="F36" s="596" t="s">
        <v>29</v>
      </c>
    </row>
    <row r="37" spans="1:6">
      <c r="A37" s="597" t="s">
        <v>298</v>
      </c>
      <c r="B37" s="495"/>
      <c r="C37" s="163"/>
      <c r="D37" s="167"/>
      <c r="E37" s="598"/>
      <c r="F37" s="599"/>
    </row>
    <row r="38" spans="1:6">
      <c r="A38" s="600"/>
      <c r="B38" s="601"/>
      <c r="C38" s="594"/>
      <c r="D38" s="602"/>
      <c r="E38" s="603"/>
      <c r="F38" s="604"/>
    </row>
    <row r="39" spans="1:6">
      <c r="A39" s="600" t="s">
        <v>370</v>
      </c>
      <c r="B39" s="474">
        <v>725297</v>
      </c>
      <c r="C39" s="463">
        <v>1236032</v>
      </c>
      <c r="D39" s="464">
        <v>1425812</v>
      </c>
      <c r="E39" s="583">
        <v>0.15353971418215706</v>
      </c>
      <c r="F39" s="584">
        <v>0.9658319281618426</v>
      </c>
    </row>
    <row r="40" spans="1:6">
      <c r="A40" s="600" t="s">
        <v>371</v>
      </c>
      <c r="B40" s="496">
        <v>7062</v>
      </c>
      <c r="C40" s="463">
        <v>298</v>
      </c>
      <c r="D40" s="464">
        <v>7056</v>
      </c>
      <c r="E40" s="583">
        <v>22.677852348993287</v>
      </c>
      <c r="F40" s="584">
        <v>-8.4961767204760896E-4</v>
      </c>
    </row>
    <row r="41" spans="1:6">
      <c r="A41" s="600" t="s">
        <v>372</v>
      </c>
      <c r="B41" s="496">
        <v>4898</v>
      </c>
      <c r="C41" s="164">
        <v>-26898</v>
      </c>
      <c r="D41" s="479">
        <v>-41316</v>
      </c>
      <c r="E41" s="583">
        <v>0.53602498327013159</v>
      </c>
      <c r="F41" s="584" t="s">
        <v>35</v>
      </c>
    </row>
    <row r="42" spans="1:6">
      <c r="A42" s="605" t="s">
        <v>373</v>
      </c>
      <c r="B42" s="474">
        <v>737257</v>
      </c>
      <c r="C42" s="463">
        <v>1209432</v>
      </c>
      <c r="D42" s="464">
        <v>1391552</v>
      </c>
      <c r="E42" s="583">
        <v>0.15058308362934003</v>
      </c>
      <c r="F42" s="584">
        <v>0.88747207554489149</v>
      </c>
    </row>
    <row r="43" spans="1:6">
      <c r="A43" s="600"/>
      <c r="B43" s="712"/>
      <c r="C43" s="713"/>
      <c r="D43" s="718"/>
      <c r="E43" s="583"/>
      <c r="F43" s="584"/>
    </row>
    <row r="44" spans="1:6">
      <c r="A44" s="600" t="s">
        <v>374</v>
      </c>
      <c r="B44" s="496">
        <v>-14357</v>
      </c>
      <c r="C44" s="463">
        <v>-13651</v>
      </c>
      <c r="D44" s="464">
        <v>-14778</v>
      </c>
      <c r="E44" s="583">
        <v>8.2558054354992416E-2</v>
      </c>
      <c r="F44" s="584" t="s">
        <v>35</v>
      </c>
    </row>
    <row r="45" spans="1:6">
      <c r="A45" s="600" t="s">
        <v>375</v>
      </c>
      <c r="B45" s="474">
        <v>-3832</v>
      </c>
      <c r="C45" s="463">
        <v>-4259</v>
      </c>
      <c r="D45" s="464">
        <v>-3766</v>
      </c>
      <c r="E45" s="583">
        <v>-0.11575487203568913</v>
      </c>
      <c r="F45" s="584">
        <v>-1.7223382045928992E-2</v>
      </c>
    </row>
    <row r="46" spans="1:6">
      <c r="A46" s="605" t="s">
        <v>376</v>
      </c>
      <c r="B46" s="474">
        <v>-18189</v>
      </c>
      <c r="C46" s="463">
        <v>-17910</v>
      </c>
      <c r="D46" s="464">
        <v>-18544</v>
      </c>
      <c r="E46" s="583">
        <v>3.5399218313791225E-2</v>
      </c>
      <c r="F46" s="584">
        <v>1.9517290670185261E-2</v>
      </c>
    </row>
    <row r="47" spans="1:6">
      <c r="A47" s="600"/>
      <c r="B47" s="496"/>
      <c r="C47" s="164"/>
      <c r="D47" s="479"/>
      <c r="E47" s="583"/>
      <c r="F47" s="584"/>
    </row>
    <row r="48" spans="1:6">
      <c r="A48" s="606" t="s">
        <v>377</v>
      </c>
      <c r="B48" s="494">
        <v>719068</v>
      </c>
      <c r="C48" s="469">
        <v>1191522</v>
      </c>
      <c r="D48" s="470">
        <v>1373008</v>
      </c>
      <c r="E48" s="583">
        <v>0.15231443481530338</v>
      </c>
      <c r="F48" s="584">
        <v>0.9094272029905377</v>
      </c>
    </row>
    <row r="49" spans="1:6">
      <c r="A49" s="294"/>
      <c r="B49" s="496"/>
      <c r="C49" s="164"/>
      <c r="D49" s="479"/>
      <c r="E49" s="583"/>
      <c r="F49" s="584"/>
    </row>
    <row r="50" spans="1:6">
      <c r="A50" s="600" t="s">
        <v>378</v>
      </c>
      <c r="B50" s="474">
        <v>-15</v>
      </c>
      <c r="C50" s="463">
        <v>-145</v>
      </c>
      <c r="D50" s="479">
        <v>-752</v>
      </c>
      <c r="E50" s="583">
        <v>4.1862068965517238</v>
      </c>
      <c r="F50" s="584">
        <v>49.133333333333333</v>
      </c>
    </row>
    <row r="51" spans="1:6">
      <c r="A51" s="600" t="s">
        <v>379</v>
      </c>
      <c r="B51" s="474">
        <v>-10</v>
      </c>
      <c r="C51" s="164">
        <v>232</v>
      </c>
      <c r="D51" s="479">
        <v>-13</v>
      </c>
      <c r="E51" s="583">
        <v>-1.0560344827586208</v>
      </c>
      <c r="F51" s="584">
        <v>0.30000000000000004</v>
      </c>
    </row>
    <row r="52" spans="1:6">
      <c r="A52" s="607" t="s">
        <v>380</v>
      </c>
      <c r="B52" s="474">
        <v>719043</v>
      </c>
      <c r="C52" s="463">
        <v>1191609</v>
      </c>
      <c r="D52" s="464">
        <v>1372243</v>
      </c>
      <c r="E52" s="583">
        <v>0.15158831462333699</v>
      </c>
      <c r="F52" s="584">
        <v>0.90842967666745933</v>
      </c>
    </row>
    <row r="53" spans="1:6">
      <c r="A53" s="600" t="s">
        <v>38</v>
      </c>
      <c r="B53" s="496">
        <v>-19546</v>
      </c>
      <c r="C53" s="463">
        <v>-42000</v>
      </c>
      <c r="D53" s="464">
        <v>-42290</v>
      </c>
      <c r="E53" s="583">
        <v>6.904761904761969E-3</v>
      </c>
      <c r="F53" s="584" t="s">
        <v>35</v>
      </c>
    </row>
    <row r="54" spans="1:6" ht="14.5" thickBot="1">
      <c r="A54" s="608" t="s">
        <v>39</v>
      </c>
      <c r="B54" s="498">
        <v>699497</v>
      </c>
      <c r="C54" s="485">
        <v>1149609</v>
      </c>
      <c r="D54" s="486">
        <v>1329953</v>
      </c>
      <c r="E54" s="609">
        <v>0.15687420679552777</v>
      </c>
      <c r="F54" s="610">
        <v>0.90129907633628159</v>
      </c>
    </row>
    <row r="55" spans="1:6" ht="14.5" thickBot="1">
      <c r="A55" s="594"/>
      <c r="B55" s="713"/>
      <c r="C55" s="713"/>
      <c r="D55" s="713"/>
      <c r="E55" s="611"/>
      <c r="F55" s="611"/>
    </row>
    <row r="56" spans="1:6" ht="14.5" thickBot="1">
      <c r="A56" s="612" t="s">
        <v>381</v>
      </c>
      <c r="B56" s="719">
        <v>1.0043107171932422</v>
      </c>
      <c r="C56" s="720">
        <v>1.0188506399740309</v>
      </c>
      <c r="D56" s="721">
        <v>1.030330308460059</v>
      </c>
      <c r="E56" s="613" t="s">
        <v>997</v>
      </c>
      <c r="F56" s="614" t="s">
        <v>998</v>
      </c>
    </row>
  </sheetData>
  <mergeCells count="7">
    <mergeCell ref="E35:F35"/>
    <mergeCell ref="B5:D5"/>
    <mergeCell ref="E5:F5"/>
    <mergeCell ref="A1:C1"/>
    <mergeCell ref="A2:C2"/>
    <mergeCell ref="A3:C3"/>
    <mergeCell ref="B35:D35"/>
  </mergeCells>
  <hyperlinks>
    <hyperlink ref="A4" location="Índice!A1" display="Volver al índice" xr:uid="{764E4D86-CD30-49C4-A8D9-F41DE8130AD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rgb="FF92D050"/>
  </sheetPr>
  <dimension ref="A1:AD67"/>
  <sheetViews>
    <sheetView showGridLines="0" topLeftCell="A19" zoomScale="80" zoomScaleNormal="60" workbookViewId="0">
      <selection activeCell="E25" sqref="E25"/>
    </sheetView>
  </sheetViews>
  <sheetFormatPr baseColWidth="10" defaultColWidth="11.453125" defaultRowHeight="14"/>
  <cols>
    <col min="1" max="1" width="8.54296875" style="194" customWidth="1"/>
    <col min="2" max="2" width="20.453125" style="194" customWidth="1"/>
    <col min="3" max="3" width="53.54296875" style="194" customWidth="1"/>
    <col min="4" max="4" width="13.7265625" style="194" bestFit="1" customWidth="1"/>
    <col min="5" max="6" width="13.453125" style="194" bestFit="1" customWidth="1"/>
    <col min="7" max="8" width="7.453125" style="194" bestFit="1" customWidth="1"/>
    <col min="9" max="13" width="11.453125" style="194"/>
    <col min="14" max="14" width="53.453125" style="194" customWidth="1"/>
    <col min="15" max="15" width="9.453125" style="194" bestFit="1" customWidth="1"/>
    <col min="16" max="16" width="9.1796875" style="194" bestFit="1" customWidth="1"/>
    <col min="17" max="17" width="9.453125" style="194" bestFit="1" customWidth="1"/>
    <col min="18" max="19" width="6.54296875" style="194" bestFit="1" customWidth="1"/>
    <col min="20" max="20" width="9.81640625" style="194" bestFit="1" customWidth="1"/>
    <col min="21" max="21" width="9.453125" style="194" bestFit="1" customWidth="1"/>
    <col min="22" max="22" width="14.81640625" style="194" bestFit="1" customWidth="1"/>
    <col min="23" max="24" width="11.453125" style="194"/>
    <col min="25" max="25" width="40.54296875" style="194" bestFit="1" customWidth="1"/>
    <col min="26" max="28" width="6.1796875" style="194" bestFit="1" customWidth="1"/>
    <col min="29" max="29" width="7.1796875" style="194" bestFit="1" customWidth="1"/>
    <col min="30" max="30" width="7.453125" style="194" bestFit="1" customWidth="1"/>
    <col min="31" max="16384" width="11.453125" style="194"/>
  </cols>
  <sheetData>
    <row r="1" spans="1:30">
      <c r="A1" s="2481" t="s">
        <v>382</v>
      </c>
      <c r="B1" s="2481"/>
      <c r="C1" s="2481"/>
      <c r="D1" s="2481"/>
      <c r="E1" s="2481"/>
      <c r="F1" s="2481"/>
      <c r="G1" s="2481"/>
      <c r="H1" s="2481"/>
      <c r="K1" s="209"/>
      <c r="L1" s="2451" t="s">
        <v>382</v>
      </c>
      <c r="M1" s="2451"/>
      <c r="N1" s="2451"/>
      <c r="O1" s="2451"/>
      <c r="P1" s="2451"/>
      <c r="Q1" s="2451"/>
      <c r="R1" s="2451"/>
      <c r="S1" s="2451"/>
      <c r="T1" s="1629"/>
      <c r="U1" s="1629"/>
      <c r="V1" s="1629"/>
      <c r="Y1" s="2451" t="s">
        <v>382</v>
      </c>
      <c r="Z1" s="2451"/>
      <c r="AA1" s="2451"/>
      <c r="AB1" s="2451"/>
      <c r="AC1" s="2451"/>
      <c r="AD1" s="2451"/>
    </row>
    <row r="2" spans="1:30">
      <c r="A2" s="2451" t="s">
        <v>293</v>
      </c>
      <c r="B2" s="2451"/>
      <c r="C2" s="2451"/>
      <c r="D2" s="2451"/>
      <c r="E2" s="2451"/>
      <c r="F2" s="2451"/>
      <c r="G2" s="2451"/>
      <c r="H2" s="2451"/>
      <c r="K2" s="209"/>
      <c r="L2" s="2451" t="s">
        <v>294</v>
      </c>
      <c r="M2" s="2451"/>
      <c r="N2" s="2451"/>
      <c r="O2" s="2451"/>
      <c r="P2" s="2451"/>
      <c r="Q2" s="2451"/>
      <c r="R2" s="2451"/>
      <c r="S2" s="2451"/>
      <c r="T2" s="1629"/>
      <c r="U2" s="1629"/>
      <c r="V2" s="1629"/>
      <c r="Y2" s="2451" t="s">
        <v>294</v>
      </c>
      <c r="Z2" s="2451"/>
      <c r="AA2" s="2451"/>
      <c r="AB2" s="2451"/>
      <c r="AC2" s="2451"/>
      <c r="AD2" s="2451"/>
    </row>
    <row r="3" spans="1:30">
      <c r="A3" s="2451" t="s">
        <v>295</v>
      </c>
      <c r="B3" s="2451"/>
      <c r="C3" s="2451"/>
      <c r="D3" s="2451"/>
      <c r="E3" s="2451"/>
      <c r="F3" s="2451"/>
      <c r="G3" s="2451"/>
      <c r="H3" s="2451"/>
      <c r="K3" s="209"/>
      <c r="L3" s="2451" t="s">
        <v>296</v>
      </c>
      <c r="M3" s="2451"/>
      <c r="N3" s="2451"/>
      <c r="O3" s="2451"/>
      <c r="P3" s="2451"/>
      <c r="Q3" s="2451"/>
      <c r="R3" s="2451"/>
      <c r="S3" s="2451"/>
      <c r="T3" s="1629"/>
      <c r="U3" s="1629"/>
      <c r="V3" s="1629"/>
      <c r="Y3" s="2451" t="s">
        <v>296</v>
      </c>
      <c r="Z3" s="2451"/>
      <c r="AA3" s="2451"/>
      <c r="AB3" s="2451"/>
      <c r="AC3" s="2451"/>
      <c r="AD3" s="2451"/>
    </row>
    <row r="4" spans="1:30" ht="14.5" thickBot="1">
      <c r="A4" s="2452" t="s">
        <v>26</v>
      </c>
      <c r="B4" s="2452"/>
      <c r="C4" s="2452"/>
      <c r="D4" s="435"/>
      <c r="E4" s="435"/>
      <c r="F4" s="435"/>
      <c r="G4" s="435"/>
      <c r="H4" s="435"/>
      <c r="K4" s="209"/>
      <c r="L4" s="2452" t="s">
        <v>26</v>
      </c>
      <c r="M4" s="2452"/>
      <c r="N4" s="2452"/>
      <c r="O4" s="435"/>
      <c r="P4" s="435"/>
      <c r="Q4" s="435"/>
      <c r="R4" s="435"/>
      <c r="S4" s="435"/>
      <c r="T4" s="1629"/>
      <c r="U4" s="1629"/>
      <c r="V4" s="1629"/>
      <c r="Y4" s="1873" t="s">
        <v>26</v>
      </c>
      <c r="Z4" s="1873"/>
      <c r="AA4" s="1873"/>
      <c r="AB4" s="1874"/>
      <c r="AC4" s="1874"/>
      <c r="AD4" s="1874"/>
    </row>
    <row r="5" spans="1:30">
      <c r="A5" s="435"/>
      <c r="B5" s="435"/>
      <c r="C5" s="435"/>
      <c r="D5" s="2356" t="s">
        <v>97</v>
      </c>
      <c r="E5" s="2357"/>
      <c r="F5" s="2358"/>
      <c r="G5" s="2471" t="s">
        <v>24</v>
      </c>
      <c r="H5" s="2472"/>
      <c r="K5" s="209"/>
      <c r="L5" s="570"/>
      <c r="M5" s="570"/>
      <c r="N5" s="571"/>
      <c r="O5" s="2431" t="s">
        <v>23</v>
      </c>
      <c r="P5" s="2448"/>
      <c r="Q5" s="2432"/>
      <c r="R5" s="2431" t="s">
        <v>24</v>
      </c>
      <c r="S5" s="2432"/>
      <c r="T5" s="2431" t="s">
        <v>97</v>
      </c>
      <c r="U5" s="2432"/>
      <c r="V5" s="1875" t="s">
        <v>879</v>
      </c>
      <c r="Y5" s="1898"/>
      <c r="Z5" s="2427" t="s">
        <v>23</v>
      </c>
      <c r="AA5" s="2428"/>
      <c r="AB5" s="2429"/>
      <c r="AC5" s="2477" t="s">
        <v>878</v>
      </c>
      <c r="AD5" s="2478"/>
    </row>
    <row r="6" spans="1:30" ht="14.5" thickBot="1">
      <c r="A6" s="2433"/>
      <c r="B6" s="2433"/>
      <c r="C6" s="2434"/>
      <c r="D6" s="573" t="s">
        <v>814</v>
      </c>
      <c r="E6" s="574" t="s">
        <v>589</v>
      </c>
      <c r="F6" s="575" t="s">
        <v>815</v>
      </c>
      <c r="G6" s="572" t="s">
        <v>28</v>
      </c>
      <c r="H6" s="576" t="s">
        <v>29</v>
      </c>
      <c r="K6" s="442"/>
      <c r="L6" s="2433"/>
      <c r="M6" s="2433"/>
      <c r="N6" s="2434"/>
      <c r="O6" s="1876" t="s">
        <v>845</v>
      </c>
      <c r="P6" s="1877" t="s">
        <v>551</v>
      </c>
      <c r="Q6" s="1878" t="s">
        <v>813</v>
      </c>
      <c r="R6" s="1879" t="s">
        <v>28</v>
      </c>
      <c r="S6" s="1880" t="s">
        <v>29</v>
      </c>
      <c r="T6" s="1876" t="s">
        <v>814</v>
      </c>
      <c r="U6" s="1878" t="s">
        <v>815</v>
      </c>
      <c r="V6" s="1881" t="s">
        <v>877</v>
      </c>
      <c r="Y6" s="1899"/>
      <c r="Z6" s="1900" t="s">
        <v>845</v>
      </c>
      <c r="AA6" s="1901" t="s">
        <v>551</v>
      </c>
      <c r="AB6" s="1902" t="s">
        <v>813</v>
      </c>
      <c r="AC6" s="1903" t="s">
        <v>814</v>
      </c>
      <c r="AD6" s="1904" t="s">
        <v>815</v>
      </c>
    </row>
    <row r="7" spans="1:30" ht="14.5">
      <c r="A7" s="2469" t="s">
        <v>297</v>
      </c>
      <c r="B7" s="2470"/>
      <c r="C7" s="2470"/>
      <c r="D7" s="1986"/>
      <c r="E7" s="1987"/>
      <c r="F7" s="1988"/>
      <c r="G7" s="1966"/>
      <c r="H7" s="1967"/>
      <c r="K7" s="209"/>
      <c r="L7" s="2435" t="s">
        <v>298</v>
      </c>
      <c r="M7" s="2436"/>
      <c r="N7" s="2437"/>
      <c r="O7" s="1882"/>
      <c r="P7" s="1882"/>
      <c r="Q7" s="1882"/>
      <c r="R7" s="1883"/>
      <c r="S7" s="1884"/>
      <c r="T7" s="1883"/>
      <c r="U7" s="1884"/>
      <c r="V7" s="1885"/>
      <c r="Y7" s="1905" t="s">
        <v>44</v>
      </c>
      <c r="Z7" s="1906"/>
      <c r="AA7" s="1907"/>
      <c r="AB7" s="1908"/>
      <c r="AC7" s="1909"/>
      <c r="AD7" s="1910"/>
    </row>
    <row r="8" spans="1:30" ht="14.5">
      <c r="A8" s="2058" t="s">
        <v>299</v>
      </c>
      <c r="B8" s="2059"/>
      <c r="C8" s="2059"/>
      <c r="D8" s="1989"/>
      <c r="E8" s="1990"/>
      <c r="F8" s="1991"/>
      <c r="G8" s="1968"/>
      <c r="H8" s="1969"/>
      <c r="K8" s="209"/>
      <c r="L8" s="415"/>
      <c r="M8" s="2438" t="s">
        <v>300</v>
      </c>
      <c r="N8" s="2439"/>
      <c r="O8" s="1886">
        <v>2446731</v>
      </c>
      <c r="P8" s="1886">
        <v>2712960</v>
      </c>
      <c r="Q8" s="1886">
        <v>2988885</v>
      </c>
      <c r="R8" s="1887">
        <v>0.10170625442321302</v>
      </c>
      <c r="S8" s="1888">
        <v>0.2215830019728364</v>
      </c>
      <c r="T8" s="1886">
        <v>4854728</v>
      </c>
      <c r="U8" s="1886">
        <v>5701845</v>
      </c>
      <c r="V8" s="1889">
        <v>0.17449319508734579</v>
      </c>
      <c r="Y8" s="1911" t="s">
        <v>383</v>
      </c>
      <c r="Z8" s="1912">
        <v>6.5472907202888356E-2</v>
      </c>
      <c r="AA8" s="1913">
        <v>9.4855568370801668E-2</v>
      </c>
      <c r="AB8" s="1914">
        <v>9.4934902393643467E-2</v>
      </c>
      <c r="AC8" s="1913">
        <v>0.12748238333819428</v>
      </c>
      <c r="AD8" s="1914">
        <v>0.18979047076444513</v>
      </c>
    </row>
    <row r="9" spans="1:30" ht="14.5">
      <c r="A9" s="2060"/>
      <c r="B9" s="2061" t="s">
        <v>301</v>
      </c>
      <c r="C9" s="2059"/>
      <c r="D9" s="1989">
        <v>6919815</v>
      </c>
      <c r="E9" s="1990">
        <v>4959579</v>
      </c>
      <c r="F9" s="1991">
        <v>5236507</v>
      </c>
      <c r="G9" s="1970">
        <f>+F9/E9-1</f>
        <v>5.5836997454824289E-2</v>
      </c>
      <c r="H9" s="1971">
        <f>+F9/D9-1</f>
        <v>-0.24325910447027843</v>
      </c>
      <c r="K9" s="209"/>
      <c r="L9" s="425"/>
      <c r="M9" s="2440" t="s">
        <v>384</v>
      </c>
      <c r="N9" s="2441"/>
      <c r="O9" s="1886">
        <v>-438943</v>
      </c>
      <c r="P9" s="1886">
        <v>-494035</v>
      </c>
      <c r="Q9" s="1886">
        <v>-590599</v>
      </c>
      <c r="R9" s="1887">
        <v>0.19545983584159016</v>
      </c>
      <c r="S9" s="1888">
        <v>0.34550271903185609</v>
      </c>
      <c r="T9" s="1886">
        <v>-993951</v>
      </c>
      <c r="U9" s="1886">
        <v>-1084634</v>
      </c>
      <c r="V9" s="1889">
        <v>9.123487978783662E-2</v>
      </c>
      <c r="Y9" s="1911" t="s">
        <v>385</v>
      </c>
      <c r="Z9" s="1915">
        <v>1.5865807037432088E-2</v>
      </c>
      <c r="AA9" s="1916">
        <v>2.3436610998105588E-2</v>
      </c>
      <c r="AB9" s="1917">
        <v>2.381486757853259E-2</v>
      </c>
      <c r="AC9" s="1918">
        <v>1.5681550585101199E-2</v>
      </c>
      <c r="AD9" s="1919">
        <v>2.3804916921815127E-2</v>
      </c>
    </row>
    <row r="10" spans="1:30" ht="14.5">
      <c r="A10" s="2060"/>
      <c r="B10" s="2061" t="s">
        <v>303</v>
      </c>
      <c r="C10" s="2059"/>
      <c r="D10" s="1989">
        <v>26482164</v>
      </c>
      <c r="E10" s="1990">
        <v>28253501</v>
      </c>
      <c r="F10" s="1991">
        <v>22383291</v>
      </c>
      <c r="G10" s="1970">
        <f>+F10/E10-1</f>
        <v>-0.20776929556446833</v>
      </c>
      <c r="H10" s="1971">
        <f>+F10/D10-1</f>
        <v>-0.15477862760762295</v>
      </c>
      <c r="K10" s="209"/>
      <c r="L10" s="415"/>
      <c r="M10" s="2442" t="s">
        <v>304</v>
      </c>
      <c r="N10" s="2443"/>
      <c r="O10" s="1886">
        <v>2007788</v>
      </c>
      <c r="P10" s="1886">
        <v>2218925</v>
      </c>
      <c r="Q10" s="1886">
        <v>2398286</v>
      </c>
      <c r="R10" s="1887">
        <v>8.0832385051319899E-2</v>
      </c>
      <c r="S10" s="1888">
        <v>0.19449164951678166</v>
      </c>
      <c r="T10" s="1886">
        <v>3860777</v>
      </c>
      <c r="U10" s="1886">
        <v>4617211</v>
      </c>
      <c r="V10" s="1889">
        <v>0.19592791813668595</v>
      </c>
      <c r="Y10" s="1911" t="s">
        <v>386</v>
      </c>
      <c r="Z10" s="1915">
        <v>0.17203045795911304</v>
      </c>
      <c r="AA10" s="1916">
        <v>0.22661707169212855</v>
      </c>
      <c r="AB10" s="1917">
        <v>0.224855220986237</v>
      </c>
      <c r="AC10" s="1918">
        <v>0.16724252604982928</v>
      </c>
      <c r="AD10" s="1919">
        <v>0.22476126887385239</v>
      </c>
    </row>
    <row r="11" spans="1:30" ht="14.5">
      <c r="A11" s="2473" t="s">
        <v>305</v>
      </c>
      <c r="B11" s="2474"/>
      <c r="C11" s="2474"/>
      <c r="D11" s="1992">
        <v>33401979</v>
      </c>
      <c r="E11" s="1993">
        <v>33213080</v>
      </c>
      <c r="F11" s="1994">
        <v>27619798</v>
      </c>
      <c r="G11" s="1972">
        <f>+F11/E11-1</f>
        <v>-0.16840600149097884</v>
      </c>
      <c r="H11" s="1973">
        <f>+F11/D11-1</f>
        <v>-0.17310893465324317</v>
      </c>
      <c r="K11" s="209"/>
      <c r="L11" s="2444"/>
      <c r="M11" s="2445"/>
      <c r="N11" s="2446"/>
      <c r="O11" s="1886"/>
      <c r="P11" s="1886"/>
      <c r="Q11" s="1886"/>
      <c r="R11" s="1887"/>
      <c r="S11" s="1888"/>
      <c r="T11" s="1886"/>
      <c r="U11" s="1886">
        <v>0</v>
      </c>
      <c r="V11" s="1889"/>
      <c r="Y11" s="1911" t="s">
        <v>387</v>
      </c>
      <c r="Z11" s="1920">
        <v>4.118806861111033E-2</v>
      </c>
      <c r="AA11" s="1921">
        <v>4.6299436899015334E-2</v>
      </c>
      <c r="AB11" s="1922">
        <v>5.1013068817091112E-2</v>
      </c>
      <c r="AC11" s="1923">
        <v>4.0203943968126772E-2</v>
      </c>
      <c r="AD11" s="1924">
        <v>4.9105507534553859E-2</v>
      </c>
    </row>
    <row r="12" spans="1:30" ht="14.5">
      <c r="A12" s="2060"/>
      <c r="B12" s="2059"/>
      <c r="C12" s="2059"/>
      <c r="D12" s="1989"/>
      <c r="E12" s="1990"/>
      <c r="F12" s="1991"/>
      <c r="G12" s="1970"/>
      <c r="H12" s="1971"/>
      <c r="K12" s="209"/>
      <c r="L12" s="2447" t="s">
        <v>31</v>
      </c>
      <c r="M12" s="2438"/>
      <c r="N12" s="2439"/>
      <c r="O12" s="1886">
        <v>-480116</v>
      </c>
      <c r="P12" s="1886">
        <v>-340235</v>
      </c>
      <c r="Q12" s="1886">
        <v>-400124</v>
      </c>
      <c r="R12" s="1887">
        <v>0.17602245506782077</v>
      </c>
      <c r="S12" s="1888">
        <v>-0.16660973598047138</v>
      </c>
      <c r="T12" s="1886">
        <v>-1065373</v>
      </c>
      <c r="U12" s="1886">
        <v>-740359</v>
      </c>
      <c r="V12" s="1889">
        <v>-0.30507061845945033</v>
      </c>
      <c r="Y12" s="1925" t="s">
        <v>388</v>
      </c>
      <c r="Z12" s="1920">
        <v>3.2836900850817537E-2</v>
      </c>
      <c r="AA12" s="1921">
        <v>4.1003574631913751E-2</v>
      </c>
      <c r="AB12" s="1922">
        <v>4.4145205826746178E-2</v>
      </c>
      <c r="AC12" s="1923">
        <v>3.0506392507347262E-2</v>
      </c>
      <c r="AD12" s="1924">
        <v>4.2972257868558676E-2</v>
      </c>
    </row>
    <row r="13" spans="1:30" ht="25.4" customHeight="1">
      <c r="A13" s="2058" t="s">
        <v>102</v>
      </c>
      <c r="B13" s="2062"/>
      <c r="C13" s="2062"/>
      <c r="D13" s="1989">
        <v>544937</v>
      </c>
      <c r="E13" s="1990">
        <v>202127</v>
      </c>
      <c r="F13" s="1991">
        <v>542521</v>
      </c>
      <c r="G13" s="1972">
        <f>+F13/E13-1</f>
        <v>1.6840600216695445</v>
      </c>
      <c r="H13" s="1973">
        <f>+F13/D13-1</f>
        <v>-4.4335400238926237E-3</v>
      </c>
      <c r="K13" s="209"/>
      <c r="L13" s="2447" t="s">
        <v>146</v>
      </c>
      <c r="M13" s="2438"/>
      <c r="N13" s="2439"/>
      <c r="O13" s="1886">
        <v>73023</v>
      </c>
      <c r="P13" s="1886">
        <v>86428</v>
      </c>
      <c r="Q13" s="1886">
        <v>77244</v>
      </c>
      <c r="R13" s="1887">
        <v>-0.10626185958254269</v>
      </c>
      <c r="S13" s="1888">
        <v>5.7803705681771497E-2</v>
      </c>
      <c r="T13" s="1886">
        <v>134119</v>
      </c>
      <c r="U13" s="1886">
        <v>163672</v>
      </c>
      <c r="V13" s="1889">
        <v>0.2203490929696762</v>
      </c>
      <c r="Y13" s="1911" t="s">
        <v>389</v>
      </c>
      <c r="Z13" s="1920">
        <v>9.9035040490652159E-3</v>
      </c>
      <c r="AA13" s="1921">
        <v>1.1573156937027625E-2</v>
      </c>
      <c r="AB13" s="1922">
        <v>1.4158347122847017E-2</v>
      </c>
      <c r="AC13" s="1923">
        <v>1.1385200219073964E-2</v>
      </c>
      <c r="AD13" s="1924">
        <v>1.3000889497985987E-2</v>
      </c>
    </row>
    <row r="14" spans="1:30" ht="14.5">
      <c r="A14" s="2058"/>
      <c r="B14" s="2062"/>
      <c r="C14" s="2062"/>
      <c r="D14" s="1992"/>
      <c r="E14" s="1993"/>
      <c r="F14" s="1994"/>
      <c r="G14" s="1972"/>
      <c r="H14" s="1973"/>
      <c r="K14" s="209"/>
      <c r="L14" s="2444" t="s">
        <v>147</v>
      </c>
      <c r="M14" s="2445"/>
      <c r="N14" s="2446"/>
      <c r="O14" s="1886">
        <v>-407093</v>
      </c>
      <c r="P14" s="1886">
        <v>-253807</v>
      </c>
      <c r="Q14" s="1886">
        <v>-322880</v>
      </c>
      <c r="R14" s="1887">
        <v>0.27214773430204842</v>
      </c>
      <c r="S14" s="1888">
        <v>-0.20686427916962463</v>
      </c>
      <c r="T14" s="1886">
        <v>-931254</v>
      </c>
      <c r="U14" s="1886">
        <v>-576687</v>
      </c>
      <c r="V14" s="1889">
        <v>-0.38074145184879743</v>
      </c>
      <c r="Y14" s="1926"/>
      <c r="Z14" s="1927"/>
      <c r="AA14" s="1928"/>
      <c r="AB14" s="1929"/>
      <c r="AC14" s="1930"/>
      <c r="AD14" s="1931"/>
    </row>
    <row r="15" spans="1:30" ht="14.5">
      <c r="A15" s="2058" t="s">
        <v>390</v>
      </c>
      <c r="B15" s="2062"/>
      <c r="C15" s="2062"/>
      <c r="D15" s="1992">
        <v>2118559</v>
      </c>
      <c r="E15" s="1993">
        <v>729168</v>
      </c>
      <c r="F15" s="1994">
        <v>163187</v>
      </c>
      <c r="G15" s="1972">
        <f>+F15/E15-1</f>
        <v>-0.77620109494656919</v>
      </c>
      <c r="H15" s="1973">
        <f>F15/D15-1</f>
        <v>-0.92297264319756966</v>
      </c>
      <c r="K15" s="209"/>
      <c r="L15" s="2447"/>
      <c r="M15" s="2438"/>
      <c r="N15" s="2439"/>
      <c r="O15" s="1886"/>
      <c r="P15" s="1886"/>
      <c r="Q15" s="1886"/>
      <c r="R15" s="1887"/>
      <c r="S15" s="1888"/>
      <c r="T15" s="1886"/>
      <c r="U15" s="1886">
        <v>0</v>
      </c>
      <c r="V15" s="1889"/>
      <c r="Y15" s="1932" t="s">
        <v>391</v>
      </c>
      <c r="Z15" s="1933"/>
      <c r="AA15" s="1934"/>
      <c r="AB15" s="1935"/>
      <c r="AC15" s="1936"/>
      <c r="AD15" s="1937"/>
    </row>
    <row r="16" spans="1:30" ht="14.5">
      <c r="A16" s="2058" t="s">
        <v>107</v>
      </c>
      <c r="B16" s="2062"/>
      <c r="C16" s="2062"/>
      <c r="D16" s="1992">
        <v>25716257</v>
      </c>
      <c r="E16" s="1993">
        <v>20202882</v>
      </c>
      <c r="F16" s="1994">
        <v>17868118</v>
      </c>
      <c r="G16" s="1972">
        <f>+F16/E16-1</f>
        <v>-0.11556588807478063</v>
      </c>
      <c r="H16" s="1973">
        <f>+F16/D16-1</f>
        <v>-0.30518200996358058</v>
      </c>
      <c r="K16" s="209"/>
      <c r="L16" s="2453" t="s">
        <v>392</v>
      </c>
      <c r="M16" s="2454"/>
      <c r="N16" s="2455"/>
      <c r="O16" s="1886">
        <v>1600695</v>
      </c>
      <c r="P16" s="1886">
        <v>1965118</v>
      </c>
      <c r="Q16" s="1886">
        <v>2075406</v>
      </c>
      <c r="R16" s="1887">
        <v>5.6122838424969901E-2</v>
      </c>
      <c r="S16" s="1888">
        <v>0.29656555433733472</v>
      </c>
      <c r="T16" s="1886">
        <v>2929523</v>
      </c>
      <c r="U16" s="1886">
        <v>4040524</v>
      </c>
      <c r="V16" s="1889">
        <v>0.37924296890654213</v>
      </c>
      <c r="Y16" s="1911" t="s">
        <v>393</v>
      </c>
      <c r="Z16" s="1938">
        <v>3.6819738803701076E-2</v>
      </c>
      <c r="AA16" s="1939">
        <v>4.2604629487596857E-2</v>
      </c>
      <c r="AB16" s="1940">
        <v>4.2499481839906157E-2</v>
      </c>
      <c r="AC16" s="1923">
        <v>3.6819738803701076E-2</v>
      </c>
      <c r="AD16" s="1924">
        <v>4.2499481839906157E-2</v>
      </c>
    </row>
    <row r="17" spans="1:30" ht="14.5">
      <c r="A17" s="2058" t="s">
        <v>108</v>
      </c>
      <c r="B17" s="2062"/>
      <c r="C17" s="2062"/>
      <c r="D17" s="1992">
        <v>7366267</v>
      </c>
      <c r="E17" s="1993">
        <v>7538562</v>
      </c>
      <c r="F17" s="1994">
        <v>7630677</v>
      </c>
      <c r="G17" s="1972">
        <f>+F17/E17-1</f>
        <v>1.2219173895498869E-2</v>
      </c>
      <c r="H17" s="1973">
        <f>+F17/D17-1</f>
        <v>3.5894707590696795E-2</v>
      </c>
      <c r="K17" s="209"/>
      <c r="L17" s="2447"/>
      <c r="M17" s="2438"/>
      <c r="N17" s="2439"/>
      <c r="O17" s="1886"/>
      <c r="P17" s="1886"/>
      <c r="Q17" s="1886"/>
      <c r="R17" s="1887"/>
      <c r="S17" s="1888"/>
      <c r="T17" s="1886"/>
      <c r="U17" s="1886">
        <v>0</v>
      </c>
      <c r="V17" s="1889"/>
      <c r="Y17" s="1911" t="s">
        <v>155</v>
      </c>
      <c r="Z17" s="1938">
        <v>5.0265896590711123E-2</v>
      </c>
      <c r="AA17" s="1939">
        <v>5.5205760230985085E-2</v>
      </c>
      <c r="AB17" s="1940">
        <v>5.4414547638322111E-2</v>
      </c>
      <c r="AC17" s="1923">
        <v>5.0265896590711123E-2</v>
      </c>
      <c r="AD17" s="1924">
        <v>5.4414547638322111E-2</v>
      </c>
    </row>
    <row r="18" spans="1:30" ht="14.5">
      <c r="A18" s="2060"/>
      <c r="B18" s="2059"/>
      <c r="C18" s="2059"/>
      <c r="D18" s="1989"/>
      <c r="E18" s="1990"/>
      <c r="F18" s="1991"/>
      <c r="G18" s="1970"/>
      <c r="H18" s="1971"/>
      <c r="K18" s="209"/>
      <c r="L18" s="2444" t="s">
        <v>168</v>
      </c>
      <c r="M18" s="2445"/>
      <c r="N18" s="2446"/>
      <c r="O18" s="1886"/>
      <c r="P18" s="1886"/>
      <c r="Q18" s="1886"/>
      <c r="R18" s="1887"/>
      <c r="S18" s="1888"/>
      <c r="T18" s="1886"/>
      <c r="U18" s="1886">
        <v>0</v>
      </c>
      <c r="V18" s="1889"/>
      <c r="Y18" s="1911" t="s">
        <v>394</v>
      </c>
      <c r="Z18" s="1941">
        <v>1.8258962287156382</v>
      </c>
      <c r="AA18" s="1942">
        <v>1.3755778770100329</v>
      </c>
      <c r="AB18" s="1943">
        <v>1.3321263793049949</v>
      </c>
      <c r="AC18" s="1918">
        <v>1.8258962287156382</v>
      </c>
      <c r="AD18" s="1919">
        <v>1.3321263793049949</v>
      </c>
    </row>
    <row r="19" spans="1:30" ht="14.5">
      <c r="A19" s="2058" t="s">
        <v>16</v>
      </c>
      <c r="B19" s="2062"/>
      <c r="C19" s="2062"/>
      <c r="D19" s="1992">
        <v>130864182</v>
      </c>
      <c r="E19" s="1993">
        <v>132578949</v>
      </c>
      <c r="F19" s="1994">
        <v>138012365</v>
      </c>
      <c r="G19" s="1972">
        <f>+F19/E19-1</f>
        <v>4.0982494136380554E-2</v>
      </c>
      <c r="H19" s="1973">
        <f>+F19/D19-1</f>
        <v>5.4622914312794979E-2</v>
      </c>
      <c r="K19" s="209"/>
      <c r="L19" s="425"/>
      <c r="M19" s="2438" t="s">
        <v>395</v>
      </c>
      <c r="N19" s="2439"/>
      <c r="O19" s="1886">
        <v>648980</v>
      </c>
      <c r="P19" s="1886">
        <v>731705</v>
      </c>
      <c r="Q19" s="1886">
        <v>753835</v>
      </c>
      <c r="R19" s="1887">
        <v>3.024442910735884E-2</v>
      </c>
      <c r="S19" s="1888">
        <v>0.16156892354155752</v>
      </c>
      <c r="T19" s="1886">
        <v>1280758</v>
      </c>
      <c r="U19" s="1886">
        <v>1485540</v>
      </c>
      <c r="V19" s="1889">
        <v>0.1598912518992659</v>
      </c>
      <c r="Y19" s="1911" t="s">
        <v>158</v>
      </c>
      <c r="Z19" s="1941">
        <v>1.3374678814820187</v>
      </c>
      <c r="AA19" s="1942">
        <v>1.0615918617212343</v>
      </c>
      <c r="AB19" s="1943">
        <v>1.0404328129682179</v>
      </c>
      <c r="AC19" s="1918">
        <v>1.3374678814820187</v>
      </c>
      <c r="AD19" s="1919">
        <v>1.0404328129682179</v>
      </c>
    </row>
    <row r="20" spans="1:30" ht="14.5">
      <c r="A20" s="2060"/>
      <c r="B20" s="2061" t="s">
        <v>310</v>
      </c>
      <c r="C20" s="2059"/>
      <c r="D20" s="1989">
        <v>126045797</v>
      </c>
      <c r="E20" s="1990">
        <v>126930472</v>
      </c>
      <c r="F20" s="1991">
        <v>132146911</v>
      </c>
      <c r="G20" s="1970">
        <f>+F20/E20-1</f>
        <v>4.109682188844288E-2</v>
      </c>
      <c r="H20" s="1971">
        <f>+F20/D20-1</f>
        <v>4.8403946384662166E-2</v>
      </c>
      <c r="K20" s="209"/>
      <c r="L20" s="425"/>
      <c r="M20" s="2438" t="s">
        <v>396</v>
      </c>
      <c r="N20" s="2439"/>
      <c r="O20" s="1886">
        <v>240553</v>
      </c>
      <c r="P20" s="1886">
        <v>242504</v>
      </c>
      <c r="Q20" s="1886">
        <v>243566</v>
      </c>
      <c r="R20" s="1887">
        <v>4.3793092072708078E-3</v>
      </c>
      <c r="S20" s="1888">
        <v>1.2525306273461566E-2</v>
      </c>
      <c r="T20" s="1886">
        <v>414018</v>
      </c>
      <c r="U20" s="1886">
        <v>486070</v>
      </c>
      <c r="V20" s="1889">
        <v>0.17403108077426585</v>
      </c>
      <c r="Y20" s="1911" t="s">
        <v>397</v>
      </c>
      <c r="Z20" s="1938">
        <v>1.2443221476752133E-2</v>
      </c>
      <c r="AA20" s="1939">
        <v>7.657535435734975E-3</v>
      </c>
      <c r="AB20" s="1940">
        <v>9.3580020891606344E-3</v>
      </c>
      <c r="AC20" s="1944">
        <v>1.423237414191761E-2</v>
      </c>
      <c r="AD20" s="1945">
        <v>8.3570338063549601E-3</v>
      </c>
    </row>
    <row r="21" spans="1:30" ht="14.5">
      <c r="A21" s="2060"/>
      <c r="B21" s="2061" t="s">
        <v>312</v>
      </c>
      <c r="C21" s="2059"/>
      <c r="D21" s="1989">
        <v>4818385</v>
      </c>
      <c r="E21" s="1990">
        <v>5648477</v>
      </c>
      <c r="F21" s="1991">
        <v>5865454</v>
      </c>
      <c r="G21" s="1970">
        <f>+F21/E21-1</f>
        <v>3.8413363460628513E-2</v>
      </c>
      <c r="H21" s="1971">
        <f>+F21/D21-1</f>
        <v>0.2173070437501361</v>
      </c>
      <c r="K21" s="209"/>
      <c r="L21" s="425"/>
      <c r="M21" s="2438" t="s">
        <v>171</v>
      </c>
      <c r="N21" s="2439"/>
      <c r="O21" s="1886">
        <v>-130474</v>
      </c>
      <c r="P21" s="1886">
        <v>-1898</v>
      </c>
      <c r="Q21" s="1886">
        <v>-2611</v>
      </c>
      <c r="R21" s="1887">
        <v>0.37565858798735513</v>
      </c>
      <c r="S21" s="1888">
        <v>-0.97998835016938246</v>
      </c>
      <c r="T21" s="1886">
        <v>-88362</v>
      </c>
      <c r="U21" s="1886">
        <v>-4509</v>
      </c>
      <c r="V21" s="1889">
        <v>-0.94897127724587493</v>
      </c>
      <c r="Y21" s="1946"/>
      <c r="Z21" s="1933"/>
      <c r="AA21" s="1934"/>
      <c r="AB21" s="1935"/>
      <c r="AC21" s="1936"/>
      <c r="AD21" s="1937"/>
    </row>
    <row r="22" spans="1:30" ht="14.5">
      <c r="A22" s="2060"/>
      <c r="B22" s="2061" t="s">
        <v>398</v>
      </c>
      <c r="C22" s="2059"/>
      <c r="D22" s="1989">
        <v>-8797871</v>
      </c>
      <c r="E22" s="1990">
        <v>-7769920</v>
      </c>
      <c r="F22" s="1991">
        <v>-7813526</v>
      </c>
      <c r="G22" s="1970">
        <f>+F22/E22-1</f>
        <v>5.6121555949095736E-3</v>
      </c>
      <c r="H22" s="1971">
        <f>+F22/D22-1</f>
        <v>-0.11188445477320597</v>
      </c>
      <c r="K22" s="209"/>
      <c r="L22" s="425"/>
      <c r="M22" s="2459" t="s">
        <v>399</v>
      </c>
      <c r="N22" s="2468"/>
      <c r="O22" s="1886">
        <v>31844</v>
      </c>
      <c r="P22" s="1886">
        <v>-10978</v>
      </c>
      <c r="Q22" s="1886">
        <v>-19037</v>
      </c>
      <c r="R22" s="1887">
        <v>0.73410457278192753</v>
      </c>
      <c r="S22" s="1888">
        <v>-1.5978206255495542</v>
      </c>
      <c r="T22" s="1886">
        <v>44164</v>
      </c>
      <c r="U22" s="1886">
        <v>-30015</v>
      </c>
      <c r="V22" s="1889">
        <v>-1.6796259396793769</v>
      </c>
      <c r="Y22" s="1947" t="s">
        <v>56</v>
      </c>
      <c r="Z22" s="1933"/>
      <c r="AA22" s="1934"/>
      <c r="AB22" s="1935"/>
      <c r="AC22" s="1936"/>
      <c r="AD22" s="1937"/>
    </row>
    <row r="23" spans="1:30" ht="14.5">
      <c r="A23" s="2058" t="s">
        <v>315</v>
      </c>
      <c r="B23" s="2062"/>
      <c r="C23" s="2062"/>
      <c r="D23" s="1992">
        <v>122066311</v>
      </c>
      <c r="E23" s="1993">
        <v>124809029</v>
      </c>
      <c r="F23" s="1994">
        <v>130198839</v>
      </c>
      <c r="G23" s="1972">
        <f>+F23/E23-1</f>
        <v>4.3184455829714086E-2</v>
      </c>
      <c r="H23" s="1973">
        <f>+F23/D23-1</f>
        <v>6.6623853325099569E-2</v>
      </c>
      <c r="K23" s="209"/>
      <c r="L23" s="425"/>
      <c r="M23" s="2459" t="s">
        <v>316</v>
      </c>
      <c r="N23" s="2468"/>
      <c r="O23" s="1890">
        <v>56816</v>
      </c>
      <c r="P23" s="1886">
        <v>-17051</v>
      </c>
      <c r="Q23" s="1886">
        <v>9043</v>
      </c>
      <c r="R23" s="1887">
        <v>-1.5303501260923114</v>
      </c>
      <c r="S23" s="1888">
        <v>-0.84083708814418479</v>
      </c>
      <c r="T23" s="1886">
        <v>53995</v>
      </c>
      <c r="U23" s="1886">
        <v>-8008</v>
      </c>
      <c r="V23" s="1889">
        <v>-1.1483100287063617</v>
      </c>
      <c r="Y23" s="1948" t="s">
        <v>400</v>
      </c>
      <c r="Z23" s="1941">
        <v>0.42696085474087075</v>
      </c>
      <c r="AA23" s="1942">
        <v>0.42757665227535896</v>
      </c>
      <c r="AB23" s="1943">
        <v>0.43043182001439589</v>
      </c>
      <c r="AC23" s="1918">
        <v>0.43146290437149964</v>
      </c>
      <c r="AD23" s="1919">
        <v>0.42905230782570308</v>
      </c>
    </row>
    <row r="24" spans="1:30" ht="14.5">
      <c r="A24" s="2058"/>
      <c r="B24" s="2062"/>
      <c r="C24" s="2062"/>
      <c r="D24" s="1992"/>
      <c r="E24" s="1993"/>
      <c r="F24" s="1994"/>
      <c r="G24" s="1972"/>
      <c r="H24" s="1973"/>
      <c r="K24" s="209"/>
      <c r="L24" s="425"/>
      <c r="M24" s="2438" t="s">
        <v>174</v>
      </c>
      <c r="N24" s="2439"/>
      <c r="O24" s="1886">
        <v>41734</v>
      </c>
      <c r="P24" s="1886">
        <v>120328</v>
      </c>
      <c r="Q24" s="1886">
        <v>46354</v>
      </c>
      <c r="R24" s="1887">
        <v>-0.61476962967887772</v>
      </c>
      <c r="S24" s="1888">
        <v>0.11070110701107011</v>
      </c>
      <c r="T24" s="1886">
        <v>100126</v>
      </c>
      <c r="U24" s="1886">
        <v>166682</v>
      </c>
      <c r="V24" s="1889">
        <v>0.66472244971336114</v>
      </c>
      <c r="Y24" s="1949" t="s">
        <v>401</v>
      </c>
      <c r="Z24" s="1938">
        <v>2.5372192180598451E-2</v>
      </c>
      <c r="AA24" s="1939">
        <v>2.7461005561067956E-2</v>
      </c>
      <c r="AB24" s="1940">
        <v>3.0023170892184457E-2</v>
      </c>
      <c r="AC24" s="1944">
        <v>2.4643269353648429E-2</v>
      </c>
      <c r="AD24" s="1945">
        <v>2.89520331708953E-2</v>
      </c>
    </row>
    <row r="25" spans="1:30" ht="16.5">
      <c r="A25" s="2058" t="s">
        <v>1009</v>
      </c>
      <c r="B25" s="2062"/>
      <c r="C25" s="2062"/>
      <c r="D25" s="1992">
        <v>1681651</v>
      </c>
      <c r="E25" s="1993">
        <v>1593758</v>
      </c>
      <c r="F25" s="1994">
        <v>1558507</v>
      </c>
      <c r="G25" s="1972">
        <f>+F25/E25-1</f>
        <v>-2.2118163485297049E-2</v>
      </c>
      <c r="H25" s="1973">
        <f>+F25/D25-1</f>
        <v>-7.322803601936434E-2</v>
      </c>
      <c r="K25" s="209"/>
      <c r="L25" s="415"/>
      <c r="M25" s="577" t="s">
        <v>402</v>
      </c>
      <c r="N25" s="579"/>
      <c r="O25" s="1886">
        <v>889453</v>
      </c>
      <c r="P25" s="1886">
        <v>1064610</v>
      </c>
      <c r="Q25" s="1886">
        <v>1031150</v>
      </c>
      <c r="R25" s="1887">
        <v>-3.1429349714919078E-2</v>
      </c>
      <c r="S25" s="1888">
        <v>0.15930802414517686</v>
      </c>
      <c r="T25" s="1886">
        <v>1804699</v>
      </c>
      <c r="U25" s="1886">
        <v>2095760</v>
      </c>
      <c r="V25" s="1889">
        <v>0.16127952639193571</v>
      </c>
      <c r="Y25" s="1950"/>
      <c r="Z25" s="1933"/>
      <c r="AA25" s="1934"/>
      <c r="AB25" s="1935"/>
      <c r="AC25" s="1936"/>
      <c r="AD25" s="1937"/>
    </row>
    <row r="26" spans="1:30" ht="14.5">
      <c r="A26" s="2058" t="s">
        <v>322</v>
      </c>
      <c r="B26" s="2062"/>
      <c r="C26" s="2062"/>
      <c r="D26" s="1992">
        <v>558934</v>
      </c>
      <c r="E26" s="1993">
        <v>524448</v>
      </c>
      <c r="F26" s="1994">
        <v>743925</v>
      </c>
      <c r="G26" s="1972">
        <f>+F26/E26-1</f>
        <v>0.41849144243089875</v>
      </c>
      <c r="H26" s="1973">
        <f>+F26/D26-1</f>
        <v>0.33097109855546458</v>
      </c>
      <c r="K26" s="209"/>
      <c r="L26" s="2447"/>
      <c r="M26" s="2438"/>
      <c r="N26" s="2439"/>
      <c r="O26" s="1886"/>
      <c r="P26" s="1886"/>
      <c r="Q26" s="1886"/>
      <c r="R26" s="1887"/>
      <c r="S26" s="1888"/>
      <c r="T26" s="1886"/>
      <c r="U26" s="1886">
        <v>0</v>
      </c>
      <c r="V26" s="1889"/>
      <c r="Y26" s="1948"/>
      <c r="Z26" s="1951"/>
      <c r="AA26" s="1952"/>
      <c r="AB26" s="1953"/>
      <c r="AC26" s="1954"/>
      <c r="AD26" s="1955"/>
    </row>
    <row r="27" spans="1:30" ht="14.5">
      <c r="A27" s="2058" t="s">
        <v>435</v>
      </c>
      <c r="B27" s="2062"/>
      <c r="C27" s="2062"/>
      <c r="D27" s="1992">
        <v>18901</v>
      </c>
      <c r="E27" s="1993">
        <v>31859</v>
      </c>
      <c r="F27" s="1994">
        <v>26411</v>
      </c>
      <c r="G27" s="1972">
        <f>+F27/E27-1</f>
        <v>-0.17100348410182364</v>
      </c>
      <c r="H27" s="1973">
        <f>+F27/D27-1</f>
        <v>0.39733347441934286</v>
      </c>
      <c r="K27" s="209"/>
      <c r="L27" s="2444" t="s">
        <v>36</v>
      </c>
      <c r="M27" s="2445"/>
      <c r="N27" s="2446"/>
      <c r="O27" s="1886"/>
      <c r="P27" s="1886"/>
      <c r="Q27" s="1891"/>
      <c r="R27" s="1887"/>
      <c r="S27" s="1888"/>
      <c r="T27" s="1892"/>
      <c r="U27" s="1886">
        <v>0</v>
      </c>
      <c r="V27" s="1889"/>
      <c r="Y27" s="1956" t="s">
        <v>62</v>
      </c>
      <c r="Z27" s="1951"/>
      <c r="AA27" s="1952"/>
      <c r="AB27" s="1953"/>
      <c r="AC27" s="1954"/>
      <c r="AD27" s="1955"/>
    </row>
    <row r="28" spans="1:30" ht="17" thickBot="1">
      <c r="A28" s="2058" t="s">
        <v>1010</v>
      </c>
      <c r="B28" s="2062"/>
      <c r="C28" s="2062"/>
      <c r="D28" s="1992">
        <v>6772279</v>
      </c>
      <c r="E28" s="1993">
        <v>6100840</v>
      </c>
      <c r="F28" s="1994">
        <v>7018343</v>
      </c>
      <c r="G28" s="1972">
        <f>+F28/E28-1</f>
        <v>0.15038961847876675</v>
      </c>
      <c r="H28" s="1973">
        <f>+F28/D28-1</f>
        <v>3.6334002187446757E-2</v>
      </c>
      <c r="K28" s="209"/>
      <c r="L28" s="425"/>
      <c r="M28" s="2438" t="s">
        <v>187</v>
      </c>
      <c r="N28" s="2439"/>
      <c r="O28" s="1886">
        <v>-632636</v>
      </c>
      <c r="P28" s="1886">
        <v>-694339</v>
      </c>
      <c r="Q28" s="1886">
        <v>-688691</v>
      </c>
      <c r="R28" s="1887">
        <v>-8.1343551204814939E-3</v>
      </c>
      <c r="S28" s="1888">
        <v>8.8605454005146717E-2</v>
      </c>
      <c r="T28" s="1886">
        <v>-1235811</v>
      </c>
      <c r="U28" s="1886">
        <v>-1383030</v>
      </c>
      <c r="V28" s="1889">
        <v>0.11912743939000381</v>
      </c>
      <c r="Y28" s="1957" t="s">
        <v>403</v>
      </c>
      <c r="Z28" s="1958">
        <v>12176.36476</v>
      </c>
      <c r="AA28" s="1959">
        <v>12176.36476</v>
      </c>
      <c r="AB28" s="1960">
        <v>12176.36476</v>
      </c>
      <c r="AC28" s="1961">
        <v>12176.36476</v>
      </c>
      <c r="AD28" s="1962">
        <v>12176.36476</v>
      </c>
    </row>
    <row r="29" spans="1:30" ht="14.5">
      <c r="A29" s="2060"/>
      <c r="B29" s="2059"/>
      <c r="C29" s="2059"/>
      <c r="D29" s="1989" t="s">
        <v>438</v>
      </c>
      <c r="E29" s="1990"/>
      <c r="F29" s="1991"/>
      <c r="G29" s="1970"/>
      <c r="H29" s="1971"/>
      <c r="K29" s="209"/>
      <c r="L29" s="425"/>
      <c r="M29" s="2438" t="s">
        <v>404</v>
      </c>
      <c r="N29" s="2439"/>
      <c r="O29" s="1890">
        <v>-516669</v>
      </c>
      <c r="P29" s="1886">
        <v>-532560</v>
      </c>
      <c r="Q29" s="1886">
        <v>-638366</v>
      </c>
      <c r="R29" s="1887">
        <v>0.19867432777527413</v>
      </c>
      <c r="S29" s="1888">
        <v>0.23554151690927846</v>
      </c>
      <c r="T29" s="1886">
        <v>-950386</v>
      </c>
      <c r="U29" s="1886">
        <v>-1170926</v>
      </c>
      <c r="V29" s="1889">
        <v>0.23205308159000659</v>
      </c>
      <c r="Y29" s="809"/>
      <c r="Z29" s="808"/>
      <c r="AA29" s="808"/>
      <c r="AB29" s="808"/>
    </row>
    <row r="30" spans="1:30" ht="14.5">
      <c r="A30" s="2479" t="s">
        <v>362</v>
      </c>
      <c r="B30" s="2480"/>
      <c r="C30" s="2480"/>
      <c r="D30" s="1992">
        <v>200246075</v>
      </c>
      <c r="E30" s="1993">
        <v>194945753</v>
      </c>
      <c r="F30" s="1994">
        <v>193370326</v>
      </c>
      <c r="G30" s="1972">
        <f>+F30/E30-1</f>
        <v>-8.0813609722495405E-3</v>
      </c>
      <c r="H30" s="1973">
        <f>+F30/D30-1</f>
        <v>-3.4336498230989054E-2</v>
      </c>
      <c r="K30" s="209"/>
      <c r="L30" s="425"/>
      <c r="M30" s="2438" t="s">
        <v>405</v>
      </c>
      <c r="N30" s="2439"/>
      <c r="O30" s="1890">
        <v>-125592</v>
      </c>
      <c r="P30" s="1886">
        <v>-126426</v>
      </c>
      <c r="Q30" s="1886">
        <v>-130253</v>
      </c>
      <c r="R30" s="1887">
        <v>3.0270672171863383E-2</v>
      </c>
      <c r="S30" s="1888">
        <v>3.7112236448181415E-2</v>
      </c>
      <c r="T30" s="1886">
        <v>-253170</v>
      </c>
      <c r="U30" s="1886">
        <v>-256679</v>
      </c>
      <c r="V30" s="1889">
        <v>1.3860252004581901E-2</v>
      </c>
      <c r="Y30" s="2449" t="s">
        <v>406</v>
      </c>
      <c r="Z30" s="2449"/>
      <c r="AA30" s="2449"/>
      <c r="AB30" s="2449"/>
    </row>
    <row r="31" spans="1:30" ht="14.5">
      <c r="A31" s="2058"/>
      <c r="B31" s="2062"/>
      <c r="C31" s="2062"/>
      <c r="D31" s="1989"/>
      <c r="E31" s="1990"/>
      <c r="F31" s="1991"/>
      <c r="G31" s="1970"/>
      <c r="H31" s="1971"/>
      <c r="K31" s="209"/>
      <c r="L31" s="425"/>
      <c r="M31" s="2438" t="s">
        <v>407</v>
      </c>
      <c r="N31" s="2439"/>
      <c r="O31" s="1890">
        <v>-59093</v>
      </c>
      <c r="P31" s="1886">
        <v>-49556</v>
      </c>
      <c r="Q31" s="1886">
        <v>-52035</v>
      </c>
      <c r="R31" s="1887">
        <v>5.0024215029461618E-2</v>
      </c>
      <c r="S31" s="1888">
        <v>-0.11943885062528557</v>
      </c>
      <c r="T31" s="1886">
        <v>-108269</v>
      </c>
      <c r="U31" s="1886">
        <v>-101591</v>
      </c>
      <c r="V31" s="1889">
        <v>-6.1679705178767696E-2</v>
      </c>
      <c r="Y31" s="2449" t="s">
        <v>408</v>
      </c>
      <c r="Z31" s="2449"/>
      <c r="AA31" s="2449"/>
      <c r="AB31" s="2449"/>
    </row>
    <row r="32" spans="1:30" ht="13.75" customHeight="1">
      <c r="A32" s="2462" t="s">
        <v>330</v>
      </c>
      <c r="B32" s="2463"/>
      <c r="C32" s="2463"/>
      <c r="D32" s="1989"/>
      <c r="E32" s="1990"/>
      <c r="F32" s="1991"/>
      <c r="G32" s="1970"/>
      <c r="H32" s="1971"/>
      <c r="K32" s="209"/>
      <c r="L32" s="415"/>
      <c r="M32" s="578" t="s">
        <v>36</v>
      </c>
      <c r="N32" s="580"/>
      <c r="O32" s="1890">
        <v>-1333990</v>
      </c>
      <c r="P32" s="1886">
        <v>-1402881</v>
      </c>
      <c r="Q32" s="1886">
        <v>-1509345</v>
      </c>
      <c r="R32" s="1887">
        <v>7.5889544444610768E-2</v>
      </c>
      <c r="S32" s="1888">
        <v>0.13145151013126036</v>
      </c>
      <c r="T32" s="1886">
        <v>-2547636</v>
      </c>
      <c r="U32" s="1886">
        <v>-2912226</v>
      </c>
      <c r="V32" s="1889">
        <v>0.14310914118029419</v>
      </c>
      <c r="Y32" s="2449" t="s">
        <v>409</v>
      </c>
      <c r="Z32" s="2449"/>
      <c r="AA32" s="2449"/>
      <c r="AB32" s="2449"/>
    </row>
    <row r="33" spans="1:28" ht="17.149999999999999" customHeight="1">
      <c r="A33" s="2063" t="s">
        <v>42</v>
      </c>
      <c r="B33" s="2062"/>
      <c r="C33" s="2062"/>
      <c r="D33" s="1989"/>
      <c r="E33" s="1990"/>
      <c r="F33" s="1991"/>
      <c r="G33" s="1974"/>
      <c r="H33" s="1975"/>
      <c r="K33" s="209"/>
      <c r="L33" s="2447"/>
      <c r="M33" s="2438"/>
      <c r="N33" s="2439"/>
      <c r="O33" s="1886"/>
      <c r="P33" s="1886"/>
      <c r="Q33" s="1886"/>
      <c r="R33" s="1887"/>
      <c r="S33" s="1888"/>
      <c r="T33" s="1886"/>
      <c r="U33" s="1886">
        <v>0</v>
      </c>
      <c r="V33" s="1889"/>
      <c r="Y33" s="2450" t="s">
        <v>410</v>
      </c>
      <c r="Z33" s="2450"/>
      <c r="AA33" s="2450"/>
      <c r="AB33" s="2450"/>
    </row>
    <row r="34" spans="1:28" ht="16.399999999999999" customHeight="1">
      <c r="A34" s="2060"/>
      <c r="B34" s="2059" t="s">
        <v>1011</v>
      </c>
      <c r="C34" s="2059"/>
      <c r="D34" s="1989">
        <v>45881848</v>
      </c>
      <c r="E34" s="1990">
        <v>45297294</v>
      </c>
      <c r="F34" s="1991">
        <v>40994205</v>
      </c>
      <c r="G34" s="1970">
        <f>+F34/E34-1</f>
        <v>-9.4996601783762236E-2</v>
      </c>
      <c r="H34" s="1971">
        <f>+F34/D34-1</f>
        <v>-0.10652672490436743</v>
      </c>
      <c r="K34" s="209"/>
      <c r="L34" s="2444" t="s">
        <v>37</v>
      </c>
      <c r="M34" s="2445"/>
      <c r="N34" s="2446"/>
      <c r="O34" s="1886">
        <v>1156158</v>
      </c>
      <c r="P34" s="1893">
        <v>1626847</v>
      </c>
      <c r="Q34" s="1893">
        <v>1597211</v>
      </c>
      <c r="R34" s="1887">
        <v>-1.8216832928972422E-2</v>
      </c>
      <c r="S34" s="1888">
        <v>0.38148159680597288</v>
      </c>
      <c r="T34" s="1893">
        <v>2186586</v>
      </c>
      <c r="U34" s="1893">
        <v>3224058</v>
      </c>
      <c r="V34" s="1889">
        <v>0.47447116189347227</v>
      </c>
      <c r="Y34" s="2449" t="s">
        <v>411</v>
      </c>
      <c r="Z34" s="2449"/>
      <c r="AA34" s="2449"/>
      <c r="AB34" s="2449"/>
    </row>
    <row r="35" spans="1:28" ht="24.65" customHeight="1">
      <c r="A35" s="2060"/>
      <c r="B35" s="2059" t="s">
        <v>1012</v>
      </c>
      <c r="C35" s="2059"/>
      <c r="D35" s="1989">
        <v>86547213</v>
      </c>
      <c r="E35" s="1990">
        <v>85125304</v>
      </c>
      <c r="F35" s="1991">
        <v>88145130</v>
      </c>
      <c r="G35" s="1970">
        <f>+F35/E35-1</f>
        <v>3.5475068611796168E-2</v>
      </c>
      <c r="H35" s="1971">
        <f>+F35/D35-1</f>
        <v>1.8462951545302753E-2</v>
      </c>
      <c r="K35" s="209"/>
      <c r="L35" s="2447"/>
      <c r="M35" s="2438"/>
      <c r="N35" s="2439"/>
      <c r="O35" s="1886"/>
      <c r="P35" s="1893"/>
      <c r="Q35" s="1893"/>
      <c r="R35" s="1887"/>
      <c r="S35" s="1888"/>
      <c r="T35" s="1893"/>
      <c r="U35" s="1893">
        <v>0</v>
      </c>
      <c r="V35" s="1889"/>
      <c r="Y35" s="2450" t="s">
        <v>412</v>
      </c>
      <c r="Z35" s="2450"/>
      <c r="AA35" s="2450"/>
      <c r="AB35" s="2450"/>
    </row>
    <row r="36" spans="1:28" ht="15" customHeight="1">
      <c r="A36" s="2060"/>
      <c r="B36" s="2062" t="s">
        <v>335</v>
      </c>
      <c r="C36" s="2059"/>
      <c r="D36" s="1992">
        <v>132429061</v>
      </c>
      <c r="E36" s="1993">
        <v>130422598</v>
      </c>
      <c r="F36" s="1994">
        <v>129139335</v>
      </c>
      <c r="G36" s="1972">
        <f>+F36/E36-1</f>
        <v>-9.8392688052418853E-3</v>
      </c>
      <c r="H36" s="1973">
        <f>+F36/D36-1</f>
        <v>-2.4841420570066552E-2</v>
      </c>
      <c r="K36" s="209"/>
      <c r="L36" s="425"/>
      <c r="M36" s="2438" t="s">
        <v>38</v>
      </c>
      <c r="N36" s="2439"/>
      <c r="O36" s="1886">
        <v>-356194</v>
      </c>
      <c r="P36" s="1886">
        <v>-466694</v>
      </c>
      <c r="Q36" s="1886">
        <v>-434823</v>
      </c>
      <c r="R36" s="1887">
        <v>-6.829100009856566E-2</v>
      </c>
      <c r="S36" s="1888">
        <v>0.22074768244271381</v>
      </c>
      <c r="T36" s="1886">
        <v>-630992</v>
      </c>
      <c r="U36" s="1886">
        <v>-901517</v>
      </c>
      <c r="V36" s="1889">
        <v>0.42872968278520174</v>
      </c>
    </row>
    <row r="37" spans="1:28" ht="27.65" customHeight="1">
      <c r="A37" s="2060"/>
      <c r="B37" s="2059"/>
      <c r="C37" s="895"/>
      <c r="D37" s="1989"/>
      <c r="E37" s="1990"/>
      <c r="F37" s="1991"/>
      <c r="G37" s="1976"/>
      <c r="H37" s="1977"/>
      <c r="K37" s="209"/>
      <c r="L37" s="2447"/>
      <c r="M37" s="2438"/>
      <c r="N37" s="2439"/>
      <c r="O37" s="1886"/>
      <c r="P37" s="1886"/>
      <c r="Q37" s="1886"/>
      <c r="R37" s="1887"/>
      <c r="S37" s="1888"/>
      <c r="T37" s="1886"/>
      <c r="U37" s="1886">
        <v>0</v>
      </c>
      <c r="V37" s="1889"/>
      <c r="Y37" s="2426"/>
      <c r="Z37" s="2426"/>
      <c r="AA37" s="2426"/>
      <c r="AB37" s="2426"/>
    </row>
    <row r="38" spans="1:28" ht="18.75" customHeight="1">
      <c r="A38" s="2063" t="s">
        <v>336</v>
      </c>
      <c r="B38" s="2062"/>
      <c r="C38" s="2062"/>
      <c r="D38" s="1992">
        <v>23879115</v>
      </c>
      <c r="E38" s="1993">
        <v>18064487</v>
      </c>
      <c r="F38" s="1994">
        <v>16578846</v>
      </c>
      <c r="G38" s="1978">
        <f t="shared" ref="G38:G43" si="0">+F38/E38-1</f>
        <v>-8.2240973684998608E-2</v>
      </c>
      <c r="H38" s="1979">
        <f t="shared" ref="H38:H43" si="1">+F38/D38-1</f>
        <v>-0.30571773702668625</v>
      </c>
      <c r="K38" s="209"/>
      <c r="L38" s="2464" t="s">
        <v>39</v>
      </c>
      <c r="M38" s="2442"/>
      <c r="N38" s="2443"/>
      <c r="O38" s="1886">
        <v>799964</v>
      </c>
      <c r="P38" s="1886">
        <v>1160153</v>
      </c>
      <c r="Q38" s="1886">
        <v>1162388</v>
      </c>
      <c r="R38" s="1887">
        <v>1.9264700431753398E-3</v>
      </c>
      <c r="S38" s="1888">
        <v>0.45305038726742702</v>
      </c>
      <c r="T38" s="1886">
        <v>1555594</v>
      </c>
      <c r="U38" s="1886">
        <v>2322541</v>
      </c>
      <c r="V38" s="1889">
        <v>0.49302517237788268</v>
      </c>
      <c r="Y38" s="809"/>
      <c r="Z38" s="808"/>
      <c r="AA38" s="808"/>
      <c r="AB38" s="808"/>
    </row>
    <row r="39" spans="1:28" ht="15.65" customHeight="1">
      <c r="A39" s="2060"/>
      <c r="B39" s="2059" t="s">
        <v>999</v>
      </c>
      <c r="C39" s="2059"/>
      <c r="D39" s="1989">
        <v>23329990</v>
      </c>
      <c r="E39" s="1990">
        <v>17532350</v>
      </c>
      <c r="F39" s="1991">
        <v>16031618</v>
      </c>
      <c r="G39" s="1970">
        <f t="shared" si="0"/>
        <v>-8.5597880489495126E-2</v>
      </c>
      <c r="H39" s="1971">
        <f t="shared" si="1"/>
        <v>-0.3128321958132001</v>
      </c>
      <c r="K39" s="209"/>
      <c r="L39" s="2465" t="s">
        <v>40</v>
      </c>
      <c r="M39" s="2466"/>
      <c r="N39" s="2467"/>
      <c r="O39" s="1886">
        <v>-2742</v>
      </c>
      <c r="P39" s="1886">
        <v>-5157</v>
      </c>
      <c r="Q39" s="1886">
        <v>-6426</v>
      </c>
      <c r="R39" s="1887">
        <v>0.24607329842931938</v>
      </c>
      <c r="S39" s="1888">
        <v>1.3435448577680524</v>
      </c>
      <c r="T39" s="1886">
        <v>-3322</v>
      </c>
      <c r="U39" s="1886">
        <v>-11583</v>
      </c>
      <c r="V39" s="1889">
        <v>2.4867549668874172</v>
      </c>
    </row>
    <row r="40" spans="1:28" ht="56.15" customHeight="1" thickBot="1">
      <c r="A40" s="2060"/>
      <c r="B40" s="2059" t="s">
        <v>136</v>
      </c>
      <c r="C40" s="2059"/>
      <c r="D40" s="1989">
        <v>549125</v>
      </c>
      <c r="E40" s="1990">
        <v>532137</v>
      </c>
      <c r="F40" s="1991">
        <v>547228</v>
      </c>
      <c r="G40" s="1970">
        <f t="shared" si="0"/>
        <v>2.8359238316448598E-2</v>
      </c>
      <c r="H40" s="1971">
        <f t="shared" si="1"/>
        <v>-3.454586842704277E-3</v>
      </c>
      <c r="K40" s="209"/>
      <c r="L40" s="2456" t="s">
        <v>413</v>
      </c>
      <c r="M40" s="2457"/>
      <c r="N40" s="2458"/>
      <c r="O40" s="1894">
        <v>797222</v>
      </c>
      <c r="P40" s="1894">
        <v>1154996</v>
      </c>
      <c r="Q40" s="1894">
        <v>1155962</v>
      </c>
      <c r="R40" s="1895">
        <v>8.363665328711095E-4</v>
      </c>
      <c r="S40" s="1896">
        <v>0.44998758187807159</v>
      </c>
      <c r="T40" s="1894">
        <v>1552272</v>
      </c>
      <c r="U40" s="1894">
        <v>2310958</v>
      </c>
      <c r="V40" s="1897">
        <v>0.48875841347392723</v>
      </c>
    </row>
    <row r="41" spans="1:28" ht="16.399999999999999" customHeight="1">
      <c r="A41" s="2058" t="s">
        <v>134</v>
      </c>
      <c r="B41" s="2062"/>
      <c r="C41" s="2062"/>
      <c r="D41" s="1992">
        <v>5636702</v>
      </c>
      <c r="E41" s="1993">
        <v>5872463</v>
      </c>
      <c r="F41" s="1994">
        <v>5963573</v>
      </c>
      <c r="G41" s="1972">
        <f t="shared" si="0"/>
        <v>1.5514784852624919E-2</v>
      </c>
      <c r="H41" s="1973">
        <f t="shared" si="1"/>
        <v>5.7989760679205693E-2</v>
      </c>
      <c r="K41" s="2459"/>
      <c r="L41" s="2459"/>
      <c r="M41" s="2459"/>
      <c r="N41" s="2459"/>
      <c r="O41" s="209"/>
      <c r="P41" s="209"/>
      <c r="Q41" s="209"/>
      <c r="R41" s="209"/>
      <c r="S41" s="209"/>
      <c r="T41" s="209"/>
      <c r="U41" s="209"/>
      <c r="V41" s="209"/>
    </row>
    <row r="42" spans="1:28" ht="55.4" customHeight="1">
      <c r="A42" s="2058" t="s">
        <v>338</v>
      </c>
      <c r="B42" s="2062"/>
      <c r="C42" s="2062"/>
      <c r="D42" s="1992">
        <v>14368316</v>
      </c>
      <c r="E42" s="1993">
        <v>13575977</v>
      </c>
      <c r="F42" s="1994">
        <v>14093426</v>
      </c>
      <c r="G42" s="1972">
        <f t="shared" si="0"/>
        <v>3.8115046894967586E-2</v>
      </c>
      <c r="H42" s="1973">
        <f t="shared" si="1"/>
        <v>-1.9131678340036484E-2</v>
      </c>
      <c r="K42" s="209"/>
      <c r="L42" s="2430"/>
      <c r="M42" s="2430"/>
      <c r="N42" s="2430"/>
      <c r="O42" s="2430"/>
      <c r="P42" s="2430"/>
      <c r="Q42" s="2430"/>
      <c r="R42" s="2430"/>
      <c r="S42" s="2430"/>
      <c r="T42" s="1630"/>
      <c r="U42" s="1630"/>
      <c r="V42" s="1630"/>
    </row>
    <row r="43" spans="1:28" ht="44.15" customHeight="1">
      <c r="A43" s="2058" t="s">
        <v>322</v>
      </c>
      <c r="B43" s="2062"/>
      <c r="C43" s="2062"/>
      <c r="D43" s="1992">
        <v>558934</v>
      </c>
      <c r="E43" s="1993">
        <v>524448</v>
      </c>
      <c r="F43" s="1994">
        <v>743925</v>
      </c>
      <c r="G43" s="1972">
        <f t="shared" si="0"/>
        <v>0.41849144243089875</v>
      </c>
      <c r="H43" s="1973">
        <f t="shared" si="1"/>
        <v>0.33097109855546458</v>
      </c>
      <c r="K43" s="209"/>
      <c r="L43" s="2430"/>
      <c r="M43" s="2430"/>
      <c r="N43" s="2430"/>
      <c r="O43" s="2430"/>
      <c r="P43" s="2430"/>
      <c r="Q43" s="2430"/>
      <c r="R43" s="2430"/>
      <c r="S43" s="2430"/>
      <c r="T43" s="1630"/>
      <c r="U43" s="1630"/>
      <c r="V43" s="1630"/>
    </row>
    <row r="44" spans="1:28" ht="33" customHeight="1">
      <c r="A44" s="2058" t="s">
        <v>414</v>
      </c>
      <c r="B44" s="2062"/>
      <c r="C44" s="2062"/>
      <c r="D44" s="1992">
        <v>84071</v>
      </c>
      <c r="E44" s="1993">
        <v>0</v>
      </c>
      <c r="F44" s="1994">
        <v>210393</v>
      </c>
      <c r="G44" s="1972">
        <v>0</v>
      </c>
      <c r="H44" s="1973">
        <f>F44/D44-1</f>
        <v>1.5025633095835662</v>
      </c>
    </row>
    <row r="45" spans="1:28" ht="16.5">
      <c r="A45" s="2058" t="s">
        <v>1013</v>
      </c>
      <c r="B45" s="2062"/>
      <c r="C45" s="2062"/>
      <c r="D45" s="1992">
        <v>4261450</v>
      </c>
      <c r="E45" s="1993">
        <v>6211275</v>
      </c>
      <c r="F45" s="1994">
        <v>5512852</v>
      </c>
      <c r="G45" s="1972">
        <f>+F45/E45-1</f>
        <v>-0.11244438541201285</v>
      </c>
      <c r="H45" s="1973">
        <f>+F45/D45-1</f>
        <v>0.2936563845639395</v>
      </c>
    </row>
    <row r="46" spans="1:28" ht="14.5">
      <c r="A46" s="2479" t="s">
        <v>345</v>
      </c>
      <c r="B46" s="2480"/>
      <c r="C46" s="2480"/>
      <c r="D46" s="1992">
        <v>181217649</v>
      </c>
      <c r="E46" s="1993">
        <v>174671248</v>
      </c>
      <c r="F46" s="1994">
        <v>172242350</v>
      </c>
      <c r="G46" s="1972">
        <f>+F46/E46-1</f>
        <v>-1.3905539851641779E-2</v>
      </c>
      <c r="H46" s="1973">
        <f>+F46/D46-1</f>
        <v>-4.9527731153823806E-2</v>
      </c>
    </row>
    <row r="47" spans="1:28" ht="14.5">
      <c r="A47" s="2060"/>
      <c r="B47" s="2059"/>
      <c r="C47" s="895"/>
      <c r="D47" s="1989"/>
      <c r="E47" s="1990"/>
      <c r="F47" s="1991"/>
      <c r="G47" s="1980"/>
      <c r="H47" s="1981"/>
    </row>
    <row r="48" spans="1:28" ht="14.5">
      <c r="A48" s="2058" t="s">
        <v>366</v>
      </c>
      <c r="B48" s="2062"/>
      <c r="C48" s="2062"/>
      <c r="D48" s="1992">
        <v>18908512</v>
      </c>
      <c r="E48" s="1993">
        <v>20140022</v>
      </c>
      <c r="F48" s="1994">
        <v>20987313</v>
      </c>
      <c r="G48" s="1972">
        <f>+F48/E48-1</f>
        <v>4.2070013627591774E-2</v>
      </c>
      <c r="H48" s="1973">
        <f>+F48/D48-1</f>
        <v>0.1099399572002282</v>
      </c>
    </row>
    <row r="49" spans="1:8" ht="14.5">
      <c r="A49" s="2064" t="s">
        <v>203</v>
      </c>
      <c r="B49" s="2065"/>
      <c r="C49" s="2065"/>
      <c r="D49" s="1989">
        <v>11024006</v>
      </c>
      <c r="E49" s="1990">
        <v>11882984</v>
      </c>
      <c r="F49" s="1991">
        <v>11882984</v>
      </c>
      <c r="G49" s="1974">
        <f>+F49/E49-1</f>
        <v>0</v>
      </c>
      <c r="H49" s="1975">
        <f>+F49/D49-1</f>
        <v>7.7918861800329253E-2</v>
      </c>
    </row>
    <row r="50" spans="1:8" ht="14.5">
      <c r="A50" s="2064" t="s">
        <v>225</v>
      </c>
      <c r="B50" s="2065"/>
      <c r="C50" s="2065"/>
      <c r="D50" s="1989">
        <v>6488969</v>
      </c>
      <c r="E50" s="1990">
        <v>7297648</v>
      </c>
      <c r="F50" s="1991">
        <v>7298035</v>
      </c>
      <c r="G50" s="1974">
        <f>+F50/E50-1</f>
        <v>5.3030784713081758E-5</v>
      </c>
      <c r="H50" s="1975">
        <f>+F50/D50-1</f>
        <v>0.12468328944089579</v>
      </c>
    </row>
    <row r="51" spans="1:8" ht="14.5">
      <c r="A51" s="2064" t="s">
        <v>368</v>
      </c>
      <c r="B51" s="2065" t="s">
        <v>415</v>
      </c>
      <c r="C51" s="2065"/>
      <c r="D51" s="1989">
        <v>-123542</v>
      </c>
      <c r="E51" s="1990">
        <v>-780063</v>
      </c>
      <c r="F51" s="1991">
        <v>-1089747</v>
      </c>
      <c r="G51" s="1974" t="s">
        <v>173</v>
      </c>
      <c r="H51" s="1975" t="s">
        <v>173</v>
      </c>
    </row>
    <row r="52" spans="1:8" ht="14.5">
      <c r="A52" s="2064" t="s">
        <v>369</v>
      </c>
      <c r="B52" s="2065"/>
      <c r="C52" s="2065"/>
      <c r="D52" s="1989">
        <v>1519079</v>
      </c>
      <c r="E52" s="1990">
        <v>1739453</v>
      </c>
      <c r="F52" s="1991">
        <v>2896041</v>
      </c>
      <c r="G52" s="1974">
        <f>+F52/E52-1</f>
        <v>0.66491477493211937</v>
      </c>
      <c r="H52" s="1975">
        <f>+F52/D52-1</f>
        <v>0.90644528691397874</v>
      </c>
    </row>
    <row r="53" spans="1:8" ht="14.5">
      <c r="A53" s="2066"/>
      <c r="B53" s="2065"/>
      <c r="C53" s="2065"/>
      <c r="D53" s="1989"/>
      <c r="E53" s="1990"/>
      <c r="F53" s="1991"/>
      <c r="G53" s="1974"/>
      <c r="H53" s="1975"/>
    </row>
    <row r="54" spans="1:8" ht="14.5">
      <c r="A54" s="2067" t="s">
        <v>40</v>
      </c>
      <c r="B54" s="2065"/>
      <c r="C54" s="2065"/>
      <c r="D54" s="1989">
        <v>119914</v>
      </c>
      <c r="E54" s="1990">
        <v>134483</v>
      </c>
      <c r="F54" s="1991">
        <v>140663</v>
      </c>
      <c r="G54" s="1974">
        <f>+F54/E54-1</f>
        <v>4.5953763672731851E-2</v>
      </c>
      <c r="H54" s="1975">
        <f>+F54/D54-1</f>
        <v>0.17303233984355448</v>
      </c>
    </row>
    <row r="55" spans="1:8" ht="14.5">
      <c r="A55" s="2460"/>
      <c r="B55" s="2461"/>
      <c r="C55" s="2461"/>
      <c r="D55" s="1992"/>
      <c r="E55" s="1993"/>
      <c r="F55" s="1994"/>
      <c r="G55" s="1978"/>
      <c r="H55" s="1979"/>
    </row>
    <row r="56" spans="1:8" ht="14.5">
      <c r="A56" s="2460" t="s">
        <v>350</v>
      </c>
      <c r="B56" s="2461"/>
      <c r="C56" s="2461"/>
      <c r="D56" s="1992">
        <v>19028426</v>
      </c>
      <c r="E56" s="1993">
        <v>20274505</v>
      </c>
      <c r="F56" s="1994">
        <v>21127976</v>
      </c>
      <c r="G56" s="1978">
        <f>+F56/E56-1</f>
        <v>4.209577496466621E-2</v>
      </c>
      <c r="H56" s="1979">
        <f>+F56/D56-1</f>
        <v>0.11033755498221454</v>
      </c>
    </row>
    <row r="57" spans="1:8" ht="14.5">
      <c r="A57" s="2068"/>
      <c r="B57" s="2069"/>
      <c r="C57" s="2069"/>
      <c r="D57" s="1995"/>
      <c r="E57" s="1996"/>
      <c r="F57" s="1997"/>
      <c r="G57" s="1970"/>
      <c r="H57" s="1971"/>
    </row>
    <row r="58" spans="1:8" ht="14.5">
      <c r="A58" s="2462" t="s">
        <v>351</v>
      </c>
      <c r="B58" s="2463"/>
      <c r="C58" s="2463"/>
      <c r="D58" s="1992">
        <v>200246075</v>
      </c>
      <c r="E58" s="1993">
        <v>194945753</v>
      </c>
      <c r="F58" s="1994">
        <v>193370326</v>
      </c>
      <c r="G58" s="1978">
        <f>+F58/E58-1</f>
        <v>-8.0813609722495405E-3</v>
      </c>
      <c r="H58" s="1979">
        <f>+F58/D58-1</f>
        <v>-3.4336498230989054E-2</v>
      </c>
    </row>
    <row r="59" spans="1:8" ht="14.5">
      <c r="A59" s="2060"/>
      <c r="B59" s="2059"/>
      <c r="C59" s="2059"/>
      <c r="D59" s="1989"/>
      <c r="E59" s="1990"/>
      <c r="F59" s="1991"/>
      <c r="G59" s="1982"/>
      <c r="H59" s="1983"/>
    </row>
    <row r="60" spans="1:8" ht="14.5">
      <c r="A60" s="2058" t="s">
        <v>352</v>
      </c>
      <c r="B60" s="2059"/>
      <c r="C60" s="2059"/>
      <c r="D60" s="1998">
        <v>131540506</v>
      </c>
      <c r="E60" s="1999">
        <v>131406579</v>
      </c>
      <c r="F60" s="2000">
        <v>130782706</v>
      </c>
      <c r="G60" s="1974">
        <f>+F60/E60-1</f>
        <v>-4.7476542251359E-3</v>
      </c>
      <c r="H60" s="1975">
        <f>+F60/D60-1</f>
        <v>-5.7609630907151654E-3</v>
      </c>
    </row>
    <row r="61" spans="1:8" ht="25.4" customHeight="1">
      <c r="A61" s="2060" t="s">
        <v>353</v>
      </c>
      <c r="B61" s="2059"/>
      <c r="C61" s="2059"/>
      <c r="D61" s="1995">
        <v>21228772</v>
      </c>
      <c r="E61" s="1996">
        <v>19638213</v>
      </c>
      <c r="F61" s="1997">
        <v>19490337</v>
      </c>
      <c r="G61" s="1974">
        <f>+F61/E61-1</f>
        <v>-7.5300130414106548E-3</v>
      </c>
      <c r="H61" s="1975">
        <f>+F61/D61-1</f>
        <v>-8.1890511613201156E-2</v>
      </c>
    </row>
    <row r="62" spans="1:8" ht="14.5">
      <c r="A62" s="2060" t="s">
        <v>354</v>
      </c>
      <c r="B62" s="2059"/>
      <c r="C62" s="2059"/>
      <c r="D62" s="1995">
        <v>75964511</v>
      </c>
      <c r="E62" s="1996">
        <v>70893784</v>
      </c>
      <c r="F62" s="1997">
        <v>74845631</v>
      </c>
      <c r="G62" s="1974">
        <f>+F62/E62-1</f>
        <v>5.5743208741686034E-2</v>
      </c>
      <c r="H62" s="1975">
        <f>+F62/D62-1</f>
        <v>-1.4728983116866212E-2</v>
      </c>
    </row>
    <row r="63" spans="1:8" ht="15" thickBot="1">
      <c r="A63" s="2070" t="s">
        <v>355</v>
      </c>
      <c r="B63" s="2071"/>
      <c r="C63" s="2071"/>
      <c r="D63" s="2001">
        <v>34347223</v>
      </c>
      <c r="E63" s="2002">
        <v>40874582</v>
      </c>
      <c r="F63" s="2003">
        <v>36446738</v>
      </c>
      <c r="G63" s="1984">
        <f>+F63/E63-1</f>
        <v>-0.10832756650575659</v>
      </c>
      <c r="H63" s="1985">
        <f>+F63/D63-1</f>
        <v>6.1126193520797845E-2</v>
      </c>
    </row>
    <row r="64" spans="1:8">
      <c r="A64" s="1965"/>
      <c r="B64" s="1963"/>
      <c r="C64" s="1964"/>
      <c r="D64" s="1964"/>
      <c r="E64" s="1964"/>
      <c r="F64" s="1964"/>
      <c r="G64" s="1964"/>
      <c r="H64" s="1964"/>
    </row>
    <row r="65" spans="1:8" ht="14.15" customHeight="1">
      <c r="A65" s="2475" t="s">
        <v>416</v>
      </c>
      <c r="B65" s="2476"/>
      <c r="C65" s="2476"/>
      <c r="D65" s="2476"/>
      <c r="E65" s="2476"/>
      <c r="F65" s="2476"/>
      <c r="G65" s="2476"/>
      <c r="H65" s="2476"/>
    </row>
    <row r="66" spans="1:8" ht="14.15" customHeight="1">
      <c r="A66" s="2475" t="s">
        <v>417</v>
      </c>
      <c r="B66" s="2476"/>
      <c r="C66" s="2476"/>
      <c r="D66" s="2476"/>
      <c r="E66" s="2476"/>
      <c r="F66" s="2476"/>
      <c r="G66" s="2476"/>
      <c r="H66" s="2476"/>
    </row>
    <row r="67" spans="1:8">
      <c r="A67" s="2475" t="s">
        <v>418</v>
      </c>
      <c r="B67" s="2476"/>
      <c r="C67" s="2476"/>
      <c r="D67" s="2476"/>
      <c r="E67" s="2476"/>
      <c r="F67" s="2476"/>
      <c r="G67" s="2476"/>
      <c r="H67" s="2476"/>
    </row>
  </sheetData>
  <mergeCells count="73">
    <mergeCell ref="A65:H65"/>
    <mergeCell ref="A66:H66"/>
    <mergeCell ref="A67:H67"/>
    <mergeCell ref="AC5:AD5"/>
    <mergeCell ref="Y1:AD1"/>
    <mergeCell ref="Y2:AD2"/>
    <mergeCell ref="Y3:AD3"/>
    <mergeCell ref="T5:U5"/>
    <mergeCell ref="A30:C30"/>
    <mergeCell ref="A32:C32"/>
    <mergeCell ref="A46:C46"/>
    <mergeCell ref="A56:C56"/>
    <mergeCell ref="A1:H1"/>
    <mergeCell ref="A2:H2"/>
    <mergeCell ref="A3:H3"/>
    <mergeCell ref="A6:C6"/>
    <mergeCell ref="A7:C7"/>
    <mergeCell ref="G5:H5"/>
    <mergeCell ref="A4:C4"/>
    <mergeCell ref="D5:F5"/>
    <mergeCell ref="A11:C11"/>
    <mergeCell ref="L33:N33"/>
    <mergeCell ref="L34:N34"/>
    <mergeCell ref="M21:N21"/>
    <mergeCell ref="M22:N22"/>
    <mergeCell ref="M23:N23"/>
    <mergeCell ref="M24:N24"/>
    <mergeCell ref="M29:N29"/>
    <mergeCell ref="M30:N30"/>
    <mergeCell ref="M31:N31"/>
    <mergeCell ref="L27:N27"/>
    <mergeCell ref="L35:N35"/>
    <mergeCell ref="M36:N36"/>
    <mergeCell ref="L37:N37"/>
    <mergeCell ref="L38:N38"/>
    <mergeCell ref="L39:N39"/>
    <mergeCell ref="L43:S43"/>
    <mergeCell ref="L40:N40"/>
    <mergeCell ref="K41:N41"/>
    <mergeCell ref="A55:C55"/>
    <mergeCell ref="A58:C58"/>
    <mergeCell ref="Y32:AB32"/>
    <mergeCell ref="Y33:AB33"/>
    <mergeCell ref="L1:S1"/>
    <mergeCell ref="L2:S2"/>
    <mergeCell ref="L3:S3"/>
    <mergeCell ref="L4:N4"/>
    <mergeCell ref="L15:N15"/>
    <mergeCell ref="L16:N16"/>
    <mergeCell ref="L17:N17"/>
    <mergeCell ref="L18:N18"/>
    <mergeCell ref="Y30:AB30"/>
    <mergeCell ref="Y31:AB31"/>
    <mergeCell ref="M28:N28"/>
    <mergeCell ref="L26:N26"/>
    <mergeCell ref="M19:N19"/>
    <mergeCell ref="M20:N20"/>
    <mergeCell ref="Y37:AB37"/>
    <mergeCell ref="Z5:AB5"/>
    <mergeCell ref="L42:S42"/>
    <mergeCell ref="R5:S5"/>
    <mergeCell ref="L6:N6"/>
    <mergeCell ref="L7:N7"/>
    <mergeCell ref="M8:N8"/>
    <mergeCell ref="M9:N9"/>
    <mergeCell ref="M10:N10"/>
    <mergeCell ref="L11:N11"/>
    <mergeCell ref="L12:N12"/>
    <mergeCell ref="L13:N13"/>
    <mergeCell ref="L14:N14"/>
    <mergeCell ref="O5:Q5"/>
    <mergeCell ref="Y34:AB34"/>
    <mergeCell ref="Y35:AB35"/>
  </mergeCells>
  <hyperlinks>
    <hyperlink ref="A4" location="Índice!A1" display="Volver al índice" xr:uid="{651D2BE6-1C52-4F19-9F45-7AA2134D8508}"/>
    <hyperlink ref="L4" location="Índice!A1" display="Volver al índice" xr:uid="{036A2E52-2F43-4292-BE7E-AB5BAA783572}"/>
    <hyperlink ref="Y4" location="Índice!A1" display="Volver al índice" xr:uid="{6F512379-84D5-47A4-A892-1A2C4E16738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9.9978637043366805E-2"/>
  </sheetPr>
  <dimension ref="A1:Z65"/>
  <sheetViews>
    <sheetView showGridLines="0" zoomScale="60" zoomScaleNormal="60" workbookViewId="0">
      <selection activeCell="F37" sqref="F37"/>
    </sheetView>
  </sheetViews>
  <sheetFormatPr baseColWidth="10" defaultColWidth="11.453125" defaultRowHeight="14"/>
  <cols>
    <col min="1" max="1" width="11.453125" style="240"/>
    <col min="2" max="2" width="35.453125" style="240" customWidth="1"/>
    <col min="3" max="3" width="38" style="240" customWidth="1"/>
    <col min="4" max="6" width="14.453125" style="240" bestFit="1" customWidth="1"/>
    <col min="7" max="8" width="11.54296875" style="240" bestFit="1" customWidth="1"/>
    <col min="9" max="12" width="11.453125" style="240"/>
    <col min="13" max="13" width="10.453125" style="240" customWidth="1"/>
    <col min="14" max="14" width="53.1796875" style="240" customWidth="1"/>
    <col min="15" max="15" width="13.1796875" style="240" bestFit="1" customWidth="1"/>
    <col min="16" max="19" width="11.54296875" style="240" bestFit="1" customWidth="1"/>
    <col min="20" max="22" width="11.453125" style="240"/>
    <col min="23" max="23" width="51.54296875" style="240" customWidth="1"/>
    <col min="24" max="26" width="11.54296875" style="240" bestFit="1" customWidth="1"/>
    <col min="27" max="16384" width="11.453125" style="240"/>
  </cols>
  <sheetData>
    <row r="1" spans="1:26">
      <c r="A1" s="2369" t="s">
        <v>419</v>
      </c>
      <c r="B1" s="2369"/>
      <c r="C1" s="2369"/>
      <c r="D1" s="2369"/>
      <c r="E1" s="2369"/>
      <c r="F1" s="2369"/>
      <c r="G1" s="2369"/>
      <c r="H1" s="2369"/>
      <c r="K1" s="508"/>
      <c r="L1" s="2399" t="s">
        <v>419</v>
      </c>
      <c r="M1" s="2399"/>
      <c r="N1" s="2399"/>
      <c r="O1" s="2399"/>
      <c r="P1" s="2399"/>
      <c r="Q1" s="2399"/>
      <c r="R1" s="2399"/>
      <c r="S1" s="2399"/>
      <c r="W1" s="2399" t="s">
        <v>419</v>
      </c>
      <c r="X1" s="2399"/>
      <c r="Y1" s="2399"/>
      <c r="Z1" s="2399"/>
    </row>
    <row r="2" spans="1:26">
      <c r="A2" s="2399" t="s">
        <v>420</v>
      </c>
      <c r="B2" s="2399"/>
      <c r="C2" s="2399"/>
      <c r="D2" s="2399"/>
      <c r="E2" s="2399"/>
      <c r="F2" s="2399"/>
      <c r="G2" s="2399"/>
      <c r="H2" s="2399"/>
      <c r="K2" s="508"/>
      <c r="L2" s="2399" t="s">
        <v>421</v>
      </c>
      <c r="M2" s="2399"/>
      <c r="N2" s="2399"/>
      <c r="O2" s="2399"/>
      <c r="P2" s="2399"/>
      <c r="Q2" s="2399"/>
      <c r="R2" s="2399"/>
      <c r="S2" s="2399"/>
      <c r="W2" s="2399" t="s">
        <v>422</v>
      </c>
      <c r="X2" s="2399"/>
      <c r="Y2" s="2399"/>
      <c r="Z2" s="2399"/>
    </row>
    <row r="3" spans="1:26" ht="14.5" thickBot="1">
      <c r="A3" s="2399" t="s">
        <v>295</v>
      </c>
      <c r="B3" s="2399"/>
      <c r="C3" s="2399"/>
      <c r="D3" s="2399"/>
      <c r="E3" s="2399"/>
      <c r="F3" s="2399"/>
      <c r="G3" s="2399"/>
      <c r="H3" s="2399"/>
      <c r="K3" s="508"/>
      <c r="L3" s="2399" t="s">
        <v>296</v>
      </c>
      <c r="M3" s="2399"/>
      <c r="N3" s="2399"/>
      <c r="O3" s="2399"/>
      <c r="P3" s="2399"/>
      <c r="Q3" s="2399"/>
      <c r="R3" s="2399"/>
      <c r="S3" s="2399"/>
      <c r="W3" s="510" t="s">
        <v>26</v>
      </c>
      <c r="X3" s="511"/>
      <c r="Y3" s="511"/>
      <c r="Z3" s="511"/>
    </row>
    <row r="4" spans="1:26" ht="14.5" thickBot="1">
      <c r="A4" s="2375" t="s">
        <v>26</v>
      </c>
      <c r="B4" s="2375"/>
      <c r="C4" s="2375"/>
      <c r="D4" s="391"/>
      <c r="E4" s="391"/>
      <c r="F4" s="391"/>
      <c r="G4" s="391"/>
      <c r="H4" s="391"/>
      <c r="K4" s="508"/>
      <c r="L4" s="2375" t="s">
        <v>26</v>
      </c>
      <c r="M4" s="2375"/>
      <c r="N4" s="2375"/>
      <c r="O4" s="391"/>
      <c r="P4" s="391"/>
      <c r="Q4" s="391"/>
      <c r="R4" s="391"/>
      <c r="S4" s="391"/>
      <c r="W4" s="512"/>
      <c r="X4" s="2482" t="s">
        <v>23</v>
      </c>
      <c r="Y4" s="2483"/>
      <c r="Z4" s="2484"/>
    </row>
    <row r="5" spans="1:26" ht="14.5" thickBot="1">
      <c r="A5" s="513"/>
      <c r="B5" s="513"/>
      <c r="C5" s="513"/>
      <c r="D5" s="2241" t="s">
        <v>97</v>
      </c>
      <c r="E5" s="2242"/>
      <c r="F5" s="2243"/>
      <c r="G5" s="2522" t="s">
        <v>24</v>
      </c>
      <c r="H5" s="2523"/>
      <c r="K5" s="508"/>
      <c r="L5" s="243"/>
      <c r="M5" s="243"/>
      <c r="N5" s="514"/>
      <c r="O5" s="2494" t="s">
        <v>23</v>
      </c>
      <c r="P5" s="2495"/>
      <c r="Q5" s="2496"/>
      <c r="R5" s="2494" t="s">
        <v>24</v>
      </c>
      <c r="S5" s="2496"/>
      <c r="W5" s="515"/>
      <c r="X5" s="181" t="s">
        <v>8</v>
      </c>
      <c r="Y5" s="182" t="s">
        <v>27</v>
      </c>
      <c r="Z5" s="183" t="s">
        <v>551</v>
      </c>
    </row>
    <row r="6" spans="1:26" ht="14.5" thickBot="1">
      <c r="A6" s="2524"/>
      <c r="B6" s="2524"/>
      <c r="C6" s="2525"/>
      <c r="D6" s="573" t="s">
        <v>552</v>
      </c>
      <c r="E6" s="574" t="s">
        <v>98</v>
      </c>
      <c r="F6" s="575" t="s">
        <v>589</v>
      </c>
      <c r="G6" s="519" t="s">
        <v>28</v>
      </c>
      <c r="H6" s="520" t="s">
        <v>29</v>
      </c>
      <c r="K6" s="521"/>
      <c r="L6" s="522"/>
      <c r="M6" s="522"/>
      <c r="N6" s="523"/>
      <c r="O6" s="181" t="s">
        <v>8</v>
      </c>
      <c r="P6" s="182" t="s">
        <v>27</v>
      </c>
      <c r="Q6" s="183" t="s">
        <v>551</v>
      </c>
      <c r="R6" s="181" t="s">
        <v>28</v>
      </c>
      <c r="S6" s="183" t="s">
        <v>29</v>
      </c>
      <c r="W6" s="524" t="s">
        <v>44</v>
      </c>
      <c r="X6" s="144"/>
      <c r="Y6" s="184"/>
      <c r="Z6" s="145"/>
    </row>
    <row r="7" spans="1:26" ht="16.5">
      <c r="A7" s="2508" t="s">
        <v>297</v>
      </c>
      <c r="B7" s="2509"/>
      <c r="C7" s="2510"/>
      <c r="D7" s="525"/>
      <c r="E7" s="526"/>
      <c r="F7" s="527"/>
      <c r="G7" s="184"/>
      <c r="H7" s="145"/>
      <c r="K7" s="158"/>
      <c r="L7" s="2508" t="s">
        <v>298</v>
      </c>
      <c r="M7" s="2509"/>
      <c r="N7" s="2510"/>
      <c r="O7" s="146"/>
      <c r="P7" s="186"/>
      <c r="Q7" s="186"/>
      <c r="R7" s="146"/>
      <c r="S7" s="187"/>
      <c r="W7" s="528" t="s">
        <v>423</v>
      </c>
      <c r="X7" s="685">
        <v>1.6246498430782619E-2</v>
      </c>
      <c r="Y7" s="554">
        <v>2.1939708681749773E-2</v>
      </c>
      <c r="Z7" s="555">
        <v>2.5045494686014927E-2</v>
      </c>
    </row>
    <row r="8" spans="1:26" ht="16.5">
      <c r="A8" s="2485" t="s">
        <v>299</v>
      </c>
      <c r="B8" s="2486"/>
      <c r="C8" s="529"/>
      <c r="D8" s="146"/>
      <c r="E8" s="186"/>
      <c r="F8" s="187"/>
      <c r="G8" s="530"/>
      <c r="H8" s="531"/>
      <c r="K8" s="158"/>
      <c r="L8" s="532"/>
      <c r="M8" s="2489" t="s">
        <v>300</v>
      </c>
      <c r="N8" s="2490"/>
      <c r="O8" s="472">
        <v>1939749</v>
      </c>
      <c r="P8" s="533">
        <v>2059066</v>
      </c>
      <c r="Q8" s="534">
        <v>2120216</v>
      </c>
      <c r="R8" s="554">
        <v>2.9697931003668653E-2</v>
      </c>
      <c r="S8" s="555">
        <v>9.3036263970235331E-2</v>
      </c>
      <c r="W8" s="528" t="s">
        <v>424</v>
      </c>
      <c r="X8" s="685">
        <v>0.16610073120779478</v>
      </c>
      <c r="Y8" s="554">
        <v>0.20634982002452815</v>
      </c>
      <c r="Z8" s="555">
        <v>0.22689187971880553</v>
      </c>
    </row>
    <row r="9" spans="1:26" ht="16.5">
      <c r="A9" s="528"/>
      <c r="B9" s="2503" t="s">
        <v>301</v>
      </c>
      <c r="C9" s="2504"/>
      <c r="D9" s="472">
        <v>4774267</v>
      </c>
      <c r="E9" s="533">
        <v>4366498</v>
      </c>
      <c r="F9" s="534">
        <v>4429348</v>
      </c>
      <c r="G9" s="535">
        <v>1.4393685740838436E-2</v>
      </c>
      <c r="H9" s="536">
        <v>-7.2245435791504775E-2</v>
      </c>
      <c r="K9" s="158"/>
      <c r="L9" s="528"/>
      <c r="M9" s="2520" t="s">
        <v>425</v>
      </c>
      <c r="N9" s="2521"/>
      <c r="O9" s="472">
        <v>-492099</v>
      </c>
      <c r="P9" s="533">
        <v>-399009</v>
      </c>
      <c r="Q9" s="534">
        <v>-414863</v>
      </c>
      <c r="R9" s="554">
        <v>3.9733439596600577E-2</v>
      </c>
      <c r="S9" s="555">
        <v>-0.15695215800072751</v>
      </c>
      <c r="W9" s="528" t="s">
        <v>426</v>
      </c>
      <c r="X9" s="150">
        <v>3.233845984055686E-2</v>
      </c>
      <c r="Y9" s="185">
        <v>3.681836046855444E-2</v>
      </c>
      <c r="Z9" s="147">
        <v>3.846621496076779E-2</v>
      </c>
    </row>
    <row r="10" spans="1:26" ht="16.5">
      <c r="A10" s="528"/>
      <c r="B10" s="2503" t="s">
        <v>303</v>
      </c>
      <c r="C10" s="2504"/>
      <c r="D10" s="472">
        <v>29710731</v>
      </c>
      <c r="E10" s="533">
        <v>29965362</v>
      </c>
      <c r="F10" s="534">
        <v>27448742</v>
      </c>
      <c r="G10" s="535">
        <v>-8.398430160796988E-2</v>
      </c>
      <c r="H10" s="536">
        <v>-7.6133737672088864E-2</v>
      </c>
      <c r="K10" s="158"/>
      <c r="L10" s="532"/>
      <c r="M10" s="2492" t="s">
        <v>304</v>
      </c>
      <c r="N10" s="2493"/>
      <c r="O10" s="468">
        <v>1447650</v>
      </c>
      <c r="P10" s="537">
        <v>1660057</v>
      </c>
      <c r="Q10" s="538">
        <v>1705353</v>
      </c>
      <c r="R10" s="557">
        <v>2.728581006555799E-2</v>
      </c>
      <c r="S10" s="558">
        <v>0.17801471350119158</v>
      </c>
      <c r="W10" s="160" t="s">
        <v>427</v>
      </c>
      <c r="X10" s="150">
        <v>2.3730217161084539E-2</v>
      </c>
      <c r="Y10" s="185">
        <v>3.4759486344174424E-2</v>
      </c>
      <c r="Z10" s="147">
        <v>3.5158512003965373E-2</v>
      </c>
    </row>
    <row r="11" spans="1:26" ht="16.5">
      <c r="A11" s="2514" t="s">
        <v>305</v>
      </c>
      <c r="B11" s="2515"/>
      <c r="C11" s="2516"/>
      <c r="D11" s="468">
        <v>34484998</v>
      </c>
      <c r="E11" s="537">
        <v>34331860</v>
      </c>
      <c r="F11" s="538">
        <v>31878090</v>
      </c>
      <c r="G11" s="539">
        <v>-7.147209618121475E-2</v>
      </c>
      <c r="H11" s="540">
        <v>-7.5595422682060209E-2</v>
      </c>
      <c r="K11" s="158"/>
      <c r="L11" s="2485"/>
      <c r="M11" s="2486"/>
      <c r="N11" s="2487"/>
      <c r="O11" s="541"/>
      <c r="P11" s="542"/>
      <c r="Q11" s="543"/>
      <c r="R11" s="557"/>
      <c r="S11" s="558"/>
      <c r="W11" s="528" t="s">
        <v>428</v>
      </c>
      <c r="X11" s="150">
        <v>1.2037764888660494E-2</v>
      </c>
      <c r="Y11" s="185">
        <v>9.7602524208526276E-3</v>
      </c>
      <c r="Z11" s="147">
        <v>1.0436816255947043E-2</v>
      </c>
    </row>
    <row r="12" spans="1:26">
      <c r="A12" s="2488"/>
      <c r="B12" s="2489"/>
      <c r="C12" s="529"/>
      <c r="D12" s="146"/>
      <c r="E12" s="186"/>
      <c r="F12" s="187"/>
      <c r="G12" s="535"/>
      <c r="H12" s="536"/>
      <c r="K12" s="158"/>
      <c r="L12" s="2488" t="s">
        <v>31</v>
      </c>
      <c r="M12" s="2489"/>
      <c r="N12" s="2490"/>
      <c r="O12" s="472">
        <v>-435378</v>
      </c>
      <c r="P12" s="533">
        <v>-161595</v>
      </c>
      <c r="Q12" s="534">
        <v>-202768</v>
      </c>
      <c r="R12" s="554">
        <v>0.25479129923574367</v>
      </c>
      <c r="S12" s="555">
        <v>-0.5342713687875823</v>
      </c>
      <c r="W12" s="544"/>
      <c r="X12" s="146"/>
      <c r="Y12" s="186"/>
      <c r="Z12" s="187"/>
    </row>
    <row r="13" spans="1:26">
      <c r="A13" s="532" t="s">
        <v>102</v>
      </c>
      <c r="B13" s="545"/>
      <c r="C13" s="546"/>
      <c r="D13" s="468">
        <v>772790</v>
      </c>
      <c r="E13" s="537">
        <v>344460</v>
      </c>
      <c r="F13" s="538">
        <v>202127</v>
      </c>
      <c r="G13" s="539">
        <v>-0.41320617778551938</v>
      </c>
      <c r="H13" s="540">
        <v>-0.73844511445541472</v>
      </c>
      <c r="K13" s="158"/>
      <c r="L13" s="2488" t="s">
        <v>146</v>
      </c>
      <c r="M13" s="2489"/>
      <c r="N13" s="2490"/>
      <c r="O13" s="472">
        <v>50025</v>
      </c>
      <c r="P13" s="533">
        <v>68765</v>
      </c>
      <c r="Q13" s="534">
        <v>56125</v>
      </c>
      <c r="R13" s="554">
        <v>-0.18381444048571222</v>
      </c>
      <c r="S13" s="555">
        <v>0.12193903048475763</v>
      </c>
      <c r="W13" s="161" t="s">
        <v>391</v>
      </c>
      <c r="X13" s="146"/>
      <c r="Y13" s="186"/>
      <c r="Z13" s="187"/>
    </row>
    <row r="14" spans="1:26">
      <c r="A14" s="2485"/>
      <c r="B14" s="2486"/>
      <c r="C14" s="546"/>
      <c r="D14" s="541"/>
      <c r="E14" s="542"/>
      <c r="F14" s="543"/>
      <c r="G14" s="539"/>
      <c r="H14" s="540"/>
      <c r="K14" s="158"/>
      <c r="L14" s="2393" t="s">
        <v>147</v>
      </c>
      <c r="M14" s="2394"/>
      <c r="N14" s="2395"/>
      <c r="O14" s="468">
        <v>-385353</v>
      </c>
      <c r="P14" s="537">
        <v>-92830</v>
      </c>
      <c r="Q14" s="538">
        <v>-146643</v>
      </c>
      <c r="R14" s="557">
        <v>0.57969406441883009</v>
      </c>
      <c r="S14" s="558">
        <v>-0.61945800344100088</v>
      </c>
      <c r="W14" s="528" t="s">
        <v>393</v>
      </c>
      <c r="X14" s="150">
        <v>3.054062527198674E-2</v>
      </c>
      <c r="Y14" s="185">
        <v>3.6735611272696853E-2</v>
      </c>
      <c r="Z14" s="147">
        <v>3.8897593718399757E-2</v>
      </c>
    </row>
    <row r="15" spans="1:26">
      <c r="A15" s="532" t="s">
        <v>390</v>
      </c>
      <c r="B15" s="545"/>
      <c r="C15" s="546"/>
      <c r="D15" s="468">
        <v>3549042</v>
      </c>
      <c r="E15" s="537">
        <v>1261896</v>
      </c>
      <c r="F15" s="538">
        <v>729168</v>
      </c>
      <c r="G15" s="539">
        <v>-0.42216474257783521</v>
      </c>
      <c r="H15" s="540">
        <v>-0.79454511949985374</v>
      </c>
      <c r="K15" s="158"/>
      <c r="L15" s="2393"/>
      <c r="M15" s="2394"/>
      <c r="N15" s="2395"/>
      <c r="O15" s="146"/>
      <c r="P15" s="186"/>
      <c r="Q15" s="187"/>
      <c r="R15" s="554"/>
      <c r="S15" s="555"/>
      <c r="W15" s="528" t="s">
        <v>155</v>
      </c>
      <c r="X15" s="150">
        <v>4.5395839160406903E-2</v>
      </c>
      <c r="Y15" s="185">
        <v>5.0441372215741687E-2</v>
      </c>
      <c r="Z15" s="147">
        <v>5.2179070934235794E-2</v>
      </c>
    </row>
    <row r="16" spans="1:26">
      <c r="A16" s="532" t="s">
        <v>107</v>
      </c>
      <c r="B16" s="545"/>
      <c r="C16" s="546"/>
      <c r="D16" s="468">
        <v>30302999</v>
      </c>
      <c r="E16" s="537">
        <v>18041469</v>
      </c>
      <c r="F16" s="538">
        <v>18749758</v>
      </c>
      <c r="G16" s="539">
        <v>3.925894282777076E-2</v>
      </c>
      <c r="H16" s="540">
        <v>-0.38125734683883927</v>
      </c>
      <c r="K16" s="158"/>
      <c r="L16" s="2498" t="s">
        <v>392</v>
      </c>
      <c r="M16" s="2499"/>
      <c r="N16" s="2500"/>
      <c r="O16" s="468">
        <v>1062297</v>
      </c>
      <c r="P16" s="537">
        <v>1567227</v>
      </c>
      <c r="Q16" s="538">
        <v>1558710</v>
      </c>
      <c r="R16" s="557">
        <v>-5.4344392994760812E-3</v>
      </c>
      <c r="S16" s="558">
        <v>0.46730151737226028</v>
      </c>
      <c r="W16" s="528" t="s">
        <v>394</v>
      </c>
      <c r="X16" s="685">
        <v>2.0990765660645661</v>
      </c>
      <c r="Y16" s="554">
        <v>1.5048853766019954</v>
      </c>
      <c r="Z16" s="555">
        <v>1.4110425901971846</v>
      </c>
    </row>
    <row r="17" spans="1:26">
      <c r="A17" s="532" t="s">
        <v>108</v>
      </c>
      <c r="B17" s="545"/>
      <c r="C17" s="546"/>
      <c r="D17" s="468">
        <v>5174978</v>
      </c>
      <c r="E17" s="537">
        <v>7384150</v>
      </c>
      <c r="F17" s="538">
        <v>7249994</v>
      </c>
      <c r="G17" s="539">
        <v>-1.816810330234353E-2</v>
      </c>
      <c r="H17" s="540">
        <v>0.40097097997324815</v>
      </c>
      <c r="K17" s="158"/>
      <c r="L17" s="2488"/>
      <c r="M17" s="2489"/>
      <c r="N17" s="2490"/>
      <c r="O17" s="186"/>
      <c r="P17" s="186"/>
      <c r="Q17" s="186"/>
      <c r="R17" s="685"/>
      <c r="S17" s="555"/>
      <c r="W17" s="528" t="s">
        <v>158</v>
      </c>
      <c r="X17" s="685">
        <v>1.4121803232860872</v>
      </c>
      <c r="Y17" s="554">
        <v>1.0959829555858969</v>
      </c>
      <c r="Z17" s="555">
        <v>1.0518807715458298</v>
      </c>
    </row>
    <row r="18" spans="1:26" ht="16.5">
      <c r="A18" s="2488"/>
      <c r="B18" s="2489"/>
      <c r="C18" s="529"/>
      <c r="D18" s="146"/>
      <c r="E18" s="186"/>
      <c r="F18" s="187"/>
      <c r="G18" s="535"/>
      <c r="H18" s="536"/>
      <c r="K18" s="158"/>
      <c r="L18" s="2485" t="s">
        <v>168</v>
      </c>
      <c r="M18" s="2486"/>
      <c r="N18" s="2487"/>
      <c r="O18" s="186"/>
      <c r="P18" s="186"/>
      <c r="Q18" s="186"/>
      <c r="R18" s="685"/>
      <c r="S18" s="555"/>
      <c r="W18" s="528" t="s">
        <v>429</v>
      </c>
      <c r="X18" s="150">
        <v>1.3689587859044703E-2</v>
      </c>
      <c r="Y18" s="185">
        <v>3.0249567074863118E-3</v>
      </c>
      <c r="Z18" s="147">
        <v>4.8661615594308471E-3</v>
      </c>
    </row>
    <row r="19" spans="1:26">
      <c r="A19" s="2485" t="s">
        <v>16</v>
      </c>
      <c r="B19" s="2486"/>
      <c r="C19" s="546"/>
      <c r="D19" s="468">
        <v>112597400</v>
      </c>
      <c r="E19" s="537">
        <v>122752170</v>
      </c>
      <c r="F19" s="538">
        <v>120541004</v>
      </c>
      <c r="G19" s="539">
        <v>-1.8013253859381906E-2</v>
      </c>
      <c r="H19" s="540">
        <v>7.0548733807352493E-2</v>
      </c>
      <c r="K19" s="158"/>
      <c r="L19" s="528"/>
      <c r="M19" s="2489" t="s">
        <v>395</v>
      </c>
      <c r="N19" s="2490"/>
      <c r="O19" s="472">
        <v>614423</v>
      </c>
      <c r="P19" s="533">
        <v>719473</v>
      </c>
      <c r="Q19" s="534">
        <v>706861</v>
      </c>
      <c r="R19" s="554">
        <v>-1.7529497284818195E-2</v>
      </c>
      <c r="S19" s="555">
        <v>0.15044684199647473</v>
      </c>
      <c r="W19" s="160"/>
      <c r="X19" s="146"/>
      <c r="Y19" s="186"/>
      <c r="Z19" s="187"/>
    </row>
    <row r="20" spans="1:26">
      <c r="A20" s="528"/>
      <c r="B20" s="2503" t="s">
        <v>310</v>
      </c>
      <c r="C20" s="2504"/>
      <c r="D20" s="472">
        <v>109158605</v>
      </c>
      <c r="E20" s="533">
        <v>118242794</v>
      </c>
      <c r="F20" s="534">
        <v>115852249</v>
      </c>
      <c r="G20" s="535">
        <v>-2.0217257383143394E-2</v>
      </c>
      <c r="H20" s="536">
        <v>6.1320351244869897E-2</v>
      </c>
      <c r="K20" s="158"/>
      <c r="L20" s="528"/>
      <c r="M20" s="2489" t="s">
        <v>396</v>
      </c>
      <c r="N20" s="2490"/>
      <c r="O20" s="472">
        <v>172489</v>
      </c>
      <c r="P20" s="533">
        <v>237450</v>
      </c>
      <c r="Q20" s="534">
        <v>238738</v>
      </c>
      <c r="R20" s="554">
        <v>5.4242998526005471E-3</v>
      </c>
      <c r="S20" s="555">
        <v>0.38407666575839616</v>
      </c>
      <c r="W20" s="547" t="s">
        <v>56</v>
      </c>
      <c r="X20" s="146"/>
      <c r="Y20" s="186"/>
      <c r="Z20" s="187"/>
    </row>
    <row r="21" spans="1:26" ht="16.5">
      <c r="A21" s="528"/>
      <c r="B21" s="2503" t="s">
        <v>312</v>
      </c>
      <c r="C21" s="2504"/>
      <c r="D21" s="472">
        <v>3438795</v>
      </c>
      <c r="E21" s="533">
        <v>4509376</v>
      </c>
      <c r="F21" s="534">
        <v>4688755</v>
      </c>
      <c r="G21" s="535">
        <v>3.977911799770073E-2</v>
      </c>
      <c r="H21" s="536">
        <v>0.36348779150836275</v>
      </c>
      <c r="K21" s="158"/>
      <c r="L21" s="528"/>
      <c r="M21" s="2489" t="s">
        <v>171</v>
      </c>
      <c r="N21" s="2490"/>
      <c r="O21" s="472">
        <v>41963</v>
      </c>
      <c r="P21" s="533">
        <v>115361</v>
      </c>
      <c r="Q21" s="534">
        <v>90463</v>
      </c>
      <c r="R21" s="554">
        <v>-0.21582683922642834</v>
      </c>
      <c r="S21" s="555">
        <v>1.155780091985797</v>
      </c>
      <c r="W21" s="544" t="s">
        <v>430</v>
      </c>
      <c r="X21" s="685">
        <v>0.40203170454028775</v>
      </c>
      <c r="Y21" s="554">
        <v>0.47426683263825159</v>
      </c>
      <c r="Z21" s="555">
        <v>0.40707551885073084</v>
      </c>
    </row>
    <row r="22" spans="1:26" ht="17" thickBot="1">
      <c r="A22" s="528"/>
      <c r="B22" s="2503" t="s">
        <v>398</v>
      </c>
      <c r="C22" s="2504"/>
      <c r="D22" s="472">
        <v>-7218294</v>
      </c>
      <c r="E22" s="533">
        <v>-6786094</v>
      </c>
      <c r="F22" s="534">
        <v>-6616033</v>
      </c>
      <c r="G22" s="535">
        <v>-2.5060218735549533E-2</v>
      </c>
      <c r="H22" s="536">
        <v>-8.3435365752627999E-2</v>
      </c>
      <c r="K22" s="158"/>
      <c r="L22" s="528"/>
      <c r="M22" s="2489" t="s">
        <v>313</v>
      </c>
      <c r="N22" s="2490"/>
      <c r="O22" s="472">
        <v>14110</v>
      </c>
      <c r="P22" s="533">
        <v>-7952</v>
      </c>
      <c r="Q22" s="534">
        <v>5701</v>
      </c>
      <c r="R22" s="554" t="s">
        <v>173</v>
      </c>
      <c r="S22" s="555" t="s">
        <v>173</v>
      </c>
      <c r="W22" s="548" t="s">
        <v>431</v>
      </c>
      <c r="X22" s="188">
        <v>1.9394115307952729E-2</v>
      </c>
      <c r="Y22" s="189">
        <v>2.6543842926455209E-2</v>
      </c>
      <c r="Z22" s="190">
        <v>2.3195364821088527E-2</v>
      </c>
    </row>
    <row r="23" spans="1:26">
      <c r="A23" s="2485" t="s">
        <v>315</v>
      </c>
      <c r="B23" s="2486"/>
      <c r="C23" s="546"/>
      <c r="D23" s="468">
        <v>105379106</v>
      </c>
      <c r="E23" s="537">
        <v>115966076</v>
      </c>
      <c r="F23" s="538">
        <v>113924971</v>
      </c>
      <c r="G23" s="539">
        <v>-1.7600880105661298E-2</v>
      </c>
      <c r="H23" s="540">
        <v>8.1096389259555979E-2</v>
      </c>
      <c r="K23" s="158"/>
      <c r="L23" s="528"/>
      <c r="M23" s="2403" t="s">
        <v>399</v>
      </c>
      <c r="N23" s="2497"/>
      <c r="O23" s="472">
        <v>11828</v>
      </c>
      <c r="P23" s="533">
        <v>26429</v>
      </c>
      <c r="Q23" s="534">
        <v>-9976</v>
      </c>
      <c r="R23" s="554">
        <v>-1.3774641492300126</v>
      </c>
      <c r="S23" s="555">
        <v>-1.8434223875549542</v>
      </c>
    </row>
    <row r="24" spans="1:26">
      <c r="A24" s="2485"/>
      <c r="B24" s="2486"/>
      <c r="C24" s="546"/>
      <c r="D24" s="541"/>
      <c r="E24" s="542"/>
      <c r="F24" s="543"/>
      <c r="G24" s="539"/>
      <c r="H24" s="540"/>
      <c r="K24" s="158"/>
      <c r="L24" s="528"/>
      <c r="M24" s="2403" t="s">
        <v>316</v>
      </c>
      <c r="N24" s="2497"/>
      <c r="O24" s="472">
        <v>-3052</v>
      </c>
      <c r="P24" s="533">
        <v>-1993</v>
      </c>
      <c r="Q24" s="534">
        <v>-10017</v>
      </c>
      <c r="R24" s="554" t="s">
        <v>173</v>
      </c>
      <c r="S24" s="555" t="s">
        <v>173</v>
      </c>
      <c r="W24" s="550"/>
      <c r="X24" s="551"/>
      <c r="Y24" s="530"/>
      <c r="Z24" s="530"/>
    </row>
    <row r="25" spans="1:26" ht="16.5">
      <c r="A25" s="2485" t="s">
        <v>432</v>
      </c>
      <c r="B25" s="2486"/>
      <c r="C25" s="546"/>
      <c r="D25" s="468">
        <v>1386433</v>
      </c>
      <c r="E25" s="537">
        <v>1332705</v>
      </c>
      <c r="F25" s="538">
        <v>1314065</v>
      </c>
      <c r="G25" s="539">
        <v>-1.3986591181094132E-2</v>
      </c>
      <c r="H25" s="540">
        <v>-5.2197257278209674E-2</v>
      </c>
      <c r="K25" s="158"/>
      <c r="L25" s="528"/>
      <c r="M25" s="2489" t="s">
        <v>174</v>
      </c>
      <c r="N25" s="2490"/>
      <c r="O25" s="472">
        <v>49931</v>
      </c>
      <c r="P25" s="533">
        <v>34444</v>
      </c>
      <c r="Q25" s="534">
        <v>110750</v>
      </c>
      <c r="R25" s="554">
        <v>2.2153640692137961</v>
      </c>
      <c r="S25" s="555">
        <v>1.2180609240752238</v>
      </c>
      <c r="W25" s="2415" t="s">
        <v>433</v>
      </c>
      <c r="X25" s="2415"/>
      <c r="Y25" s="2415"/>
      <c r="Z25" s="2415"/>
    </row>
    <row r="26" spans="1:26">
      <c r="A26" s="2485" t="s">
        <v>322</v>
      </c>
      <c r="B26" s="2486"/>
      <c r="C26" s="546"/>
      <c r="D26" s="468">
        <v>532584</v>
      </c>
      <c r="E26" s="537">
        <v>532404</v>
      </c>
      <c r="F26" s="538">
        <v>524448</v>
      </c>
      <c r="G26" s="539">
        <v>-1.4943539116911264E-2</v>
      </c>
      <c r="H26" s="540">
        <v>-1.5276463431120768E-2</v>
      </c>
      <c r="K26" s="158"/>
      <c r="L26" s="532"/>
      <c r="M26" s="552" t="s">
        <v>402</v>
      </c>
      <c r="N26" s="553"/>
      <c r="O26" s="468">
        <v>901692</v>
      </c>
      <c r="P26" s="537">
        <v>1123212</v>
      </c>
      <c r="Q26" s="538">
        <v>1132520</v>
      </c>
      <c r="R26" s="557">
        <v>8.2869485012624505E-3</v>
      </c>
      <c r="S26" s="558">
        <v>0.25599428629731658</v>
      </c>
      <c r="W26" s="158" t="s">
        <v>434</v>
      </c>
      <c r="X26" s="158"/>
      <c r="Y26" s="158"/>
      <c r="Z26" s="158"/>
    </row>
    <row r="27" spans="1:26" ht="14.5" customHeight="1">
      <c r="A27" s="2485" t="s">
        <v>435</v>
      </c>
      <c r="B27" s="2486"/>
      <c r="C27" s="546"/>
      <c r="D27" s="468">
        <v>2106918</v>
      </c>
      <c r="E27" s="537">
        <v>2333611</v>
      </c>
      <c r="F27" s="538">
        <v>2429540</v>
      </c>
      <c r="G27" s="539">
        <v>4.1107536774552367E-2</v>
      </c>
      <c r="H27" s="540">
        <v>0.15312508602612906</v>
      </c>
      <c r="K27" s="158"/>
      <c r="L27" s="2488"/>
      <c r="M27" s="2489"/>
      <c r="N27" s="2490"/>
      <c r="O27" s="186"/>
      <c r="P27" s="186"/>
      <c r="Q27" s="186"/>
      <c r="R27" s="685"/>
      <c r="S27" s="555"/>
      <c r="W27" s="158" t="s">
        <v>436</v>
      </c>
      <c r="X27" s="158"/>
      <c r="Y27" s="158"/>
      <c r="Z27" s="158"/>
    </row>
    <row r="28" spans="1:26" ht="16.75" customHeight="1">
      <c r="A28" s="2485" t="s">
        <v>327</v>
      </c>
      <c r="B28" s="2486"/>
      <c r="C28" s="546"/>
      <c r="D28" s="468">
        <v>5485436</v>
      </c>
      <c r="E28" s="537">
        <v>5492025</v>
      </c>
      <c r="F28" s="538">
        <v>5360983</v>
      </c>
      <c r="G28" s="539">
        <v>-2.3860415784705991E-2</v>
      </c>
      <c r="H28" s="540">
        <v>-2.2687895729710417E-2</v>
      </c>
      <c r="K28" s="158"/>
      <c r="L28" s="2485" t="s">
        <v>36</v>
      </c>
      <c r="M28" s="2486"/>
      <c r="N28" s="2487"/>
      <c r="O28" s="542"/>
      <c r="P28" s="542"/>
      <c r="Q28" s="542"/>
      <c r="R28" s="735"/>
      <c r="S28" s="558"/>
      <c r="W28" s="2381" t="s">
        <v>437</v>
      </c>
      <c r="X28" s="2381"/>
      <c r="Y28" s="2381"/>
      <c r="Z28" s="2381"/>
    </row>
    <row r="29" spans="1:26">
      <c r="A29" s="2488"/>
      <c r="B29" s="2489"/>
      <c r="C29" s="529"/>
      <c r="D29" s="146" t="s">
        <v>438</v>
      </c>
      <c r="E29" s="186"/>
      <c r="F29" s="187"/>
      <c r="G29" s="535"/>
      <c r="H29" s="536"/>
      <c r="K29" s="158"/>
      <c r="L29" s="528"/>
      <c r="M29" s="2489" t="s">
        <v>187</v>
      </c>
      <c r="N29" s="2490"/>
      <c r="O29" s="472">
        <v>-418397</v>
      </c>
      <c r="P29" s="533">
        <v>-512934</v>
      </c>
      <c r="Q29" s="534">
        <v>-501213</v>
      </c>
      <c r="R29" s="554">
        <v>-2.2850893097357553E-2</v>
      </c>
      <c r="S29" s="555">
        <v>0.19793640967788967</v>
      </c>
      <c r="W29" s="2381"/>
      <c r="X29" s="2381"/>
      <c r="Y29" s="2381"/>
      <c r="Z29" s="2381"/>
    </row>
    <row r="30" spans="1:26">
      <c r="A30" s="2505" t="s">
        <v>362</v>
      </c>
      <c r="B30" s="2506"/>
      <c r="C30" s="2507"/>
      <c r="D30" s="468">
        <v>189175284</v>
      </c>
      <c r="E30" s="537">
        <v>187020656</v>
      </c>
      <c r="F30" s="538">
        <v>182363144</v>
      </c>
      <c r="G30" s="539">
        <v>-2.4903730420023806E-2</v>
      </c>
      <c r="H30" s="540">
        <v>-3.6009672384052061E-2</v>
      </c>
      <c r="K30" s="158"/>
      <c r="L30" s="528"/>
      <c r="M30" s="2489" t="s">
        <v>404</v>
      </c>
      <c r="N30" s="2490"/>
      <c r="O30" s="472">
        <v>-379632</v>
      </c>
      <c r="P30" s="533">
        <v>-621878</v>
      </c>
      <c r="Q30" s="534">
        <v>-463927</v>
      </c>
      <c r="R30" s="554">
        <v>-0.2539903325089487</v>
      </c>
      <c r="S30" s="555">
        <v>0.22204397943271378</v>
      </c>
      <c r="W30" s="2381"/>
      <c r="X30" s="2381"/>
      <c r="Y30" s="2381"/>
      <c r="Z30" s="2381"/>
    </row>
    <row r="31" spans="1:26" ht="16.5">
      <c r="A31" s="2485"/>
      <c r="B31" s="2486"/>
      <c r="C31" s="546"/>
      <c r="D31" s="146"/>
      <c r="E31" s="186"/>
      <c r="F31" s="187"/>
      <c r="G31" s="535"/>
      <c r="H31" s="536"/>
      <c r="K31" s="158"/>
      <c r="L31" s="528"/>
      <c r="M31" s="2489" t="s">
        <v>439</v>
      </c>
      <c r="N31" s="2490"/>
      <c r="O31" s="472">
        <v>-103864</v>
      </c>
      <c r="P31" s="533">
        <v>-117924</v>
      </c>
      <c r="Q31" s="534">
        <v>-105859</v>
      </c>
      <c r="R31" s="554">
        <v>-0.10231165835622943</v>
      </c>
      <c r="S31" s="555">
        <v>1.9207810213355925E-2</v>
      </c>
      <c r="W31" s="2381"/>
      <c r="X31" s="2381"/>
      <c r="Y31" s="2381"/>
      <c r="Z31" s="2381"/>
    </row>
    <row r="32" spans="1:26" ht="30" customHeight="1">
      <c r="A32" s="2514" t="s">
        <v>330</v>
      </c>
      <c r="B32" s="2515"/>
      <c r="C32" s="2516"/>
      <c r="D32" s="146"/>
      <c r="E32" s="186"/>
      <c r="F32" s="187"/>
      <c r="G32" s="535"/>
      <c r="H32" s="536"/>
      <c r="K32" s="158"/>
      <c r="L32" s="528"/>
      <c r="M32" s="2489" t="s">
        <v>407</v>
      </c>
      <c r="N32" s="2490"/>
      <c r="O32" s="472">
        <v>-42193</v>
      </c>
      <c r="P32" s="533">
        <v>-48719</v>
      </c>
      <c r="Q32" s="534">
        <v>-43686</v>
      </c>
      <c r="R32" s="554">
        <v>-0.10330671811818798</v>
      </c>
      <c r="S32" s="555">
        <v>3.5385016471926621E-2</v>
      </c>
    </row>
    <row r="33" spans="1:26" ht="27" customHeight="1">
      <c r="A33" s="2491" t="s">
        <v>42</v>
      </c>
      <c r="B33" s="2492"/>
      <c r="C33" s="546"/>
      <c r="D33" s="146"/>
      <c r="E33" s="186"/>
      <c r="F33" s="187"/>
      <c r="G33" s="554"/>
      <c r="H33" s="555"/>
      <c r="K33" s="158"/>
      <c r="L33" s="532"/>
      <c r="M33" s="545" t="s">
        <v>36</v>
      </c>
      <c r="N33" s="546"/>
      <c r="O33" s="468">
        <v>-944086</v>
      </c>
      <c r="P33" s="537">
        <v>-1301455</v>
      </c>
      <c r="Q33" s="538">
        <v>-1114685</v>
      </c>
      <c r="R33" s="557">
        <v>-0.14350861151557295</v>
      </c>
      <c r="S33" s="558">
        <v>0.18070281732808241</v>
      </c>
    </row>
    <row r="34" spans="1:26" ht="16.5">
      <c r="A34" s="528"/>
      <c r="B34" s="2503" t="s">
        <v>440</v>
      </c>
      <c r="C34" s="2504"/>
      <c r="D34" s="472">
        <v>44464518</v>
      </c>
      <c r="E34" s="533">
        <v>44590124</v>
      </c>
      <c r="F34" s="534">
        <v>45294239</v>
      </c>
      <c r="G34" s="535">
        <v>1.5790828480315433E-2</v>
      </c>
      <c r="H34" s="536">
        <v>1.8660294484694528E-2</v>
      </c>
      <c r="K34" s="158"/>
      <c r="L34" s="2488"/>
      <c r="M34" s="2489"/>
      <c r="N34" s="2490"/>
      <c r="O34" s="186"/>
      <c r="P34" s="186"/>
      <c r="Q34" s="542"/>
      <c r="R34" s="685"/>
      <c r="S34" s="555"/>
    </row>
    <row r="35" spans="1:26" ht="16.5">
      <c r="A35" s="528"/>
      <c r="B35" s="2489" t="s">
        <v>441</v>
      </c>
      <c r="C35" s="2490"/>
      <c r="D35" s="472">
        <v>80288334</v>
      </c>
      <c r="E35" s="533">
        <v>79200967</v>
      </c>
      <c r="F35" s="534">
        <v>76416598</v>
      </c>
      <c r="G35" s="535">
        <v>-3.5155745004982086E-2</v>
      </c>
      <c r="H35" s="536">
        <v>-4.8222896242933633E-2</v>
      </c>
      <c r="K35" s="158"/>
      <c r="L35" s="2485" t="s">
        <v>37</v>
      </c>
      <c r="M35" s="2486"/>
      <c r="N35" s="2487"/>
      <c r="O35" s="468">
        <v>1019903</v>
      </c>
      <c r="P35" s="537">
        <v>1388984</v>
      </c>
      <c r="Q35" s="538">
        <v>1576545</v>
      </c>
      <c r="R35" s="557">
        <v>0.13503467282560491</v>
      </c>
      <c r="S35" s="558">
        <v>0.54577935352675699</v>
      </c>
      <c r="W35" s="2381"/>
      <c r="X35" s="2381"/>
      <c r="Y35" s="2381"/>
      <c r="Z35" s="2381"/>
    </row>
    <row r="36" spans="1:26">
      <c r="A36" s="528"/>
      <c r="B36" s="2486" t="s">
        <v>335</v>
      </c>
      <c r="C36" s="2487"/>
      <c r="D36" s="468">
        <v>124752852</v>
      </c>
      <c r="E36" s="537">
        <v>123791091</v>
      </c>
      <c r="F36" s="538">
        <v>121710837</v>
      </c>
      <c r="G36" s="539">
        <v>-1.6804553406836065E-2</v>
      </c>
      <c r="H36" s="540">
        <v>-2.4384332311697343E-2</v>
      </c>
      <c r="K36" s="158"/>
      <c r="L36" s="2488"/>
      <c r="M36" s="2489"/>
      <c r="N36" s="2490"/>
      <c r="O36" s="165"/>
      <c r="P36" s="165"/>
      <c r="Q36" s="165"/>
      <c r="R36" s="685"/>
      <c r="S36" s="555"/>
      <c r="W36" s="2381"/>
      <c r="X36" s="2381"/>
      <c r="Y36" s="2381"/>
      <c r="Z36" s="2381"/>
    </row>
    <row r="37" spans="1:26">
      <c r="A37" s="2488"/>
      <c r="B37" s="2489"/>
      <c r="C37" s="556"/>
      <c r="D37" s="146"/>
      <c r="E37" s="186"/>
      <c r="F37" s="187"/>
      <c r="G37" s="557"/>
      <c r="H37" s="558"/>
      <c r="K37" s="158"/>
      <c r="L37" s="528"/>
      <c r="M37" s="2489" t="s">
        <v>38</v>
      </c>
      <c r="N37" s="2490"/>
      <c r="O37" s="472">
        <v>-264385</v>
      </c>
      <c r="P37" s="533">
        <v>-353540</v>
      </c>
      <c r="Q37" s="534">
        <v>-420120</v>
      </c>
      <c r="R37" s="554">
        <v>0.18832381060134637</v>
      </c>
      <c r="S37" s="555">
        <v>0.58904627720937275</v>
      </c>
      <c r="W37" s="2381"/>
      <c r="X37" s="2381"/>
      <c r="Y37" s="2381"/>
      <c r="Z37" s="2381"/>
    </row>
    <row r="38" spans="1:26">
      <c r="A38" s="161" t="s">
        <v>336</v>
      </c>
      <c r="B38" s="159"/>
      <c r="C38" s="546"/>
      <c r="D38" s="468">
        <v>22313686</v>
      </c>
      <c r="E38" s="537">
        <v>18042526</v>
      </c>
      <c r="F38" s="538">
        <v>16093566</v>
      </c>
      <c r="G38" s="557">
        <v>-0.10802035147406741</v>
      </c>
      <c r="H38" s="558">
        <v>-0.27875806803053516</v>
      </c>
      <c r="K38" s="158"/>
      <c r="L38" s="2491"/>
      <c r="M38" s="2492"/>
      <c r="N38" s="2493"/>
      <c r="O38" s="559"/>
      <c r="P38" s="533"/>
      <c r="Q38" s="534"/>
      <c r="R38" s="554"/>
      <c r="S38" s="555"/>
    </row>
    <row r="39" spans="1:26" ht="14.5" thickBot="1">
      <c r="A39" s="528"/>
      <c r="B39" s="2489" t="s">
        <v>135</v>
      </c>
      <c r="C39" s="2490"/>
      <c r="D39" s="472">
        <v>21777527</v>
      </c>
      <c r="E39" s="533">
        <v>17484261</v>
      </c>
      <c r="F39" s="534">
        <v>15561430</v>
      </c>
      <c r="G39" s="535">
        <v>-0.10997496548467223</v>
      </c>
      <c r="H39" s="536">
        <v>-0.28543631239671974</v>
      </c>
      <c r="K39" s="158"/>
      <c r="L39" s="1114" t="s">
        <v>442</v>
      </c>
      <c r="M39" s="1115"/>
      <c r="N39" s="1116"/>
      <c r="O39" s="638">
        <v>755518</v>
      </c>
      <c r="P39" s="639">
        <v>1035444</v>
      </c>
      <c r="Q39" s="722">
        <v>1156425</v>
      </c>
      <c r="R39" s="736">
        <v>0.11683973252054192</v>
      </c>
      <c r="S39" s="737">
        <v>0.53063858174126888</v>
      </c>
    </row>
    <row r="40" spans="1:26">
      <c r="A40" s="528"/>
      <c r="B40" s="2489" t="s">
        <v>136</v>
      </c>
      <c r="C40" s="2490"/>
      <c r="D40" s="472">
        <v>536159</v>
      </c>
      <c r="E40" s="533">
        <v>558265</v>
      </c>
      <c r="F40" s="534">
        <v>532137</v>
      </c>
      <c r="G40" s="535">
        <v>-4.6802145934278561E-2</v>
      </c>
      <c r="H40" s="536">
        <v>-7.5015060830835312E-3</v>
      </c>
      <c r="K40" s="158"/>
    </row>
    <row r="41" spans="1:26">
      <c r="A41" s="2485" t="s">
        <v>134</v>
      </c>
      <c r="B41" s="2486"/>
      <c r="C41" s="546"/>
      <c r="D41" s="468">
        <v>4288270</v>
      </c>
      <c r="E41" s="537">
        <v>5842071</v>
      </c>
      <c r="F41" s="538">
        <v>4905616</v>
      </c>
      <c r="G41" s="539">
        <v>-0.1602950392078426</v>
      </c>
      <c r="H41" s="540">
        <v>0.14396155092846308</v>
      </c>
      <c r="K41" s="158"/>
    </row>
    <row r="42" spans="1:26">
      <c r="A42" s="2485" t="s">
        <v>338</v>
      </c>
      <c r="B42" s="2486"/>
      <c r="C42" s="546"/>
      <c r="D42" s="468">
        <v>15010690</v>
      </c>
      <c r="E42" s="537">
        <v>14294675</v>
      </c>
      <c r="F42" s="538">
        <v>13319276</v>
      </c>
      <c r="G42" s="539">
        <v>-6.8235129515011761E-2</v>
      </c>
      <c r="H42" s="540">
        <v>-0.1126806296046351</v>
      </c>
      <c r="K42" s="2403"/>
      <c r="L42" s="2403"/>
      <c r="M42" s="2403"/>
      <c r="N42" s="2403"/>
      <c r="O42" s="158"/>
      <c r="P42" s="158"/>
      <c r="Q42" s="158"/>
      <c r="R42" s="158"/>
      <c r="S42" s="158"/>
    </row>
    <row r="43" spans="1:26" ht="14.15" customHeight="1">
      <c r="A43" s="2485" t="s">
        <v>322</v>
      </c>
      <c r="B43" s="2486"/>
      <c r="C43" s="546"/>
      <c r="D43" s="468">
        <v>532584</v>
      </c>
      <c r="E43" s="537">
        <v>532404</v>
      </c>
      <c r="F43" s="538">
        <v>524448</v>
      </c>
      <c r="G43" s="539">
        <v>-1.4943539116911264E-2</v>
      </c>
      <c r="H43" s="540">
        <v>-1.5276463431120768E-2</v>
      </c>
      <c r="K43" s="158"/>
      <c r="L43" s="563" t="s">
        <v>443</v>
      </c>
      <c r="M43" s="564"/>
      <c r="N43" s="564"/>
      <c r="O43" s="564"/>
      <c r="P43" s="564"/>
      <c r="Q43" s="564"/>
      <c r="R43" s="564"/>
      <c r="S43" s="564"/>
    </row>
    <row r="44" spans="1:26" ht="22.4" customHeight="1">
      <c r="A44" s="532" t="s">
        <v>414</v>
      </c>
      <c r="B44" s="545"/>
      <c r="C44" s="546"/>
      <c r="D44" s="468">
        <v>461069</v>
      </c>
      <c r="E44" s="537">
        <v>0</v>
      </c>
      <c r="F44" s="538">
        <v>0</v>
      </c>
      <c r="G44" s="539" t="e">
        <v>#DIV/0!</v>
      </c>
      <c r="H44" s="540">
        <v>-1</v>
      </c>
      <c r="K44" s="158"/>
      <c r="L44" s="2381" t="s">
        <v>444</v>
      </c>
      <c r="M44" s="2381"/>
      <c r="N44" s="2381"/>
      <c r="O44" s="2381"/>
      <c r="P44" s="2381"/>
      <c r="Q44" s="2381"/>
      <c r="R44" s="2381"/>
      <c r="S44" s="2381"/>
    </row>
    <row r="45" spans="1:26" ht="16.5">
      <c r="A45" s="2485" t="s">
        <v>445</v>
      </c>
      <c r="B45" s="2486"/>
      <c r="C45" s="546"/>
      <c r="D45" s="468">
        <v>3648048</v>
      </c>
      <c r="E45" s="537">
        <v>3884639</v>
      </c>
      <c r="F45" s="538">
        <v>5668164</v>
      </c>
      <c r="G45" s="539">
        <v>0.45912245642387872</v>
      </c>
      <c r="H45" s="540">
        <v>0.55375258220286572</v>
      </c>
      <c r="L45" s="2381"/>
      <c r="M45" s="2381"/>
      <c r="N45" s="2381"/>
      <c r="O45" s="2381"/>
      <c r="P45" s="2381"/>
      <c r="Q45" s="2381"/>
      <c r="R45" s="2381"/>
      <c r="S45" s="2381"/>
    </row>
    <row r="46" spans="1:26">
      <c r="A46" s="2505" t="s">
        <v>345</v>
      </c>
      <c r="B46" s="2506"/>
      <c r="C46" s="2507"/>
      <c r="D46" s="468">
        <v>171007199</v>
      </c>
      <c r="E46" s="537">
        <v>166387406</v>
      </c>
      <c r="F46" s="538">
        <v>162221907</v>
      </c>
      <c r="G46" s="539">
        <v>-2.5034941646965736E-2</v>
      </c>
      <c r="H46" s="540">
        <v>-5.1373813800669299E-2</v>
      </c>
      <c r="L46" s="2381"/>
      <c r="M46" s="2381"/>
      <c r="N46" s="2381"/>
      <c r="O46" s="2381"/>
      <c r="P46" s="2381"/>
      <c r="Q46" s="2381"/>
      <c r="R46" s="2381"/>
      <c r="S46" s="2381"/>
    </row>
    <row r="47" spans="1:26">
      <c r="A47" s="2488"/>
      <c r="B47" s="2489"/>
      <c r="C47" s="556"/>
      <c r="D47" s="146"/>
      <c r="E47" s="186"/>
      <c r="F47" s="187"/>
      <c r="G47" s="554"/>
      <c r="H47" s="555"/>
      <c r="L47" s="565"/>
      <c r="M47" s="565"/>
      <c r="N47" s="565"/>
      <c r="O47" s="565"/>
      <c r="P47" s="565"/>
      <c r="Q47" s="565"/>
      <c r="R47" s="565"/>
      <c r="S47" s="565"/>
    </row>
    <row r="48" spans="1:26">
      <c r="A48" s="2485" t="s">
        <v>366</v>
      </c>
      <c r="B48" s="2486"/>
      <c r="C48" s="546"/>
      <c r="D48" s="468">
        <v>18168085</v>
      </c>
      <c r="E48" s="537">
        <v>20633250</v>
      </c>
      <c r="F48" s="538">
        <v>20141237</v>
      </c>
      <c r="G48" s="539">
        <v>-2.3845637502574735E-2</v>
      </c>
      <c r="H48" s="540">
        <v>0.10860539236799038</v>
      </c>
    </row>
    <row r="49" spans="1:8">
      <c r="A49" s="2517" t="s">
        <v>203</v>
      </c>
      <c r="B49" s="2518"/>
      <c r="C49" s="556"/>
      <c r="D49" s="472">
        <v>11024006</v>
      </c>
      <c r="E49" s="533">
        <v>11024006</v>
      </c>
      <c r="F49" s="534">
        <v>11882984</v>
      </c>
      <c r="G49" s="554">
        <v>7.7918861800329253E-2</v>
      </c>
      <c r="H49" s="555">
        <v>7.7918861800329253E-2</v>
      </c>
    </row>
    <row r="50" spans="1:8">
      <c r="A50" s="2517" t="s">
        <v>225</v>
      </c>
      <c r="B50" s="2518"/>
      <c r="C50" s="556"/>
      <c r="D50" s="472">
        <v>6488641</v>
      </c>
      <c r="E50" s="533">
        <v>6488969</v>
      </c>
      <c r="F50" s="534">
        <v>7297648</v>
      </c>
      <c r="G50" s="554">
        <v>0.12462364976624185</v>
      </c>
      <c r="H50" s="555">
        <v>0.12468049935263803</v>
      </c>
    </row>
    <row r="51" spans="1:8">
      <c r="A51" s="544" t="s">
        <v>368</v>
      </c>
      <c r="B51" s="2403" t="s">
        <v>415</v>
      </c>
      <c r="C51" s="2497"/>
      <c r="D51" s="472">
        <v>-68242</v>
      </c>
      <c r="E51" s="533">
        <v>-495371</v>
      </c>
      <c r="F51" s="534">
        <v>-780063</v>
      </c>
      <c r="G51" s="554" t="s">
        <v>173</v>
      </c>
      <c r="H51" s="555" t="s">
        <v>173</v>
      </c>
    </row>
    <row r="52" spans="1:8">
      <c r="A52" s="2517" t="s">
        <v>369</v>
      </c>
      <c r="B52" s="2518"/>
      <c r="C52" s="556"/>
      <c r="D52" s="472">
        <v>723680</v>
      </c>
      <c r="E52" s="533">
        <v>3615646</v>
      </c>
      <c r="F52" s="534">
        <v>1740668</v>
      </c>
      <c r="G52" s="554">
        <v>-0.51857344441352948</v>
      </c>
      <c r="H52" s="555">
        <v>1.4053006853858059</v>
      </c>
    </row>
    <row r="53" spans="1:8">
      <c r="A53" s="2519"/>
      <c r="B53" s="2403"/>
      <c r="C53" s="556"/>
      <c r="D53" s="146"/>
      <c r="E53" s="186"/>
      <c r="F53" s="187"/>
      <c r="G53" s="554"/>
      <c r="H53" s="555"/>
    </row>
    <row r="54" spans="1:8">
      <c r="A54" s="2511" t="s">
        <v>350</v>
      </c>
      <c r="B54" s="2512"/>
      <c r="C54" s="2513"/>
      <c r="D54" s="468">
        <v>18168085</v>
      </c>
      <c r="E54" s="537">
        <v>20633250</v>
      </c>
      <c r="F54" s="538">
        <v>20141237</v>
      </c>
      <c r="G54" s="557">
        <v>-2.3845637502574735E-2</v>
      </c>
      <c r="H54" s="558">
        <v>0.10860539236799038</v>
      </c>
    </row>
    <row r="55" spans="1:8">
      <c r="A55" s="148"/>
      <c r="B55" s="530"/>
      <c r="C55" s="531"/>
      <c r="D55" s="146"/>
      <c r="E55" s="186"/>
      <c r="F55" s="187"/>
      <c r="G55" s="535"/>
      <c r="H55" s="536"/>
    </row>
    <row r="56" spans="1:8">
      <c r="A56" s="2514" t="s">
        <v>351</v>
      </c>
      <c r="B56" s="2515"/>
      <c r="C56" s="2516"/>
      <c r="D56" s="468">
        <v>189175284</v>
      </c>
      <c r="E56" s="537">
        <v>187020656</v>
      </c>
      <c r="F56" s="538">
        <v>182363144</v>
      </c>
      <c r="G56" s="557">
        <v>-2.4903730420023806E-2</v>
      </c>
      <c r="H56" s="558">
        <v>-3.6009672384052061E-2</v>
      </c>
    </row>
    <row r="57" spans="1:8">
      <c r="A57" s="2488"/>
      <c r="B57" s="2489"/>
      <c r="C57" s="529"/>
      <c r="D57" s="146"/>
      <c r="E57" s="186"/>
      <c r="F57" s="187"/>
      <c r="G57" s="554"/>
      <c r="H57" s="555"/>
    </row>
    <row r="58" spans="1:8">
      <c r="A58" s="2485" t="s">
        <v>352</v>
      </c>
      <c r="B58" s="2486"/>
      <c r="C58" s="546"/>
      <c r="D58" s="468">
        <v>117468548</v>
      </c>
      <c r="E58" s="537">
        <v>133169883</v>
      </c>
      <c r="F58" s="538">
        <v>127873817</v>
      </c>
      <c r="G58" s="557">
        <v>-3.9769247225365567E-2</v>
      </c>
      <c r="H58" s="558">
        <v>8.8579191427478943E-2</v>
      </c>
    </row>
    <row r="59" spans="1:8">
      <c r="A59" s="2488" t="s">
        <v>353</v>
      </c>
      <c r="B59" s="2489"/>
      <c r="C59" s="529"/>
      <c r="D59" s="472">
        <v>20320875</v>
      </c>
      <c r="E59" s="533">
        <v>21203561</v>
      </c>
      <c r="F59" s="534">
        <v>19638213</v>
      </c>
      <c r="G59" s="554">
        <v>-7.3824769339452034E-2</v>
      </c>
      <c r="H59" s="555">
        <v>-3.359412426876307E-2</v>
      </c>
    </row>
    <row r="60" spans="1:8">
      <c r="A60" s="528" t="s">
        <v>354</v>
      </c>
      <c r="B60" s="549"/>
      <c r="C60" s="529"/>
      <c r="D60" s="472">
        <v>74532576</v>
      </c>
      <c r="E60" s="533">
        <v>73424937</v>
      </c>
      <c r="F60" s="534">
        <v>68137602</v>
      </c>
      <c r="G60" s="554">
        <v>-7.2010072000470382E-2</v>
      </c>
      <c r="H60" s="555">
        <v>-8.5801059660141066E-2</v>
      </c>
    </row>
    <row r="61" spans="1:8" ht="14.5" thickBot="1">
      <c r="A61" s="2501" t="s">
        <v>355</v>
      </c>
      <c r="B61" s="2502"/>
      <c r="C61" s="566"/>
      <c r="D61" s="560">
        <v>22615097</v>
      </c>
      <c r="E61" s="561">
        <v>38541385</v>
      </c>
      <c r="F61" s="562">
        <v>40098002</v>
      </c>
      <c r="G61" s="567">
        <v>4.0388195701841045E-2</v>
      </c>
      <c r="H61" s="568">
        <v>0.77306345402807697</v>
      </c>
    </row>
    <row r="62" spans="1:8">
      <c r="A62" s="2413"/>
      <c r="B62" s="2413"/>
      <c r="C62" s="158"/>
      <c r="D62" s="158"/>
      <c r="E62" s="158"/>
      <c r="F62" s="158"/>
      <c r="G62" s="158"/>
      <c r="H62" s="158"/>
    </row>
    <row r="63" spans="1:8">
      <c r="A63" s="2381" t="s">
        <v>446</v>
      </c>
      <c r="B63" s="2381"/>
      <c r="C63" s="2381"/>
      <c r="D63" s="2381"/>
      <c r="E63" s="2381"/>
      <c r="F63" s="2381"/>
      <c r="G63" s="2381"/>
      <c r="H63" s="2381"/>
    </row>
    <row r="64" spans="1:8">
      <c r="A64" s="2381" t="s">
        <v>447</v>
      </c>
      <c r="B64" s="2381"/>
      <c r="C64" s="2381"/>
      <c r="D64" s="2381"/>
      <c r="E64" s="2381"/>
      <c r="F64" s="2381"/>
      <c r="G64" s="2381"/>
      <c r="H64" s="2381"/>
    </row>
    <row r="65" spans="1:8">
      <c r="A65" s="2489"/>
      <c r="B65" s="2489"/>
      <c r="C65" s="158"/>
      <c r="D65" s="158"/>
      <c r="E65" s="158"/>
      <c r="F65" s="158"/>
      <c r="G65" s="158"/>
      <c r="H65" s="158"/>
    </row>
  </sheetData>
  <mergeCells count="103">
    <mergeCell ref="A1:H1"/>
    <mergeCell ref="A2:H2"/>
    <mergeCell ref="A3:H3"/>
    <mergeCell ref="D5:F5"/>
    <mergeCell ref="G5:H5"/>
    <mergeCell ref="A6:C6"/>
    <mergeCell ref="A19:B19"/>
    <mergeCell ref="B20:C20"/>
    <mergeCell ref="B21:C21"/>
    <mergeCell ref="A14:B14"/>
    <mergeCell ref="A18:B18"/>
    <mergeCell ref="A4:C4"/>
    <mergeCell ref="A33:B33"/>
    <mergeCell ref="M23:N23"/>
    <mergeCell ref="L13:N13"/>
    <mergeCell ref="L7:N7"/>
    <mergeCell ref="M8:N8"/>
    <mergeCell ref="M25:N25"/>
    <mergeCell ref="L17:N17"/>
    <mergeCell ref="L18:N18"/>
    <mergeCell ref="M19:N19"/>
    <mergeCell ref="M20:N20"/>
    <mergeCell ref="B9:C9"/>
    <mergeCell ref="B10:C10"/>
    <mergeCell ref="A11:C11"/>
    <mergeCell ref="A12:B12"/>
    <mergeCell ref="B22:C22"/>
    <mergeCell ref="A23:B23"/>
    <mergeCell ref="A24:B24"/>
    <mergeCell ref="A31:B31"/>
    <mergeCell ref="A32:C32"/>
    <mergeCell ref="A63:H63"/>
    <mergeCell ref="A64:H64"/>
    <mergeCell ref="A65:B65"/>
    <mergeCell ref="L1:S1"/>
    <mergeCell ref="L2:S2"/>
    <mergeCell ref="L3:S3"/>
    <mergeCell ref="A54:C54"/>
    <mergeCell ref="A56:C56"/>
    <mergeCell ref="A57:B57"/>
    <mergeCell ref="A58:B58"/>
    <mergeCell ref="A59:B59"/>
    <mergeCell ref="A49:B49"/>
    <mergeCell ref="A50:B50"/>
    <mergeCell ref="B51:C51"/>
    <mergeCell ref="A52:B52"/>
    <mergeCell ref="A53:B53"/>
    <mergeCell ref="A43:B43"/>
    <mergeCell ref="A45:B45"/>
    <mergeCell ref="M9:N9"/>
    <mergeCell ref="M10:N10"/>
    <mergeCell ref="L11:N11"/>
    <mergeCell ref="L12:N12"/>
    <mergeCell ref="A46:C46"/>
    <mergeCell ref="A47:B47"/>
    <mergeCell ref="W28:Z31"/>
    <mergeCell ref="L4:N4"/>
    <mergeCell ref="L14:N15"/>
    <mergeCell ref="A62:B62"/>
    <mergeCell ref="A48:B48"/>
    <mergeCell ref="A37:B37"/>
    <mergeCell ref="B39:C39"/>
    <mergeCell ref="B40:C40"/>
    <mergeCell ref="A41:B41"/>
    <mergeCell ref="A42:B42"/>
    <mergeCell ref="A61:B61"/>
    <mergeCell ref="B34:C34"/>
    <mergeCell ref="B35:C35"/>
    <mergeCell ref="B36:C36"/>
    <mergeCell ref="A25:B25"/>
    <mergeCell ref="A26:B26"/>
    <mergeCell ref="A27:B27"/>
    <mergeCell ref="A28:B28"/>
    <mergeCell ref="A29:B29"/>
    <mergeCell ref="K42:N42"/>
    <mergeCell ref="A30:C30"/>
    <mergeCell ref="L44:S46"/>
    <mergeCell ref="A7:C7"/>
    <mergeCell ref="A8:B8"/>
    <mergeCell ref="W1:Z1"/>
    <mergeCell ref="W2:Z2"/>
    <mergeCell ref="X4:Z4"/>
    <mergeCell ref="W25:Z25"/>
    <mergeCell ref="L35:N35"/>
    <mergeCell ref="L36:N36"/>
    <mergeCell ref="M37:N37"/>
    <mergeCell ref="L38:N38"/>
    <mergeCell ref="L28:N28"/>
    <mergeCell ref="M29:N29"/>
    <mergeCell ref="M30:N30"/>
    <mergeCell ref="M31:N31"/>
    <mergeCell ref="M32:N32"/>
    <mergeCell ref="L34:N34"/>
    <mergeCell ref="M21:N21"/>
    <mergeCell ref="M22:N22"/>
    <mergeCell ref="W36:Z36"/>
    <mergeCell ref="O5:Q5"/>
    <mergeCell ref="R5:S5"/>
    <mergeCell ref="W37:Z37"/>
    <mergeCell ref="M24:N24"/>
    <mergeCell ref="L27:N27"/>
    <mergeCell ref="L16:N16"/>
    <mergeCell ref="W35:Z35"/>
  </mergeCells>
  <hyperlinks>
    <hyperlink ref="A4" location="Índice!A1" display="Volver al índice" xr:uid="{A07D446C-55D0-4E24-A25D-CD2BEA96E6DF}"/>
    <hyperlink ref="L4" location="Índice!A1" display="Volver al índice" xr:uid="{577AB130-277C-4996-AC5C-5A5A864F3CDE}"/>
    <hyperlink ref="W3" location="Índice!A1" display="Volver al índice" xr:uid="{9B524F13-E9BC-45DD-A874-DEF58F5C4D3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E46"/>
  <sheetViews>
    <sheetView showGridLines="0" zoomScaleNormal="100" workbookViewId="0">
      <selection activeCell="B27" sqref="B27:D27"/>
    </sheetView>
  </sheetViews>
  <sheetFormatPr baseColWidth="10" defaultRowHeight="14.5"/>
  <cols>
    <col min="1" max="1" width="37.54296875" bestFit="1" customWidth="1"/>
  </cols>
  <sheetData>
    <row r="1" spans="1:5" ht="15" thickBot="1">
      <c r="A1" s="1234" t="s">
        <v>772</v>
      </c>
      <c r="B1" s="1234" t="s">
        <v>773</v>
      </c>
      <c r="C1" s="1235" t="s">
        <v>921</v>
      </c>
      <c r="D1" s="1236" t="s">
        <v>845</v>
      </c>
      <c r="E1" s="1237" t="s">
        <v>813</v>
      </c>
    </row>
    <row r="2" spans="1:5">
      <c r="A2" s="1238" t="s">
        <v>774</v>
      </c>
      <c r="B2" s="1239"/>
      <c r="C2" s="1240"/>
      <c r="D2" s="891"/>
      <c r="E2" s="1241"/>
    </row>
    <row r="3" spans="1:5">
      <c r="A3" s="1242" t="s">
        <v>775</v>
      </c>
      <c r="B3" s="1243" t="s">
        <v>776</v>
      </c>
      <c r="C3" s="1244">
        <v>0.34</v>
      </c>
      <c r="D3" s="1245">
        <v>0.56000000000000005</v>
      </c>
      <c r="E3" s="1246">
        <v>0.57999999999999996</v>
      </c>
    </row>
    <row r="4" spans="1:5">
      <c r="A4" s="1242" t="s">
        <v>897</v>
      </c>
      <c r="B4" s="1243" t="s">
        <v>776</v>
      </c>
      <c r="C4" s="1244">
        <v>0.23</v>
      </c>
      <c r="D4" s="1245">
        <v>0.48</v>
      </c>
      <c r="E4" s="1246">
        <v>0.56999999999999995</v>
      </c>
    </row>
    <row r="5" spans="1:5">
      <c r="A5" s="1242" t="s">
        <v>777</v>
      </c>
      <c r="B5" s="1243" t="s">
        <v>776</v>
      </c>
      <c r="C5" s="1247">
        <v>0.42</v>
      </c>
      <c r="D5" s="1682">
        <v>0.2</v>
      </c>
      <c r="E5" s="1249">
        <v>0.11</v>
      </c>
    </row>
    <row r="6" spans="1:5">
      <c r="A6" s="1242" t="s">
        <v>778</v>
      </c>
      <c r="B6" s="1243" t="s">
        <v>120</v>
      </c>
      <c r="C6" s="1247" t="s">
        <v>779</v>
      </c>
      <c r="D6" s="1245">
        <v>0.68</v>
      </c>
      <c r="E6" s="1246">
        <v>0.77</v>
      </c>
    </row>
    <row r="7" spans="1:5">
      <c r="A7" s="1242" t="s">
        <v>780</v>
      </c>
      <c r="B7" s="1243" t="s">
        <v>120</v>
      </c>
      <c r="C7" s="1244">
        <v>0.13</v>
      </c>
      <c r="D7" s="1245">
        <v>0.33</v>
      </c>
      <c r="E7" s="1246">
        <v>0.49</v>
      </c>
    </row>
    <row r="8" spans="1:5" ht="15" thickBot="1">
      <c r="A8" s="1242" t="s">
        <v>898</v>
      </c>
      <c r="B8" s="1243" t="s">
        <v>120</v>
      </c>
      <c r="C8" s="1247">
        <v>20.9</v>
      </c>
      <c r="D8" s="1682">
        <v>18.7</v>
      </c>
      <c r="E8" s="1249">
        <v>24.1</v>
      </c>
    </row>
    <row r="9" spans="1:5">
      <c r="A9" s="1250" t="s">
        <v>781</v>
      </c>
      <c r="B9" s="1251"/>
      <c r="C9" s="1252"/>
      <c r="D9" s="1253"/>
      <c r="E9" s="1254"/>
    </row>
    <row r="10" spans="1:5">
      <c r="A10" s="1242" t="s">
        <v>901</v>
      </c>
      <c r="B10" s="1243" t="s">
        <v>776</v>
      </c>
      <c r="C10" s="1244">
        <v>0.2</v>
      </c>
      <c r="D10" s="1245">
        <v>0.4</v>
      </c>
      <c r="E10" s="1246">
        <v>0.43</v>
      </c>
    </row>
    <row r="11" spans="1:5">
      <c r="A11" s="1242" t="s">
        <v>899</v>
      </c>
      <c r="B11" s="1243" t="s">
        <v>782</v>
      </c>
      <c r="C11" s="1244" t="s">
        <v>789</v>
      </c>
      <c r="D11" s="1248">
        <v>2.2000000000000002</v>
      </c>
      <c r="E11" s="1249">
        <v>4.7</v>
      </c>
    </row>
    <row r="12" spans="1:5" ht="15" thickBot="1">
      <c r="A12" s="1242" t="s">
        <v>900</v>
      </c>
      <c r="B12" s="1243" t="s">
        <v>782</v>
      </c>
      <c r="C12" s="1247">
        <v>3.7</v>
      </c>
      <c r="D12" s="1248">
        <v>3.3</v>
      </c>
      <c r="E12" s="1249">
        <v>4.2</v>
      </c>
    </row>
    <row r="13" spans="1:5">
      <c r="A13" s="1255" t="s">
        <v>783</v>
      </c>
      <c r="B13" s="1251"/>
      <c r="C13" s="1252"/>
      <c r="D13" s="1253"/>
      <c r="E13" s="1254"/>
    </row>
    <row r="14" spans="1:5">
      <c r="A14" s="1242" t="s">
        <v>911</v>
      </c>
      <c r="B14" s="1243" t="s">
        <v>782</v>
      </c>
      <c r="C14" s="1244">
        <v>0.09</v>
      </c>
      <c r="D14" s="1248">
        <v>0.36</v>
      </c>
      <c r="E14" s="1249">
        <v>0.34</v>
      </c>
    </row>
    <row r="15" spans="1:5" ht="15" thickBot="1">
      <c r="A15" s="1256" t="s">
        <v>912</v>
      </c>
      <c r="B15" s="1257" t="s">
        <v>776</v>
      </c>
      <c r="C15" s="1258">
        <v>0.09</v>
      </c>
      <c r="D15" s="1259">
        <v>0.36</v>
      </c>
      <c r="E15" s="1260">
        <v>0.34</v>
      </c>
    </row>
    <row r="16" spans="1:5" ht="15" thickTop="1">
      <c r="A16" s="2232" t="s">
        <v>902</v>
      </c>
      <c r="B16" s="2232"/>
      <c r="C16" s="2232"/>
      <c r="D16" s="2232"/>
      <c r="E16" s="2232"/>
    </row>
    <row r="17" spans="1:5">
      <c r="A17" s="2232" t="s">
        <v>903</v>
      </c>
      <c r="B17" s="2232"/>
      <c r="C17" s="2232"/>
      <c r="D17" s="2232"/>
      <c r="E17" s="2232"/>
    </row>
    <row r="18" spans="1:5">
      <c r="A18" s="2232" t="s">
        <v>904</v>
      </c>
      <c r="B18" s="2232"/>
      <c r="C18" s="2232"/>
      <c r="D18" s="2232"/>
      <c r="E18" s="2232"/>
    </row>
    <row r="19" spans="1:5">
      <c r="A19" s="2232" t="s">
        <v>905</v>
      </c>
      <c r="B19" s="2232"/>
      <c r="C19" s="2232"/>
      <c r="D19" s="2232"/>
      <c r="E19" s="2232"/>
    </row>
    <row r="20" spans="1:5">
      <c r="A20" s="2232" t="s">
        <v>906</v>
      </c>
      <c r="B20" s="2232"/>
      <c r="C20" s="2232"/>
      <c r="D20" s="2232"/>
      <c r="E20" s="2232"/>
    </row>
    <row r="21" spans="1:5">
      <c r="A21" s="2232" t="s">
        <v>907</v>
      </c>
      <c r="B21" s="2232"/>
      <c r="C21" s="2232"/>
      <c r="D21" s="2232"/>
      <c r="E21" s="2232"/>
    </row>
    <row r="22" spans="1:5">
      <c r="A22" s="2232" t="s">
        <v>908</v>
      </c>
      <c r="B22" s="2232"/>
      <c r="C22" s="2232"/>
      <c r="D22" s="2232"/>
      <c r="E22" s="2232"/>
    </row>
    <row r="23" spans="1:5" ht="17.149999999999999" customHeight="1">
      <c r="A23" s="2232" t="s">
        <v>909</v>
      </c>
      <c r="B23" s="2232"/>
      <c r="C23" s="2232"/>
      <c r="D23" s="2232"/>
      <c r="E23" s="2232"/>
    </row>
    <row r="24" spans="1:5" ht="17.149999999999999" customHeight="1">
      <c r="A24" s="2232" t="s">
        <v>910</v>
      </c>
      <c r="B24" s="2232"/>
      <c r="C24" s="2232"/>
      <c r="D24" s="2232"/>
      <c r="E24" s="2232"/>
    </row>
    <row r="25" spans="1:5">
      <c r="A25" s="1265"/>
      <c r="B25" s="1265"/>
      <c r="C25" s="1265"/>
      <c r="D25" s="1265"/>
      <c r="E25" s="1265"/>
    </row>
    <row r="26" spans="1:5" ht="15" thickBot="1"/>
    <row r="27" spans="1:5" ht="15" thickBot="1">
      <c r="A27" s="1234" t="s">
        <v>784</v>
      </c>
      <c r="B27" s="1235" t="s">
        <v>921</v>
      </c>
      <c r="C27" s="1236" t="s">
        <v>845</v>
      </c>
      <c r="D27" s="1237" t="s">
        <v>813</v>
      </c>
    </row>
    <row r="28" spans="1:5">
      <c r="A28" s="1689" t="s">
        <v>774</v>
      </c>
      <c r="B28" s="891"/>
      <c r="C28" s="891"/>
      <c r="D28" s="1241"/>
    </row>
    <row r="29" spans="1:5" ht="16.5">
      <c r="A29" s="1690" t="s">
        <v>913</v>
      </c>
      <c r="B29" s="1683">
        <v>6.0000000000000001E-3</v>
      </c>
      <c r="C29" s="1684">
        <v>0.2</v>
      </c>
      <c r="D29" s="1685">
        <v>0.22</v>
      </c>
    </row>
    <row r="30" spans="1:5" ht="15" thickBot="1">
      <c r="A30" s="1691" t="s">
        <v>914</v>
      </c>
      <c r="B30" s="1686" t="s">
        <v>128</v>
      </c>
      <c r="C30" s="1687">
        <v>2769</v>
      </c>
      <c r="D30" s="1688">
        <v>4185</v>
      </c>
    </row>
    <row r="31" spans="1:5">
      <c r="A31" s="1238" t="s">
        <v>785</v>
      </c>
      <c r="B31" s="891"/>
      <c r="C31" s="891"/>
      <c r="D31" s="1241"/>
    </row>
    <row r="32" spans="1:5">
      <c r="A32" s="1242" t="s">
        <v>786</v>
      </c>
      <c r="B32" s="1261">
        <v>1106</v>
      </c>
      <c r="C32" s="1261">
        <v>6610</v>
      </c>
      <c r="D32" s="1262">
        <v>9965</v>
      </c>
    </row>
    <row r="33" spans="1:4">
      <c r="A33" s="1242" t="s">
        <v>787</v>
      </c>
      <c r="B33" s="1245">
        <v>1</v>
      </c>
      <c r="C33" s="1245">
        <v>0.71</v>
      </c>
      <c r="D33" s="1246">
        <v>0.59</v>
      </c>
    </row>
    <row r="34" spans="1:4">
      <c r="A34" s="1242" t="s">
        <v>788</v>
      </c>
      <c r="B34" s="1692" t="s">
        <v>128</v>
      </c>
      <c r="C34" s="1245">
        <v>0.26</v>
      </c>
      <c r="D34" s="1246">
        <v>0.37</v>
      </c>
    </row>
    <row r="35" spans="1:4">
      <c r="A35" s="1242" t="s">
        <v>790</v>
      </c>
      <c r="B35" s="1248">
        <v>333</v>
      </c>
      <c r="C35" s="1261">
        <v>3051</v>
      </c>
      <c r="D35" s="1262">
        <v>5957</v>
      </c>
    </row>
    <row r="36" spans="1:4">
      <c r="A36" s="1242" t="s">
        <v>791</v>
      </c>
      <c r="B36" s="1245">
        <v>0.3</v>
      </c>
      <c r="C36" s="1245">
        <v>0.46</v>
      </c>
      <c r="D36" s="1246">
        <v>0.6</v>
      </c>
    </row>
    <row r="37" spans="1:4">
      <c r="A37" s="1242" t="s">
        <v>792</v>
      </c>
      <c r="B37" s="1261">
        <v>1262</v>
      </c>
      <c r="C37" s="1261">
        <v>27222</v>
      </c>
      <c r="D37" s="1262">
        <v>88950</v>
      </c>
    </row>
    <row r="38" spans="1:4">
      <c r="A38" s="1242" t="s">
        <v>793</v>
      </c>
      <c r="B38" s="1248">
        <v>62</v>
      </c>
      <c r="C38" s="1261">
        <v>1735</v>
      </c>
      <c r="D38" s="1262">
        <v>4951</v>
      </c>
    </row>
    <row r="39" spans="1:4" ht="15" thickBot="1">
      <c r="A39" s="1256" t="s">
        <v>794</v>
      </c>
      <c r="B39" s="1263">
        <v>4</v>
      </c>
      <c r="C39" s="1263">
        <v>9</v>
      </c>
      <c r="D39" s="1264">
        <v>15</v>
      </c>
    </row>
    <row r="40" spans="1:4" ht="15" thickTop="1">
      <c r="A40" s="2233" t="s">
        <v>902</v>
      </c>
      <c r="B40" s="2233"/>
      <c r="C40" s="2233"/>
      <c r="D40" s="2233"/>
    </row>
    <row r="41" spans="1:4">
      <c r="A41" s="2231" t="s">
        <v>915</v>
      </c>
      <c r="B41" s="2231"/>
      <c r="C41" s="2231"/>
      <c r="D41" s="2231"/>
    </row>
    <row r="42" spans="1:4">
      <c r="A42" s="2231" t="s">
        <v>916</v>
      </c>
      <c r="B42" s="2231"/>
      <c r="C42" s="2231"/>
      <c r="D42" s="2231"/>
    </row>
    <row r="43" spans="1:4">
      <c r="A43" s="2231" t="s">
        <v>917</v>
      </c>
      <c r="B43" s="2231"/>
      <c r="C43" s="2231"/>
      <c r="D43" s="2231"/>
    </row>
    <row r="44" spans="1:4">
      <c r="A44" s="2231" t="s">
        <v>918</v>
      </c>
      <c r="B44" s="2231"/>
      <c r="C44" s="2231"/>
      <c r="D44" s="2231"/>
    </row>
    <row r="45" spans="1:4">
      <c r="A45" s="2231" t="s">
        <v>919</v>
      </c>
      <c r="B45" s="2231"/>
      <c r="C45" s="2231"/>
      <c r="D45" s="2231"/>
    </row>
    <row r="46" spans="1:4">
      <c r="A46" s="2231" t="s">
        <v>920</v>
      </c>
      <c r="B46" s="2231"/>
      <c r="C46" s="2231"/>
      <c r="D46" s="2231"/>
    </row>
  </sheetData>
  <mergeCells count="16">
    <mergeCell ref="A46:D46"/>
    <mergeCell ref="A45:D45"/>
    <mergeCell ref="A16:E16"/>
    <mergeCell ref="A17:E17"/>
    <mergeCell ref="A18:E18"/>
    <mergeCell ref="A19:E19"/>
    <mergeCell ref="A20:E20"/>
    <mergeCell ref="A21:E21"/>
    <mergeCell ref="A40:D40"/>
    <mergeCell ref="A41:D41"/>
    <mergeCell ref="A42:D42"/>
    <mergeCell ref="A43:D43"/>
    <mergeCell ref="A44:D44"/>
    <mergeCell ref="A22:E22"/>
    <mergeCell ref="A24:E24"/>
    <mergeCell ref="A23:E2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F52"/>
  <sheetViews>
    <sheetView showGridLines="0" topLeftCell="A3" zoomScale="60" zoomScaleNormal="60" workbookViewId="0">
      <selection activeCell="B32" sqref="B32:F51"/>
    </sheetView>
  </sheetViews>
  <sheetFormatPr baseColWidth="10" defaultColWidth="11.453125" defaultRowHeight="14"/>
  <cols>
    <col min="1" max="1" width="61.81640625" style="240" customWidth="1"/>
    <col min="2" max="4" width="13.1796875" style="240" customWidth="1"/>
    <col min="5" max="16384" width="11.453125" style="240"/>
  </cols>
  <sheetData>
    <row r="1" spans="1:6">
      <c r="A1" s="2399" t="s">
        <v>448</v>
      </c>
      <c r="B1" s="2399"/>
      <c r="C1" s="2399"/>
      <c r="D1" s="2399"/>
      <c r="E1" s="2399"/>
      <c r="F1" s="2399"/>
    </row>
    <row r="2" spans="1:6">
      <c r="A2" s="2399" t="s">
        <v>296</v>
      </c>
      <c r="B2" s="2399"/>
      <c r="C2" s="2399"/>
      <c r="D2" s="2399"/>
      <c r="E2" s="2399"/>
      <c r="F2" s="2399"/>
    </row>
    <row r="3" spans="1:6" ht="14.5" thickBot="1">
      <c r="A3" s="392" t="s">
        <v>26</v>
      </c>
      <c r="B3" s="455"/>
      <c r="C3" s="455"/>
      <c r="D3" s="455"/>
      <c r="E3" s="456"/>
      <c r="F3" s="456"/>
    </row>
    <row r="4" spans="1:6">
      <c r="A4" s="457"/>
      <c r="B4" s="2418" t="s">
        <v>97</v>
      </c>
      <c r="C4" s="2419"/>
      <c r="D4" s="2420"/>
      <c r="E4" s="2418" t="s">
        <v>449</v>
      </c>
      <c r="F4" s="2420"/>
    </row>
    <row r="5" spans="1:6" ht="14.5" thickBot="1">
      <c r="A5" s="455"/>
      <c r="B5" s="573" t="s">
        <v>552</v>
      </c>
      <c r="C5" s="574" t="s">
        <v>98</v>
      </c>
      <c r="D5" s="575" t="s">
        <v>589</v>
      </c>
      <c r="E5" s="393" t="s">
        <v>28</v>
      </c>
      <c r="F5" s="394" t="s">
        <v>29</v>
      </c>
    </row>
    <row r="6" spans="1:6">
      <c r="A6" s="458" t="s">
        <v>297</v>
      </c>
      <c r="B6" s="459"/>
      <c r="C6" s="460"/>
      <c r="D6" s="461"/>
      <c r="E6" s="460"/>
      <c r="F6" s="461"/>
    </row>
    <row r="7" spans="1:6">
      <c r="A7" s="462" t="s">
        <v>299</v>
      </c>
      <c r="B7" s="149">
        <v>2124586.3884585807</v>
      </c>
      <c r="C7" s="463">
        <v>2374837.7853729674</v>
      </c>
      <c r="D7" s="464">
        <v>2220656.8251514952</v>
      </c>
      <c r="E7" s="688">
        <v>-6.4922733321450043E-2</v>
      </c>
      <c r="F7" s="738">
        <v>4.5218418613052869E-2</v>
      </c>
    </row>
    <row r="8" spans="1:6">
      <c r="A8" s="462" t="s">
        <v>450</v>
      </c>
      <c r="B8" s="149">
        <v>1568082.83679393</v>
      </c>
      <c r="C8" s="463">
        <v>1778291.761556613</v>
      </c>
      <c r="D8" s="464">
        <v>1598725.1244180526</v>
      </c>
      <c r="E8" s="688">
        <v>-0.10097703932530078</v>
      </c>
      <c r="F8" s="738">
        <v>1.954124291467485E-2</v>
      </c>
    </row>
    <row r="9" spans="1:6">
      <c r="A9" s="467" t="s">
        <v>16</v>
      </c>
      <c r="B9" s="468">
        <v>8822908.8632639442</v>
      </c>
      <c r="C9" s="469">
        <v>9596816.1243559103</v>
      </c>
      <c r="D9" s="470">
        <v>8890947.9929392692</v>
      </c>
      <c r="E9" s="739">
        <v>-7.3552324257334378E-2</v>
      </c>
      <c r="F9" s="740">
        <v>7.7116437140840599E-3</v>
      </c>
    </row>
    <row r="10" spans="1:6">
      <c r="A10" s="471" t="s">
        <v>310</v>
      </c>
      <c r="B10" s="472">
        <v>8435718.8674032893</v>
      </c>
      <c r="C10" s="463">
        <v>9471576.6239341721</v>
      </c>
      <c r="D10" s="464">
        <v>8688238.9425580427</v>
      </c>
      <c r="E10" s="688">
        <v>-8.2704043104785407E-2</v>
      </c>
      <c r="F10" s="738">
        <v>2.9934624318802783E-2</v>
      </c>
    </row>
    <row r="11" spans="1:6">
      <c r="A11" s="471" t="s">
        <v>451</v>
      </c>
      <c r="B11" s="472">
        <v>188432.45636669392</v>
      </c>
      <c r="C11" s="463">
        <v>89849.99335266641</v>
      </c>
      <c r="D11" s="464">
        <v>170937.4736940609</v>
      </c>
      <c r="E11" s="688">
        <v>0.90247619744524021</v>
      </c>
      <c r="F11" s="738">
        <v>-9.2844847485230364E-2</v>
      </c>
    </row>
    <row r="12" spans="1:6">
      <c r="A12" s="471" t="s">
        <v>452</v>
      </c>
      <c r="B12" s="472">
        <v>198757.5394939617</v>
      </c>
      <c r="C12" s="463">
        <v>35389.507069072097</v>
      </c>
      <c r="D12" s="464">
        <v>31771.5766871669</v>
      </c>
      <c r="E12" s="688">
        <v>-0.10223172577238326</v>
      </c>
      <c r="F12" s="738">
        <v>-0.84014907425369834</v>
      </c>
    </row>
    <row r="13" spans="1:6">
      <c r="A13" s="473" t="s">
        <v>453</v>
      </c>
      <c r="B13" s="474">
        <v>-487160.8371216986</v>
      </c>
      <c r="C13" s="463">
        <v>-448075.27433302673</v>
      </c>
      <c r="D13" s="464">
        <v>-404078.46738663409</v>
      </c>
      <c r="E13" s="688">
        <v>-9.8190660066845181E-2</v>
      </c>
      <c r="F13" s="738">
        <v>-0.17054402448674166</v>
      </c>
    </row>
    <row r="14" spans="1:6">
      <c r="A14" s="475" t="s">
        <v>315</v>
      </c>
      <c r="B14" s="178">
        <v>8335748.0261422452</v>
      </c>
      <c r="C14" s="469">
        <v>9148740.8500228841</v>
      </c>
      <c r="D14" s="179">
        <v>8486869.5255526341</v>
      </c>
      <c r="E14" s="739">
        <v>-7.2345619503321523E-2</v>
      </c>
      <c r="F14" s="740">
        <v>1.8129326718663741E-2</v>
      </c>
    </row>
    <row r="15" spans="1:6">
      <c r="A15" s="476" t="s">
        <v>454</v>
      </c>
      <c r="B15" s="149">
        <v>55179.1702322044</v>
      </c>
      <c r="C15" s="463">
        <v>67169.836086350304</v>
      </c>
      <c r="D15" s="157">
        <v>62644.813163213301</v>
      </c>
      <c r="E15" s="688">
        <v>-6.7366889466870972E-2</v>
      </c>
      <c r="F15" s="738">
        <v>0.13529820944374582</v>
      </c>
    </row>
    <row r="16" spans="1:6">
      <c r="A16" s="476" t="s">
        <v>361</v>
      </c>
      <c r="B16" s="149">
        <v>386072.5269326244</v>
      </c>
      <c r="C16" s="463">
        <v>430775.39616172394</v>
      </c>
      <c r="D16" s="157">
        <v>368349.61813644564</v>
      </c>
      <c r="E16" s="688">
        <v>-0.14491491060423067</v>
      </c>
      <c r="F16" s="738">
        <v>-4.590564611522252E-2</v>
      </c>
    </row>
    <row r="17" spans="1:6">
      <c r="A17" s="162" t="s">
        <v>455</v>
      </c>
      <c r="B17" s="178">
        <v>12469668.948559586</v>
      </c>
      <c r="C17" s="469">
        <v>13799815.629200539</v>
      </c>
      <c r="D17" s="179">
        <v>12737245.90642184</v>
      </c>
      <c r="E17" s="739">
        <v>-7.6998834718508213E-2</v>
      </c>
      <c r="F17" s="740">
        <v>2.145822467028391E-2</v>
      </c>
    </row>
    <row r="18" spans="1:6">
      <c r="A18" s="162"/>
      <c r="B18" s="477"/>
      <c r="C18" s="169"/>
      <c r="D18" s="478"/>
      <c r="E18" s="688"/>
      <c r="F18" s="738"/>
    </row>
    <row r="19" spans="1:6">
      <c r="A19" s="475" t="s">
        <v>456</v>
      </c>
      <c r="B19" s="477"/>
      <c r="C19" s="169"/>
      <c r="D19" s="478"/>
      <c r="E19" s="688"/>
      <c r="F19" s="738"/>
    </row>
    <row r="20" spans="1:6">
      <c r="A20" s="480" t="s">
        <v>42</v>
      </c>
      <c r="B20" s="149">
        <v>10691223.606833635</v>
      </c>
      <c r="C20" s="463">
        <v>11554074.823980074</v>
      </c>
      <c r="D20" s="464">
        <v>10678175.226433899</v>
      </c>
      <c r="E20" s="688">
        <v>-7.5808717780525003E-2</v>
      </c>
      <c r="F20" s="738">
        <v>-1.2204758668965532E-3</v>
      </c>
    </row>
    <row r="21" spans="1:6">
      <c r="A21" s="480" t="s">
        <v>134</v>
      </c>
      <c r="B21" s="149">
        <v>89702.144599495688</v>
      </c>
      <c r="C21" s="463">
        <v>106430.1714043195</v>
      </c>
      <c r="D21" s="464">
        <v>89938.315112297001</v>
      </c>
      <c r="E21" s="688">
        <v>-0.15495470950029089</v>
      </c>
      <c r="F21" s="738">
        <v>2.6328301720741631E-3</v>
      </c>
    </row>
    <row r="22" spans="1:6">
      <c r="A22" s="480" t="s">
        <v>457</v>
      </c>
      <c r="B22" s="149">
        <v>173207.8510694053</v>
      </c>
      <c r="C22" s="463">
        <v>185591.7790536877</v>
      </c>
      <c r="D22" s="464">
        <v>171787.49465666991</v>
      </c>
      <c r="E22" s="688">
        <v>-7.4379826883520073E-2</v>
      </c>
      <c r="F22" s="738">
        <v>-8.200300413439332E-3</v>
      </c>
    </row>
    <row r="23" spans="1:6">
      <c r="A23" s="480" t="s">
        <v>344</v>
      </c>
      <c r="B23" s="149">
        <v>795200.15263449203</v>
      </c>
      <c r="C23" s="463">
        <v>1119145.1089640553</v>
      </c>
      <c r="D23" s="464">
        <v>1007946.1509458097</v>
      </c>
      <c r="E23" s="688">
        <v>-9.936062546989799E-2</v>
      </c>
      <c r="F23" s="738">
        <v>0.26753767288209351</v>
      </c>
    </row>
    <row r="24" spans="1:6">
      <c r="A24" s="162" t="s">
        <v>458</v>
      </c>
      <c r="B24" s="178">
        <v>11749333.755137028</v>
      </c>
      <c r="C24" s="469">
        <v>12965241.883402137</v>
      </c>
      <c r="D24" s="179">
        <v>11947847.187148675</v>
      </c>
      <c r="E24" s="739">
        <v>-7.847093832903429E-2</v>
      </c>
      <c r="F24" s="740">
        <v>1.6895718186986874E-2</v>
      </c>
    </row>
    <row r="25" spans="1:6">
      <c r="A25" s="481"/>
      <c r="B25" s="477"/>
      <c r="C25" s="169"/>
      <c r="D25" s="482"/>
      <c r="E25" s="688"/>
      <c r="F25" s="738"/>
    </row>
    <row r="26" spans="1:6">
      <c r="A26" s="467" t="s">
        <v>366</v>
      </c>
      <c r="B26" s="178">
        <v>720335.19356521918</v>
      </c>
      <c r="C26" s="469">
        <v>834573.74602055072</v>
      </c>
      <c r="D26" s="470">
        <v>789398.71941989195</v>
      </c>
      <c r="E26" s="739">
        <v>-5.4129460477356561E-2</v>
      </c>
      <c r="F26" s="740">
        <v>9.587692850720031E-2</v>
      </c>
    </row>
    <row r="27" spans="1:6">
      <c r="A27" s="480"/>
      <c r="B27" s="477"/>
      <c r="C27" s="169"/>
      <c r="D27" s="482"/>
      <c r="E27" s="688"/>
      <c r="F27" s="738"/>
    </row>
    <row r="28" spans="1:6" ht="14.5" thickBot="1">
      <c r="A28" s="483" t="s">
        <v>459</v>
      </c>
      <c r="B28" s="484">
        <v>12469668.948702248</v>
      </c>
      <c r="C28" s="485">
        <v>13799815.629422687</v>
      </c>
      <c r="D28" s="486">
        <v>12737245.906568568</v>
      </c>
      <c r="E28" s="741">
        <v>-7.6998834722733944E-2</v>
      </c>
      <c r="F28" s="742">
        <v>2.1458224670364512E-2</v>
      </c>
    </row>
    <row r="29" spans="1:6" ht="14.5" thickBot="1">
      <c r="A29" s="163"/>
      <c r="B29" s="164"/>
      <c r="C29" s="164"/>
      <c r="D29" s="164"/>
      <c r="E29" s="164"/>
      <c r="F29" s="164"/>
    </row>
    <row r="30" spans="1:6">
      <c r="A30" s="487"/>
      <c r="B30" s="2482" t="s">
        <v>23</v>
      </c>
      <c r="C30" s="2483"/>
      <c r="D30" s="2484"/>
      <c r="E30" s="2482" t="s">
        <v>24</v>
      </c>
      <c r="F30" s="2484"/>
    </row>
    <row r="31" spans="1:6" ht="14.5" thickBot="1">
      <c r="A31" s="168"/>
      <c r="B31" s="181" t="s">
        <v>8</v>
      </c>
      <c r="C31" s="182" t="s">
        <v>27</v>
      </c>
      <c r="D31" s="183" t="s">
        <v>551</v>
      </c>
      <c r="E31" s="181" t="s">
        <v>28</v>
      </c>
      <c r="F31" s="183" t="s">
        <v>29</v>
      </c>
    </row>
    <row r="32" spans="1:6">
      <c r="A32" s="488" t="s">
        <v>460</v>
      </c>
      <c r="B32" s="489">
        <v>75189.078095973498</v>
      </c>
      <c r="C32" s="490">
        <v>83841.968164649428</v>
      </c>
      <c r="D32" s="491">
        <v>81156.920423972886</v>
      </c>
      <c r="E32" s="686">
        <v>-3.2025103888348894E-2</v>
      </c>
      <c r="F32" s="748">
        <v>7.9371133136941552E-2</v>
      </c>
    </row>
    <row r="33" spans="1:6">
      <c r="A33" s="492" t="s">
        <v>461</v>
      </c>
      <c r="B33" s="474">
        <v>-23581.381283058501</v>
      </c>
      <c r="C33" s="463">
        <v>-7908.3150342827012</v>
      </c>
      <c r="D33" s="464">
        <v>2858.1724915974</v>
      </c>
      <c r="E33" s="688">
        <v>-1.3614135854739178</v>
      </c>
      <c r="F33" s="738">
        <v>-1.1212046256870791</v>
      </c>
    </row>
    <row r="34" spans="1:6">
      <c r="A34" s="493" t="s">
        <v>462</v>
      </c>
      <c r="B34" s="494">
        <v>51607.696812914983</v>
      </c>
      <c r="C34" s="469">
        <v>75933.653130366729</v>
      </c>
      <c r="D34" s="470">
        <v>84015.092915570291</v>
      </c>
      <c r="E34" s="739">
        <v>0.10642764376591951</v>
      </c>
      <c r="F34" s="740">
        <v>0.62795664414431407</v>
      </c>
    </row>
    <row r="35" spans="1:6">
      <c r="A35" s="495" t="s">
        <v>168</v>
      </c>
      <c r="B35" s="474">
        <v>35623.2570496521</v>
      </c>
      <c r="C35" s="463">
        <v>48201.891207136046</v>
      </c>
      <c r="D35" s="464">
        <v>39644.500906626192</v>
      </c>
      <c r="E35" s="688">
        <v>-0.17753225207983081</v>
      </c>
      <c r="F35" s="738">
        <v>0.11288254331627323</v>
      </c>
    </row>
    <row r="36" spans="1:6">
      <c r="A36" s="495" t="s">
        <v>36</v>
      </c>
      <c r="B36" s="474">
        <v>-64742.772687874603</v>
      </c>
      <c r="C36" s="463">
        <v>-90747.465479853388</v>
      </c>
      <c r="D36" s="464">
        <v>-72562.666601145596</v>
      </c>
      <c r="E36" s="688">
        <v>-0.20038905530364315</v>
      </c>
      <c r="F36" s="738">
        <v>0.12078404412753163</v>
      </c>
    </row>
    <row r="37" spans="1:6">
      <c r="A37" s="495" t="s">
        <v>463</v>
      </c>
      <c r="B37" s="743">
        <v>-12.299689296299999</v>
      </c>
      <c r="C37" s="744">
        <v>10.0644523051</v>
      </c>
      <c r="D37" s="745">
        <v>17.002090792099999</v>
      </c>
      <c r="E37" s="688">
        <v>0.68932101585741146</v>
      </c>
      <c r="F37" s="738">
        <v>-2.382318722247283</v>
      </c>
    </row>
    <row r="38" spans="1:6">
      <c r="A38" s="495" t="s">
        <v>38</v>
      </c>
      <c r="B38" s="474">
        <v>-11022.6658251472</v>
      </c>
      <c r="C38" s="463">
        <v>-10866.468568414099</v>
      </c>
      <c r="D38" s="464">
        <v>-30639.872397314801</v>
      </c>
      <c r="E38" s="688">
        <v>1.8196715615942303</v>
      </c>
      <c r="F38" s="738">
        <v>1.7797152597525678</v>
      </c>
    </row>
    <row r="39" spans="1:6" ht="14.5" thickBot="1">
      <c r="A39" s="497" t="s">
        <v>39</v>
      </c>
      <c r="B39" s="498">
        <v>11453.215660248981</v>
      </c>
      <c r="C39" s="485">
        <v>22531.674741540381</v>
      </c>
      <c r="D39" s="486">
        <v>20474.056914528177</v>
      </c>
      <c r="E39" s="741">
        <v>9.1321122402796329E-2</v>
      </c>
      <c r="F39" s="742">
        <v>0.78762519818675036</v>
      </c>
    </row>
    <row r="40" spans="1:6" ht="14.5" thickBot="1">
      <c r="A40" s="163"/>
      <c r="B40" s="164"/>
      <c r="C40" s="164"/>
      <c r="D40" s="164"/>
      <c r="E40" s="164"/>
      <c r="F40" s="164"/>
    </row>
    <row r="41" spans="1:6">
      <c r="A41" s="499" t="s">
        <v>464</v>
      </c>
      <c r="B41" s="679">
        <v>0.59720244102583453</v>
      </c>
      <c r="C41" s="680">
        <v>0.699777967817102</v>
      </c>
      <c r="D41" s="746">
        <v>0.5988039169179683</v>
      </c>
      <c r="E41" s="500" t="s">
        <v>631</v>
      </c>
      <c r="F41" s="166" t="s">
        <v>556</v>
      </c>
    </row>
    <row r="42" spans="1:6">
      <c r="A42" s="142" t="s">
        <v>18</v>
      </c>
      <c r="B42" s="681">
        <v>6.4918253476220003E-2</v>
      </c>
      <c r="C42" s="682">
        <v>0.10752530377353876</v>
      </c>
      <c r="D42" s="747">
        <v>0.10085881969712551</v>
      </c>
      <c r="E42" s="165" t="s">
        <v>465</v>
      </c>
      <c r="F42" s="180" t="s">
        <v>675</v>
      </c>
    </row>
    <row r="43" spans="1:6">
      <c r="A43" s="462" t="s">
        <v>466</v>
      </c>
      <c r="B43" s="687">
        <v>0.82524780957948551</v>
      </c>
      <c r="C43" s="688">
        <v>0.83060013636384433</v>
      </c>
      <c r="D43" s="738">
        <v>0.83262802907838263</v>
      </c>
      <c r="E43" s="165" t="s">
        <v>556</v>
      </c>
      <c r="F43" s="180" t="s">
        <v>60</v>
      </c>
    </row>
    <row r="44" spans="1:6">
      <c r="A44" s="495" t="s">
        <v>393</v>
      </c>
      <c r="B44" s="501">
        <v>2.1357180413737752E-2</v>
      </c>
      <c r="C44" s="465">
        <v>9.3624794086274825E-3</v>
      </c>
      <c r="D44" s="466">
        <v>1.922601210015069E-2</v>
      </c>
      <c r="E44" s="165" t="s">
        <v>676</v>
      </c>
      <c r="F44" s="180" t="s">
        <v>59</v>
      </c>
    </row>
    <row r="45" spans="1:6">
      <c r="A45" s="495" t="s">
        <v>155</v>
      </c>
      <c r="B45" s="501">
        <v>4.388461921813603E-2</v>
      </c>
      <c r="C45" s="465">
        <v>1.3050109411171401E-2</v>
      </c>
      <c r="D45" s="466">
        <v>2.2799486684907937E-2</v>
      </c>
      <c r="E45" s="165" t="s">
        <v>676</v>
      </c>
      <c r="F45" s="180" t="s">
        <v>677</v>
      </c>
    </row>
    <row r="46" spans="1:6">
      <c r="A46" s="495" t="s">
        <v>394</v>
      </c>
      <c r="B46" s="501">
        <v>2.5853340051656089</v>
      </c>
      <c r="C46" s="465">
        <v>4.9869260710382628</v>
      </c>
      <c r="D46" s="466">
        <v>2.3638963338714274</v>
      </c>
      <c r="E46" s="165" t="s">
        <v>678</v>
      </c>
      <c r="F46" s="180" t="s">
        <v>679</v>
      </c>
    </row>
    <row r="47" spans="1:6">
      <c r="A47" s="495" t="s">
        <v>158</v>
      </c>
      <c r="B47" s="501">
        <v>1.2581958271902798</v>
      </c>
      <c r="C47" s="465">
        <v>3.5777472189217692</v>
      </c>
      <c r="D47" s="466">
        <v>1.9933913489639357</v>
      </c>
      <c r="E47" s="165" t="s">
        <v>680</v>
      </c>
      <c r="F47" s="180" t="s">
        <v>681</v>
      </c>
    </row>
    <row r="48" spans="1:6">
      <c r="A48" s="495" t="s">
        <v>263</v>
      </c>
      <c r="B48" s="496">
        <v>55</v>
      </c>
      <c r="C48" s="164">
        <v>44</v>
      </c>
      <c r="D48" s="479">
        <v>45</v>
      </c>
      <c r="E48" s="164">
        <v>1</v>
      </c>
      <c r="F48" s="479">
        <v>-10</v>
      </c>
    </row>
    <row r="49" spans="1:6">
      <c r="A49" s="495" t="s">
        <v>468</v>
      </c>
      <c r="B49" s="496">
        <v>850</v>
      </c>
      <c r="C49" s="164">
        <v>1011</v>
      </c>
      <c r="D49" s="479">
        <v>1078</v>
      </c>
      <c r="E49" s="164">
        <v>67</v>
      </c>
      <c r="F49" s="479">
        <v>228</v>
      </c>
    </row>
    <row r="50" spans="1:6">
      <c r="A50" s="495" t="s">
        <v>469</v>
      </c>
      <c r="B50" s="496">
        <v>310</v>
      </c>
      <c r="C50" s="164">
        <v>310</v>
      </c>
      <c r="D50" s="479">
        <v>310</v>
      </c>
      <c r="E50" s="164">
        <v>0</v>
      </c>
      <c r="F50" s="479">
        <v>0</v>
      </c>
    </row>
    <row r="51" spans="1:6" ht="14.5" thickBot="1">
      <c r="A51" s="502" t="s">
        <v>61</v>
      </c>
      <c r="B51" s="503">
        <v>1618</v>
      </c>
      <c r="C51" s="504">
        <v>1568</v>
      </c>
      <c r="D51" s="505">
        <v>1586</v>
      </c>
      <c r="E51" s="506">
        <v>18</v>
      </c>
      <c r="F51" s="507">
        <v>-32</v>
      </c>
    </row>
    <row r="52" spans="1:6">
      <c r="A52" s="487"/>
      <c r="B52" s="168"/>
      <c r="C52" s="168"/>
      <c r="D52" s="168"/>
      <c r="E52" s="169"/>
      <c r="F52" s="169"/>
    </row>
  </sheetData>
  <mergeCells count="6">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I53"/>
  <sheetViews>
    <sheetView showGridLines="0" zoomScale="60" zoomScaleNormal="60" workbookViewId="0">
      <selection activeCell="Q18" sqref="Q18"/>
    </sheetView>
  </sheetViews>
  <sheetFormatPr baseColWidth="10" defaultColWidth="11.453125" defaultRowHeight="14"/>
  <cols>
    <col min="1" max="1" width="58.54296875" style="194" customWidth="1"/>
    <col min="2" max="2" width="14.453125" style="194" bestFit="1" customWidth="1"/>
    <col min="3" max="3" width="14" style="194" bestFit="1" customWidth="1"/>
    <col min="4" max="4" width="14.453125" style="194" bestFit="1" customWidth="1"/>
    <col min="5" max="5" width="9.81640625" style="194" bestFit="1" customWidth="1"/>
    <col min="6" max="6" width="11.1796875" style="194" bestFit="1" customWidth="1"/>
    <col min="7" max="8" width="16.81640625" style="194" customWidth="1"/>
    <col min="9" max="9" width="20.81640625" style="194" customWidth="1"/>
    <col min="10" max="16384" width="11.453125" style="194"/>
  </cols>
  <sheetData>
    <row r="1" spans="1:6">
      <c r="A1" s="2451" t="s">
        <v>470</v>
      </c>
      <c r="B1" s="2451"/>
      <c r="C1" s="2451"/>
      <c r="D1" s="2451"/>
      <c r="E1" s="2451"/>
      <c r="F1" s="2451"/>
    </row>
    <row r="2" spans="1:6">
      <c r="A2" s="2451" t="s">
        <v>296</v>
      </c>
      <c r="B2" s="2451"/>
      <c r="C2" s="2451"/>
      <c r="D2" s="2451"/>
      <c r="E2" s="2451"/>
      <c r="F2" s="2451"/>
    </row>
    <row r="3" spans="1:6" ht="14.5" thickBot="1">
      <c r="A3" s="403" t="s">
        <v>26</v>
      </c>
      <c r="B3" s="404"/>
      <c r="C3" s="404"/>
      <c r="D3" s="404"/>
      <c r="E3" s="405"/>
      <c r="F3" s="405"/>
    </row>
    <row r="4" spans="1:6">
      <c r="A4" s="406"/>
      <c r="B4" s="2366" t="s">
        <v>97</v>
      </c>
      <c r="C4" s="2367"/>
      <c r="D4" s="2368"/>
      <c r="E4" s="2366" t="s">
        <v>449</v>
      </c>
      <c r="F4" s="2368"/>
    </row>
    <row r="5" spans="1:6" ht="14.5" thickBot="1">
      <c r="A5" s="404"/>
      <c r="B5" s="573" t="s">
        <v>814</v>
      </c>
      <c r="C5" s="574" t="s">
        <v>589</v>
      </c>
      <c r="D5" s="575" t="s">
        <v>815</v>
      </c>
      <c r="E5" s="407" t="s">
        <v>28</v>
      </c>
      <c r="F5" s="408" t="s">
        <v>29</v>
      </c>
    </row>
    <row r="6" spans="1:6">
      <c r="A6" s="409" t="s">
        <v>297</v>
      </c>
      <c r="B6" s="410"/>
      <c r="C6" s="411"/>
      <c r="D6" s="412"/>
      <c r="E6" s="413"/>
      <c r="F6" s="412"/>
    </row>
    <row r="7" spans="1:6">
      <c r="A7" s="414" t="s">
        <v>299</v>
      </c>
      <c r="B7" s="155">
        <v>1477526.5960899999</v>
      </c>
      <c r="C7" s="198">
        <v>1400084.6195499999</v>
      </c>
      <c r="D7" s="152">
        <v>1242266.8446099998</v>
      </c>
      <c r="E7" s="749">
        <v>-0.1127201690071592</v>
      </c>
      <c r="F7" s="750">
        <v>-0.15922539201837138</v>
      </c>
    </row>
    <row r="8" spans="1:6">
      <c r="A8" s="414" t="s">
        <v>450</v>
      </c>
      <c r="B8" s="155">
        <v>1533808.00434</v>
      </c>
      <c r="C8" s="198">
        <v>1746228.3288199999</v>
      </c>
      <c r="D8" s="152">
        <v>1597228.22539</v>
      </c>
      <c r="E8" s="749">
        <v>-8.5326816070316225E-2</v>
      </c>
      <c r="F8" s="750">
        <v>4.1348213642482534E-2</v>
      </c>
    </row>
    <row r="9" spans="1:6">
      <c r="A9" s="415" t="s">
        <v>16</v>
      </c>
      <c r="B9" s="416">
        <v>13039315.99274</v>
      </c>
      <c r="C9" s="200">
        <v>13983905.464329999</v>
      </c>
      <c r="D9" s="417">
        <v>14434897.821729999</v>
      </c>
      <c r="E9" s="751">
        <v>3.225081566450716E-2</v>
      </c>
      <c r="F9" s="752">
        <v>0.1070287605398188</v>
      </c>
    </row>
    <row r="10" spans="1:6">
      <c r="A10" s="418" t="s">
        <v>310</v>
      </c>
      <c r="B10" s="155">
        <v>11824809.67691</v>
      </c>
      <c r="C10" s="198">
        <v>12965841.34193</v>
      </c>
      <c r="D10" s="152">
        <v>13379070.92433</v>
      </c>
      <c r="E10" s="749">
        <v>3.1870633883484656E-2</v>
      </c>
      <c r="F10" s="750">
        <v>0.13144069882621157</v>
      </c>
    </row>
    <row r="11" spans="1:6">
      <c r="A11" s="418" t="s">
        <v>451</v>
      </c>
      <c r="B11" s="155">
        <v>1158977.2955800002</v>
      </c>
      <c r="C11" s="198">
        <v>951029.47898999997</v>
      </c>
      <c r="D11" s="152">
        <v>979685.09629000002</v>
      </c>
      <c r="E11" s="749">
        <v>3.0131155692915579E-2</v>
      </c>
      <c r="F11" s="750">
        <v>-0.15469862953637492</v>
      </c>
    </row>
    <row r="12" spans="1:6">
      <c r="A12" s="418" t="s">
        <v>452</v>
      </c>
      <c r="B12" s="155">
        <v>55529.020250000001</v>
      </c>
      <c r="C12" s="198">
        <v>67034.64340999999</v>
      </c>
      <c r="D12" s="152">
        <v>76141.80111</v>
      </c>
      <c r="E12" s="749">
        <v>0.13585747960645422</v>
      </c>
      <c r="F12" s="750">
        <v>0.37120735729170362</v>
      </c>
    </row>
    <row r="13" spans="1:6">
      <c r="A13" s="418" t="s">
        <v>453</v>
      </c>
      <c r="B13" s="155">
        <v>-1662457.1630200001</v>
      </c>
      <c r="C13" s="198">
        <v>-1146067.1571900002</v>
      </c>
      <c r="D13" s="152">
        <v>-1168604.23676</v>
      </c>
      <c r="E13" s="749">
        <v>1.9664711119772083E-2</v>
      </c>
      <c r="F13" s="750">
        <v>-0.29706204601559338</v>
      </c>
    </row>
    <row r="14" spans="1:6">
      <c r="A14" s="419" t="s">
        <v>315</v>
      </c>
      <c r="B14" s="416">
        <v>11376858.82972</v>
      </c>
      <c r="C14" s="200">
        <v>12837838.307139998</v>
      </c>
      <c r="D14" s="417">
        <v>13266293.584969999</v>
      </c>
      <c r="E14" s="751">
        <v>3.3374409895138513E-2</v>
      </c>
      <c r="F14" s="752">
        <v>0.16607701506449124</v>
      </c>
    </row>
    <row r="15" spans="1:6">
      <c r="A15" s="420" t="s">
        <v>454</v>
      </c>
      <c r="B15" s="155">
        <v>148899.34888000001</v>
      </c>
      <c r="C15" s="198">
        <v>139875.18111</v>
      </c>
      <c r="D15" s="152">
        <v>136398.97538999998</v>
      </c>
      <c r="E15" s="749">
        <v>-2.4852198169926121E-2</v>
      </c>
      <c r="F15" s="750">
        <v>-8.3951834470909925E-2</v>
      </c>
    </row>
    <row r="16" spans="1:6">
      <c r="A16" s="420" t="s">
        <v>361</v>
      </c>
      <c r="B16" s="155">
        <v>1075525.69732</v>
      </c>
      <c r="C16" s="198">
        <v>854943.93590000318</v>
      </c>
      <c r="D16" s="152">
        <v>823400.5983200022</v>
      </c>
      <c r="E16" s="749">
        <v>-3.6895211785782367E-2</v>
      </c>
      <c r="F16" s="750">
        <v>-0.23442033940076401</v>
      </c>
    </row>
    <row r="17" spans="1:9">
      <c r="A17" s="421" t="s">
        <v>455</v>
      </c>
      <c r="B17" s="416">
        <v>15612618.47635</v>
      </c>
      <c r="C17" s="200">
        <v>16978970.37252</v>
      </c>
      <c r="D17" s="417">
        <v>17065588.22868</v>
      </c>
      <c r="E17" s="751">
        <v>5.1014787268954809E-3</v>
      </c>
      <c r="F17" s="752">
        <v>9.306380954168314E-2</v>
      </c>
    </row>
    <row r="18" spans="1:9">
      <c r="A18" s="421"/>
      <c r="B18" s="422"/>
      <c r="C18" s="423"/>
      <c r="D18" s="201"/>
      <c r="E18" s="751"/>
      <c r="F18" s="752"/>
    </row>
    <row r="19" spans="1:9">
      <c r="A19" s="419" t="s">
        <v>456</v>
      </c>
      <c r="B19" s="422"/>
      <c r="C19" s="423"/>
      <c r="D19" s="201"/>
      <c r="E19" s="749"/>
      <c r="F19" s="752"/>
    </row>
    <row r="20" spans="1:9">
      <c r="A20" s="425" t="s">
        <v>42</v>
      </c>
      <c r="B20" s="155">
        <v>8292913.2618900007</v>
      </c>
      <c r="C20" s="426">
        <v>8782960.1915499996</v>
      </c>
      <c r="D20" s="152">
        <v>8956908.8648400009</v>
      </c>
      <c r="E20" s="749">
        <v>1.9805244416040368E-2</v>
      </c>
      <c r="F20" s="750">
        <v>8.0067834062775622E-2</v>
      </c>
    </row>
    <row r="21" spans="1:9">
      <c r="A21" s="425" t="s">
        <v>134</v>
      </c>
      <c r="B21" s="155">
        <v>1898920.82054</v>
      </c>
      <c r="C21" s="426">
        <v>2952091.6484699999</v>
      </c>
      <c r="D21" s="152">
        <v>3014402.6807399997</v>
      </c>
      <c r="E21" s="749">
        <v>2.1107417956449437E-2</v>
      </c>
      <c r="F21" s="750">
        <v>0.58742936942615009</v>
      </c>
    </row>
    <row r="22" spans="1:9">
      <c r="A22" s="425" t="s">
        <v>457</v>
      </c>
      <c r="B22" s="155">
        <v>188775.13634</v>
      </c>
      <c r="C22" s="426">
        <v>256701.23897999999</v>
      </c>
      <c r="D22" s="152">
        <v>259435.57888999998</v>
      </c>
      <c r="E22" s="749">
        <v>1.0651837602595249E-2</v>
      </c>
      <c r="F22" s="750">
        <v>0.37431011265559122</v>
      </c>
    </row>
    <row r="23" spans="1:9">
      <c r="A23" s="425" t="s">
        <v>344</v>
      </c>
      <c r="B23" s="155">
        <v>3058752.483500001</v>
      </c>
      <c r="C23" s="426">
        <v>2523135.6218500007</v>
      </c>
      <c r="D23" s="152">
        <v>2247631.8829399981</v>
      </c>
      <c r="E23" s="749">
        <v>-0.10919101475330095</v>
      </c>
      <c r="F23" s="750">
        <v>-0.26518020171147416</v>
      </c>
    </row>
    <row r="24" spans="1:9">
      <c r="A24" s="421" t="s">
        <v>458</v>
      </c>
      <c r="B24" s="416">
        <v>13439361.702270001</v>
      </c>
      <c r="C24" s="427">
        <v>14514888.700850001</v>
      </c>
      <c r="D24" s="417">
        <v>14478379.007409999</v>
      </c>
      <c r="E24" s="751">
        <v>-2.5153271370150776E-3</v>
      </c>
      <c r="F24" s="752">
        <v>7.7311506912155048E-2</v>
      </c>
    </row>
    <row r="25" spans="1:9">
      <c r="A25" s="428"/>
      <c r="B25" s="422"/>
      <c r="C25" s="423"/>
      <c r="D25" s="201"/>
      <c r="E25" s="749"/>
      <c r="F25" s="752"/>
    </row>
    <row r="26" spans="1:9">
      <c r="A26" s="415" t="s">
        <v>366</v>
      </c>
      <c r="B26" s="416">
        <v>2173256.77409</v>
      </c>
      <c r="C26" s="427">
        <v>2464081.6717300001</v>
      </c>
      <c r="D26" s="417">
        <v>2587209.2212499999</v>
      </c>
      <c r="E26" s="751">
        <v>4.9968940125898254E-2</v>
      </c>
      <c r="F26" s="752">
        <v>0.19047562722234357</v>
      </c>
    </row>
    <row r="27" spans="1:9">
      <c r="A27" s="425"/>
      <c r="B27" s="422"/>
      <c r="C27" s="423"/>
      <c r="D27" s="201"/>
      <c r="E27" s="749"/>
      <c r="F27" s="752"/>
    </row>
    <row r="28" spans="1:9" ht="14.5" thickBot="1">
      <c r="A28" s="429" t="s">
        <v>459</v>
      </c>
      <c r="B28" s="430">
        <v>15612618.476360001</v>
      </c>
      <c r="C28" s="431">
        <v>16978970.372579999</v>
      </c>
      <c r="D28" s="432">
        <v>17065588.228659999</v>
      </c>
      <c r="E28" s="753">
        <v>5.1014787221657087E-3</v>
      </c>
      <c r="F28" s="754">
        <v>9.3063809539701836E-2</v>
      </c>
    </row>
    <row r="29" spans="1:9" ht="14.5" thickBot="1">
      <c r="A29" s="433"/>
      <c r="B29" s="423"/>
      <c r="C29" s="423"/>
      <c r="D29" s="423"/>
      <c r="E29" s="423"/>
      <c r="F29" s="423"/>
    </row>
    <row r="30" spans="1:9" ht="14.5" thickBot="1">
      <c r="A30" s="433"/>
      <c r="B30" s="2366" t="s">
        <v>23</v>
      </c>
      <c r="C30" s="2367"/>
      <c r="D30" s="2368"/>
      <c r="E30" s="2366" t="s">
        <v>24</v>
      </c>
      <c r="F30" s="2368"/>
      <c r="G30" s="2526" t="s">
        <v>878</v>
      </c>
      <c r="H30" s="2527"/>
      <c r="I30" s="2088" t="s">
        <v>24</v>
      </c>
    </row>
    <row r="31" spans="1:9" ht="14.5" thickBot="1">
      <c r="A31" s="434"/>
      <c r="B31" s="2083" t="s">
        <v>845</v>
      </c>
      <c r="C31" s="2084" t="s">
        <v>551</v>
      </c>
      <c r="D31" s="2082" t="s">
        <v>813</v>
      </c>
      <c r="E31" s="2083" t="s">
        <v>28</v>
      </c>
      <c r="F31" s="2082" t="s">
        <v>29</v>
      </c>
      <c r="G31" s="2083" t="s">
        <v>814</v>
      </c>
      <c r="H31" s="2082" t="s">
        <v>815</v>
      </c>
      <c r="I31" s="2082" t="s">
        <v>877</v>
      </c>
    </row>
    <row r="32" spans="1:9">
      <c r="A32" s="436" t="s">
        <v>460</v>
      </c>
      <c r="B32" s="154">
        <v>403407.33963999996</v>
      </c>
      <c r="C32" s="437">
        <v>505000.61523</v>
      </c>
      <c r="D32" s="151">
        <v>512222.24398999999</v>
      </c>
      <c r="E32" s="755">
        <v>1.430023754864318E-2</v>
      </c>
      <c r="F32" s="756">
        <v>0.26973952543130797</v>
      </c>
      <c r="G32" s="437">
        <v>505000.61523</v>
      </c>
      <c r="H32" s="151">
        <v>512222.24398999999</v>
      </c>
      <c r="I32" s="756">
        <v>0.26973952543130797</v>
      </c>
    </row>
    <row r="33" spans="1:9" ht="28">
      <c r="A33" s="438" t="s">
        <v>461</v>
      </c>
      <c r="B33" s="155">
        <v>-138718.10008999999</v>
      </c>
      <c r="C33" s="426">
        <v>-40057.624650000034</v>
      </c>
      <c r="D33" s="152">
        <v>-105337.00797000001</v>
      </c>
      <c r="E33" s="749">
        <v>1.6296369015979564</v>
      </c>
      <c r="F33" s="750">
        <v>-0.24063977302415773</v>
      </c>
      <c r="G33" s="426">
        <v>-40057.624650000034</v>
      </c>
      <c r="H33" s="152">
        <v>-105337.00797000001</v>
      </c>
      <c r="I33" s="750">
        <v>-0.24063977302415773</v>
      </c>
    </row>
    <row r="34" spans="1:9">
      <c r="A34" s="428" t="s">
        <v>462</v>
      </c>
      <c r="B34" s="416">
        <v>264689.23954999994</v>
      </c>
      <c r="C34" s="427">
        <v>464942.99057999998</v>
      </c>
      <c r="D34" s="417">
        <v>406885.23601999995</v>
      </c>
      <c r="E34" s="751">
        <v>-0.12487069541058149</v>
      </c>
      <c r="F34" s="752">
        <v>0.53721865200016605</v>
      </c>
      <c r="G34" s="427">
        <v>464942.99057999998</v>
      </c>
      <c r="H34" s="417">
        <v>406885.23601999995</v>
      </c>
      <c r="I34" s="752">
        <v>0.53721865200016605</v>
      </c>
    </row>
    <row r="35" spans="1:9">
      <c r="A35" s="439" t="s">
        <v>168</v>
      </c>
      <c r="B35" s="155">
        <v>28338.855909999998</v>
      </c>
      <c r="C35" s="426">
        <v>31668.342099999994</v>
      </c>
      <c r="D35" s="152">
        <v>30619.59057</v>
      </c>
      <c r="E35" s="749">
        <v>-3.3116717215202596E-2</v>
      </c>
      <c r="F35" s="750">
        <v>8.0480830533288916E-2</v>
      </c>
      <c r="G35" s="426">
        <v>31668.342099999994</v>
      </c>
      <c r="H35" s="152">
        <v>30619.59057</v>
      </c>
      <c r="I35" s="750">
        <v>8.0480830533288916E-2</v>
      </c>
    </row>
    <row r="36" spans="1:9">
      <c r="A36" s="439" t="s">
        <v>36</v>
      </c>
      <c r="B36" s="155">
        <v>-268750.62601999997</v>
      </c>
      <c r="C36" s="426">
        <v>-314635.3137900001</v>
      </c>
      <c r="D36" s="152">
        <v>-288029.10668999999</v>
      </c>
      <c r="E36" s="749">
        <v>-8.4562049884070345E-2</v>
      </c>
      <c r="F36" s="750">
        <v>7.1733714467944631E-2</v>
      </c>
      <c r="G36" s="426">
        <v>-314635.3137900001</v>
      </c>
      <c r="H36" s="152">
        <v>-288029.10668999999</v>
      </c>
      <c r="I36" s="750">
        <v>7.1733714467944631E-2</v>
      </c>
    </row>
    <row r="37" spans="1:9">
      <c r="A37" s="439" t="s">
        <v>463</v>
      </c>
      <c r="B37" s="424">
        <v>0</v>
      </c>
      <c r="C37" s="440">
        <v>0</v>
      </c>
      <c r="D37" s="441">
        <v>0</v>
      </c>
      <c r="E37" s="749">
        <v>0</v>
      </c>
      <c r="F37" s="750">
        <v>0</v>
      </c>
      <c r="G37" s="440">
        <v>0</v>
      </c>
      <c r="H37" s="441">
        <v>0</v>
      </c>
      <c r="I37" s="750">
        <v>0</v>
      </c>
    </row>
    <row r="38" spans="1:9">
      <c r="A38" s="439" t="s">
        <v>38</v>
      </c>
      <c r="B38" s="155">
        <v>-10222.164429999999</v>
      </c>
      <c r="C38" s="426">
        <v>-62113.026509999989</v>
      </c>
      <c r="D38" s="152">
        <v>-46540.385409999995</v>
      </c>
      <c r="E38" s="749">
        <v>-0.25071457591094604</v>
      </c>
      <c r="F38" s="750">
        <v>3.5528895302655581</v>
      </c>
      <c r="G38" s="426">
        <v>-62113.026509999989</v>
      </c>
      <c r="H38" s="152">
        <v>-46540.385409999995</v>
      </c>
      <c r="I38" s="750">
        <v>3.5528895302655581</v>
      </c>
    </row>
    <row r="39" spans="1:9" ht="14.5" thickBot="1">
      <c r="A39" s="205" t="s">
        <v>39</v>
      </c>
      <c r="B39" s="430">
        <v>14055.305009999958</v>
      </c>
      <c r="C39" s="431">
        <v>119862.99237999989</v>
      </c>
      <c r="D39" s="432">
        <v>102935.33448999998</v>
      </c>
      <c r="E39" s="753">
        <v>-0.14122505665747442</v>
      </c>
      <c r="F39" s="754" t="s">
        <v>186</v>
      </c>
      <c r="G39" s="431">
        <v>119862.99237999989</v>
      </c>
      <c r="H39" s="432">
        <v>102935.33448999998</v>
      </c>
      <c r="I39" s="754" t="s">
        <v>186</v>
      </c>
    </row>
    <row r="40" spans="1:9" ht="14.5" thickBot="1">
      <c r="A40" s="442"/>
      <c r="B40" s="423"/>
      <c r="C40" s="423"/>
      <c r="D40" s="423"/>
      <c r="E40" s="423"/>
      <c r="F40" s="423"/>
    </row>
    <row r="41" spans="1:9">
      <c r="A41" s="443" t="s">
        <v>471</v>
      </c>
      <c r="B41" s="444">
        <v>0.62003127373030309</v>
      </c>
      <c r="C41" s="445">
        <v>0.55566817489472264</v>
      </c>
      <c r="D41" s="446">
        <v>0.52986053880940809</v>
      </c>
      <c r="E41" s="447" t="s">
        <v>682</v>
      </c>
      <c r="F41" s="448" t="s">
        <v>634</v>
      </c>
      <c r="G41" s="445">
        <v>0.55566817489472264</v>
      </c>
      <c r="H41" s="446">
        <v>0.52986053880940809</v>
      </c>
      <c r="I41" s="448" t="s">
        <v>634</v>
      </c>
    </row>
    <row r="42" spans="1:9">
      <c r="A42" s="449" t="s">
        <v>18</v>
      </c>
      <c r="B42" s="156">
        <v>2.6587204217911907E-2</v>
      </c>
      <c r="C42" s="450">
        <v>0.20822221296648458</v>
      </c>
      <c r="D42" s="451">
        <v>0.17055200626548972</v>
      </c>
      <c r="E42" s="203" t="s">
        <v>683</v>
      </c>
      <c r="F42" s="204" t="s">
        <v>684</v>
      </c>
      <c r="G42" s="450">
        <v>0.20822221296648458</v>
      </c>
      <c r="H42" s="451">
        <v>0.17055200626548972</v>
      </c>
      <c r="I42" s="204" t="s">
        <v>684</v>
      </c>
    </row>
    <row r="43" spans="1:9">
      <c r="A43" s="449" t="s">
        <v>472</v>
      </c>
      <c r="B43" s="156">
        <v>2.5000000000000001E-2</v>
      </c>
      <c r="C43" s="450">
        <v>0.19746939496263388</v>
      </c>
      <c r="D43" s="451">
        <v>0.16277504828228406</v>
      </c>
      <c r="E43" s="203" t="s">
        <v>685</v>
      </c>
      <c r="F43" s="204" t="s">
        <v>686</v>
      </c>
      <c r="G43" s="450">
        <v>0.19746939496263388</v>
      </c>
      <c r="H43" s="451">
        <v>0.16277504828228406</v>
      </c>
      <c r="I43" s="204" t="s">
        <v>686</v>
      </c>
    </row>
    <row r="44" spans="1:9">
      <c r="A44" s="414" t="s">
        <v>466</v>
      </c>
      <c r="B44" s="156">
        <v>1.5516633531531292</v>
      </c>
      <c r="C44" s="450">
        <v>1.6037026738055478</v>
      </c>
      <c r="D44" s="451">
        <v>1.592163138549094</v>
      </c>
      <c r="E44" s="203" t="s">
        <v>687</v>
      </c>
      <c r="F44" s="204" t="s">
        <v>688</v>
      </c>
    </row>
    <row r="45" spans="1:9">
      <c r="A45" s="439" t="s">
        <v>393</v>
      </c>
      <c r="B45" s="156">
        <v>9.1396709218004926E-2</v>
      </c>
      <c r="C45" s="450">
        <v>6.6979138345032399E-2</v>
      </c>
      <c r="D45" s="451">
        <v>6.8008860716047892E-2</v>
      </c>
      <c r="E45" s="203" t="s">
        <v>689</v>
      </c>
      <c r="F45" s="204" t="s">
        <v>746</v>
      </c>
    </row>
    <row r="46" spans="1:9">
      <c r="A46" s="439" t="s">
        <v>155</v>
      </c>
      <c r="B46" s="156">
        <v>9.746186688608309E-2</v>
      </c>
      <c r="C46" s="450">
        <v>7.1638164797802925E-2</v>
      </c>
      <c r="D46" s="451">
        <v>7.280256041467581E-2</v>
      </c>
      <c r="E46" s="203" t="s">
        <v>690</v>
      </c>
      <c r="F46" s="204" t="s">
        <v>747</v>
      </c>
    </row>
    <row r="47" spans="1:9">
      <c r="A47" s="439" t="s">
        <v>394</v>
      </c>
      <c r="B47" s="156">
        <v>1.5689167023436819</v>
      </c>
      <c r="C47" s="450">
        <v>1.2658545661626663</v>
      </c>
      <c r="D47" s="451">
        <v>1.2050805811057841</v>
      </c>
      <c r="E47" s="203" t="s">
        <v>691</v>
      </c>
      <c r="F47" s="441" t="s">
        <v>692</v>
      </c>
    </row>
    <row r="48" spans="1:9">
      <c r="A48" s="439" t="s">
        <v>158</v>
      </c>
      <c r="B48" s="156">
        <v>1.4712813145574206</v>
      </c>
      <c r="C48" s="450">
        <v>1.1835290358289652</v>
      </c>
      <c r="D48" s="451">
        <v>1.125731800162296</v>
      </c>
      <c r="E48" s="203" t="s">
        <v>693</v>
      </c>
      <c r="F48" s="204" t="s">
        <v>694</v>
      </c>
    </row>
    <row r="49" spans="1:6" ht="16.5">
      <c r="A49" s="439" t="s">
        <v>473</v>
      </c>
      <c r="B49" s="203">
        <v>317</v>
      </c>
      <c r="C49" s="202">
        <v>315</v>
      </c>
      <c r="D49" s="204">
        <v>310</v>
      </c>
      <c r="E49" s="203">
        <v>-5</v>
      </c>
      <c r="F49" s="204">
        <v>-7</v>
      </c>
    </row>
    <row r="50" spans="1:6" ht="14.5" thickBot="1">
      <c r="A50" s="452" t="s">
        <v>61</v>
      </c>
      <c r="B50" s="453">
        <v>10483</v>
      </c>
      <c r="C50" s="217">
        <v>9878</v>
      </c>
      <c r="D50" s="218">
        <v>9810</v>
      </c>
      <c r="E50" s="454">
        <v>-68</v>
      </c>
      <c r="F50" s="218">
        <v>-673</v>
      </c>
    </row>
    <row r="51" spans="1:6">
      <c r="A51" s="237"/>
      <c r="B51" s="237"/>
      <c r="C51" s="237"/>
      <c r="D51" s="237"/>
      <c r="E51" s="440"/>
      <c r="F51" s="440"/>
    </row>
    <row r="52" spans="1:6">
      <c r="A52" s="236" t="s">
        <v>748</v>
      </c>
      <c r="B52" s="237"/>
      <c r="C52" s="237"/>
      <c r="D52" s="237"/>
      <c r="E52" s="440"/>
      <c r="F52" s="440"/>
    </row>
    <row r="53" spans="1:6">
      <c r="B53" s="237"/>
      <c r="C53" s="237"/>
      <c r="D53" s="237"/>
      <c r="E53" s="440"/>
      <c r="F53" s="440"/>
    </row>
  </sheetData>
  <mergeCells count="7">
    <mergeCell ref="G30:H30"/>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theme="2" tint="-9.9978637043366805E-2"/>
  </sheetPr>
  <dimension ref="A1:G52"/>
  <sheetViews>
    <sheetView showGridLines="0" topLeftCell="A19" zoomScale="85" zoomScaleNormal="85" workbookViewId="0">
      <selection activeCell="A43" sqref="A43"/>
    </sheetView>
  </sheetViews>
  <sheetFormatPr baseColWidth="10" defaultColWidth="11.453125" defaultRowHeight="14"/>
  <cols>
    <col min="1" max="1" width="66.54296875" style="194" customWidth="1"/>
    <col min="2" max="2" width="12.1796875" style="194" customWidth="1"/>
    <col min="3" max="3" width="12.81640625" style="194" customWidth="1"/>
    <col min="4" max="4" width="11.7265625" style="194" customWidth="1"/>
    <col min="5" max="5" width="13.26953125" style="194" customWidth="1"/>
    <col min="6" max="6" width="12.81640625" style="194" customWidth="1"/>
    <col min="7" max="16384" width="11.453125" style="194"/>
  </cols>
  <sheetData>
    <row r="1" spans="1:6">
      <c r="A1" s="192"/>
      <c r="B1" s="2529" t="s">
        <v>530</v>
      </c>
      <c r="C1" s="2530"/>
      <c r="D1" s="2531"/>
      <c r="E1" s="2529" t="s">
        <v>24</v>
      </c>
      <c r="F1" s="2531"/>
    </row>
    <row r="2" spans="1:6" ht="14.5" thickBot="1">
      <c r="A2" s="195" t="s">
        <v>26</v>
      </c>
      <c r="B2" s="181" t="s">
        <v>8</v>
      </c>
      <c r="C2" s="182" t="s">
        <v>27</v>
      </c>
      <c r="D2" s="183" t="s">
        <v>551</v>
      </c>
      <c r="E2" s="181" t="s">
        <v>28</v>
      </c>
      <c r="F2" s="183" t="s">
        <v>29</v>
      </c>
    </row>
    <row r="3" spans="1:6">
      <c r="A3" s="196" t="s">
        <v>531</v>
      </c>
      <c r="B3" s="1156">
        <v>97600.172299999991</v>
      </c>
      <c r="C3" s="282">
        <v>89170.293459999986</v>
      </c>
      <c r="D3" s="283">
        <v>93191.853839999996</v>
      </c>
      <c r="E3" s="810">
        <v>4.5099777335643854E-2</v>
      </c>
      <c r="F3" s="811">
        <v>-4.5167117599442919E-2</v>
      </c>
    </row>
    <row r="4" spans="1:6">
      <c r="A4" s="197" t="s">
        <v>532</v>
      </c>
      <c r="B4" s="1157">
        <v>-38877.596210000003</v>
      </c>
      <c r="C4" s="171">
        <v>-46757.367330000008</v>
      </c>
      <c r="D4" s="172">
        <v>-43799.768930000006</v>
      </c>
      <c r="E4" s="812">
        <v>-6.3254168677336464E-2</v>
      </c>
      <c r="F4" s="813">
        <v>0.12660692017614839</v>
      </c>
    </row>
    <row r="5" spans="1:6">
      <c r="A5" s="197" t="s">
        <v>331</v>
      </c>
      <c r="B5" s="1157">
        <v>-5923.2867200000001</v>
      </c>
      <c r="C5" s="171">
        <v>-6144.0022200000003</v>
      </c>
      <c r="D5" s="172">
        <v>-6214.5504300000002</v>
      </c>
      <c r="E5" s="812">
        <v>1.1482451905754587E-2</v>
      </c>
      <c r="F5" s="813">
        <v>4.9172650889335978E-2</v>
      </c>
    </row>
    <row r="6" spans="1:6">
      <c r="A6" s="199" t="s">
        <v>533</v>
      </c>
      <c r="B6" s="1158">
        <v>52799.289369999984</v>
      </c>
      <c r="C6" s="291">
        <v>36268.923909999976</v>
      </c>
      <c r="D6" s="174">
        <v>43177.534479999988</v>
      </c>
      <c r="E6" s="814">
        <v>0.19048292105780362</v>
      </c>
      <c r="F6" s="815">
        <v>-0.18223265890140894</v>
      </c>
    </row>
    <row r="7" spans="1:6">
      <c r="A7" s="197" t="s">
        <v>534</v>
      </c>
      <c r="B7" s="1157">
        <v>-1554.0048700000002</v>
      </c>
      <c r="C7" s="171">
        <v>10406.361750000002</v>
      </c>
      <c r="D7" s="172">
        <v>-4132.7082199999986</v>
      </c>
      <c r="E7" s="812">
        <v>-1.3971328615402014</v>
      </c>
      <c r="F7" s="813">
        <v>1.6593920648395382</v>
      </c>
    </row>
    <row r="8" spans="1:6">
      <c r="A8" s="197" t="s">
        <v>535</v>
      </c>
      <c r="B8" s="1157">
        <v>-16227.393390000001</v>
      </c>
      <c r="C8" s="171">
        <v>-10400.242310000005</v>
      </c>
      <c r="D8" s="172">
        <v>-13193.984420000001</v>
      </c>
      <c r="E8" s="812">
        <v>0.26862279038573611</v>
      </c>
      <c r="F8" s="813">
        <v>-0.18693137567425422</v>
      </c>
    </row>
    <row r="9" spans="1:6">
      <c r="A9" s="199" t="s">
        <v>536</v>
      </c>
      <c r="B9" s="1158">
        <v>35017.891109999982</v>
      </c>
      <c r="C9" s="291">
        <v>36275.043349999978</v>
      </c>
      <c r="D9" s="174">
        <v>25850.841839999986</v>
      </c>
      <c r="E9" s="814">
        <v>-0.28736565272774506</v>
      </c>
      <c r="F9" s="815">
        <v>-0.26178187718969126</v>
      </c>
    </row>
    <row r="10" spans="1:6">
      <c r="A10" s="197" t="s">
        <v>463</v>
      </c>
      <c r="B10" s="1157">
        <v>-422.22811999999999</v>
      </c>
      <c r="C10" s="171">
        <v>-812.06346000000008</v>
      </c>
      <c r="D10" s="172">
        <v>-1416.3808999999999</v>
      </c>
      <c r="E10" s="812">
        <v>0.74417514118908845</v>
      </c>
      <c r="F10" s="813">
        <v>2.354539484485306</v>
      </c>
    </row>
    <row r="11" spans="1:6" ht="14.5" thickBot="1">
      <c r="A11" s="205" t="s">
        <v>39</v>
      </c>
      <c r="B11" s="1158">
        <v>34595.662989999983</v>
      </c>
      <c r="C11" s="291">
        <v>35462.979889999981</v>
      </c>
      <c r="D11" s="174">
        <v>24434.460939999986</v>
      </c>
      <c r="E11" s="814">
        <v>-0.31098680889785768</v>
      </c>
      <c r="F11" s="815">
        <v>-0.29371317592430979</v>
      </c>
    </row>
    <row r="12" spans="1:6" ht="17" thickBot="1">
      <c r="A12" s="206" t="s">
        <v>537</v>
      </c>
      <c r="B12" s="1159">
        <v>0.21290000000000001</v>
      </c>
      <c r="C12" s="1159">
        <v>0.25476599678008294</v>
      </c>
      <c r="D12" s="1160">
        <v>0.19815132064864491</v>
      </c>
      <c r="E12" s="207" t="s">
        <v>695</v>
      </c>
      <c r="F12" s="208" t="s">
        <v>696</v>
      </c>
    </row>
    <row r="13" spans="1:6">
      <c r="A13" s="2534" t="s">
        <v>538</v>
      </c>
      <c r="B13" s="2534"/>
      <c r="C13" s="2534"/>
      <c r="D13" s="2534"/>
      <c r="E13" s="2534"/>
      <c r="F13" s="2534"/>
    </row>
    <row r="14" spans="1:6">
      <c r="A14" s="2535"/>
      <c r="B14" s="2535"/>
      <c r="C14" s="2535"/>
      <c r="D14" s="2535"/>
      <c r="E14" s="2535"/>
      <c r="F14" s="2535"/>
    </row>
    <row r="15" spans="1:6">
      <c r="A15" s="209"/>
      <c r="B15" s="210"/>
      <c r="C15" s="210"/>
      <c r="D15" s="210"/>
      <c r="E15" s="210"/>
      <c r="F15" s="210"/>
    </row>
    <row r="16" spans="1:6" ht="14.5" thickBot="1">
      <c r="A16" s="211"/>
      <c r="B16" s="210"/>
      <c r="C16" s="210"/>
      <c r="D16" s="210"/>
      <c r="E16" s="210"/>
      <c r="F16" s="210"/>
    </row>
    <row r="17" spans="1:6">
      <c r="A17" s="212"/>
      <c r="B17" s="2529" t="s">
        <v>530</v>
      </c>
      <c r="C17" s="2530"/>
      <c r="D17" s="2531"/>
      <c r="E17" s="2532" t="s">
        <v>539</v>
      </c>
      <c r="F17" s="2533"/>
    </row>
    <row r="18" spans="1:6" ht="14.5" thickBot="1">
      <c r="A18" s="213"/>
      <c r="B18" s="181" t="s">
        <v>8</v>
      </c>
      <c r="C18" s="182" t="s">
        <v>27</v>
      </c>
      <c r="D18" s="183" t="s">
        <v>551</v>
      </c>
      <c r="E18" s="214" t="s">
        <v>28</v>
      </c>
      <c r="F18" s="215" t="s">
        <v>29</v>
      </c>
    </row>
    <row r="19" spans="1:6">
      <c r="A19" s="196" t="s">
        <v>540</v>
      </c>
      <c r="B19" s="198">
        <v>1016649.9884699999</v>
      </c>
      <c r="C19" s="198">
        <v>839772.25737000001</v>
      </c>
      <c r="D19" s="153">
        <v>872172.71876000008</v>
      </c>
      <c r="E19" s="757">
        <v>3.8582438399991759E-2</v>
      </c>
      <c r="F19" s="756">
        <v>-0.14211112118087943</v>
      </c>
    </row>
    <row r="20" spans="1:6">
      <c r="A20" s="197" t="s">
        <v>541</v>
      </c>
      <c r="B20" s="198">
        <v>416932.53215000004</v>
      </c>
      <c r="C20" s="198">
        <v>265185.40476</v>
      </c>
      <c r="D20" s="153">
        <v>460278.70382000005</v>
      </c>
      <c r="E20" s="758">
        <v>0.73568641244251265</v>
      </c>
      <c r="F20" s="750">
        <v>0.10396447465127356</v>
      </c>
    </row>
    <row r="21" spans="1:6" ht="14.5" thickBot="1">
      <c r="A21" s="216" t="s">
        <v>366</v>
      </c>
      <c r="B21" s="217">
        <v>599717.45635999995</v>
      </c>
      <c r="C21" s="217">
        <v>574586.85274999996</v>
      </c>
      <c r="D21" s="218">
        <v>411894.01893999998</v>
      </c>
      <c r="E21" s="759">
        <v>-0.28314750508359943</v>
      </c>
      <c r="F21" s="760">
        <v>-0.31318654381014521</v>
      </c>
    </row>
    <row r="22" spans="1:6">
      <c r="B22" s="211"/>
      <c r="C22" s="211"/>
      <c r="D22" s="211"/>
      <c r="E22" s="211"/>
      <c r="F22" s="211"/>
    </row>
    <row r="23" spans="1:6">
      <c r="B23" s="219"/>
      <c r="C23" s="219"/>
      <c r="D23" s="219"/>
      <c r="E23" s="220"/>
      <c r="F23" s="220"/>
    </row>
    <row r="24" spans="1:6" ht="14.5" thickBot="1"/>
    <row r="25" spans="1:6" ht="14.5" thickBot="1">
      <c r="A25" s="221" t="s">
        <v>542</v>
      </c>
      <c r="B25" s="222" t="s">
        <v>98</v>
      </c>
      <c r="C25" s="223" t="s">
        <v>543</v>
      </c>
      <c r="D25" s="222" t="s">
        <v>589</v>
      </c>
      <c r="E25" s="223" t="s">
        <v>543</v>
      </c>
    </row>
    <row r="26" spans="1:6">
      <c r="A26" s="224" t="s">
        <v>544</v>
      </c>
      <c r="B26" s="225">
        <v>1277.4508548413999</v>
      </c>
      <c r="C26" s="226">
        <v>3.1836992814959018E-2</v>
      </c>
      <c r="D26" s="225">
        <v>1239.8523947936001</v>
      </c>
      <c r="E26" s="226">
        <v>3.1380867079713513E-2</v>
      </c>
    </row>
    <row r="27" spans="1:6">
      <c r="A27" s="224" t="s">
        <v>545</v>
      </c>
      <c r="B27" s="227">
        <v>6286.0093057963995</v>
      </c>
      <c r="C27" s="226">
        <v>0.15666170823319231</v>
      </c>
      <c r="D27" s="227">
        <v>5959.7106126413</v>
      </c>
      <c r="E27" s="226">
        <v>0.15084125122812561</v>
      </c>
    </row>
    <row r="28" spans="1:6">
      <c r="A28" s="224" t="s">
        <v>546</v>
      </c>
      <c r="B28" s="227">
        <v>27836.004077100697</v>
      </c>
      <c r="C28" s="226">
        <v>0.69373679499384855</v>
      </c>
      <c r="D28" s="227">
        <v>27386.747522925103</v>
      </c>
      <c r="E28" s="226">
        <v>0.69316306309643794</v>
      </c>
    </row>
    <row r="29" spans="1:6" ht="14.5" thickBot="1">
      <c r="A29" s="224" t="s">
        <v>547</v>
      </c>
      <c r="B29" s="227">
        <v>4725.269347060801</v>
      </c>
      <c r="C29" s="226">
        <v>0.11776450395800023</v>
      </c>
      <c r="D29" s="227">
        <v>4923.5089926039</v>
      </c>
      <c r="E29" s="226">
        <v>0.12461481859572296</v>
      </c>
    </row>
    <row r="30" spans="1:6" ht="14.5" thickBot="1">
      <c r="A30" s="228" t="s">
        <v>548</v>
      </c>
      <c r="B30" s="229">
        <v>40124.733584799294</v>
      </c>
      <c r="C30" s="230">
        <v>1.0000000000000002</v>
      </c>
      <c r="D30" s="229">
        <v>39509.819522963902</v>
      </c>
      <c r="E30" s="230">
        <v>1</v>
      </c>
    </row>
    <row r="31" spans="1:6">
      <c r="A31" s="194" t="s">
        <v>756</v>
      </c>
    </row>
    <row r="32" spans="1:6">
      <c r="A32" s="231" t="s">
        <v>549</v>
      </c>
      <c r="B32" s="211"/>
      <c r="C32" s="211"/>
    </row>
    <row r="33" spans="1:7" ht="14.5" thickBot="1">
      <c r="A33" s="211"/>
      <c r="B33" s="211"/>
      <c r="C33" s="211"/>
    </row>
    <row r="34" spans="1:7" ht="34.5" customHeight="1" thickBot="1">
      <c r="A34" s="231"/>
      <c r="B34" s="232" t="s">
        <v>697</v>
      </c>
      <c r="C34" s="232" t="s">
        <v>698</v>
      </c>
    </row>
    <row r="35" spans="1:7">
      <c r="A35" s="233" t="s">
        <v>544</v>
      </c>
      <c r="B35" s="706">
        <v>7.3439999999999998E-3</v>
      </c>
      <c r="C35" s="706">
        <v>1.2187999999999999E-2</v>
      </c>
    </row>
    <row r="36" spans="1:7">
      <c r="A36" s="234" t="s">
        <v>545</v>
      </c>
      <c r="B36" s="706">
        <v>-2.2131000000000001E-2</v>
      </c>
      <c r="C36" s="706">
        <v>-3.9641999999999997E-2</v>
      </c>
    </row>
    <row r="37" spans="1:7">
      <c r="A37" s="234" t="s">
        <v>546</v>
      </c>
      <c r="B37" s="706">
        <v>6.3500000000000001E-2</v>
      </c>
      <c r="C37" s="706">
        <v>1.0678E-2</v>
      </c>
    </row>
    <row r="38" spans="1:7" ht="14.5" thickBot="1">
      <c r="A38" s="235" t="s">
        <v>547</v>
      </c>
      <c r="B38" s="761">
        <v>0.18860299999999999</v>
      </c>
      <c r="C38" s="761">
        <v>0.116051</v>
      </c>
    </row>
    <row r="39" spans="1:7" ht="14.5" thickBot="1"/>
    <row r="40" spans="1:7" ht="29.5" thickBot="1">
      <c r="A40" s="1039" t="s">
        <v>550</v>
      </c>
      <c r="B40" s="1040" t="s">
        <v>699</v>
      </c>
      <c r="C40" s="1041" t="s">
        <v>700</v>
      </c>
      <c r="D40" s="1042" t="s">
        <v>701</v>
      </c>
      <c r="E40" s="1040" t="s">
        <v>702</v>
      </c>
      <c r="F40" s="1043" t="s">
        <v>703</v>
      </c>
      <c r="G40" s="1042" t="s">
        <v>704</v>
      </c>
    </row>
    <row r="41" spans="1:7" ht="14.5">
      <c r="A41" s="1044" t="s">
        <v>705</v>
      </c>
      <c r="B41" s="1045">
        <v>2349596</v>
      </c>
      <c r="C41" s="1046">
        <v>8251977</v>
      </c>
      <c r="D41" s="1047">
        <f>+B41/C41</f>
        <v>0.28473128318219987</v>
      </c>
      <c r="E41" s="1045">
        <v>2349153</v>
      </c>
      <c r="F41" s="1046">
        <v>8387918</v>
      </c>
      <c r="G41" s="1048">
        <f>+E41/F41</f>
        <v>0.28006389666661025</v>
      </c>
    </row>
    <row r="42" spans="1:7" ht="16.5">
      <c r="A42" s="1044" t="s">
        <v>708</v>
      </c>
      <c r="B42" s="1049">
        <v>0</v>
      </c>
      <c r="C42" s="1050">
        <v>138417</v>
      </c>
      <c r="D42" s="1047">
        <f t="shared" ref="D42:D46" si="0">+B42/C42</f>
        <v>0</v>
      </c>
      <c r="E42" s="1049">
        <v>0</v>
      </c>
      <c r="F42" s="1050">
        <v>93252</v>
      </c>
      <c r="G42" s="1048">
        <f t="shared" ref="G42:G46" si="1">+E42/F42</f>
        <v>0</v>
      </c>
    </row>
    <row r="43" spans="1:7" ht="14.5">
      <c r="A43" s="1044" t="s">
        <v>706</v>
      </c>
      <c r="B43" s="1050">
        <v>40124.733584799302</v>
      </c>
      <c r="C43" s="1050">
        <v>133310.243312757</v>
      </c>
      <c r="D43" s="1047">
        <f t="shared" si="0"/>
        <v>0.30098762546448377</v>
      </c>
      <c r="E43" s="1050">
        <v>39509.819522963895</v>
      </c>
      <c r="F43" s="1050">
        <v>132214.26811671301</v>
      </c>
      <c r="G43" s="1048">
        <f t="shared" si="1"/>
        <v>0.29883173794893564</v>
      </c>
    </row>
    <row r="44" spans="1:7" ht="14.5">
      <c r="A44" s="1051" t="s">
        <v>707</v>
      </c>
      <c r="B44" s="1050">
        <v>1073.01433516</v>
      </c>
      <c r="C44" s="1050">
        <v>3646.9500561899999</v>
      </c>
      <c r="D44" s="1048">
        <f t="shared" si="0"/>
        <v>0.29422238271093498</v>
      </c>
      <c r="E44" s="1050">
        <v>1030</v>
      </c>
      <c r="F44" s="1050">
        <v>3536</v>
      </c>
      <c r="G44" s="1048">
        <f t="shared" si="1"/>
        <v>0.29128959276018102</v>
      </c>
    </row>
    <row r="45" spans="1:7" ht="16.5">
      <c r="A45" s="1051" t="s">
        <v>769</v>
      </c>
      <c r="B45" s="1050">
        <v>1043.3192300000001</v>
      </c>
      <c r="C45" s="1052">
        <v>2721.1850600000002</v>
      </c>
      <c r="D45" s="1048">
        <f t="shared" si="0"/>
        <v>0.38340620244328399</v>
      </c>
      <c r="E45" s="1050">
        <v>980</v>
      </c>
      <c r="F45" s="1052">
        <v>2600</v>
      </c>
      <c r="G45" s="1048">
        <f t="shared" si="1"/>
        <v>0.37692307692307692</v>
      </c>
    </row>
    <row r="46" spans="1:7" ht="17" thickBot="1">
      <c r="A46" s="1053" t="s">
        <v>709</v>
      </c>
      <c r="B46" s="780">
        <v>1334.1304682812499</v>
      </c>
      <c r="C46" s="1054">
        <v>4379.9944119117699</v>
      </c>
      <c r="D46" s="1055">
        <f t="shared" si="0"/>
        <v>0.30459638593441302</v>
      </c>
      <c r="E46" s="780">
        <v>1376</v>
      </c>
      <c r="F46" s="1054">
        <v>4571</v>
      </c>
      <c r="G46" s="1055">
        <f t="shared" si="1"/>
        <v>0.30102822139575586</v>
      </c>
    </row>
    <row r="47" spans="1:7">
      <c r="A47" s="238"/>
      <c r="B47" s="211"/>
      <c r="C47" s="211"/>
      <c r="D47" s="211"/>
      <c r="E47" s="211"/>
      <c r="F47" s="211"/>
    </row>
    <row r="48" spans="1:7">
      <c r="A48" s="2528" t="s">
        <v>710</v>
      </c>
      <c r="B48" s="2528"/>
      <c r="C48" s="2528"/>
      <c r="D48" s="2528"/>
      <c r="E48" s="2528"/>
      <c r="F48" s="2528"/>
      <c r="G48" s="2528"/>
    </row>
    <row r="49" spans="1:7">
      <c r="A49" s="1056" t="s">
        <v>711</v>
      </c>
      <c r="B49" s="1056"/>
      <c r="C49" s="1056"/>
      <c r="D49" s="1056"/>
      <c r="E49" s="1056"/>
      <c r="F49" s="1056"/>
      <c r="G49" s="1056"/>
    </row>
    <row r="50" spans="1:7">
      <c r="A50" s="1057" t="s">
        <v>712</v>
      </c>
      <c r="B50" s="1056"/>
      <c r="C50" s="1056"/>
      <c r="D50" s="1056"/>
      <c r="E50" s="1056"/>
      <c r="F50" s="1056"/>
      <c r="G50" s="1056"/>
    </row>
    <row r="51" spans="1:7">
      <c r="A51" s="1057" t="s">
        <v>713</v>
      </c>
      <c r="B51" s="1057"/>
      <c r="C51" s="1057"/>
      <c r="D51" s="1057"/>
      <c r="E51" s="1057"/>
      <c r="F51" s="1057"/>
      <c r="G51" s="1057"/>
    </row>
    <row r="52" spans="1:7">
      <c r="A52" s="1057" t="s">
        <v>770</v>
      </c>
      <c r="B52" s="239"/>
      <c r="C52" s="239"/>
      <c r="D52" s="239"/>
      <c r="E52" s="239"/>
      <c r="F52" s="239"/>
    </row>
  </sheetData>
  <mergeCells count="6">
    <mergeCell ref="A48:G48"/>
    <mergeCell ref="B1:D1"/>
    <mergeCell ref="E1:F1"/>
    <mergeCell ref="B17:D17"/>
    <mergeCell ref="E17:F17"/>
    <mergeCell ref="A13:F14"/>
  </mergeCells>
  <hyperlinks>
    <hyperlink ref="A2" location="Índice!A1" display="Volver al índice" xr:uid="{F4935038-2BB3-6A4D-82EF-70E824405BB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I77"/>
  <sheetViews>
    <sheetView showGridLines="0" zoomScale="60" zoomScaleNormal="60" workbookViewId="0">
      <selection activeCell="F38" sqref="F38"/>
    </sheetView>
  </sheetViews>
  <sheetFormatPr baseColWidth="10" defaultColWidth="11.453125" defaultRowHeight="14"/>
  <cols>
    <col min="1" max="1" width="38.453125" style="240" customWidth="1"/>
    <col min="2" max="3" width="10.81640625" style="240" bestFit="1" customWidth="1"/>
    <col min="4" max="4" width="13.54296875" style="295" customWidth="1"/>
    <col min="5" max="5" width="12.81640625" style="295" bestFit="1" customWidth="1"/>
    <col min="6" max="6" width="12.54296875" style="295" bestFit="1" customWidth="1"/>
    <col min="7" max="7" width="10.81640625" style="295" bestFit="1" customWidth="1"/>
    <col min="8" max="8" width="12.26953125" style="295" bestFit="1" customWidth="1"/>
    <col min="9" max="16384" width="11.453125" style="240"/>
  </cols>
  <sheetData>
    <row r="1" spans="1:8">
      <c r="A1" s="2539" t="s">
        <v>485</v>
      </c>
      <c r="B1" s="2539"/>
      <c r="C1" s="2539"/>
      <c r="D1" s="2539"/>
      <c r="E1" s="2539"/>
      <c r="F1" s="2539"/>
      <c r="G1" s="2539"/>
      <c r="H1" s="2539"/>
    </row>
    <row r="2" spans="1:8">
      <c r="A2" s="2540" t="s">
        <v>486</v>
      </c>
      <c r="B2" s="2540"/>
      <c r="C2" s="2540"/>
      <c r="D2" s="2540"/>
      <c r="E2" s="2540"/>
      <c r="F2" s="2540"/>
      <c r="G2" s="2540"/>
      <c r="H2" s="2540"/>
    </row>
    <row r="3" spans="1:8" ht="14.5" thickBot="1">
      <c r="A3" s="2375" t="s">
        <v>26</v>
      </c>
      <c r="B3" s="2375"/>
      <c r="C3" s="2375"/>
      <c r="D3" s="241"/>
      <c r="E3" s="241"/>
      <c r="F3" s="241"/>
      <c r="G3" s="242"/>
      <c r="H3" s="242"/>
    </row>
    <row r="4" spans="1:8">
      <c r="A4" s="243"/>
      <c r="B4" s="243"/>
      <c r="C4" s="243"/>
      <c r="D4" s="2541" t="s">
        <v>23</v>
      </c>
      <c r="E4" s="2542"/>
      <c r="F4" s="2543"/>
      <c r="G4" s="2544" t="s">
        <v>24</v>
      </c>
      <c r="H4" s="2545"/>
    </row>
    <row r="5" spans="1:8" ht="14.5" thickBot="1">
      <c r="A5" s="244"/>
      <c r="B5" s="244"/>
      <c r="C5" s="244"/>
      <c r="D5" s="573" t="s">
        <v>552</v>
      </c>
      <c r="E5" s="574" t="s">
        <v>98</v>
      </c>
      <c r="F5" s="575" t="s">
        <v>589</v>
      </c>
      <c r="G5" s="245" t="s">
        <v>28</v>
      </c>
      <c r="H5" s="246" t="s">
        <v>29</v>
      </c>
    </row>
    <row r="6" spans="1:8">
      <c r="A6" s="247" t="s">
        <v>487</v>
      </c>
      <c r="B6" s="248"/>
      <c r="C6" s="249"/>
      <c r="D6" s="250">
        <v>15743014.328416653</v>
      </c>
      <c r="E6" s="251">
        <v>16487224.777675718</v>
      </c>
      <c r="F6" s="252">
        <v>15630799.409476468</v>
      </c>
      <c r="G6" s="253">
        <v>-5.1944786326858394E-2</v>
      </c>
      <c r="H6" s="254">
        <v>-7.1279182372103733E-3</v>
      </c>
    </row>
    <row r="7" spans="1:8">
      <c r="A7" s="255" t="s">
        <v>488</v>
      </c>
      <c r="B7" s="256"/>
      <c r="C7" s="257"/>
      <c r="D7" s="258">
        <v>12210159.744094605</v>
      </c>
      <c r="E7" s="259">
        <v>12491114.174189743</v>
      </c>
      <c r="F7" s="260">
        <v>11951579.055494348</v>
      </c>
      <c r="G7" s="253">
        <v>-4.3193514299167179E-2</v>
      </c>
      <c r="H7" s="261">
        <v>-2.1177502507722545E-2</v>
      </c>
    </row>
    <row r="8" spans="1:8">
      <c r="A8" s="247" t="s">
        <v>489</v>
      </c>
      <c r="B8" s="248"/>
      <c r="C8" s="249"/>
      <c r="D8" s="262">
        <v>11826777.595315188</v>
      </c>
      <c r="E8" s="263">
        <v>12543225.5559469</v>
      </c>
      <c r="F8" s="264">
        <v>11962492.153764095</v>
      </c>
      <c r="G8" s="253">
        <v>-4.6298569661570976E-2</v>
      </c>
      <c r="H8" s="261">
        <v>1.1475193251513138E-2</v>
      </c>
    </row>
    <row r="9" spans="1:8" ht="14.5" thickBot="1">
      <c r="A9" s="265" t="s">
        <v>490</v>
      </c>
      <c r="B9" s="266"/>
      <c r="C9" s="267"/>
      <c r="D9" s="268">
        <v>2374370.8293299996</v>
      </c>
      <c r="E9" s="269">
        <v>2280032.5442415304</v>
      </c>
      <c r="F9" s="270">
        <v>2205193.7614206919</v>
      </c>
      <c r="G9" s="271">
        <v>-3.282355903640588E-2</v>
      </c>
      <c r="H9" s="272">
        <v>-7.1251325117166364E-2</v>
      </c>
    </row>
    <row r="10" spans="1:8" ht="14.5" thickBot="1">
      <c r="A10" s="273"/>
      <c r="B10" s="274"/>
      <c r="C10" s="274"/>
      <c r="D10" s="275"/>
      <c r="E10" s="275"/>
      <c r="F10" s="275"/>
      <c r="G10" s="276"/>
      <c r="H10" s="276"/>
    </row>
    <row r="11" spans="1:8">
      <c r="A11" s="277"/>
      <c r="B11" s="274"/>
      <c r="C11" s="274"/>
      <c r="D11" s="2546" t="s">
        <v>23</v>
      </c>
      <c r="E11" s="2547"/>
      <c r="F11" s="2548"/>
      <c r="G11" s="2544" t="s">
        <v>24</v>
      </c>
      <c r="H11" s="2545"/>
    </row>
    <row r="12" spans="1:8" ht="14.5" thickBot="1">
      <c r="A12" s="277"/>
      <c r="B12" s="274"/>
      <c r="C12" s="274"/>
      <c r="D12" s="181" t="s">
        <v>8</v>
      </c>
      <c r="E12" s="182" t="s">
        <v>27</v>
      </c>
      <c r="F12" s="183" t="s">
        <v>551</v>
      </c>
      <c r="G12" s="181" t="s">
        <v>28</v>
      </c>
      <c r="H12" s="183" t="s">
        <v>29</v>
      </c>
    </row>
    <row r="13" spans="1:8">
      <c r="A13" s="278" t="s">
        <v>491</v>
      </c>
      <c r="B13" s="279"/>
      <c r="C13" s="280"/>
      <c r="D13" s="281">
        <v>651510.11994005623</v>
      </c>
      <c r="E13" s="282">
        <v>714026.47439130663</v>
      </c>
      <c r="F13" s="283">
        <v>692773.58707387478</v>
      </c>
      <c r="G13" s="284">
        <v>-2.9764844973779847E-2</v>
      </c>
      <c r="H13" s="170">
        <v>6.3335113102487295E-2</v>
      </c>
    </row>
    <row r="14" spans="1:8">
      <c r="A14" s="285" t="s">
        <v>181</v>
      </c>
      <c r="B14" s="274"/>
      <c r="C14" s="286"/>
      <c r="D14" s="171">
        <v>-627790.74184779846</v>
      </c>
      <c r="E14" s="171">
        <v>-509278.72750729276</v>
      </c>
      <c r="F14" s="172">
        <v>-478506.40710314643</v>
      </c>
      <c r="G14" s="287">
        <v>-6.0423337441883773E-2</v>
      </c>
      <c r="H14" s="173">
        <v>-0.23779314474319613</v>
      </c>
    </row>
    <row r="15" spans="1:8">
      <c r="A15" s="285" t="s">
        <v>492</v>
      </c>
      <c r="B15" s="274"/>
      <c r="C15" s="286"/>
      <c r="D15" s="171">
        <v>-142699.89338086839</v>
      </c>
      <c r="E15" s="171">
        <v>-165646.82499167707</v>
      </c>
      <c r="F15" s="172">
        <v>-149159.82447056271</v>
      </c>
      <c r="G15" s="287">
        <v>-9.9531038532991833E-2</v>
      </c>
      <c r="H15" s="173">
        <v>4.5269347696376139E-2</v>
      </c>
    </row>
    <row r="16" spans="1:8">
      <c r="A16" s="285" t="s">
        <v>493</v>
      </c>
      <c r="B16" s="274"/>
      <c r="C16" s="286"/>
      <c r="D16" s="171">
        <v>-30217.545238202398</v>
      </c>
      <c r="E16" s="171">
        <v>-18792.261457932094</v>
      </c>
      <c r="F16" s="172">
        <v>-30608.4156995181</v>
      </c>
      <c r="G16" s="287">
        <v>0.62877766297778281</v>
      </c>
      <c r="H16" s="173">
        <v>1.2935215558858459E-2</v>
      </c>
    </row>
    <row r="17" spans="1:8">
      <c r="A17" s="288" t="s">
        <v>494</v>
      </c>
      <c r="B17" s="289"/>
      <c r="C17" s="290"/>
      <c r="D17" s="291">
        <v>-149198.06052681303</v>
      </c>
      <c r="E17" s="291">
        <v>20308.660434404708</v>
      </c>
      <c r="F17" s="174">
        <v>34498.939800647539</v>
      </c>
      <c r="G17" s="292">
        <v>0.69873044615996505</v>
      </c>
      <c r="H17" s="175">
        <v>-1.2312291438563814</v>
      </c>
    </row>
    <row r="18" spans="1:8">
      <c r="A18" s="293"/>
      <c r="C18" s="294"/>
      <c r="G18" s="287"/>
      <c r="H18" s="173"/>
    </row>
    <row r="19" spans="1:8">
      <c r="A19" s="285" t="s">
        <v>495</v>
      </c>
      <c r="B19" s="274"/>
      <c r="C19" s="286"/>
      <c r="D19" s="296">
        <v>149456.73321606955</v>
      </c>
      <c r="E19" s="171">
        <v>163615.89889782149</v>
      </c>
      <c r="F19" s="172">
        <v>148315.45239694</v>
      </c>
      <c r="G19" s="287">
        <v>-9.3514423744581521E-2</v>
      </c>
      <c r="H19" s="173">
        <v>-7.6361954029839918E-3</v>
      </c>
    </row>
    <row r="20" spans="1:8">
      <c r="B20" s="274"/>
      <c r="C20" s="286"/>
      <c r="D20" s="171"/>
      <c r="E20" s="171"/>
      <c r="F20" s="172"/>
      <c r="G20" s="287"/>
      <c r="H20" s="173"/>
    </row>
    <row r="21" spans="1:8">
      <c r="A21" s="285" t="s">
        <v>496</v>
      </c>
      <c r="B21" s="274"/>
      <c r="C21" s="286"/>
      <c r="D21" s="296">
        <v>-108835.9281452178</v>
      </c>
      <c r="E21" s="171">
        <v>-131029.00016603194</v>
      </c>
      <c r="F21" s="172">
        <v>-121720.41910467591</v>
      </c>
      <c r="G21" s="287">
        <v>-7.1042143720556283E-2</v>
      </c>
      <c r="H21" s="173">
        <v>0.11838453697263063</v>
      </c>
    </row>
    <row r="22" spans="1:8">
      <c r="C22" s="286"/>
      <c r="D22" s="296"/>
      <c r="E22" s="171"/>
      <c r="F22" s="172"/>
      <c r="G22" s="287"/>
      <c r="H22" s="173"/>
    </row>
    <row r="23" spans="1:8">
      <c r="A23" s="285" t="s">
        <v>33</v>
      </c>
      <c r="B23" s="274"/>
      <c r="C23" s="286"/>
      <c r="D23" s="296">
        <v>3241.3381097130996</v>
      </c>
      <c r="E23" s="171">
        <v>17649.539151904097</v>
      </c>
      <c r="F23" s="172">
        <v>12338.6621521789</v>
      </c>
      <c r="G23" s="287">
        <v>-0.300907403531397</v>
      </c>
      <c r="H23" s="173" t="s">
        <v>35</v>
      </c>
    </row>
    <row r="24" spans="1:8">
      <c r="A24" s="285" t="s">
        <v>497</v>
      </c>
      <c r="B24" s="274"/>
      <c r="C24" s="286"/>
      <c r="D24" s="297">
        <v>566.42686195659996</v>
      </c>
      <c r="E24" s="171">
        <v>-1558.711707103</v>
      </c>
      <c r="F24" s="172">
        <v>-5416.1230702924995</v>
      </c>
      <c r="G24" s="287" t="s">
        <v>35</v>
      </c>
      <c r="H24" s="173" t="s">
        <v>35</v>
      </c>
    </row>
    <row r="25" spans="1:8" ht="15" customHeight="1">
      <c r="A25" s="298" t="s">
        <v>498</v>
      </c>
      <c r="B25" s="299"/>
      <c r="C25" s="300"/>
      <c r="D25" s="171">
        <v>23377.300109421598</v>
      </c>
      <c r="E25" s="171">
        <v>8785.0377770211999</v>
      </c>
      <c r="F25" s="172">
        <v>14652.7771432707</v>
      </c>
      <c r="G25" s="287">
        <v>0.66792420421885912</v>
      </c>
      <c r="H25" s="173">
        <v>-0.37320490070770451</v>
      </c>
    </row>
    <row r="26" spans="1:8">
      <c r="A26" s="301" t="s">
        <v>499</v>
      </c>
      <c r="B26" s="302"/>
      <c r="C26" s="303"/>
      <c r="D26" s="171">
        <v>-13906.47666</v>
      </c>
      <c r="E26" s="171">
        <v>-13965.359219999998</v>
      </c>
      <c r="F26" s="172">
        <v>-7691.1682799999999</v>
      </c>
      <c r="G26" s="287"/>
      <c r="H26" s="173"/>
    </row>
    <row r="27" spans="1:8">
      <c r="A27" s="285" t="s">
        <v>38</v>
      </c>
      <c r="B27" s="274"/>
      <c r="C27" s="286"/>
      <c r="D27" s="296">
        <v>-1399.0599815196999</v>
      </c>
      <c r="E27" s="171">
        <v>-1485.5565110913999</v>
      </c>
      <c r="F27" s="172">
        <v>-2684.3336518033998</v>
      </c>
      <c r="G27" s="287">
        <v>0.80695492346587971</v>
      </c>
      <c r="H27" s="173">
        <v>0.91866945467741701</v>
      </c>
    </row>
    <row r="28" spans="1:8">
      <c r="A28" s="285"/>
      <c r="B28" s="274"/>
      <c r="C28" s="286"/>
      <c r="D28" s="296"/>
      <c r="E28" s="171"/>
      <c r="F28" s="172"/>
      <c r="G28" s="287"/>
      <c r="H28" s="173"/>
    </row>
    <row r="29" spans="1:8">
      <c r="A29" s="288" t="s">
        <v>500</v>
      </c>
      <c r="B29" s="289"/>
      <c r="C29" s="290"/>
      <c r="D29" s="291">
        <v>-96697.727016389676</v>
      </c>
      <c r="E29" s="291">
        <v>62320.508656925173</v>
      </c>
      <c r="F29" s="174">
        <v>72293.787386265321</v>
      </c>
      <c r="G29" s="292">
        <v>0.16003204954958106</v>
      </c>
      <c r="H29" s="175">
        <v>-1.7476265432176288</v>
      </c>
    </row>
    <row r="30" spans="1:8">
      <c r="A30" s="285" t="s">
        <v>501</v>
      </c>
      <c r="B30" s="274"/>
      <c r="C30" s="286"/>
      <c r="D30" s="171">
        <v>-1729.8780136118</v>
      </c>
      <c r="E30" s="171">
        <v>-760.49091699410019</v>
      </c>
      <c r="F30" s="172">
        <v>-1347.8477149747</v>
      </c>
      <c r="G30" s="287">
        <v>0.77233900478676776</v>
      </c>
      <c r="H30" s="173">
        <v>-0.22084233433284794</v>
      </c>
    </row>
    <row r="31" spans="1:8">
      <c r="A31" s="285"/>
      <c r="B31" s="274"/>
      <c r="C31" s="286"/>
      <c r="D31" s="296"/>
      <c r="E31" s="171"/>
      <c r="F31" s="172"/>
      <c r="G31" s="287"/>
      <c r="H31" s="173"/>
    </row>
    <row r="32" spans="1:8" ht="14.5" thickBot="1">
      <c r="A32" s="304" t="s">
        <v>39</v>
      </c>
      <c r="B32" s="305"/>
      <c r="C32" s="306"/>
      <c r="D32" s="307">
        <v>-98427.605030001476</v>
      </c>
      <c r="E32" s="307">
        <v>61560.017739931071</v>
      </c>
      <c r="F32" s="176">
        <v>70945.939671290616</v>
      </c>
      <c r="G32" s="308">
        <v>0.15246782369380862</v>
      </c>
      <c r="H32" s="177">
        <v>-1.7207931113397077</v>
      </c>
    </row>
    <row r="33" spans="1:8" ht="14.5" thickBot="1">
      <c r="A33" s="273"/>
      <c r="B33" s="274"/>
      <c r="C33" s="274"/>
      <c r="D33" s="275"/>
      <c r="E33" s="275"/>
      <c r="F33" s="275"/>
      <c r="G33" s="276"/>
      <c r="H33" s="276"/>
    </row>
    <row r="34" spans="1:8">
      <c r="A34" s="309" t="s">
        <v>502</v>
      </c>
      <c r="B34" s="310"/>
      <c r="C34" s="311"/>
      <c r="D34" s="312"/>
      <c r="E34" s="313"/>
      <c r="F34" s="313"/>
      <c r="G34" s="314"/>
      <c r="H34" s="315"/>
    </row>
    <row r="35" spans="1:8">
      <c r="A35" s="316" t="s">
        <v>503</v>
      </c>
      <c r="B35" s="274"/>
      <c r="C35" s="286"/>
      <c r="D35" s="723">
        <v>0.18195579314310414</v>
      </c>
      <c r="E35" s="724">
        <v>0.21439261704562265</v>
      </c>
      <c r="F35" s="724">
        <v>0.21545769282725835</v>
      </c>
      <c r="G35" s="317" t="s">
        <v>689</v>
      </c>
      <c r="H35" s="318" t="s">
        <v>714</v>
      </c>
    </row>
    <row r="36" spans="1:8">
      <c r="A36" s="301" t="s">
        <v>504</v>
      </c>
      <c r="B36" s="274"/>
      <c r="C36" s="286"/>
      <c r="D36" s="723">
        <v>0.96359323153040177</v>
      </c>
      <c r="E36" s="724">
        <v>0.71324908217365857</v>
      </c>
      <c r="F36" s="724">
        <v>0.69071110104565847</v>
      </c>
      <c r="G36" s="317" t="s">
        <v>562</v>
      </c>
      <c r="H36" s="318" t="s">
        <v>563</v>
      </c>
    </row>
    <row r="37" spans="1:8" ht="15" customHeight="1">
      <c r="A37" s="285" t="s">
        <v>505</v>
      </c>
      <c r="B37" s="319"/>
      <c r="C37" s="320"/>
      <c r="D37" s="725">
        <v>0.26541021133329518</v>
      </c>
      <c r="E37" s="726">
        <v>0.25830847043429284</v>
      </c>
      <c r="F37" s="727">
        <v>0.25949060923263956</v>
      </c>
      <c r="G37" s="317" t="s">
        <v>689</v>
      </c>
      <c r="H37" s="318" t="s">
        <v>715</v>
      </c>
    </row>
    <row r="38" spans="1:8">
      <c r="A38" s="301" t="s">
        <v>506</v>
      </c>
      <c r="B38" s="274"/>
      <c r="C38" s="286"/>
      <c r="D38" s="728">
        <v>0.16705178448376445</v>
      </c>
      <c r="E38" s="729">
        <v>0.18350720157502781</v>
      </c>
      <c r="F38" s="729">
        <v>0.17570014413915019</v>
      </c>
      <c r="G38" s="317" t="s">
        <v>716</v>
      </c>
      <c r="H38" s="318" t="s">
        <v>633</v>
      </c>
    </row>
    <row r="39" spans="1:8">
      <c r="A39" s="301" t="s">
        <v>507</v>
      </c>
      <c r="B39" s="321"/>
      <c r="C39" s="322"/>
      <c r="D39" s="728">
        <v>-0.14471083857429207</v>
      </c>
      <c r="E39" s="729">
        <v>0.11939722882549232</v>
      </c>
      <c r="F39" s="729">
        <v>0.1289456227348002</v>
      </c>
      <c r="G39" s="317" t="s">
        <v>676</v>
      </c>
      <c r="H39" s="318" t="s">
        <v>717</v>
      </c>
    </row>
    <row r="40" spans="1:8">
      <c r="A40" s="323" t="s">
        <v>508</v>
      </c>
      <c r="B40" s="274"/>
      <c r="C40" s="286"/>
      <c r="D40" s="730">
        <v>-9.7608898410268846E-2</v>
      </c>
      <c r="E40" s="731">
        <v>4.8386568525465669E-2</v>
      </c>
      <c r="F40" s="731">
        <v>5.9569585852192748E-2</v>
      </c>
      <c r="G40" s="317" t="s">
        <v>467</v>
      </c>
      <c r="H40" s="318" t="s">
        <v>718</v>
      </c>
    </row>
    <row r="41" spans="1:8">
      <c r="A41" s="323" t="s">
        <v>509</v>
      </c>
      <c r="B41" s="274"/>
      <c r="C41" s="286"/>
      <c r="D41" s="732">
        <v>1.3342738655633395</v>
      </c>
      <c r="E41" s="731">
        <v>0.96736395935455444</v>
      </c>
      <c r="F41" s="330">
        <v>0.89558547088573848</v>
      </c>
      <c r="G41" s="317" t="s">
        <v>719</v>
      </c>
      <c r="H41" s="318" t="s">
        <v>720</v>
      </c>
    </row>
    <row r="42" spans="1:8">
      <c r="A42" s="323" t="s">
        <v>510</v>
      </c>
      <c r="B42" s="274"/>
      <c r="C42" s="286"/>
      <c r="D42" s="732">
        <v>0.85499960010079623</v>
      </c>
      <c r="E42" s="330">
        <v>0.86451841221100423</v>
      </c>
      <c r="F42" s="330">
        <v>0.94435616977505887</v>
      </c>
      <c r="G42" s="317" t="s">
        <v>560</v>
      </c>
      <c r="H42" s="318" t="s">
        <v>561</v>
      </c>
    </row>
    <row r="43" spans="1:8" ht="14.5" thickBot="1">
      <c r="A43" s="324" t="s">
        <v>511</v>
      </c>
      <c r="B43" s="325"/>
      <c r="C43" s="326"/>
      <c r="D43" s="733">
        <v>1.25</v>
      </c>
      <c r="E43" s="734">
        <v>1.18</v>
      </c>
      <c r="F43" s="734">
        <v>1.24</v>
      </c>
      <c r="G43" s="327" t="s">
        <v>199</v>
      </c>
      <c r="H43" s="328" t="s">
        <v>721</v>
      </c>
    </row>
    <row r="44" spans="1:8">
      <c r="A44" s="273"/>
      <c r="B44" s="274"/>
      <c r="C44" s="274"/>
      <c r="D44" s="275"/>
      <c r="E44" s="275"/>
      <c r="F44" s="275"/>
      <c r="G44" s="276"/>
      <c r="H44" s="276"/>
    </row>
    <row r="45" spans="1:8">
      <c r="A45" s="329" t="s">
        <v>512</v>
      </c>
      <c r="B45" s="274"/>
      <c r="C45" s="274"/>
      <c r="D45" s="275"/>
      <c r="E45" s="275"/>
      <c r="F45" s="275"/>
      <c r="G45" s="330"/>
      <c r="H45" s="330"/>
    </row>
    <row r="46" spans="1:8">
      <c r="A46" s="329" t="s">
        <v>513</v>
      </c>
      <c r="B46" s="331"/>
      <c r="C46" s="331"/>
      <c r="D46" s="332"/>
      <c r="E46" s="332"/>
      <c r="F46" s="332"/>
      <c r="G46" s="332"/>
      <c r="H46" s="332"/>
    </row>
    <row r="47" spans="1:8">
      <c r="A47" s="333" t="s">
        <v>514</v>
      </c>
      <c r="B47" s="331"/>
      <c r="C47" s="331"/>
      <c r="D47" s="332"/>
      <c r="E47" s="332"/>
      <c r="F47" s="332"/>
      <c r="G47" s="332"/>
      <c r="H47" s="332"/>
    </row>
    <row r="48" spans="1:8">
      <c r="A48" s="329" t="s">
        <v>515</v>
      </c>
      <c r="B48" s="331"/>
      <c r="C48" s="331"/>
      <c r="D48" s="332"/>
      <c r="E48" s="332"/>
      <c r="F48" s="332"/>
      <c r="G48" s="332"/>
      <c r="H48" s="332"/>
    </row>
    <row r="49" spans="1:9" ht="14.15" customHeight="1">
      <c r="A49" s="2415" t="s">
        <v>516</v>
      </c>
      <c r="B49" s="2415"/>
      <c r="C49" s="2415"/>
      <c r="D49" s="2415"/>
      <c r="E49" s="2415"/>
      <c r="F49" s="2415"/>
      <c r="G49" s="2415"/>
      <c r="H49" s="2415"/>
    </row>
    <row r="50" spans="1:9" ht="17.149999999999999" customHeight="1">
      <c r="A50" s="2415"/>
      <c r="B50" s="2415"/>
      <c r="C50" s="2415"/>
      <c r="D50" s="2415"/>
      <c r="E50" s="2415"/>
      <c r="F50" s="2415"/>
      <c r="G50" s="2415"/>
      <c r="H50" s="2415"/>
    </row>
    <row r="51" spans="1:9">
      <c r="A51" s="158" t="s">
        <v>517</v>
      </c>
      <c r="B51" s="274"/>
      <c r="C51" s="274"/>
      <c r="D51" s="275"/>
      <c r="E51" s="275"/>
      <c r="F51" s="275"/>
      <c r="G51" s="334"/>
      <c r="H51" s="334"/>
    </row>
    <row r="52" spans="1:9">
      <c r="A52" s="277" t="s">
        <v>518</v>
      </c>
      <c r="B52" s="335"/>
      <c r="C52" s="335"/>
      <c r="D52" s="336"/>
      <c r="E52" s="336"/>
      <c r="F52" s="336"/>
      <c r="G52" s="336"/>
      <c r="H52" s="336"/>
    </row>
    <row r="53" spans="1:9">
      <c r="A53" s="158" t="s">
        <v>519</v>
      </c>
      <c r="B53" s="335"/>
      <c r="C53" s="335"/>
      <c r="D53" s="336"/>
      <c r="E53" s="336"/>
      <c r="F53" s="336"/>
      <c r="G53" s="336"/>
      <c r="H53" s="336"/>
    </row>
    <row r="55" spans="1:9">
      <c r="A55" s="2537" t="s">
        <v>520</v>
      </c>
      <c r="B55" s="2537"/>
      <c r="C55" s="2537"/>
      <c r="D55" s="2537"/>
      <c r="E55" s="2537"/>
      <c r="F55" s="2537"/>
    </row>
    <row r="56" spans="1:9">
      <c r="A56" s="389" t="s">
        <v>486</v>
      </c>
      <c r="C56" s="389"/>
      <c r="D56" s="388"/>
      <c r="E56" s="388"/>
      <c r="F56" s="388"/>
    </row>
    <row r="57" spans="1:9" ht="14.5" thickBot="1">
      <c r="B57" s="337"/>
      <c r="C57" s="337"/>
      <c r="G57" s="1058"/>
      <c r="H57" s="1058"/>
      <c r="I57" s="1059"/>
    </row>
    <row r="58" spans="1:9">
      <c r="B58" s="2421" t="s">
        <v>23</v>
      </c>
      <c r="C58" s="2538"/>
      <c r="D58" s="2422"/>
      <c r="E58" s="2421" t="s">
        <v>24</v>
      </c>
      <c r="F58" s="2422"/>
      <c r="G58" s="2536"/>
      <c r="H58" s="2536"/>
      <c r="I58" s="1059"/>
    </row>
    <row r="59" spans="1:9" ht="14.5" thickBot="1">
      <c r="B59" s="181" t="s">
        <v>8</v>
      </c>
      <c r="C59" s="182" t="s">
        <v>27</v>
      </c>
      <c r="D59" s="183" t="s">
        <v>551</v>
      </c>
      <c r="E59" s="181" t="s">
        <v>28</v>
      </c>
      <c r="F59" s="183" t="s">
        <v>29</v>
      </c>
      <c r="G59" s="1060"/>
      <c r="H59" s="1060"/>
      <c r="I59" s="1059"/>
    </row>
    <row r="60" spans="1:9">
      <c r="A60" s="341" t="s">
        <v>521</v>
      </c>
      <c r="B60" s="342"/>
      <c r="C60" s="343"/>
      <c r="D60" s="344"/>
      <c r="E60" s="345"/>
      <c r="F60" s="346"/>
      <c r="G60" s="1061"/>
      <c r="H60" s="1061"/>
      <c r="I60" s="1059"/>
    </row>
    <row r="61" spans="1:9">
      <c r="A61" s="347" t="s">
        <v>491</v>
      </c>
      <c r="B61" s="348">
        <v>277944.46193999995</v>
      </c>
      <c r="C61" s="349">
        <v>303539.33929999988</v>
      </c>
      <c r="D61" s="350">
        <v>314361.93067000009</v>
      </c>
      <c r="E61" s="351">
        <v>3.5654658124243399E-2</v>
      </c>
      <c r="F61" s="352">
        <v>0.13102426461679806</v>
      </c>
      <c r="G61" s="1062"/>
      <c r="H61" s="1062"/>
      <c r="I61" s="1059"/>
    </row>
    <row r="62" spans="1:9" ht="14.5" thickBot="1">
      <c r="A62" s="347" t="s">
        <v>522</v>
      </c>
      <c r="B62" s="353">
        <v>-215638.35821999999</v>
      </c>
      <c r="C62" s="354">
        <v>-271099.72580000013</v>
      </c>
      <c r="D62" s="355">
        <v>-276082.25230000005</v>
      </c>
      <c r="E62" s="351">
        <v>1.8378943340118692E-2</v>
      </c>
      <c r="F62" s="352">
        <v>0.2803021437323947</v>
      </c>
      <c r="G62" s="1062"/>
      <c r="H62" s="1062"/>
      <c r="I62" s="1059"/>
    </row>
    <row r="63" spans="1:9" ht="14.5" thickBot="1">
      <c r="A63" s="347" t="s">
        <v>492</v>
      </c>
      <c r="B63" s="356">
        <v>-12309.43777</v>
      </c>
      <c r="C63" s="357">
        <v>-13613.418780000015</v>
      </c>
      <c r="D63" s="358">
        <v>-13670.74143</v>
      </c>
      <c r="E63" s="351">
        <v>4.2107460973874744E-3</v>
      </c>
      <c r="F63" s="352">
        <v>0.11059023859868788</v>
      </c>
      <c r="G63" s="1062"/>
      <c r="H63" s="1062"/>
      <c r="I63" s="1059"/>
    </row>
    <row r="64" spans="1:9">
      <c r="A64" s="347" t="s">
        <v>523</v>
      </c>
      <c r="B64" s="359">
        <v>-2877.0109400000001</v>
      </c>
      <c r="C64" s="360">
        <v>-2281.8586500000019</v>
      </c>
      <c r="D64" s="172">
        <v>-3263.1892299999995</v>
      </c>
      <c r="E64" s="351">
        <v>0.43005756732565215</v>
      </c>
      <c r="F64" s="352">
        <v>0.13422899601487059</v>
      </c>
      <c r="G64" s="1062"/>
      <c r="H64" s="1062"/>
      <c r="I64" s="1059"/>
    </row>
    <row r="65" spans="1:9">
      <c r="A65" s="361" t="s">
        <v>524</v>
      </c>
      <c r="B65" s="362">
        <v>47119.655009999951</v>
      </c>
      <c r="C65" s="363">
        <v>16544.336069999728</v>
      </c>
      <c r="D65" s="364">
        <v>21345.747710000036</v>
      </c>
      <c r="E65" s="365">
        <v>0.29021482758119443</v>
      </c>
      <c r="F65" s="366">
        <v>-0.5469884551262113</v>
      </c>
      <c r="G65" s="1063"/>
      <c r="H65" s="1063"/>
      <c r="I65" s="1059"/>
    </row>
    <row r="66" spans="1:9">
      <c r="A66" s="367"/>
      <c r="B66" s="348"/>
      <c r="C66" s="368"/>
      <c r="D66" s="350"/>
      <c r="E66" s="351"/>
      <c r="F66" s="352"/>
      <c r="G66" s="1062"/>
      <c r="H66" s="1062"/>
      <c r="I66" s="1059"/>
    </row>
    <row r="67" spans="1:9">
      <c r="A67" s="347" t="s">
        <v>495</v>
      </c>
      <c r="B67" s="369">
        <v>1187.7282100000004</v>
      </c>
      <c r="C67" s="368">
        <v>1350.9342099999994</v>
      </c>
      <c r="D67" s="350">
        <v>1882.57476</v>
      </c>
      <c r="E67" s="351">
        <v>0.39353548534387972</v>
      </c>
      <c r="F67" s="352">
        <v>0.58502150925589214</v>
      </c>
      <c r="G67" s="1062"/>
      <c r="H67" s="1062"/>
      <c r="I67" s="1059"/>
    </row>
    <row r="68" spans="1:9">
      <c r="A68" s="347" t="s">
        <v>525</v>
      </c>
      <c r="B68" s="359">
        <v>-20708.533959999997</v>
      </c>
      <c r="C68" s="370">
        <v>-25499.110329999989</v>
      </c>
      <c r="D68" s="172">
        <v>-18870.408969999997</v>
      </c>
      <c r="E68" s="351">
        <v>-0.25995814262591155</v>
      </c>
      <c r="F68" s="352">
        <v>-8.8761715027749877E-2</v>
      </c>
      <c r="G68" s="1062"/>
      <c r="H68" s="1062"/>
      <c r="I68" s="1059"/>
    </row>
    <row r="69" spans="1:9">
      <c r="A69" s="347" t="s">
        <v>33</v>
      </c>
      <c r="B69" s="369">
        <v>-417.06000000000051</v>
      </c>
      <c r="C69" s="368">
        <v>3939.5961999999995</v>
      </c>
      <c r="D69" s="350">
        <v>1225.6526800000004</v>
      </c>
      <c r="E69" s="351">
        <v>-0.68888875463937127</v>
      </c>
      <c r="F69" s="352">
        <v>-3.9387922121517263</v>
      </c>
      <c r="G69" s="1062"/>
      <c r="H69" s="1062"/>
      <c r="I69" s="1059"/>
    </row>
    <row r="70" spans="1:9" ht="14.5" thickBot="1">
      <c r="A70" s="347" t="s">
        <v>526</v>
      </c>
      <c r="B70" s="353">
        <v>1384.9884299999999</v>
      </c>
      <c r="C70" s="371">
        <v>-2818.0315499999851</v>
      </c>
      <c r="D70" s="355">
        <v>-4397.0503599999975</v>
      </c>
      <c r="E70" s="351">
        <v>0.56032687426796923</v>
      </c>
      <c r="F70" s="352">
        <v>-4.1747921244367348</v>
      </c>
      <c r="G70" s="1062"/>
      <c r="H70" s="1062"/>
      <c r="I70" s="1059"/>
    </row>
    <row r="71" spans="1:9">
      <c r="A71" s="347" t="s">
        <v>527</v>
      </c>
      <c r="B71" s="359">
        <v>-8645.3670099999999</v>
      </c>
      <c r="C71" s="370">
        <v>-118.30645000000004</v>
      </c>
      <c r="D71" s="172">
        <v>-423.68027000000001</v>
      </c>
      <c r="E71" s="351">
        <v>2.5812102383259736</v>
      </c>
      <c r="F71" s="352">
        <v>-0.95099337373301407</v>
      </c>
      <c r="G71" s="1062"/>
      <c r="H71" s="1062"/>
      <c r="I71" s="1059"/>
    </row>
    <row r="72" spans="1:9">
      <c r="A72" s="372"/>
      <c r="B72" s="373"/>
      <c r="C72" s="374"/>
      <c r="D72" s="375"/>
      <c r="E72" s="351"/>
      <c r="F72" s="352"/>
      <c r="G72" s="1062"/>
      <c r="H72" s="1062"/>
      <c r="I72" s="1059"/>
    </row>
    <row r="73" spans="1:9">
      <c r="A73" s="361" t="s">
        <v>528</v>
      </c>
      <c r="B73" s="362">
        <v>19921.410679999957</v>
      </c>
      <c r="C73" s="376">
        <v>-6600.581850000246</v>
      </c>
      <c r="D73" s="364">
        <v>762.83555000004139</v>
      </c>
      <c r="E73" s="365" t="s">
        <v>35</v>
      </c>
      <c r="F73" s="366">
        <v>-0.9617077544229391</v>
      </c>
      <c r="G73" s="1063"/>
      <c r="H73" s="1063"/>
      <c r="I73" s="1059"/>
    </row>
    <row r="74" spans="1:9">
      <c r="A74" s="377"/>
      <c r="B74" s="378"/>
      <c r="C74" s="379"/>
      <c r="D74" s="380"/>
      <c r="E74" s="351"/>
      <c r="F74" s="352"/>
      <c r="G74" s="1062"/>
      <c r="H74" s="1062"/>
      <c r="I74" s="1059"/>
    </row>
    <row r="75" spans="1:9">
      <c r="A75" s="361" t="s">
        <v>529</v>
      </c>
      <c r="B75" s="381">
        <v>26749.65209</v>
      </c>
      <c r="C75" s="376">
        <v>24088.048879999988</v>
      </c>
      <c r="D75" s="364">
        <v>28459.627240000002</v>
      </c>
      <c r="E75" s="365">
        <v>0.18148328998243124</v>
      </c>
      <c r="F75" s="366">
        <v>6.3925136082022327E-2</v>
      </c>
      <c r="G75" s="1063"/>
      <c r="H75" s="1063"/>
      <c r="I75" s="1059"/>
    </row>
    <row r="76" spans="1:9">
      <c r="A76" s="377"/>
      <c r="B76" s="378"/>
      <c r="C76" s="379"/>
      <c r="D76" s="380"/>
      <c r="E76" s="351"/>
      <c r="F76" s="352"/>
      <c r="G76" s="1062"/>
      <c r="H76" s="1062"/>
      <c r="I76" s="1059"/>
    </row>
    <row r="77" spans="1:9" ht="14.5" thickBot="1">
      <c r="A77" s="382" t="s">
        <v>39</v>
      </c>
      <c r="B77" s="383">
        <v>46671.06276999996</v>
      </c>
      <c r="C77" s="384">
        <v>17487.467029999741</v>
      </c>
      <c r="D77" s="385">
        <v>29222.462790000041</v>
      </c>
      <c r="E77" s="386">
        <v>0.67105177324245524</v>
      </c>
      <c r="F77" s="387">
        <v>-0.37386335224437683</v>
      </c>
      <c r="G77" s="1063"/>
      <c r="H77" s="1063"/>
      <c r="I77" s="1059"/>
    </row>
  </sheetData>
  <mergeCells count="12">
    <mergeCell ref="A1:H1"/>
    <mergeCell ref="A2:H2"/>
    <mergeCell ref="D4:F4"/>
    <mergeCell ref="G4:H4"/>
    <mergeCell ref="D11:F11"/>
    <mergeCell ref="G11:H11"/>
    <mergeCell ref="A3:C3"/>
    <mergeCell ref="G58:H58"/>
    <mergeCell ref="A55:F55"/>
    <mergeCell ref="B58:D58"/>
    <mergeCell ref="E58:F58"/>
    <mergeCell ref="A49:H50"/>
  </mergeCells>
  <hyperlinks>
    <hyperlink ref="A3" location="Índice!A1" display="Volver al índice" xr:uid="{E280FE2E-2FEF-2747-A695-94F19EB243D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dimension ref="A1:I19"/>
  <sheetViews>
    <sheetView showGridLines="0" zoomScale="60" zoomScaleNormal="60" workbookViewId="0">
      <selection activeCell="A3" sqref="A3"/>
    </sheetView>
  </sheetViews>
  <sheetFormatPr baseColWidth="10" defaultColWidth="11.453125" defaultRowHeight="14"/>
  <cols>
    <col min="1" max="1" width="52.81640625" style="240" customWidth="1"/>
    <col min="2" max="8" width="11.453125" style="240"/>
    <col min="9" max="9" width="20.26953125" style="240" customWidth="1"/>
    <col min="10" max="16384" width="11.453125" style="240"/>
  </cols>
  <sheetData>
    <row r="1" spans="1:9" ht="14.5" customHeight="1">
      <c r="A1" s="2201" t="s">
        <v>474</v>
      </c>
      <c r="B1" s="2549" t="s">
        <v>23</v>
      </c>
      <c r="C1" s="2550"/>
      <c r="D1" s="2551"/>
      <c r="E1" s="2555" t="s">
        <v>24</v>
      </c>
      <c r="F1" s="2556"/>
      <c r="G1" s="2555" t="s">
        <v>878</v>
      </c>
      <c r="H1" s="2559"/>
      <c r="I1" s="2559" t="s">
        <v>24</v>
      </c>
    </row>
    <row r="2" spans="1:9">
      <c r="A2" s="390" t="s">
        <v>25</v>
      </c>
      <c r="B2" s="2552"/>
      <c r="C2" s="2553"/>
      <c r="D2" s="2554"/>
      <c r="E2" s="2557"/>
      <c r="F2" s="2558"/>
      <c r="G2" s="2557"/>
      <c r="H2" s="2560"/>
      <c r="I2" s="2560"/>
    </row>
    <row r="3" spans="1:9" ht="14.5" thickBot="1">
      <c r="A3" s="2202" t="s">
        <v>26</v>
      </c>
      <c r="B3" s="2203" t="s">
        <v>845</v>
      </c>
      <c r="C3" s="2204" t="s">
        <v>551</v>
      </c>
      <c r="D3" s="2204" t="s">
        <v>813</v>
      </c>
      <c r="E3" s="2205" t="s">
        <v>28</v>
      </c>
      <c r="F3" s="2206" t="s">
        <v>29</v>
      </c>
      <c r="G3" s="2205" t="s">
        <v>814</v>
      </c>
      <c r="H3" s="2207" t="s">
        <v>815</v>
      </c>
      <c r="I3" s="2207" t="s">
        <v>877</v>
      </c>
    </row>
    <row r="4" spans="1:9">
      <c r="A4" s="395" t="s">
        <v>475</v>
      </c>
      <c r="B4" s="2208">
        <v>23055</v>
      </c>
      <c r="C4" s="2209">
        <v>19340</v>
      </c>
      <c r="D4" s="2210">
        <v>18930</v>
      </c>
      <c r="E4" s="2211">
        <v>-2.1199586349534671E-2</v>
      </c>
      <c r="F4" s="2212">
        <v>-0.17891997397527648</v>
      </c>
      <c r="G4" s="2213">
        <v>46142</v>
      </c>
      <c r="H4" s="2214">
        <v>38270</v>
      </c>
      <c r="I4" s="2215">
        <v>-0.17060378830566514</v>
      </c>
    </row>
    <row r="5" spans="1:9">
      <c r="A5" s="395" t="s">
        <v>168</v>
      </c>
      <c r="B5" s="2208">
        <v>213732</v>
      </c>
      <c r="C5" s="2209">
        <v>179997</v>
      </c>
      <c r="D5" s="2210">
        <v>146646</v>
      </c>
      <c r="E5" s="2211">
        <v>-0.18528642144035734</v>
      </c>
      <c r="F5" s="2216">
        <v>-0.31387906350008421</v>
      </c>
      <c r="G5" s="2213">
        <v>391797</v>
      </c>
      <c r="H5" s="2214">
        <v>326643</v>
      </c>
      <c r="I5" s="2215">
        <v>-0.16629530088285516</v>
      </c>
    </row>
    <row r="6" spans="1:9">
      <c r="A6" s="396" t="s">
        <v>476</v>
      </c>
      <c r="B6" s="2208">
        <v>168937</v>
      </c>
      <c r="C6" s="2209">
        <v>137586</v>
      </c>
      <c r="D6" s="2210">
        <v>138468</v>
      </c>
      <c r="E6" s="2211">
        <v>6.4105359556931862E-3</v>
      </c>
      <c r="F6" s="2216">
        <v>-0.18035717456803424</v>
      </c>
      <c r="G6" s="2213">
        <v>316531</v>
      </c>
      <c r="H6" s="2214">
        <v>276054</v>
      </c>
      <c r="I6" s="2215">
        <v>-0.12787689041515682</v>
      </c>
    </row>
    <row r="7" spans="1:9">
      <c r="A7" s="396" t="s">
        <v>170</v>
      </c>
      <c r="B7" s="2208">
        <v>-2498</v>
      </c>
      <c r="C7" s="2209">
        <v>8160</v>
      </c>
      <c r="D7" s="2210">
        <v>12338</v>
      </c>
      <c r="E7" s="2211">
        <v>0.51200980392156858</v>
      </c>
      <c r="F7" s="2216" t="s">
        <v>35</v>
      </c>
      <c r="G7" s="2213">
        <v>4712</v>
      </c>
      <c r="H7" s="2214">
        <v>20498</v>
      </c>
      <c r="I7" s="2215">
        <v>3.3501697792869267</v>
      </c>
    </row>
    <row r="8" spans="1:9">
      <c r="A8" s="396" t="s">
        <v>477</v>
      </c>
      <c r="B8" s="2208">
        <v>44184</v>
      </c>
      <c r="C8" s="2209">
        <v>10696</v>
      </c>
      <c r="D8" s="2210">
        <v>-15406</v>
      </c>
      <c r="E8" s="2211" t="s">
        <v>35</v>
      </c>
      <c r="F8" s="2216" t="s">
        <v>35</v>
      </c>
      <c r="G8" s="2213">
        <v>132</v>
      </c>
      <c r="H8" s="2214">
        <v>-4710</v>
      </c>
      <c r="I8" s="2215" t="s">
        <v>35</v>
      </c>
    </row>
    <row r="9" spans="1:9">
      <c r="A9" s="396" t="s">
        <v>478</v>
      </c>
      <c r="B9" s="2208">
        <v>21640</v>
      </c>
      <c r="C9" s="2209">
        <v>4997</v>
      </c>
      <c r="D9" s="2210">
        <v>31345</v>
      </c>
      <c r="E9" s="2211" t="s">
        <v>35</v>
      </c>
      <c r="F9" s="2216">
        <v>0.44847504621072098</v>
      </c>
      <c r="G9" s="2213">
        <v>86729</v>
      </c>
      <c r="H9" s="2214">
        <v>36342</v>
      </c>
      <c r="I9" s="2215">
        <v>-0.58097060960001845</v>
      </c>
    </row>
    <row r="10" spans="1:9">
      <c r="A10" s="396" t="s">
        <v>479</v>
      </c>
      <c r="B10" s="2208">
        <v>-24660</v>
      </c>
      <c r="C10" s="2209">
        <v>10557</v>
      </c>
      <c r="D10" s="2210">
        <v>-28225</v>
      </c>
      <c r="E10" s="2211" t="s">
        <v>35</v>
      </c>
      <c r="F10" s="2216">
        <v>0.14456609894566097</v>
      </c>
      <c r="G10" s="2213">
        <v>-29407</v>
      </c>
      <c r="H10" s="2214">
        <v>-17668</v>
      </c>
      <c r="I10" s="2215">
        <v>-0.39919066888835997</v>
      </c>
    </row>
    <row r="11" spans="1:9">
      <c r="A11" s="396" t="s">
        <v>33</v>
      </c>
      <c r="B11" s="2208">
        <v>6129</v>
      </c>
      <c r="C11" s="2209">
        <v>8001</v>
      </c>
      <c r="D11" s="2210">
        <v>8126</v>
      </c>
      <c r="E11" s="2211">
        <v>1.5623047119110112E-2</v>
      </c>
      <c r="F11" s="2216">
        <v>0.32582803067384569</v>
      </c>
      <c r="G11" s="2213">
        <v>13100</v>
      </c>
      <c r="H11" s="2214">
        <v>16127</v>
      </c>
      <c r="I11" s="2215">
        <v>0.23106870229007637</v>
      </c>
    </row>
    <row r="12" spans="1:9" ht="16.5">
      <c r="A12" s="397" t="s">
        <v>480</v>
      </c>
      <c r="B12" s="2208">
        <v>-162087</v>
      </c>
      <c r="C12" s="2209">
        <v>-162258</v>
      </c>
      <c r="D12" s="2210">
        <v>-160877</v>
      </c>
      <c r="E12" s="2211">
        <v>-8.5111365849449561E-3</v>
      </c>
      <c r="F12" s="2216">
        <v>-7.4651267529166621E-3</v>
      </c>
      <c r="G12" s="2213">
        <v>-318772</v>
      </c>
      <c r="H12" s="2214">
        <v>-323135</v>
      </c>
      <c r="I12" s="2215">
        <v>1.368689847288973E-2</v>
      </c>
    </row>
    <row r="13" spans="1:9">
      <c r="A13" s="398" t="s">
        <v>481</v>
      </c>
      <c r="B13" s="2217">
        <v>74700</v>
      </c>
      <c r="C13" s="2218">
        <v>37079</v>
      </c>
      <c r="D13" s="2218">
        <v>4699</v>
      </c>
      <c r="E13" s="2219">
        <v>-0.87327058442784322</v>
      </c>
      <c r="F13" s="2220">
        <v>-0.93709504685408296</v>
      </c>
      <c r="G13" s="2221">
        <v>119167</v>
      </c>
      <c r="H13" s="2222">
        <v>41778</v>
      </c>
      <c r="I13" s="2223">
        <v>-0.64941636526890834</v>
      </c>
    </row>
    <row r="14" spans="1:9">
      <c r="A14" s="399" t="s">
        <v>38</v>
      </c>
      <c r="B14" s="2208">
        <v>-9314</v>
      </c>
      <c r="C14" s="2209">
        <v>-1548</v>
      </c>
      <c r="D14" s="2210">
        <v>273</v>
      </c>
      <c r="E14" s="2211">
        <v>-1.1763565891472869</v>
      </c>
      <c r="F14" s="2216">
        <v>-1.0293107150526091</v>
      </c>
      <c r="G14" s="2213">
        <v>-16451</v>
      </c>
      <c r="H14" s="2214">
        <v>-1275</v>
      </c>
      <c r="I14" s="2215">
        <v>-0.92249711263752965</v>
      </c>
    </row>
    <row r="15" spans="1:9">
      <c r="A15" s="397" t="s">
        <v>482</v>
      </c>
      <c r="B15" s="2208">
        <v>943</v>
      </c>
      <c r="C15" s="2209">
        <v>757</v>
      </c>
      <c r="D15" s="2210">
        <v>459</v>
      </c>
      <c r="E15" s="2211">
        <v>-0.39365918097754293</v>
      </c>
      <c r="F15" s="2216">
        <v>-0.51325556733828215</v>
      </c>
      <c r="G15" s="2213">
        <v>1572</v>
      </c>
      <c r="H15" s="2214">
        <v>1216</v>
      </c>
      <c r="I15" s="2215">
        <v>-0.22646310432569972</v>
      </c>
    </row>
    <row r="16" spans="1:9" ht="14.5" thickBot="1">
      <c r="A16" s="400" t="s">
        <v>39</v>
      </c>
      <c r="B16" s="2224">
        <v>64443</v>
      </c>
      <c r="C16" s="2225">
        <v>34774</v>
      </c>
      <c r="D16" s="2225">
        <v>4513</v>
      </c>
      <c r="E16" s="2226">
        <v>-0.87021912923448552</v>
      </c>
      <c r="F16" s="2227">
        <v>-0.92996911999751719</v>
      </c>
      <c r="G16" s="2228">
        <v>101144</v>
      </c>
      <c r="H16" s="2229">
        <v>39287</v>
      </c>
      <c r="I16" s="2230">
        <v>-0.61157359803844025</v>
      </c>
    </row>
    <row r="17" spans="1:6">
      <c r="A17" s="2561"/>
      <c r="B17" s="2561"/>
      <c r="C17" s="2561"/>
      <c r="D17" s="2561"/>
      <c r="E17" s="401"/>
      <c r="F17" s="401"/>
    </row>
    <row r="18" spans="1:6" ht="23.25" customHeight="1">
      <c r="A18" t="s">
        <v>483</v>
      </c>
      <c r="B18"/>
      <c r="C18"/>
      <c r="D18"/>
      <c r="E18"/>
      <c r="F18"/>
    </row>
    <row r="19" spans="1:6" ht="23.25" customHeight="1">
      <c r="A19" t="s">
        <v>484</v>
      </c>
      <c r="B19"/>
      <c r="C19"/>
      <c r="D19"/>
      <c r="E19"/>
      <c r="F19"/>
    </row>
  </sheetData>
  <mergeCells count="5">
    <mergeCell ref="B1:D2"/>
    <mergeCell ref="E1:F2"/>
    <mergeCell ref="G1:H2"/>
    <mergeCell ref="I1:I2"/>
    <mergeCell ref="A17:D17"/>
  </mergeCells>
  <hyperlinks>
    <hyperlink ref="A3" location="Índice!A1" display="Volver al índice" xr:uid="{F52E2FFE-0D52-4607-8E37-BE346BE2E0C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92D050"/>
  </sheetPr>
  <dimension ref="A1:I68"/>
  <sheetViews>
    <sheetView showGridLines="0" zoomScale="62" zoomScaleNormal="60" workbookViewId="0">
      <pane xSplit="1" topLeftCell="B1" activePane="topRight" state="frozen"/>
      <selection activeCell="N35" sqref="N35"/>
      <selection pane="topRight" activeCell="G3" sqref="G3"/>
    </sheetView>
  </sheetViews>
  <sheetFormatPr baseColWidth="10" defaultColWidth="11.453125" defaultRowHeight="14.5"/>
  <cols>
    <col min="1" max="1" width="67.453125" style="44" bestFit="1" customWidth="1"/>
    <col min="2" max="5" width="15.453125" style="44" customWidth="1"/>
    <col min="6" max="6" width="14.54296875" style="44" customWidth="1"/>
    <col min="7" max="7" width="18.26953125" customWidth="1"/>
    <col min="8" max="8" width="16.1796875" customWidth="1"/>
    <col min="9" max="9" width="21.7265625" customWidth="1"/>
  </cols>
  <sheetData>
    <row r="1" spans="1:9" s="2" customFormat="1">
      <c r="A1" s="49" t="s">
        <v>22</v>
      </c>
      <c r="B1" s="2241" t="s">
        <v>23</v>
      </c>
      <c r="C1" s="2242"/>
      <c r="D1" s="2243"/>
      <c r="E1" s="2241" t="s">
        <v>24</v>
      </c>
      <c r="F1" s="2243"/>
      <c r="G1" s="2234" t="s">
        <v>878</v>
      </c>
      <c r="H1" s="2235"/>
      <c r="I1" s="2238" t="s">
        <v>24</v>
      </c>
    </row>
    <row r="2" spans="1:9" s="2" customFormat="1">
      <c r="A2" s="50" t="s">
        <v>25</v>
      </c>
      <c r="B2" s="2244"/>
      <c r="C2" s="2245"/>
      <c r="D2" s="2246"/>
      <c r="E2" s="2244"/>
      <c r="F2" s="2246"/>
      <c r="G2" s="2236"/>
      <c r="H2" s="2237"/>
      <c r="I2" s="2239"/>
    </row>
    <row r="3" spans="1:9" s="5" customFormat="1" ht="15" thickBot="1">
      <c r="A3" s="42" t="s">
        <v>26</v>
      </c>
      <c r="B3" s="338" t="s">
        <v>845</v>
      </c>
      <c r="C3" s="339" t="s">
        <v>551</v>
      </c>
      <c r="D3" s="340" t="s">
        <v>813</v>
      </c>
      <c r="E3" s="338" t="s">
        <v>28</v>
      </c>
      <c r="F3" s="340" t="s">
        <v>29</v>
      </c>
      <c r="G3" s="1266" t="s">
        <v>814</v>
      </c>
      <c r="H3" s="703" t="s">
        <v>815</v>
      </c>
      <c r="I3" s="1267" t="str">
        <f>H3 &amp;" / "&amp;G3</f>
        <v>Jun 22 / Jun 21</v>
      </c>
    </row>
    <row r="4" spans="1:9">
      <c r="A4" s="824" t="s">
        <v>30</v>
      </c>
      <c r="B4" s="1268">
        <v>2309042</v>
      </c>
      <c r="C4" s="925">
        <v>2534090</v>
      </c>
      <c r="D4" s="926">
        <v>2740440</v>
      </c>
      <c r="E4" s="1269">
        <v>8.1429625624977797E-2</v>
      </c>
      <c r="F4" s="1270">
        <v>0.18682986277425875</v>
      </c>
      <c r="G4" s="1271">
        <v>4432425</v>
      </c>
      <c r="H4" s="1272">
        <v>5274530</v>
      </c>
      <c r="I4" s="1071">
        <f>(H4-G4)/G4</f>
        <v>0.18998742223500681</v>
      </c>
    </row>
    <row r="5" spans="1:9">
      <c r="A5" s="825" t="s">
        <v>31</v>
      </c>
      <c r="B5" s="1273">
        <v>-363380</v>
      </c>
      <c r="C5" s="911">
        <v>-257590</v>
      </c>
      <c r="D5" s="912">
        <v>-363291</v>
      </c>
      <c r="E5" s="1274">
        <v>0.41034589852090531</v>
      </c>
      <c r="F5" s="1275">
        <v>-2.4492267048269032E-4</v>
      </c>
      <c r="G5" s="1276">
        <v>-921027</v>
      </c>
      <c r="H5" s="1277">
        <v>-620881</v>
      </c>
      <c r="I5" s="1071">
        <f t="shared" ref="I5" si="0">(H5-G5)/G5</f>
        <v>-0.32588186882686393</v>
      </c>
    </row>
    <row r="6" spans="1:9" ht="55.5" customHeight="1">
      <c r="A6" s="826" t="s">
        <v>32</v>
      </c>
      <c r="B6" s="1278">
        <v>1945662</v>
      </c>
      <c r="C6" s="923">
        <v>2276500</v>
      </c>
      <c r="D6" s="1279">
        <v>2377149</v>
      </c>
      <c r="E6" s="1280">
        <v>4.4212167801449591E-2</v>
      </c>
      <c r="F6" s="1281">
        <v>0.22176873475454625</v>
      </c>
      <c r="G6" s="1282">
        <v>3511398</v>
      </c>
      <c r="H6" s="1283">
        <v>4653649</v>
      </c>
      <c r="I6" s="1284">
        <v>0.32529807216385043</v>
      </c>
    </row>
    <row r="7" spans="1:9">
      <c r="A7" s="824" t="s">
        <v>402</v>
      </c>
      <c r="B7" s="1273">
        <v>1191694</v>
      </c>
      <c r="C7" s="911">
        <v>1242749</v>
      </c>
      <c r="D7" s="912">
        <v>1203980</v>
      </c>
      <c r="E7" s="1274">
        <v>-3.1196162700593603E-2</v>
      </c>
      <c r="F7" s="1275">
        <v>1.0309693595839201E-2</v>
      </c>
      <c r="G7" s="1276">
        <v>2386224</v>
      </c>
      <c r="H7" s="1277">
        <v>2446729</v>
      </c>
      <c r="I7" s="1071">
        <v>2.5355959876356957E-2</v>
      </c>
    </row>
    <row r="8" spans="1:9">
      <c r="A8" s="824" t="s">
        <v>34</v>
      </c>
      <c r="B8" s="1273">
        <v>-136335</v>
      </c>
      <c r="C8" s="911">
        <v>141546</v>
      </c>
      <c r="D8" s="912">
        <v>137042</v>
      </c>
      <c r="E8" s="1274">
        <v>-3.1820044367202184E-2</v>
      </c>
      <c r="F8" s="1275">
        <v>-2.0051857556753583</v>
      </c>
      <c r="G8" s="1276">
        <v>-201582</v>
      </c>
      <c r="H8" s="1277">
        <v>278588</v>
      </c>
      <c r="I8" s="1071" t="s">
        <v>35</v>
      </c>
    </row>
    <row r="9" spans="1:9">
      <c r="A9" s="824" t="s">
        <v>564</v>
      </c>
      <c r="B9" s="1273">
        <v>-1860447</v>
      </c>
      <c r="C9" s="911">
        <v>-1950182</v>
      </c>
      <c r="D9" s="912">
        <v>-2054810</v>
      </c>
      <c r="E9" s="1274">
        <v>5.3650377246841574E-2</v>
      </c>
      <c r="F9" s="1275">
        <v>0.10447112978762631</v>
      </c>
      <c r="G9" s="1276">
        <v>-3540718</v>
      </c>
      <c r="H9" s="1277">
        <v>-4004992</v>
      </c>
      <c r="I9" s="1071">
        <v>0.13112425219969509</v>
      </c>
    </row>
    <row r="10" spans="1:9">
      <c r="A10" s="827" t="s">
        <v>565</v>
      </c>
      <c r="B10" s="1278">
        <v>1140574</v>
      </c>
      <c r="C10" s="923">
        <v>1710613</v>
      </c>
      <c r="D10" s="1279">
        <v>1663361</v>
      </c>
      <c r="E10" s="1280">
        <v>-2.7622846312988385E-2</v>
      </c>
      <c r="F10" s="1281">
        <v>0.45835430230743468</v>
      </c>
      <c r="G10" s="1282">
        <v>2155322</v>
      </c>
      <c r="H10" s="1283">
        <v>3373974</v>
      </c>
      <c r="I10" s="1284">
        <v>0.56541528365599203</v>
      </c>
    </row>
    <row r="11" spans="1:9">
      <c r="A11" s="824" t="s">
        <v>38</v>
      </c>
      <c r="B11" s="1273">
        <v>-423491</v>
      </c>
      <c r="C11" s="911">
        <v>-546001</v>
      </c>
      <c r="D11" s="912">
        <v>-513181</v>
      </c>
      <c r="E11" s="1274">
        <v>-6.0109780018717918E-2</v>
      </c>
      <c r="F11" s="1275">
        <v>0.21178726348375762</v>
      </c>
      <c r="G11" s="1276">
        <v>-761090</v>
      </c>
      <c r="H11" s="1277">
        <v>-1059182</v>
      </c>
      <c r="I11" s="1071" t="s">
        <v>35</v>
      </c>
    </row>
    <row r="12" spans="1:9">
      <c r="A12" s="828" t="s">
        <v>566</v>
      </c>
      <c r="B12" s="1278">
        <v>717083</v>
      </c>
      <c r="C12" s="923">
        <v>1164612</v>
      </c>
      <c r="D12" s="1279">
        <v>1150180</v>
      </c>
      <c r="E12" s="1280">
        <v>-1.2392109990280025E-2</v>
      </c>
      <c r="F12" s="1281">
        <v>0.60397053060803285</v>
      </c>
      <c r="G12" s="1282">
        <v>1394232</v>
      </c>
      <c r="H12" s="1283">
        <v>2314792</v>
      </c>
      <c r="I12" s="1284">
        <v>0.66026314128495112</v>
      </c>
    </row>
    <row r="13" spans="1:9">
      <c r="A13" s="829" t="s">
        <v>40</v>
      </c>
      <c r="B13" s="1273">
        <v>17614</v>
      </c>
      <c r="C13" s="911">
        <v>27786</v>
      </c>
      <c r="D13" s="912">
        <v>28420</v>
      </c>
      <c r="E13" s="1274">
        <v>2.2817246095155834E-2</v>
      </c>
      <c r="F13" s="1275">
        <v>0.61348926989894403</v>
      </c>
      <c r="G13" s="1276">
        <v>33965</v>
      </c>
      <c r="H13" s="1277">
        <v>56206</v>
      </c>
      <c r="I13" s="1071" t="s">
        <v>35</v>
      </c>
    </row>
    <row r="14" spans="1:9">
      <c r="A14" s="828" t="s">
        <v>567</v>
      </c>
      <c r="B14" s="1278">
        <v>699469</v>
      </c>
      <c r="C14" s="923">
        <v>1136826</v>
      </c>
      <c r="D14" s="1279">
        <v>1121760</v>
      </c>
      <c r="E14" s="1280">
        <v>-1.325268774640974E-2</v>
      </c>
      <c r="F14" s="1281">
        <v>0.60373083010111961</v>
      </c>
      <c r="G14" s="1282">
        <v>1360267</v>
      </c>
      <c r="H14" s="1283">
        <v>2258586</v>
      </c>
      <c r="I14" s="1284">
        <v>0.66039902460325806</v>
      </c>
    </row>
    <row r="15" spans="1:9" s="3" customFormat="1" ht="15" thickBot="1">
      <c r="A15" s="830" t="s">
        <v>568</v>
      </c>
      <c r="B15" s="1285">
        <v>8.7695096700321677</v>
      </c>
      <c r="C15" s="1286">
        <v>14.252821211724878</v>
      </c>
      <c r="D15" s="1287">
        <v>14.063933022700486</v>
      </c>
      <c r="E15" s="1288">
        <v>-1.3252687746409589E-2</v>
      </c>
      <c r="F15" s="1289">
        <v>0.60373083010111983</v>
      </c>
      <c r="G15" s="1290">
        <v>17.054186261758058</v>
      </c>
      <c r="H15" s="1291">
        <v>28.316754234425364</v>
      </c>
      <c r="I15" s="1289">
        <v>0.66039902460325806</v>
      </c>
    </row>
    <row r="16" spans="1:9">
      <c r="A16" s="831" t="s">
        <v>16</v>
      </c>
      <c r="B16" s="1091">
        <v>143091752</v>
      </c>
      <c r="C16" s="1090">
        <v>144621513</v>
      </c>
      <c r="D16" s="912">
        <v>150370184</v>
      </c>
      <c r="E16" s="1274">
        <v>3.97497639234351E-2</v>
      </c>
      <c r="F16" s="1275">
        <v>5.0865489437853829E-2</v>
      </c>
      <c r="G16" s="1292">
        <v>143091752</v>
      </c>
      <c r="H16" s="1272">
        <v>150370184</v>
      </c>
      <c r="I16" s="1293">
        <v>5.0865489437853829E-2</v>
      </c>
    </row>
    <row r="17" spans="1:9">
      <c r="A17" s="830" t="s">
        <v>42</v>
      </c>
      <c r="B17" s="1091">
        <v>149161803</v>
      </c>
      <c r="C17" s="1090">
        <v>147915964</v>
      </c>
      <c r="D17" s="912">
        <v>147440575</v>
      </c>
      <c r="E17" s="1274">
        <v>-3.2139127322322017E-3</v>
      </c>
      <c r="F17" s="1275">
        <v>-1.1539334906001371E-2</v>
      </c>
      <c r="G17" s="1294">
        <v>149161803</v>
      </c>
      <c r="H17" s="1277">
        <v>147440575</v>
      </c>
      <c r="I17" s="1295">
        <v>-1.1539334906001371E-2</v>
      </c>
    </row>
    <row r="18" spans="1:9" s="3" customFormat="1" ht="15" thickBot="1">
      <c r="A18" s="832" t="s">
        <v>43</v>
      </c>
      <c r="B18" s="1296">
        <v>25073706</v>
      </c>
      <c r="C18" s="1297">
        <v>26872626</v>
      </c>
      <c r="D18" s="916">
        <v>26175222</v>
      </c>
      <c r="E18" s="1298">
        <v>-2.5952208764413273E-2</v>
      </c>
      <c r="F18" s="1299">
        <v>4.3931120513257996E-2</v>
      </c>
      <c r="G18" s="1300">
        <v>25073706</v>
      </c>
      <c r="H18" s="1301">
        <v>26175222</v>
      </c>
      <c r="I18" s="1302">
        <v>4.3931120513257996E-2</v>
      </c>
    </row>
    <row r="19" spans="1:9" s="15" customFormat="1">
      <c r="A19" s="833" t="s">
        <v>44</v>
      </c>
      <c r="B19" s="1091"/>
      <c r="C19" s="1090"/>
      <c r="D19" s="1303"/>
      <c r="E19" s="1304"/>
      <c r="F19" s="1305"/>
      <c r="G19" s="1292"/>
      <c r="H19" s="1306"/>
      <c r="I19" s="1295"/>
    </row>
    <row r="20" spans="1:9">
      <c r="A20" s="829" t="s">
        <v>45</v>
      </c>
      <c r="B20" s="1307">
        <v>4.0115766802506989E-2</v>
      </c>
      <c r="C20" s="1308">
        <v>4.4419672582328533E-2</v>
      </c>
      <c r="D20" s="1309">
        <v>4.9039409689832697E-2</v>
      </c>
      <c r="E20" s="1304" t="s">
        <v>816</v>
      </c>
      <c r="F20" s="1305" t="s">
        <v>817</v>
      </c>
      <c r="G20" s="1310">
        <v>3.9043090639401347E-2</v>
      </c>
      <c r="H20" s="1311">
        <v>4.64672800453702E-2</v>
      </c>
      <c r="I20" s="1312" t="s">
        <v>818</v>
      </c>
    </row>
    <row r="21" spans="1:9">
      <c r="A21" s="829" t="s">
        <v>46</v>
      </c>
      <c r="B21" s="1307">
        <v>3.3802643290377285E-2</v>
      </c>
      <c r="C21" s="1308">
        <v>3.9904417220252994E-2</v>
      </c>
      <c r="D21" s="1309">
        <v>4.2538418540371659E-2</v>
      </c>
      <c r="E21" s="1304" t="s">
        <v>819</v>
      </c>
      <c r="F21" s="1305" t="s">
        <v>820</v>
      </c>
      <c r="G21" s="1310">
        <v>3.093020871983454E-2</v>
      </c>
      <c r="H21" s="1311">
        <v>4.0997474905983468E-2</v>
      </c>
      <c r="I21" s="1312" t="s">
        <v>821</v>
      </c>
    </row>
    <row r="22" spans="1:9">
      <c r="A22" s="830" t="s">
        <v>48</v>
      </c>
      <c r="B22" s="1307">
        <v>1.182164063123887E-2</v>
      </c>
      <c r="C22" s="1308">
        <v>1.3272963837700264E-2</v>
      </c>
      <c r="D22" s="1309">
        <v>1.5868915267252707E-2</v>
      </c>
      <c r="E22" s="1304" t="s">
        <v>819</v>
      </c>
      <c r="F22" s="1305" t="s">
        <v>822</v>
      </c>
      <c r="G22" s="1310">
        <v>1.313211094663388E-2</v>
      </c>
      <c r="H22" s="1311">
        <v>1.4456640179288211E-2</v>
      </c>
      <c r="I22" s="1312" t="s">
        <v>823</v>
      </c>
    </row>
    <row r="23" spans="1:9">
      <c r="A23" s="830" t="s">
        <v>18</v>
      </c>
      <c r="B23" s="1313">
        <v>0.1128</v>
      </c>
      <c r="C23" s="1314">
        <v>0.17040868030092304</v>
      </c>
      <c r="D23" s="1315">
        <v>0.169169539167734</v>
      </c>
      <c r="E23" s="1304" t="s">
        <v>49</v>
      </c>
      <c r="F23" s="1305" t="s">
        <v>824</v>
      </c>
      <c r="G23" s="1316">
        <v>0.10879999999999999</v>
      </c>
      <c r="H23" s="1317">
        <v>0.17152084058339168</v>
      </c>
      <c r="I23" s="1312" t="s">
        <v>555</v>
      </c>
    </row>
    <row r="24" spans="1:9" s="3" customFormat="1" ht="15" thickBot="1">
      <c r="A24" s="834" t="s">
        <v>50</v>
      </c>
      <c r="B24" s="1318">
        <v>1.1437846738509108E-2</v>
      </c>
      <c r="C24" s="1319">
        <v>1.8840245389495358E-2</v>
      </c>
      <c r="D24" s="1320">
        <v>1.8912105796116352E-2</v>
      </c>
      <c r="E24" s="1321" t="s">
        <v>825</v>
      </c>
      <c r="F24" s="1322" t="s">
        <v>557</v>
      </c>
      <c r="G24" s="1323">
        <v>1.1278358423339026E-2</v>
      </c>
      <c r="H24" s="1324">
        <v>1.8765382668527529E-2</v>
      </c>
      <c r="I24" s="1312" t="s">
        <v>557</v>
      </c>
    </row>
    <row r="25" spans="1:9" s="15" customFormat="1">
      <c r="A25" s="835" t="s">
        <v>52</v>
      </c>
      <c r="B25" s="1313"/>
      <c r="C25" s="1314"/>
      <c r="D25" s="1315"/>
      <c r="E25" s="1304"/>
      <c r="F25" s="1305"/>
      <c r="G25" s="1325"/>
      <c r="H25" s="1326"/>
      <c r="I25" s="1327"/>
    </row>
    <row r="26" spans="1:9" ht="16.5">
      <c r="A26" s="830" t="s">
        <v>569</v>
      </c>
      <c r="B26" s="1307">
        <v>3.5322462191950801E-2</v>
      </c>
      <c r="C26" s="1308">
        <v>4.060944238634815E-2</v>
      </c>
      <c r="D26" s="1309">
        <v>4.0601506479502614E-2</v>
      </c>
      <c r="E26" s="1304" t="s">
        <v>825</v>
      </c>
      <c r="F26" s="1305" t="s">
        <v>674</v>
      </c>
      <c r="G26" s="1310">
        <v>3.5322462191950801E-2</v>
      </c>
      <c r="H26" s="1311">
        <v>4.0601506479502614E-2</v>
      </c>
      <c r="I26" s="1312" t="s">
        <v>674</v>
      </c>
    </row>
    <row r="27" spans="1:9">
      <c r="A27" s="830" t="s">
        <v>53</v>
      </c>
      <c r="B27" s="1307">
        <v>2.6678430386986092E-2</v>
      </c>
      <c r="C27" s="1308">
        <v>3.0592850359862082E-2</v>
      </c>
      <c r="D27" s="1309">
        <v>3.0566294047640909E-2</v>
      </c>
      <c r="E27" s="1304" t="s">
        <v>825</v>
      </c>
      <c r="F27" s="1305" t="s">
        <v>826</v>
      </c>
      <c r="G27" s="1310">
        <v>2.6678430386986092E-2</v>
      </c>
      <c r="H27" s="1311">
        <v>3.0592850359862082E-2</v>
      </c>
      <c r="I27" s="1312" t="s">
        <v>826</v>
      </c>
    </row>
    <row r="28" spans="1:9" ht="16.5">
      <c r="A28" s="830" t="s">
        <v>570</v>
      </c>
      <c r="B28" s="1307">
        <v>4.7902334720173106E-2</v>
      </c>
      <c r="C28" s="1308">
        <v>5.2461579488523258E-2</v>
      </c>
      <c r="D28" s="1309">
        <v>5.1815072594444657E-2</v>
      </c>
      <c r="E28" s="1304" t="s">
        <v>827</v>
      </c>
      <c r="F28" s="1305" t="s">
        <v>826</v>
      </c>
      <c r="G28" s="1310">
        <v>4.7902334720173106E-2</v>
      </c>
      <c r="H28" s="1311">
        <v>5.1815072594444657E-2</v>
      </c>
      <c r="I28" s="1312" t="s">
        <v>826</v>
      </c>
    </row>
    <row r="29" spans="1:9" ht="16.5">
      <c r="A29" s="830" t="s">
        <v>571</v>
      </c>
      <c r="B29" s="1307">
        <v>1.0157957951342996E-2</v>
      </c>
      <c r="C29" s="1308">
        <v>7.1245278702069727E-3</v>
      </c>
      <c r="D29" s="1309">
        <v>9.6639104997038507E-3</v>
      </c>
      <c r="E29" s="1304" t="s">
        <v>819</v>
      </c>
      <c r="F29" s="1305" t="s">
        <v>554</v>
      </c>
      <c r="G29" s="1310">
        <v>1.2873236746727372E-2</v>
      </c>
      <c r="H29" s="1311">
        <v>8.2580333877891651E-3</v>
      </c>
      <c r="I29" s="1312" t="s">
        <v>828</v>
      </c>
    </row>
    <row r="30" spans="1:9">
      <c r="A30" s="830" t="s">
        <v>54</v>
      </c>
      <c r="B30" s="1313">
        <v>1.8580322743583599</v>
      </c>
      <c r="C30" s="1314">
        <v>1.4068422283061857</v>
      </c>
      <c r="D30" s="1315">
        <v>1.3605490089195278</v>
      </c>
      <c r="E30" s="1304" t="s">
        <v>829</v>
      </c>
      <c r="F30" s="1305" t="s">
        <v>830</v>
      </c>
      <c r="G30" s="1316">
        <v>1.8580322743583599</v>
      </c>
      <c r="H30" s="1317">
        <v>1.3605490089195278</v>
      </c>
      <c r="I30" s="1312" t="s">
        <v>830</v>
      </c>
    </row>
    <row r="31" spans="1:9" s="3" customFormat="1" ht="15" thickBot="1">
      <c r="A31" s="836" t="s">
        <v>55</v>
      </c>
      <c r="B31" s="1318">
        <v>1.3700850938860114</v>
      </c>
      <c r="C31" s="1319">
        <v>1.0890079744850221</v>
      </c>
      <c r="D31" s="1320">
        <v>1.0661056066386685</v>
      </c>
      <c r="E31" s="1321" t="s">
        <v>746</v>
      </c>
      <c r="F31" s="1322" t="s">
        <v>831</v>
      </c>
      <c r="G31" s="1328">
        <v>1.3700850938860114</v>
      </c>
      <c r="H31" s="1329">
        <v>1.0661056066386685</v>
      </c>
      <c r="I31" s="1330" t="s">
        <v>831</v>
      </c>
    </row>
    <row r="32" spans="1:9">
      <c r="A32" s="837" t="s">
        <v>56</v>
      </c>
      <c r="B32" s="1313"/>
      <c r="C32" s="1314"/>
      <c r="D32" s="1315"/>
      <c r="E32" s="1304"/>
      <c r="F32" s="1305"/>
      <c r="G32" s="1325"/>
      <c r="H32" s="1326"/>
      <c r="I32" s="1312"/>
    </row>
    <row r="33" spans="1:9" s="15" customFormat="1" ht="16.5">
      <c r="A33" s="838" t="s">
        <v>572</v>
      </c>
      <c r="B33" s="1313">
        <v>0.43703070421611573</v>
      </c>
      <c r="C33" s="1314">
        <v>0.44470526620538309</v>
      </c>
      <c r="D33" s="1315">
        <v>0.44555166188350742</v>
      </c>
      <c r="E33" s="1304" t="s">
        <v>689</v>
      </c>
      <c r="F33" s="1305" t="s">
        <v>633</v>
      </c>
      <c r="G33" s="1316">
        <v>0.43863959137412434</v>
      </c>
      <c r="H33" s="1317">
        <v>0.4451412943505082</v>
      </c>
      <c r="I33" s="1312" t="s">
        <v>51</v>
      </c>
    </row>
    <row r="34" spans="1:9" s="3" customFormat="1" ht="15" thickBot="1">
      <c r="A34" s="838" t="s">
        <v>57</v>
      </c>
      <c r="B34" s="1331">
        <v>2.9641181237310386E-2</v>
      </c>
      <c r="C34" s="1332">
        <v>3.2253421026941211E-2</v>
      </c>
      <c r="D34" s="1333">
        <v>3.4929349099423412E-2</v>
      </c>
      <c r="E34" s="1321" t="s">
        <v>819</v>
      </c>
      <c r="F34" s="1322" t="s">
        <v>674</v>
      </c>
      <c r="G34" s="1323">
        <v>2.916515116698987E-2</v>
      </c>
      <c r="H34" s="1324">
        <v>3.33833624089796E-2</v>
      </c>
      <c r="I34" s="1312" t="s">
        <v>559</v>
      </c>
    </row>
    <row r="35" spans="1:9">
      <c r="A35" s="839" t="s">
        <v>58</v>
      </c>
      <c r="B35" s="1313"/>
      <c r="C35" s="1314"/>
      <c r="D35" s="1315"/>
      <c r="E35" s="1304"/>
      <c r="F35" s="1305"/>
      <c r="G35" s="1334"/>
      <c r="H35" s="1335"/>
      <c r="I35" s="1327"/>
    </row>
    <row r="36" spans="1:9" s="15" customFormat="1" ht="16.5">
      <c r="A36" s="830" t="s">
        <v>573</v>
      </c>
      <c r="B36" s="1336">
        <v>0.88900000000000001</v>
      </c>
      <c r="C36" s="1337">
        <v>0.94435616977505887</v>
      </c>
      <c r="D36" s="1338">
        <v>0.89925040168943804</v>
      </c>
      <c r="E36" s="1304" t="s">
        <v>832</v>
      </c>
      <c r="F36" s="1305" t="s">
        <v>676</v>
      </c>
      <c r="G36" s="1316">
        <v>0.88900000000000001</v>
      </c>
      <c r="H36" s="1317">
        <v>0.89925040168943804</v>
      </c>
      <c r="I36" s="1312" t="s">
        <v>676</v>
      </c>
    </row>
    <row r="37" spans="1:9" s="3" customFormat="1" ht="17" thickBot="1">
      <c r="A37" s="830" t="s">
        <v>574</v>
      </c>
      <c r="B37" s="1339">
        <v>1.0740000000000001</v>
      </c>
      <c r="C37" s="1340">
        <v>0.69071110104565803</v>
      </c>
      <c r="D37" s="1341">
        <v>0.70531912998213497</v>
      </c>
      <c r="E37" s="1321" t="s">
        <v>833</v>
      </c>
      <c r="F37" s="1322" t="s">
        <v>834</v>
      </c>
      <c r="G37" s="1328">
        <v>1.01834108414471</v>
      </c>
      <c r="H37" s="1329">
        <v>0.69804215170577499</v>
      </c>
      <c r="I37" s="1312" t="s">
        <v>835</v>
      </c>
    </row>
    <row r="38" spans="1:9" ht="16.5">
      <c r="A38" s="835" t="s">
        <v>575</v>
      </c>
      <c r="B38" s="1336"/>
      <c r="C38" s="1337"/>
      <c r="D38" s="1338"/>
      <c r="E38" s="1304"/>
      <c r="F38" s="1305"/>
      <c r="G38" s="1342"/>
      <c r="H38" s="1343"/>
      <c r="I38" s="1344"/>
    </row>
    <row r="39" spans="1:9" s="15" customFormat="1" ht="16.5">
      <c r="A39" s="830" t="s">
        <v>576</v>
      </c>
      <c r="B39" s="1345">
        <v>0.15339563408516005</v>
      </c>
      <c r="C39" s="1346">
        <v>0.15791935365406054</v>
      </c>
      <c r="D39" s="1347">
        <v>0.15233472139499904</v>
      </c>
      <c r="E39" s="1304" t="s">
        <v>836</v>
      </c>
      <c r="F39" s="1305" t="s">
        <v>837</v>
      </c>
      <c r="G39" s="1348">
        <v>0.15339563408516005</v>
      </c>
      <c r="H39" s="1349">
        <v>0.15233472139499904</v>
      </c>
      <c r="I39" s="1312" t="s">
        <v>837</v>
      </c>
    </row>
    <row r="40" spans="1:9" ht="16.5">
      <c r="A40" s="830" t="s">
        <v>577</v>
      </c>
      <c r="B40" s="1345">
        <v>0.10305819933772273</v>
      </c>
      <c r="C40" s="1346">
        <v>0.10738977955007797</v>
      </c>
      <c r="D40" s="1347">
        <v>0.10253824655652627</v>
      </c>
      <c r="E40" s="1304" t="s">
        <v>838</v>
      </c>
      <c r="F40" s="1305" t="s">
        <v>839</v>
      </c>
      <c r="G40" s="1348">
        <v>0.10305819933772273</v>
      </c>
      <c r="H40" s="1349">
        <v>0.10253824655652627</v>
      </c>
      <c r="I40" s="1312" t="s">
        <v>839</v>
      </c>
    </row>
    <row r="41" spans="1:9" s="3" customFormat="1" ht="17" thickBot="1">
      <c r="A41" s="836" t="s">
        <v>578</v>
      </c>
      <c r="B41" s="1350">
        <v>0.11206608021839114</v>
      </c>
      <c r="C41" s="1351">
        <v>0.11628521121918055</v>
      </c>
      <c r="D41" s="1352">
        <v>0.11565265109620909</v>
      </c>
      <c r="E41" s="1321" t="s">
        <v>839</v>
      </c>
      <c r="F41" s="1322" t="s">
        <v>840</v>
      </c>
      <c r="G41" s="1353">
        <v>0.11206608021839114</v>
      </c>
      <c r="H41" s="1354">
        <v>0.11565265109620909</v>
      </c>
      <c r="I41" s="1330" t="s">
        <v>840</v>
      </c>
    </row>
    <row r="42" spans="1:9" s="130" customFormat="1" ht="16.5">
      <c r="A42" s="840" t="s">
        <v>579</v>
      </c>
      <c r="B42" s="1336"/>
      <c r="C42" s="1337"/>
      <c r="D42" s="1338"/>
      <c r="E42" s="1304"/>
      <c r="F42" s="1305"/>
      <c r="G42" s="1342"/>
      <c r="H42" s="1343"/>
      <c r="I42" s="1355"/>
    </row>
    <row r="43" spans="1:9" ht="16.5">
      <c r="A43" s="830" t="s">
        <v>576</v>
      </c>
      <c r="B43" s="1345">
        <v>0.17253625730829367</v>
      </c>
      <c r="C43" s="1346">
        <v>0.15610842784834159</v>
      </c>
      <c r="D43" s="1347">
        <v>0.14813085434564466</v>
      </c>
      <c r="E43" s="1304" t="s">
        <v>716</v>
      </c>
      <c r="F43" s="1305" t="s">
        <v>841</v>
      </c>
      <c r="G43" s="1348">
        <v>0.17253625730829367</v>
      </c>
      <c r="H43" s="1349">
        <v>0.14813085434564466</v>
      </c>
      <c r="I43" s="1312" t="s">
        <v>841</v>
      </c>
    </row>
    <row r="44" spans="1:9" ht="16.5">
      <c r="A44" s="830" t="s">
        <v>577</v>
      </c>
      <c r="B44" s="1345">
        <v>0.14685109555237696</v>
      </c>
      <c r="C44" s="1346">
        <v>0.13240230497682046</v>
      </c>
      <c r="D44" s="1347">
        <v>0.12552051628375857</v>
      </c>
      <c r="E44" s="1304" t="s">
        <v>842</v>
      </c>
      <c r="F44" s="1305" t="s">
        <v>843</v>
      </c>
      <c r="G44" s="1348">
        <v>0.14685109555237696</v>
      </c>
      <c r="H44" s="1349">
        <v>0.12552051628375857</v>
      </c>
      <c r="I44" s="1312" t="s">
        <v>843</v>
      </c>
    </row>
    <row r="45" spans="1:9" ht="17" thickBot="1">
      <c r="A45" s="830" t="s">
        <v>578</v>
      </c>
      <c r="B45" s="1350">
        <v>0.15158179446068071</v>
      </c>
      <c r="C45" s="1351">
        <v>0.15212280254991459</v>
      </c>
      <c r="D45" s="1352">
        <v>0.15247846346998073</v>
      </c>
      <c r="E45" s="1321" t="s">
        <v>844</v>
      </c>
      <c r="F45" s="1322" t="s">
        <v>47</v>
      </c>
      <c r="G45" s="1353">
        <v>0.15158179446068071</v>
      </c>
      <c r="H45" s="1354">
        <v>0.15247846346998073</v>
      </c>
      <c r="I45" s="1312" t="s">
        <v>47</v>
      </c>
    </row>
    <row r="46" spans="1:9" s="3" customFormat="1" ht="15" thickBot="1">
      <c r="A46" s="841" t="s">
        <v>61</v>
      </c>
      <c r="B46" s="1356">
        <v>35776</v>
      </c>
      <c r="C46" s="1357">
        <v>36198</v>
      </c>
      <c r="D46" s="1358">
        <v>34398</v>
      </c>
      <c r="E46" s="1359">
        <v>-4.9726504226752843E-2</v>
      </c>
      <c r="F46" s="1360">
        <v>-3.8517441860465129E-2</v>
      </c>
      <c r="G46" s="1361">
        <v>36806</v>
      </c>
      <c r="H46" s="1362">
        <v>36358</v>
      </c>
      <c r="I46" s="1363">
        <v>-1.2171928489920103E-2</v>
      </c>
    </row>
    <row r="47" spans="1:9" s="15" customFormat="1" ht="14.25" customHeight="1">
      <c r="A47" s="842" t="s">
        <v>62</v>
      </c>
      <c r="B47" s="1364"/>
      <c r="C47" s="1365"/>
      <c r="D47" s="1366"/>
      <c r="E47" s="1367"/>
      <c r="F47" s="1368"/>
      <c r="G47" s="1369"/>
      <c r="H47" s="1370"/>
      <c r="I47" s="1371"/>
    </row>
    <row r="48" spans="1:9" s="15" customFormat="1">
      <c r="A48" s="834" t="s">
        <v>63</v>
      </c>
      <c r="B48" s="1372">
        <v>94382</v>
      </c>
      <c r="C48" s="1373">
        <v>94382</v>
      </c>
      <c r="D48" s="1374">
        <v>94382</v>
      </c>
      <c r="E48" s="1382">
        <v>0</v>
      </c>
      <c r="F48" s="1383">
        <v>0</v>
      </c>
      <c r="G48" s="1375">
        <v>94382</v>
      </c>
      <c r="H48" s="1376">
        <v>94382</v>
      </c>
      <c r="I48" s="1295">
        <v>0</v>
      </c>
    </row>
    <row r="49" spans="1:9" ht="16.5">
      <c r="A49" s="834" t="s">
        <v>580</v>
      </c>
      <c r="B49" s="1372">
        <v>14866</v>
      </c>
      <c r="C49" s="1373">
        <v>14862</v>
      </c>
      <c r="D49" s="1374">
        <v>14849</v>
      </c>
      <c r="E49" s="1382">
        <v>-8.7471403579597595E-4</v>
      </c>
      <c r="F49" s="1383">
        <v>-1.1435490380734548E-3</v>
      </c>
      <c r="G49" s="1375">
        <v>14915</v>
      </c>
      <c r="H49" s="1376">
        <v>14866</v>
      </c>
      <c r="I49" s="1377">
        <v>-3.28528327187394E-3</v>
      </c>
    </row>
    <row r="50" spans="1:9" s="3" customFormat="1" ht="15" thickBot="1">
      <c r="A50" s="836" t="s">
        <v>64</v>
      </c>
      <c r="B50" s="1296">
        <v>79516</v>
      </c>
      <c r="C50" s="1378">
        <v>79520</v>
      </c>
      <c r="D50" s="1379">
        <v>79533</v>
      </c>
      <c r="E50" s="1384">
        <v>1.634808853119285E-4</v>
      </c>
      <c r="F50" s="1385">
        <v>2.1379345037475517E-4</v>
      </c>
      <c r="G50" s="1380">
        <v>79467</v>
      </c>
      <c r="H50" s="1362">
        <v>79516</v>
      </c>
      <c r="I50" s="1381">
        <v>6.1660815181152628E-4</v>
      </c>
    </row>
    <row r="51" spans="1:9">
      <c r="A51" s="7"/>
      <c r="B51" s="7"/>
      <c r="C51" s="7"/>
      <c r="D51" s="7"/>
      <c r="E51" s="7"/>
      <c r="F51" s="7"/>
    </row>
    <row r="52" spans="1:9">
      <c r="A52" s="7"/>
      <c r="B52" s="7"/>
      <c r="C52" s="7"/>
      <c r="D52" s="7"/>
      <c r="E52" s="7"/>
      <c r="F52" s="7"/>
    </row>
    <row r="53" spans="1:9">
      <c r="A53" s="2247" t="s">
        <v>65</v>
      </c>
      <c r="B53" s="2247"/>
      <c r="C53" s="2247"/>
      <c r="D53" s="2247"/>
      <c r="E53" s="2247"/>
      <c r="F53" s="2247"/>
    </row>
    <row r="54" spans="1:9">
      <c r="A54" s="2247" t="s">
        <v>66</v>
      </c>
      <c r="B54" s="2247"/>
      <c r="C54" s="2247"/>
      <c r="D54" s="2247"/>
      <c r="E54" s="2247"/>
      <c r="F54" s="2247"/>
    </row>
    <row r="55" spans="1:9">
      <c r="A55" s="2247" t="s">
        <v>67</v>
      </c>
      <c r="B55" s="2247"/>
      <c r="C55" s="2247"/>
      <c r="D55" s="2247"/>
      <c r="E55" s="2247"/>
      <c r="F55" s="2247"/>
    </row>
    <row r="56" spans="1:9">
      <c r="A56" s="2247" t="s">
        <v>68</v>
      </c>
      <c r="B56" s="2247"/>
      <c r="C56" s="2247"/>
      <c r="D56" s="2247"/>
      <c r="E56" s="2247"/>
      <c r="F56" s="2247"/>
    </row>
    <row r="57" spans="1:9">
      <c r="A57" s="2247" t="s">
        <v>69</v>
      </c>
      <c r="B57" s="2247"/>
      <c r="C57" s="2247"/>
      <c r="D57" s="2247"/>
      <c r="E57" s="2247"/>
      <c r="F57" s="2247"/>
    </row>
    <row r="58" spans="1:9">
      <c r="A58" s="2247" t="s">
        <v>70</v>
      </c>
      <c r="B58" s="2247"/>
      <c r="C58" s="2247"/>
      <c r="D58" s="2247"/>
      <c r="E58" s="2247"/>
      <c r="F58" s="2247"/>
    </row>
    <row r="59" spans="1:9">
      <c r="A59" s="2247" t="s">
        <v>581</v>
      </c>
      <c r="B59" s="2247"/>
      <c r="C59" s="2247"/>
      <c r="D59" s="2247"/>
      <c r="E59" s="2247"/>
      <c r="F59" s="2247"/>
    </row>
    <row r="60" spans="1:9">
      <c r="A60" s="2247" t="s">
        <v>71</v>
      </c>
      <c r="B60" s="2247"/>
      <c r="C60" s="2247"/>
      <c r="D60" s="2247"/>
      <c r="E60" s="2247"/>
      <c r="F60" s="2247"/>
    </row>
    <row r="61" spans="1:9">
      <c r="A61" s="2247" t="s">
        <v>72</v>
      </c>
      <c r="B61" s="2247"/>
      <c r="C61" s="2247"/>
      <c r="D61" s="2247"/>
      <c r="E61" s="2247"/>
      <c r="F61" s="2247"/>
    </row>
    <row r="62" spans="1:9">
      <c r="A62" s="2247" t="s">
        <v>582</v>
      </c>
      <c r="B62" s="2247"/>
      <c r="C62" s="2247"/>
      <c r="D62" s="2247"/>
      <c r="E62" s="2247"/>
      <c r="F62" s="2247"/>
    </row>
    <row r="63" spans="1:9">
      <c r="A63" s="844" t="s">
        <v>766</v>
      </c>
      <c r="B63" s="845"/>
      <c r="C63" s="845"/>
      <c r="D63" s="845"/>
      <c r="E63" s="845"/>
      <c r="F63" s="845"/>
    </row>
    <row r="64" spans="1:9">
      <c r="A64" s="844" t="s">
        <v>765</v>
      </c>
      <c r="B64" s="843"/>
      <c r="C64" s="843"/>
      <c r="D64" s="843"/>
      <c r="E64" s="846"/>
      <c r="F64" s="846"/>
    </row>
    <row r="65" spans="1:6">
      <c r="A65" s="43"/>
      <c r="B65" s="121"/>
      <c r="C65" s="121"/>
      <c r="D65" s="121"/>
      <c r="E65" s="121"/>
      <c r="F65" s="121"/>
    </row>
    <row r="66" spans="1:6">
      <c r="A66" s="2240"/>
      <c r="B66" s="2240"/>
      <c r="C66" s="2240"/>
      <c r="D66" s="2240"/>
      <c r="E66" s="2240"/>
      <c r="F66" s="2240"/>
    </row>
    <row r="67" spans="1:6">
      <c r="A67" s="2240"/>
      <c r="B67" s="2240"/>
      <c r="C67" s="2240"/>
      <c r="D67" s="2240"/>
      <c r="E67" s="2240"/>
      <c r="F67" s="2240"/>
    </row>
    <row r="68" spans="1:6">
      <c r="A68" s="43"/>
      <c r="B68" s="121"/>
      <c r="C68" s="121"/>
      <c r="D68" s="121"/>
      <c r="E68" s="121"/>
      <c r="F68" s="121"/>
    </row>
  </sheetData>
  <mergeCells count="16">
    <mergeCell ref="G1:H2"/>
    <mergeCell ref="I1:I2"/>
    <mergeCell ref="A67:F67"/>
    <mergeCell ref="A66:F66"/>
    <mergeCell ref="B1:D2"/>
    <mergeCell ref="E1:F2"/>
    <mergeCell ref="A53:F53"/>
    <mergeCell ref="A54:F54"/>
    <mergeCell ref="A55:F55"/>
    <mergeCell ref="A56:F56"/>
    <mergeCell ref="A57:F57"/>
    <mergeCell ref="A58:F58"/>
    <mergeCell ref="A59:F59"/>
    <mergeCell ref="A60:F60"/>
    <mergeCell ref="A61:F61"/>
    <mergeCell ref="A62:F62"/>
  </mergeCells>
  <hyperlinks>
    <hyperlink ref="A3" location="Índice!A1" display="Volver al índice" xr:uid="{981CC729-77F0-4A93-BA07-820218E0BB2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92D050"/>
  </sheetPr>
  <dimension ref="A1:I41"/>
  <sheetViews>
    <sheetView showGridLines="0" zoomScale="66" zoomScaleNormal="66" workbookViewId="0">
      <pane xSplit="1" topLeftCell="B1" activePane="topRight" state="frozen"/>
      <selection activeCell="I30" sqref="I30"/>
      <selection pane="topRight" activeCell="A21" sqref="A21"/>
    </sheetView>
  </sheetViews>
  <sheetFormatPr baseColWidth="10" defaultColWidth="11.453125" defaultRowHeight="14.5"/>
  <cols>
    <col min="1" max="1" width="50.54296875" style="44" customWidth="1"/>
    <col min="2" max="2" width="14.7265625" style="44" customWidth="1"/>
    <col min="3" max="3" width="14.54296875" style="44" customWidth="1"/>
    <col min="4" max="4" width="16.1796875" style="44" customWidth="1"/>
    <col min="5" max="6" width="11.453125" style="44"/>
    <col min="7" max="7" width="17" customWidth="1"/>
    <col min="8" max="8" width="15.26953125" customWidth="1"/>
    <col min="9" max="9" width="19.26953125" customWidth="1"/>
  </cols>
  <sheetData>
    <row r="1" spans="1:9" s="1" customFormat="1">
      <c r="A1" s="51" t="s">
        <v>73</v>
      </c>
      <c r="B1" s="2241" t="s">
        <v>23</v>
      </c>
      <c r="C1" s="2242"/>
      <c r="D1" s="2243"/>
      <c r="E1" s="2241" t="s">
        <v>24</v>
      </c>
      <c r="F1" s="2253"/>
      <c r="G1" s="2254" t="s">
        <v>878</v>
      </c>
      <c r="H1" s="2255"/>
      <c r="I1" s="2248" t="s">
        <v>24</v>
      </c>
    </row>
    <row r="2" spans="1:9" s="1" customFormat="1">
      <c r="A2" s="52" t="s">
        <v>25</v>
      </c>
      <c r="B2" s="2244"/>
      <c r="C2" s="2252"/>
      <c r="D2" s="2246"/>
      <c r="E2" s="2244"/>
      <c r="F2" s="2252"/>
      <c r="G2" s="2236"/>
      <c r="H2" s="2237"/>
      <c r="I2" s="2249"/>
    </row>
    <row r="3" spans="1:9" s="4" customFormat="1" ht="15" thickBot="1">
      <c r="A3" s="42" t="s">
        <v>26</v>
      </c>
      <c r="B3" s="338" t="s">
        <v>845</v>
      </c>
      <c r="C3" s="339" t="s">
        <v>551</v>
      </c>
      <c r="D3" s="340" t="s">
        <v>813</v>
      </c>
      <c r="E3" s="338" t="s">
        <v>28</v>
      </c>
      <c r="F3" s="1632" t="s">
        <v>29</v>
      </c>
      <c r="G3" s="1634" t="s">
        <v>814</v>
      </c>
      <c r="H3" s="1631" t="s">
        <v>815</v>
      </c>
      <c r="I3" s="1633" t="str">
        <f>H3 &amp;" / "&amp;G3</f>
        <v>Jun 22 / Jun 21</v>
      </c>
    </row>
    <row r="4" spans="1:9">
      <c r="A4" s="53" t="s">
        <v>74</v>
      </c>
      <c r="B4" s="54"/>
      <c r="C4" s="55"/>
      <c r="D4" s="56"/>
      <c r="E4" s="57"/>
      <c r="F4" s="125"/>
      <c r="I4" s="1403"/>
    </row>
    <row r="5" spans="1:9">
      <c r="A5" s="58" t="s">
        <v>75</v>
      </c>
      <c r="B5" s="1386">
        <v>727577</v>
      </c>
      <c r="C5" s="1387">
        <v>1034579</v>
      </c>
      <c r="D5" s="1388">
        <v>1009693.3432871999</v>
      </c>
      <c r="E5" s="1389">
        <f>+D5/C5-1</f>
        <v>-2.4053897008155189E-2</v>
      </c>
      <c r="F5" s="1390">
        <f t="shared" ref="F5:F8" si="0">+(D5-B5)/B5</f>
        <v>0.38774774805580697</v>
      </c>
      <c r="G5" s="1276">
        <v>1452124</v>
      </c>
      <c r="H5" s="1401">
        <v>2044271.9318891999</v>
      </c>
      <c r="I5" s="1404">
        <f>+(H5-G5)/G5</f>
        <v>0.40778055585418316</v>
      </c>
    </row>
    <row r="6" spans="1:9">
      <c r="A6" s="58" t="s">
        <v>76</v>
      </c>
      <c r="B6" s="1386">
        <v>15162</v>
      </c>
      <c r="C6" s="1387">
        <v>20474</v>
      </c>
      <c r="D6" s="1388">
        <v>16859</v>
      </c>
      <c r="E6" s="1391">
        <f>+(D6-C6)/C6</f>
        <v>-0.17656540001953697</v>
      </c>
      <c r="F6" s="1390">
        <f>+(D6-B6)/B6</f>
        <v>0.11192454821263685</v>
      </c>
      <c r="G6" s="1276">
        <v>26615</v>
      </c>
      <c r="H6" s="1401">
        <v>37333</v>
      </c>
      <c r="I6" s="1404">
        <f>+(H6-G6)/G6</f>
        <v>0.40270524140522262</v>
      </c>
    </row>
    <row r="7" spans="1:9">
      <c r="A7" s="53" t="s">
        <v>77</v>
      </c>
      <c r="B7" s="1386"/>
      <c r="C7" s="1387"/>
      <c r="D7" s="1388"/>
      <c r="E7" s="1389"/>
      <c r="F7" s="1390"/>
      <c r="G7" s="1276"/>
      <c r="H7" s="1401"/>
      <c r="I7" s="1404"/>
    </row>
    <row r="8" spans="1:9" ht="17">
      <c r="A8" s="58" t="s">
        <v>78</v>
      </c>
      <c r="B8" s="1386">
        <v>54058</v>
      </c>
      <c r="C8" s="1387">
        <v>100644.30924629915</v>
      </c>
      <c r="D8" s="1388">
        <v>125133.47003398079</v>
      </c>
      <c r="E8" s="1389">
        <f t="shared" ref="E8:E17" si="1">+D8/C8-1</f>
        <v>0.24332384981401378</v>
      </c>
      <c r="F8" s="1390">
        <f t="shared" si="0"/>
        <v>1.3148002152129341</v>
      </c>
      <c r="G8" s="1276">
        <v>67796</v>
      </c>
      <c r="H8" s="1401">
        <v>225777.77928027994</v>
      </c>
      <c r="I8" s="1404">
        <f>+(H8-G8)/G8</f>
        <v>2.3302522166540789</v>
      </c>
    </row>
    <row r="9" spans="1:9">
      <c r="A9" s="58" t="s">
        <v>79</v>
      </c>
      <c r="B9" s="1386">
        <v>5202</v>
      </c>
      <c r="C9" s="1387">
        <v>4312.4215510000004</v>
      </c>
      <c r="D9" s="1388">
        <v>9034.7756130000016</v>
      </c>
      <c r="E9" s="1389">
        <f>D9/C9-1</f>
        <v>1.0950585433617785</v>
      </c>
      <c r="F9" s="1390">
        <f>+(D9-B9)/B9</f>
        <v>0.7367888529411768</v>
      </c>
      <c r="G9" s="1276">
        <v>6561</v>
      </c>
      <c r="H9" s="1401">
        <v>13347.197164000001</v>
      </c>
      <c r="I9" s="1404">
        <f>+(H9-G9)/G9</f>
        <v>1.0343236037189454</v>
      </c>
    </row>
    <row r="10" spans="1:9">
      <c r="A10" s="53" t="s">
        <v>80</v>
      </c>
      <c r="B10" s="1386"/>
      <c r="C10" s="1387"/>
      <c r="D10" s="1388"/>
      <c r="E10" s="1389"/>
      <c r="F10" s="1390"/>
      <c r="G10" s="1276"/>
      <c r="H10" s="1401"/>
      <c r="I10" s="1404"/>
    </row>
    <row r="11" spans="1:9" ht="17">
      <c r="A11" s="58" t="s">
        <v>81</v>
      </c>
      <c r="B11" s="1386">
        <v>-158052</v>
      </c>
      <c r="C11" s="1387">
        <v>71483</v>
      </c>
      <c r="D11" s="1388">
        <v>99928</v>
      </c>
      <c r="E11" s="1391">
        <f>+(D11-C11)/C11</f>
        <v>0.39792677979379715</v>
      </c>
      <c r="F11" s="1390" t="s">
        <v>173</v>
      </c>
      <c r="G11" s="1276">
        <v>-253625</v>
      </c>
      <c r="H11" s="1401">
        <v>171411</v>
      </c>
      <c r="I11" s="1404" t="s">
        <v>173</v>
      </c>
    </row>
    <row r="12" spans="1:9">
      <c r="A12" s="58" t="s">
        <v>82</v>
      </c>
      <c r="B12" s="1386">
        <v>44301</v>
      </c>
      <c r="C12" s="1387">
        <v>24434</v>
      </c>
      <c r="D12" s="1388">
        <v>14093</v>
      </c>
      <c r="E12" s="1391">
        <f>+(D12-C12)/C12</f>
        <v>-0.42322174019808462</v>
      </c>
      <c r="F12" s="1390">
        <f>+(D12-B12)/B12</f>
        <v>-0.68188077018577464</v>
      </c>
      <c r="G12" s="1392">
        <v>78897</v>
      </c>
      <c r="H12" s="1402">
        <v>38527</v>
      </c>
      <c r="I12" s="1404">
        <f>+(H12-G12)/G12</f>
        <v>-0.51167978503618639</v>
      </c>
    </row>
    <row r="13" spans="1:9">
      <c r="A13" s="53" t="s">
        <v>83</v>
      </c>
      <c r="B13" s="1386"/>
      <c r="C13" s="1387"/>
      <c r="D13" s="1388"/>
      <c r="E13" s="1389"/>
      <c r="F13" s="1393"/>
      <c r="G13" s="1392"/>
      <c r="H13" s="1402"/>
      <c r="I13" s="1404"/>
    </row>
    <row r="14" spans="1:9">
      <c r="A14" s="58" t="s">
        <v>84</v>
      </c>
      <c r="B14" s="1386">
        <v>19071</v>
      </c>
      <c r="C14" s="1387">
        <v>11620</v>
      </c>
      <c r="D14" s="1388">
        <v>5187</v>
      </c>
      <c r="E14" s="1389">
        <f t="shared" si="1"/>
        <v>-0.55361445783132535</v>
      </c>
      <c r="F14" s="1390">
        <f>+(D14-B14)/B14</f>
        <v>-0.72801635991820046</v>
      </c>
      <c r="G14" s="1276">
        <v>30448</v>
      </c>
      <c r="H14" s="1401">
        <v>16807</v>
      </c>
      <c r="I14" s="1404">
        <f t="shared" ref="I14:I16" si="2">+(H14-G14)/G14</f>
        <v>-0.44800972149238044</v>
      </c>
    </row>
    <row r="15" spans="1:9">
      <c r="A15" s="58" t="s">
        <v>85</v>
      </c>
      <c r="B15" s="1386">
        <v>45372</v>
      </c>
      <c r="C15" s="1387">
        <v>23154</v>
      </c>
      <c r="D15" s="1388">
        <v>-674</v>
      </c>
      <c r="E15" s="1391">
        <f>+(D15-C15)/C15</f>
        <v>-1.0291094411332815</v>
      </c>
      <c r="F15" s="1390">
        <f>+(D15-B15)/B15</f>
        <v>-1.0148549766375738</v>
      </c>
      <c r="G15" s="1276">
        <v>70696</v>
      </c>
      <c r="H15" s="1401">
        <v>22480</v>
      </c>
      <c r="I15" s="1404">
        <f t="shared" si="2"/>
        <v>-0.68201878465542609</v>
      </c>
    </row>
    <row r="16" spans="1:9" s="3" customFormat="1" ht="17" thickBot="1">
      <c r="A16" s="59" t="s">
        <v>86</v>
      </c>
      <c r="B16" s="1386">
        <v>-53222</v>
      </c>
      <c r="C16" s="1387">
        <v>-153874.31939929919</v>
      </c>
      <c r="D16" s="1388">
        <v>-157494.58893418065</v>
      </c>
      <c r="E16" s="1391">
        <f>+(D16-C16)/C16</f>
        <v>2.3527444664024604E-2</v>
      </c>
      <c r="F16" s="1390">
        <f>+(D16-B16)/B16</f>
        <v>1.959200874341074</v>
      </c>
      <c r="G16" s="1276">
        <v>-119244</v>
      </c>
      <c r="H16" s="1401">
        <v>-311368.90833347983</v>
      </c>
      <c r="I16" s="1405">
        <f t="shared" si="2"/>
        <v>1.6111914086535157</v>
      </c>
    </row>
    <row r="17" spans="1:9" s="3" customFormat="1" ht="15" thickBot="1">
      <c r="A17" s="59" t="s">
        <v>41</v>
      </c>
      <c r="B17" s="1394">
        <f>SUM(B5:B16)</f>
        <v>699469</v>
      </c>
      <c r="C17" s="1395">
        <f t="shared" ref="C17:D17" si="3">SUM(C5:C16)</f>
        <v>1136826.4113980001</v>
      </c>
      <c r="D17" s="1396">
        <f t="shared" si="3"/>
        <v>1121760</v>
      </c>
      <c r="E17" s="1397">
        <f t="shared" si="1"/>
        <v>-1.3253044833355321E-2</v>
      </c>
      <c r="F17" s="1400">
        <f>+(D17-B17)/B17</f>
        <v>0.60373083010111961</v>
      </c>
      <c r="G17" s="1398">
        <v>1360267</v>
      </c>
      <c r="H17" s="1399">
        <v>2258586</v>
      </c>
      <c r="I17" s="1400">
        <f>+(H17-G17)/G17</f>
        <v>0.66039902460325806</v>
      </c>
    </row>
    <row r="20" spans="1:9">
      <c r="A20" s="122" t="s">
        <v>87</v>
      </c>
      <c r="B20" s="122"/>
      <c r="C20" s="122"/>
      <c r="D20" s="122"/>
      <c r="E20" s="122"/>
      <c r="F20" s="122"/>
    </row>
    <row r="21" spans="1:9">
      <c r="A21" s="122" t="s">
        <v>88</v>
      </c>
      <c r="B21" s="122"/>
      <c r="C21" s="122"/>
      <c r="D21" s="122"/>
      <c r="E21" s="122"/>
      <c r="F21" s="122"/>
    </row>
    <row r="22" spans="1:9">
      <c r="A22" s="122" t="s">
        <v>89</v>
      </c>
      <c r="B22" s="122"/>
      <c r="C22" s="122"/>
      <c r="D22" s="122"/>
      <c r="E22" s="122"/>
      <c r="F22" s="122"/>
    </row>
    <row r="23" spans="1:9">
      <c r="A23" s="2250" t="s">
        <v>90</v>
      </c>
      <c r="B23" s="2250"/>
      <c r="C23" s="2250"/>
      <c r="D23" s="2250"/>
      <c r="E23" s="2250"/>
      <c r="F23" s="2250"/>
    </row>
    <row r="24" spans="1:9">
      <c r="A24" s="2250"/>
      <c r="B24" s="2250"/>
      <c r="C24" s="2250"/>
      <c r="D24" s="2250"/>
      <c r="E24" s="2250"/>
      <c r="F24" s="2250"/>
    </row>
    <row r="25" spans="1:9">
      <c r="A25" s="2251" t="s">
        <v>91</v>
      </c>
      <c r="B25" s="2251"/>
      <c r="C25" s="2251"/>
      <c r="D25" s="2251"/>
      <c r="E25" s="2251"/>
      <c r="F25" s="2251"/>
    </row>
    <row r="26" spans="1:9">
      <c r="A26" s="2251"/>
      <c r="B26" s="2251"/>
      <c r="C26" s="2251"/>
      <c r="D26" s="2251"/>
      <c r="E26" s="2251"/>
      <c r="F26" s="2251"/>
    </row>
    <row r="28" spans="1:9">
      <c r="B28" s="60"/>
      <c r="C28" s="60"/>
      <c r="D28" s="60"/>
      <c r="E28" s="61"/>
      <c r="F28" s="61"/>
    </row>
    <row r="29" spans="1:9">
      <c r="B29" s="62"/>
      <c r="C29" s="62"/>
      <c r="D29" s="62"/>
      <c r="E29" s="63"/>
      <c r="F29" s="63"/>
    </row>
    <row r="30" spans="1:9" ht="15.75" customHeight="1">
      <c r="B30" s="62"/>
      <c r="C30" s="62"/>
      <c r="D30" s="62"/>
      <c r="E30" s="64"/>
      <c r="F30" s="63"/>
    </row>
    <row r="31" spans="1:9">
      <c r="B31" s="65"/>
      <c r="C31" s="65"/>
      <c r="D31" s="65"/>
      <c r="E31" s="64"/>
      <c r="F31" s="64"/>
    </row>
    <row r="32" spans="1:9">
      <c r="B32" s="62"/>
      <c r="C32" s="62"/>
      <c r="D32" s="62"/>
      <c r="E32" s="63"/>
      <c r="F32" s="63"/>
    </row>
    <row r="33" spans="2:6">
      <c r="B33" s="62"/>
      <c r="C33" s="62"/>
      <c r="D33" s="62"/>
      <c r="E33" s="64"/>
      <c r="F33" s="64"/>
    </row>
    <row r="34" spans="2:6">
      <c r="B34" s="65"/>
      <c r="C34" s="65"/>
      <c r="D34" s="65"/>
      <c r="E34" s="64"/>
      <c r="F34" s="64"/>
    </row>
    <row r="35" spans="2:6">
      <c r="B35" s="62"/>
      <c r="C35" s="62"/>
      <c r="D35" s="62"/>
      <c r="E35" s="64"/>
      <c r="F35" s="64"/>
    </row>
    <row r="36" spans="2:6">
      <c r="B36" s="62"/>
      <c r="C36" s="62"/>
      <c r="D36" s="62"/>
      <c r="E36" s="63"/>
      <c r="F36" s="64"/>
    </row>
    <row r="37" spans="2:6">
      <c r="B37" s="65"/>
      <c r="C37" s="65"/>
      <c r="D37" s="65"/>
      <c r="E37" s="64"/>
      <c r="F37" s="64"/>
    </row>
    <row r="38" spans="2:6">
      <c r="B38" s="65"/>
      <c r="C38" s="62"/>
      <c r="D38" s="62"/>
      <c r="E38" s="63"/>
      <c r="F38" s="63"/>
    </row>
    <row r="39" spans="2:6">
      <c r="B39" s="65"/>
      <c r="C39" s="62"/>
      <c r="D39" s="62"/>
      <c r="E39" s="63"/>
      <c r="F39" s="64"/>
    </row>
    <row r="40" spans="2:6">
      <c r="B40" s="62"/>
      <c r="C40" s="62"/>
      <c r="D40" s="62"/>
      <c r="E40" s="63"/>
      <c r="F40" s="63"/>
    </row>
    <row r="41" spans="2:6">
      <c r="B41" s="66"/>
      <c r="C41" s="66"/>
      <c r="D41" s="66"/>
      <c r="E41" s="67"/>
      <c r="F41" s="67"/>
    </row>
  </sheetData>
  <mergeCells count="6">
    <mergeCell ref="I1:I2"/>
    <mergeCell ref="A23:F24"/>
    <mergeCell ref="A25:F26"/>
    <mergeCell ref="B1:D2"/>
    <mergeCell ref="E1:F2"/>
    <mergeCell ref="G1:H2"/>
  </mergeCells>
  <hyperlinks>
    <hyperlink ref="A3" location="Índice!A1" display="Volver al índice" xr:uid="{2B4B33FF-2EB0-41CC-B5C6-1479E25DD32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92D050"/>
  </sheetPr>
  <dimension ref="A1:D25"/>
  <sheetViews>
    <sheetView showGridLines="0" zoomScale="75" zoomScaleNormal="105" workbookViewId="0">
      <pane xSplit="1" topLeftCell="B1" activePane="topRight" state="frozen"/>
      <selection activeCell="I30" sqref="I30"/>
      <selection pane="topRight" activeCell="J21" sqref="J21"/>
    </sheetView>
  </sheetViews>
  <sheetFormatPr baseColWidth="10" defaultColWidth="11.453125" defaultRowHeight="14.5"/>
  <cols>
    <col min="1" max="1" width="52.26953125" bestFit="1" customWidth="1"/>
  </cols>
  <sheetData>
    <row r="1" spans="1:4" s="6" customFormat="1" ht="14">
      <c r="A1" s="141" t="s">
        <v>18</v>
      </c>
      <c r="B1" s="2241" t="s">
        <v>23</v>
      </c>
      <c r="C1" s="2242"/>
      <c r="D1" s="2243"/>
    </row>
    <row r="2" spans="1:4" s="6" customFormat="1" ht="14">
      <c r="A2" s="68"/>
      <c r="B2" s="2244"/>
      <c r="C2" s="2245"/>
      <c r="D2" s="2246"/>
    </row>
    <row r="3" spans="1:4" s="10" customFormat="1" thickBot="1">
      <c r="A3" s="42" t="s">
        <v>26</v>
      </c>
      <c r="B3" s="338" t="s">
        <v>8</v>
      </c>
      <c r="C3" s="339" t="s">
        <v>27</v>
      </c>
      <c r="D3" s="340" t="s">
        <v>551</v>
      </c>
    </row>
    <row r="4" spans="1:4">
      <c r="A4" s="69" t="s">
        <v>74</v>
      </c>
      <c r="B4" s="123"/>
      <c r="C4" s="124"/>
      <c r="D4" s="125"/>
    </row>
    <row r="5" spans="1:4">
      <c r="A5" s="70" t="s">
        <v>75</v>
      </c>
      <c r="B5" s="71">
        <v>0.18140000000000001</v>
      </c>
      <c r="C5" s="72">
        <v>0.23495661507673701</v>
      </c>
      <c r="D5" s="73">
        <v>0.22837936748909426</v>
      </c>
    </row>
    <row r="6" spans="1:4">
      <c r="A6" s="70" t="s">
        <v>76</v>
      </c>
      <c r="B6" s="74">
        <v>8.1799999999999998E-2</v>
      </c>
      <c r="C6" s="75">
        <v>0.10085881969712551</v>
      </c>
      <c r="D6" s="76">
        <v>8.3767474330404282E-2</v>
      </c>
    </row>
    <row r="7" spans="1:4">
      <c r="A7" s="77" t="s">
        <v>77</v>
      </c>
      <c r="B7" s="78"/>
      <c r="C7" s="79"/>
      <c r="D7" s="80"/>
    </row>
    <row r="8" spans="1:4">
      <c r="A8" s="126" t="s">
        <v>767</v>
      </c>
      <c r="B8" s="74">
        <v>0.1031</v>
      </c>
      <c r="C8" s="75">
        <v>0.17060382925501841</v>
      </c>
      <c r="D8" s="76">
        <v>0.20269187636982311</v>
      </c>
    </row>
    <row r="9" spans="1:4">
      <c r="A9" s="81" t="s">
        <v>79</v>
      </c>
      <c r="B9" s="74">
        <v>6.88E-2</v>
      </c>
      <c r="C9" s="75">
        <v>5.3754655961719404E-2</v>
      </c>
      <c r="D9" s="76">
        <v>0.11389043741294222</v>
      </c>
    </row>
    <row r="10" spans="1:4">
      <c r="A10" s="127" t="s">
        <v>80</v>
      </c>
      <c r="B10" s="74"/>
      <c r="C10" s="75"/>
      <c r="D10" s="76"/>
    </row>
    <row r="11" spans="1:4">
      <c r="A11" s="70" t="s">
        <v>768</v>
      </c>
      <c r="B11" s="74">
        <v>-0.28239999999999998</v>
      </c>
      <c r="C11" s="75">
        <v>0.12799448858645601</v>
      </c>
      <c r="D11" s="76">
        <v>0.18640175946959844</v>
      </c>
    </row>
    <row r="12" spans="1:4">
      <c r="A12" s="70" t="s">
        <v>92</v>
      </c>
      <c r="B12" s="74">
        <v>0.28489999999999999</v>
      </c>
      <c r="C12" s="75">
        <v>0.19815080067431609</v>
      </c>
      <c r="D12" s="76">
        <v>0.13462484536722596</v>
      </c>
    </row>
    <row r="13" spans="1:4">
      <c r="A13" s="129" t="s">
        <v>83</v>
      </c>
      <c r="B13" s="74"/>
      <c r="C13" s="75"/>
      <c r="D13" s="76"/>
    </row>
    <row r="14" spans="1:4">
      <c r="A14" s="70" t="s">
        <v>93</v>
      </c>
      <c r="B14" s="82">
        <v>0.1181</v>
      </c>
      <c r="C14" s="83">
        <v>7.826589186576928E-2</v>
      </c>
      <c r="D14" s="84">
        <v>3.6487506001234543E-2</v>
      </c>
    </row>
    <row r="15" spans="1:4" s="3" customFormat="1" ht="15" thickBot="1">
      <c r="A15" s="85" t="s">
        <v>94</v>
      </c>
      <c r="B15" s="86">
        <v>0.1888</v>
      </c>
      <c r="C15" s="87">
        <v>0.10944936743640241</v>
      </c>
      <c r="D15" s="88">
        <v>-3.6184980951211344E-3</v>
      </c>
    </row>
    <row r="16" spans="1:4" s="11" customFormat="1" ht="15" thickBot="1">
      <c r="A16" s="89" t="s">
        <v>95</v>
      </c>
      <c r="B16" s="90">
        <v>0.1128</v>
      </c>
      <c r="C16" s="91">
        <v>0.17040868030092304</v>
      </c>
      <c r="D16" s="92">
        <v>0.169169539167734</v>
      </c>
    </row>
    <row r="17" spans="1:4">
      <c r="A17" s="44"/>
      <c r="B17" s="44"/>
      <c r="C17" s="44"/>
      <c r="D17" s="44"/>
    </row>
    <row r="18" spans="1:4">
      <c r="A18" s="44"/>
      <c r="B18" s="44"/>
      <c r="C18" s="44"/>
      <c r="D18" s="44"/>
    </row>
    <row r="19" spans="1:4" ht="87" customHeight="1">
      <c r="A19" s="2256"/>
      <c r="B19" s="2257"/>
      <c r="C19" s="2257"/>
      <c r="D19" s="2257"/>
    </row>
    <row r="20" spans="1:4" ht="37.5" customHeight="1">
      <c r="A20" s="2256"/>
      <c r="B20" s="2257"/>
      <c r="C20" s="2257"/>
      <c r="D20" s="2257"/>
    </row>
    <row r="21" spans="1:4">
      <c r="A21" s="2256"/>
      <c r="B21" s="2257"/>
      <c r="C21" s="2257"/>
      <c r="D21" s="2257"/>
    </row>
    <row r="22" spans="1:4">
      <c r="A22" s="2250"/>
      <c r="B22" s="2250"/>
      <c r="C22" s="2250"/>
      <c r="D22" s="2250"/>
    </row>
    <row r="23" spans="1:4">
      <c r="A23" s="2250"/>
      <c r="B23" s="2250"/>
      <c r="C23" s="2250"/>
      <c r="D23" s="2250"/>
    </row>
    <row r="24" spans="1:4">
      <c r="A24" s="2250"/>
      <c r="B24" s="2250"/>
      <c r="C24" s="2250"/>
      <c r="D24" s="2250"/>
    </row>
    <row r="25" spans="1:4">
      <c r="A25" s="2250"/>
      <c r="B25" s="2250"/>
      <c r="C25" s="2250"/>
      <c r="D25" s="2250"/>
    </row>
  </sheetData>
  <mergeCells count="5">
    <mergeCell ref="A22:D25"/>
    <mergeCell ref="B1:D2"/>
    <mergeCell ref="A19:D19"/>
    <mergeCell ref="A20:D20"/>
    <mergeCell ref="A21:D21"/>
  </mergeCells>
  <hyperlinks>
    <hyperlink ref="A3" location="Índice!A1" display="Volver al índice" xr:uid="{89DCD142-09FF-46D4-9602-9A31C0F95D4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dimension ref="A1:R75"/>
  <sheetViews>
    <sheetView showGridLines="0" zoomScale="76" zoomScaleNormal="60" workbookViewId="0">
      <pane xSplit="1" topLeftCell="B1" activePane="topRight" state="frozen"/>
      <selection activeCell="N35" sqref="N35"/>
      <selection pane="topRight" activeCell="M14" sqref="M14"/>
    </sheetView>
  </sheetViews>
  <sheetFormatPr baseColWidth="10" defaultColWidth="11.453125" defaultRowHeight="14"/>
  <cols>
    <col min="1" max="1" width="38.7265625" style="240" customWidth="1"/>
    <col min="2" max="8" width="11.453125" style="240"/>
    <col min="9" max="9" width="10.54296875" style="240" customWidth="1"/>
    <col min="10" max="10" width="8.81640625" style="240" bestFit="1" customWidth="1"/>
    <col min="11" max="16384" width="11.453125" style="240"/>
  </cols>
  <sheetData>
    <row r="1" spans="1:11" ht="14.25" customHeight="1">
      <c r="A1" s="2271" t="s">
        <v>764</v>
      </c>
      <c r="B1" s="2258" t="s">
        <v>878</v>
      </c>
      <c r="C1" s="2262"/>
      <c r="D1" s="2259"/>
      <c r="E1" s="2258" t="s">
        <v>583</v>
      </c>
      <c r="F1" s="2259"/>
      <c r="G1" s="2258" t="s">
        <v>24</v>
      </c>
      <c r="H1" s="2259"/>
      <c r="I1" s="2258" t="s">
        <v>584</v>
      </c>
      <c r="J1" s="2262"/>
      <c r="K1" s="2259"/>
    </row>
    <row r="2" spans="1:11" ht="14.25" customHeight="1">
      <c r="A2" s="2272"/>
      <c r="B2" s="2260"/>
      <c r="C2" s="2263"/>
      <c r="D2" s="2261"/>
      <c r="E2" s="2260"/>
      <c r="F2" s="2261"/>
      <c r="G2" s="2260"/>
      <c r="H2" s="2261"/>
      <c r="I2" s="2260"/>
      <c r="J2" s="2263"/>
      <c r="K2" s="2261"/>
    </row>
    <row r="3" spans="1:11" ht="15" thickBot="1">
      <c r="A3" s="2131" t="s">
        <v>26</v>
      </c>
      <c r="B3" s="2089" t="s">
        <v>814</v>
      </c>
      <c r="C3" s="2090" t="s">
        <v>589</v>
      </c>
      <c r="D3" s="2090" t="s">
        <v>815</v>
      </c>
      <c r="E3" s="2091" t="s">
        <v>28</v>
      </c>
      <c r="F3" s="2092" t="s">
        <v>29</v>
      </c>
      <c r="G3" s="2091" t="s">
        <v>28</v>
      </c>
      <c r="H3" s="2092" t="s">
        <v>29</v>
      </c>
      <c r="I3" s="2089" t="s">
        <v>814</v>
      </c>
      <c r="J3" s="2090" t="s">
        <v>589</v>
      </c>
      <c r="K3" s="2093" t="s">
        <v>815</v>
      </c>
    </row>
    <row r="4" spans="1:11" ht="14.5">
      <c r="A4" s="2094" t="s">
        <v>110</v>
      </c>
      <c r="B4" s="2095">
        <v>114436.27001896598</v>
      </c>
      <c r="C4" s="2096">
        <v>118248.04425454837</v>
      </c>
      <c r="D4" s="2097">
        <v>120299.27092863723</v>
      </c>
      <c r="E4" s="2095">
        <v>2051.226674088859</v>
      </c>
      <c r="F4" s="2097">
        <v>5863.0009096712456</v>
      </c>
      <c r="G4" s="2098">
        <v>1.7346812685318236E-2</v>
      </c>
      <c r="H4" s="2099">
        <v>5.1233764511020352E-2</v>
      </c>
      <c r="I4" s="1163">
        <v>0.81991907343537995</v>
      </c>
      <c r="J4" s="1164">
        <v>0.82338151706517482</v>
      </c>
      <c r="K4" s="1165">
        <v>0.82242129679540033</v>
      </c>
    </row>
    <row r="5" spans="1:11" ht="14.5">
      <c r="A5" s="1166" t="s">
        <v>111</v>
      </c>
      <c r="B5" s="1167">
        <v>51684.488510572039</v>
      </c>
      <c r="C5" s="1168">
        <v>55580.344796937396</v>
      </c>
      <c r="D5" s="1169">
        <v>56447.214630232891</v>
      </c>
      <c r="E5" s="1167">
        <v>866.86983329549548</v>
      </c>
      <c r="F5" s="1169">
        <v>4762.7261196608524</v>
      </c>
      <c r="G5" s="1170">
        <v>1.559669765386662E-2</v>
      </c>
      <c r="H5" s="1171">
        <v>9.2150009740091354E-2</v>
      </c>
      <c r="I5" s="1163">
        <v>0.37031177198930409</v>
      </c>
      <c r="J5" s="1164">
        <v>0.3870155223827097</v>
      </c>
      <c r="K5" s="1165">
        <v>0.38589919205930401</v>
      </c>
    </row>
    <row r="6" spans="1:11" ht="14.5">
      <c r="A6" s="2100" t="s">
        <v>112</v>
      </c>
      <c r="B6" s="1172">
        <v>28825.347524932953</v>
      </c>
      <c r="C6" s="1173">
        <v>31624.959678953583</v>
      </c>
      <c r="D6" s="1174">
        <v>32435.332669630548</v>
      </c>
      <c r="E6" s="1442">
        <v>810.37299067696586</v>
      </c>
      <c r="F6" s="1443">
        <v>3609.9851446975954</v>
      </c>
      <c r="G6" s="1175">
        <v>2.5624475063481977E-2</v>
      </c>
      <c r="H6" s="1176">
        <v>0.12523648297995638</v>
      </c>
      <c r="I6" s="1177">
        <v>0.20652938294981843</v>
      </c>
      <c r="J6" s="1178">
        <v>0.22021004610890374</v>
      </c>
      <c r="K6" s="1176">
        <v>0.22174289295545238</v>
      </c>
    </row>
    <row r="7" spans="1:11" ht="14.5">
      <c r="A7" s="2100" t="s">
        <v>113</v>
      </c>
      <c r="B7" s="1172">
        <v>22859.140985639082</v>
      </c>
      <c r="C7" s="1173">
        <v>23955.385117983809</v>
      </c>
      <c r="D7" s="1174">
        <v>24011.881960602343</v>
      </c>
      <c r="E7" s="1172">
        <v>56.496842618533265</v>
      </c>
      <c r="F7" s="1174">
        <v>1152.7409749632607</v>
      </c>
      <c r="G7" s="1175">
        <v>2.3584193007242238E-3</v>
      </c>
      <c r="H7" s="1176">
        <v>5.0428009332785129E-2</v>
      </c>
      <c r="I7" s="1177">
        <v>0.16378238903948567</v>
      </c>
      <c r="J7" s="1178">
        <v>0.16680547627380593</v>
      </c>
      <c r="K7" s="1176">
        <v>0.16415629910385166</v>
      </c>
    </row>
    <row r="8" spans="1:11" ht="14.5">
      <c r="A8" s="1166" t="s">
        <v>114</v>
      </c>
      <c r="B8" s="1167">
        <v>62751.781508393957</v>
      </c>
      <c r="C8" s="1168">
        <v>62667.699457610979</v>
      </c>
      <c r="D8" s="1169">
        <v>63852.056298404328</v>
      </c>
      <c r="E8" s="1167">
        <v>1184.356840793349</v>
      </c>
      <c r="F8" s="1169">
        <v>1100.2747900103714</v>
      </c>
      <c r="G8" s="1170">
        <v>1.8898999820385232E-2</v>
      </c>
      <c r="H8" s="1171">
        <v>1.7533761808231629E-2</v>
      </c>
      <c r="I8" s="1179">
        <v>0.44960730144607597</v>
      </c>
      <c r="J8" s="1170">
        <v>0.43636599468246517</v>
      </c>
      <c r="K8" s="1171">
        <v>0.43652210473609621</v>
      </c>
    </row>
    <row r="9" spans="1:11" ht="14.5">
      <c r="A9" s="2100" t="s">
        <v>115</v>
      </c>
      <c r="B9" s="1172">
        <v>11279.32246353494</v>
      </c>
      <c r="C9" s="1173">
        <v>9434.8412168018913</v>
      </c>
      <c r="D9" s="1174">
        <v>9329.623226222091</v>
      </c>
      <c r="E9" s="1444">
        <v>-105.21799057980024</v>
      </c>
      <c r="F9" s="1445">
        <v>-1949.6992373128487</v>
      </c>
      <c r="G9" s="1175">
        <v>-1.1152067974649627E-2</v>
      </c>
      <c r="H9" s="1176">
        <v>-0.17285605971600293</v>
      </c>
      <c r="I9" s="1177">
        <v>8.0814689448963209E-2</v>
      </c>
      <c r="J9" s="1178">
        <v>6.569642587607169E-2</v>
      </c>
      <c r="K9" s="1176">
        <v>6.3781607096136853E-2</v>
      </c>
    </row>
    <row r="10" spans="1:11" ht="14.5">
      <c r="A10" s="2100" t="s">
        <v>116</v>
      </c>
      <c r="B10" s="1172">
        <v>19646.615946655831</v>
      </c>
      <c r="C10" s="1173">
        <v>19404.139026490073</v>
      </c>
      <c r="D10" s="1174">
        <v>18939.346389994495</v>
      </c>
      <c r="E10" s="1444">
        <v>-464.79263649557834</v>
      </c>
      <c r="F10" s="1445">
        <v>-707.26955666133654</v>
      </c>
      <c r="G10" s="1175">
        <v>-2.3953272848697638E-2</v>
      </c>
      <c r="H10" s="1176">
        <v>-3.5999561379003064E-2</v>
      </c>
      <c r="I10" s="1177">
        <v>0.1407651187901621</v>
      </c>
      <c r="J10" s="1178">
        <v>0.13511436514401726</v>
      </c>
      <c r="K10" s="1176">
        <v>0.12947810654444009</v>
      </c>
    </row>
    <row r="11" spans="1:11" ht="14.5">
      <c r="A11" s="2100" t="s">
        <v>117</v>
      </c>
      <c r="B11" s="1172">
        <v>17884.077552970302</v>
      </c>
      <c r="C11" s="1173">
        <v>18832.652656246115</v>
      </c>
      <c r="D11" s="1174">
        <v>19300.784123764915</v>
      </c>
      <c r="E11" s="1446">
        <v>468.13146751880049</v>
      </c>
      <c r="F11" s="1443">
        <v>1416.7065707946131</v>
      </c>
      <c r="G11" s="1175">
        <v>2.4857436499448049E-2</v>
      </c>
      <c r="H11" s="1176">
        <v>7.9216082942970445E-2</v>
      </c>
      <c r="I11" s="1177">
        <v>0.12813678997093883</v>
      </c>
      <c r="J11" s="1178">
        <v>0.13113500702879466</v>
      </c>
      <c r="K11" s="1176">
        <v>0.13194906158368214</v>
      </c>
    </row>
    <row r="12" spans="1:11" ht="14.5">
      <c r="A12" s="2100" t="s">
        <v>118</v>
      </c>
      <c r="B12" s="1172">
        <v>10075.939574241689</v>
      </c>
      <c r="C12" s="1173">
        <v>10973.605413294679</v>
      </c>
      <c r="D12" s="1174">
        <v>11847.701129062421</v>
      </c>
      <c r="E12" s="1442">
        <v>874.09571576774215</v>
      </c>
      <c r="F12" s="1443">
        <v>1771.7615548207323</v>
      </c>
      <c r="G12" s="1175">
        <v>7.9654378196318376E-2</v>
      </c>
      <c r="H12" s="1176">
        <v>0.17584082772291487</v>
      </c>
      <c r="I12" s="1177">
        <v>7.2192627724880568E-2</v>
      </c>
      <c r="J12" s="1178">
        <v>7.6411106245637905E-2</v>
      </c>
      <c r="K12" s="1176">
        <v>8.0996348950343758E-2</v>
      </c>
    </row>
    <row r="13" spans="1:11" ht="14.5">
      <c r="A13" s="2100" t="s">
        <v>119</v>
      </c>
      <c r="B13" s="1172">
        <v>3865.8259709911868</v>
      </c>
      <c r="C13" s="1173">
        <v>4022.4611447782099</v>
      </c>
      <c r="D13" s="1174">
        <v>4434.6014293604094</v>
      </c>
      <c r="E13" s="1446">
        <v>412.14028458219946</v>
      </c>
      <c r="F13" s="1447">
        <v>568.77545836922263</v>
      </c>
      <c r="G13" s="1178">
        <v>0.10245973043573642</v>
      </c>
      <c r="H13" s="1176">
        <v>0.1471290902997866</v>
      </c>
      <c r="I13" s="1177">
        <v>2.7698075511131227E-2</v>
      </c>
      <c r="J13" s="1178">
        <v>2.8009090387943619E-2</v>
      </c>
      <c r="K13" s="1176">
        <v>3.0316980561493408E-2</v>
      </c>
    </row>
    <row r="14" spans="1:11" ht="14.5">
      <c r="A14" s="1180" t="s">
        <v>120</v>
      </c>
      <c r="B14" s="1167">
        <v>13022.754360701532</v>
      </c>
      <c r="C14" s="1168">
        <v>13582.1769097202</v>
      </c>
      <c r="D14" s="1169">
        <v>14171.552704346434</v>
      </c>
      <c r="E14" s="1448">
        <v>589.37579462623398</v>
      </c>
      <c r="F14" s="1449">
        <v>1148.7983436449013</v>
      </c>
      <c r="G14" s="1182">
        <v>4.3393323363682734E-2</v>
      </c>
      <c r="H14" s="1171">
        <v>8.8214698045108175E-2</v>
      </c>
      <c r="I14" s="1179">
        <v>9.3306123025796911E-2</v>
      </c>
      <c r="J14" s="1170">
        <v>9.4575039269986436E-2</v>
      </c>
      <c r="K14" s="1171">
        <v>9.6883270054286652E-2</v>
      </c>
    </row>
    <row r="15" spans="1:11" ht="14.5">
      <c r="A15" s="1180" t="s">
        <v>121</v>
      </c>
      <c r="B15" s="1167">
        <v>962.5</v>
      </c>
      <c r="C15" s="1168">
        <v>1077.4402873460772</v>
      </c>
      <c r="D15" s="1169">
        <v>1151.8441250381991</v>
      </c>
      <c r="E15" s="1450">
        <v>74.403837692121897</v>
      </c>
      <c r="F15" s="1449">
        <v>189.34412503819908</v>
      </c>
      <c r="G15" s="1182">
        <v>6.9056112497325906E-2</v>
      </c>
      <c r="H15" s="1171">
        <v>0.19672116887085611</v>
      </c>
      <c r="I15" s="1179">
        <v>6.8961711881273362E-3</v>
      </c>
      <c r="J15" s="1170">
        <v>7.5024024620012029E-3</v>
      </c>
      <c r="K15" s="1171">
        <v>7.8745376568576855E-3</v>
      </c>
    </row>
    <row r="16" spans="1:11" ht="14.5">
      <c r="A16" s="1180" t="s">
        <v>122</v>
      </c>
      <c r="B16" s="1167">
        <v>8746.7697535348416</v>
      </c>
      <c r="C16" s="1168">
        <v>8602.2819333427851</v>
      </c>
      <c r="D16" s="1169">
        <v>8621.9904465917425</v>
      </c>
      <c r="E16" s="1450">
        <v>19.708513248957388</v>
      </c>
      <c r="F16" s="1449">
        <v>-124.77930694309907</v>
      </c>
      <c r="G16" s="1182">
        <v>2.2910796695196911E-3</v>
      </c>
      <c r="H16" s="1171">
        <v>-1.4265758726834221E-2</v>
      </c>
      <c r="I16" s="1179">
        <v>6.2669321104946094E-2</v>
      </c>
      <c r="J16" s="1170">
        <v>5.9899172059462491E-2</v>
      </c>
      <c r="K16" s="1171">
        <v>5.8943903061972287E-2</v>
      </c>
    </row>
    <row r="17" spans="1:11" ht="15" thickBot="1">
      <c r="A17" s="1180" t="s">
        <v>123</v>
      </c>
      <c r="B17" s="1167">
        <v>2401.9070324923337</v>
      </c>
      <c r="C17" s="1168">
        <v>2102.7583866666664</v>
      </c>
      <c r="D17" s="1169">
        <v>2029.8502466977427</v>
      </c>
      <c r="E17" s="1450">
        <v>-72.908139968923706</v>
      </c>
      <c r="F17" s="1449">
        <v>-372.05678579459095</v>
      </c>
      <c r="G17" s="1182">
        <v>-3.4672618799775234E-2</v>
      </c>
      <c r="H17" s="1171">
        <v>-0.15490057723363548</v>
      </c>
      <c r="I17" s="1179">
        <v>1.7209311245749672E-2</v>
      </c>
      <c r="J17" s="1170">
        <v>1.4641869143375051E-2</v>
      </c>
      <c r="K17" s="1171">
        <v>1.3876992431482993E-2</v>
      </c>
    </row>
    <row r="18" spans="1:11" ht="15" thickBot="1">
      <c r="A18" s="1183" t="s">
        <v>585</v>
      </c>
      <c r="B18" s="1184">
        <v>139570.20116569469</v>
      </c>
      <c r="C18" s="1185">
        <v>143612.7017716241</v>
      </c>
      <c r="D18" s="1186">
        <v>146274.50845131135</v>
      </c>
      <c r="E18" s="1451">
        <v>2661.806679687259</v>
      </c>
      <c r="F18" s="1452">
        <v>6704.3072856166691</v>
      </c>
      <c r="G18" s="1187">
        <v>1.8534618782676482E-2</v>
      </c>
      <c r="H18" s="1188">
        <v>4.8035377391607126E-2</v>
      </c>
      <c r="I18" s="1187">
        <v>1</v>
      </c>
      <c r="J18" s="1189">
        <v>1</v>
      </c>
      <c r="K18" s="1188">
        <v>1</v>
      </c>
    </row>
    <row r="19" spans="1:11" ht="14.5">
      <c r="A19" s="847"/>
      <c r="B19" s="847"/>
      <c r="C19" s="847"/>
      <c r="D19" s="847"/>
      <c r="E19" s="847"/>
      <c r="F19" s="847"/>
      <c r="G19" s="847"/>
      <c r="H19" s="847"/>
      <c r="I19" s="847"/>
      <c r="J19" s="847"/>
      <c r="K19" s="847"/>
    </row>
    <row r="20" spans="1:11" ht="14.5">
      <c r="A20" s="1190" t="s">
        <v>760</v>
      </c>
      <c r="B20" s="847"/>
      <c r="C20" s="847"/>
      <c r="D20" s="847"/>
      <c r="E20" s="847"/>
      <c r="F20" s="847"/>
      <c r="G20" s="847"/>
      <c r="H20" s="847"/>
      <c r="I20" s="847"/>
      <c r="J20" s="847"/>
      <c r="K20" s="847"/>
    </row>
    <row r="21" spans="1:11" ht="14.5">
      <c r="A21" s="1191" t="s">
        <v>586</v>
      </c>
      <c r="B21" s="847"/>
      <c r="C21" s="847"/>
      <c r="D21" s="847"/>
      <c r="E21" s="847"/>
      <c r="F21" s="847"/>
      <c r="G21" s="847"/>
      <c r="H21" s="847"/>
      <c r="I21" s="847"/>
      <c r="J21" s="847"/>
      <c r="K21" s="847"/>
    </row>
    <row r="22" spans="1:11" ht="14.5">
      <c r="A22" s="1191" t="s">
        <v>1015</v>
      </c>
      <c r="B22" s="847"/>
      <c r="C22" s="847"/>
      <c r="D22" s="847"/>
      <c r="E22" s="847"/>
      <c r="F22" s="847"/>
      <c r="G22" s="847"/>
      <c r="H22" s="847"/>
      <c r="I22" s="847"/>
      <c r="J22" s="847"/>
      <c r="K22" s="847"/>
    </row>
    <row r="23" spans="1:11">
      <c r="A23" s="1191" t="s">
        <v>762</v>
      </c>
      <c r="B23" s="1161"/>
    </row>
    <row r="24" spans="1:11">
      <c r="A24" s="1191" t="s">
        <v>763</v>
      </c>
      <c r="B24" s="1162"/>
    </row>
    <row r="25" spans="1:11" ht="14.5" thickBot="1"/>
    <row r="26" spans="1:11" ht="14.25" customHeight="1">
      <c r="A26" s="2271" t="s">
        <v>1016</v>
      </c>
      <c r="B26" s="2258" t="s">
        <v>97</v>
      </c>
      <c r="C26" s="2262"/>
      <c r="D26" s="2259"/>
      <c r="E26" s="2258" t="s">
        <v>583</v>
      </c>
      <c r="F26" s="2259"/>
      <c r="G26" s="2258" t="s">
        <v>24</v>
      </c>
      <c r="H26" s="2259"/>
      <c r="I26" s="2258" t="s">
        <v>587</v>
      </c>
      <c r="J26" s="2262"/>
      <c r="K26" s="2259"/>
    </row>
    <row r="27" spans="1:11" ht="14.25" customHeight="1">
      <c r="A27" s="2272"/>
      <c r="B27" s="2260"/>
      <c r="C27" s="2263"/>
      <c r="D27" s="2261"/>
      <c r="E27" s="2260"/>
      <c r="F27" s="2261"/>
      <c r="G27" s="2260"/>
      <c r="H27" s="2261"/>
      <c r="I27" s="2260"/>
      <c r="J27" s="2263"/>
      <c r="K27" s="2261"/>
    </row>
    <row r="28" spans="1:11" ht="15" thickBot="1">
      <c r="A28" s="2131" t="s">
        <v>26</v>
      </c>
      <c r="B28" s="2089" t="s">
        <v>814</v>
      </c>
      <c r="C28" s="2090" t="s">
        <v>589</v>
      </c>
      <c r="D28" s="2090" t="s">
        <v>815</v>
      </c>
      <c r="E28" s="2091" t="s">
        <v>28</v>
      </c>
      <c r="F28" s="2092" t="s">
        <v>29</v>
      </c>
      <c r="G28" s="2091" t="s">
        <v>28</v>
      </c>
      <c r="H28" s="2092" t="s">
        <v>29</v>
      </c>
      <c r="I28" s="2089" t="s">
        <v>814</v>
      </c>
      <c r="J28" s="2090" t="s">
        <v>589</v>
      </c>
      <c r="K28" s="2093" t="s">
        <v>815</v>
      </c>
    </row>
    <row r="29" spans="1:11" ht="14.5">
      <c r="A29" s="2094" t="s">
        <v>110</v>
      </c>
      <c r="B29" s="2095">
        <v>93417.599830962659</v>
      </c>
      <c r="C29" s="2096">
        <v>102935.81960629171</v>
      </c>
      <c r="D29" s="2097">
        <v>107668.06150555724</v>
      </c>
      <c r="E29" s="2101">
        <v>4732.2418992655294</v>
      </c>
      <c r="F29" s="2102">
        <v>14250.461674594582</v>
      </c>
      <c r="G29" s="2098">
        <v>4.5972742213209905E-2</v>
      </c>
      <c r="H29" s="2099">
        <v>0.15254579116120004</v>
      </c>
      <c r="I29" s="1163">
        <v>0.80698666013754361</v>
      </c>
      <c r="J29" s="1164">
        <v>0.81611287338021721</v>
      </c>
      <c r="K29" s="1165">
        <v>0.81699886451666615</v>
      </c>
    </row>
    <row r="30" spans="1:11" ht="14.5">
      <c r="A30" s="1166" t="s">
        <v>111</v>
      </c>
      <c r="B30" s="1167">
        <v>45889.679512805364</v>
      </c>
      <c r="C30" s="1168">
        <v>52038.77725894739</v>
      </c>
      <c r="D30" s="1169">
        <v>53465.030829586234</v>
      </c>
      <c r="E30" s="1450">
        <v>1426.2535706388444</v>
      </c>
      <c r="F30" s="1449">
        <v>7575.3513167808705</v>
      </c>
      <c r="G30" s="1170">
        <v>2.7407515044824082E-2</v>
      </c>
      <c r="H30" s="1171">
        <v>0.16507745090411863</v>
      </c>
      <c r="I30" s="1163">
        <v>0.39641736965871954</v>
      </c>
      <c r="J30" s="1164">
        <v>0.41258248293383004</v>
      </c>
      <c r="K30" s="1165">
        <v>0.40569941418389827</v>
      </c>
    </row>
    <row r="31" spans="1:11" ht="14.5">
      <c r="A31" s="2100" t="s">
        <v>112</v>
      </c>
      <c r="B31" s="1172">
        <v>28243.972946646285</v>
      </c>
      <c r="C31" s="1173">
        <v>31234.18461424025</v>
      </c>
      <c r="D31" s="1174">
        <v>32098.85884728055</v>
      </c>
      <c r="E31" s="1442">
        <v>864.67423304029944</v>
      </c>
      <c r="F31" s="1443">
        <v>3854.8859006342645</v>
      </c>
      <c r="G31" s="1175">
        <v>2.7683585908180763E-2</v>
      </c>
      <c r="H31" s="1176">
        <v>0.13648525679854817</v>
      </c>
      <c r="I31" s="1177">
        <v>0.24398517451178181</v>
      </c>
      <c r="J31" s="1178">
        <v>0.24763605371494732</v>
      </c>
      <c r="K31" s="1176">
        <v>0.24357019959122578</v>
      </c>
    </row>
    <row r="32" spans="1:11" ht="14.5">
      <c r="A32" s="2100" t="s">
        <v>113</v>
      </c>
      <c r="B32" s="1172">
        <v>17645.706566159082</v>
      </c>
      <c r="C32" s="1173">
        <v>20804.592644707147</v>
      </c>
      <c r="D32" s="1174">
        <v>21366.171982305674</v>
      </c>
      <c r="E32" s="1446">
        <v>561.57933759852676</v>
      </c>
      <c r="F32" s="1443">
        <v>3720.4654161465915</v>
      </c>
      <c r="G32" s="1175">
        <v>2.6993046544528054E-2</v>
      </c>
      <c r="H32" s="1176">
        <v>0.21084253000566711</v>
      </c>
      <c r="I32" s="1177">
        <v>0.15243219514693779</v>
      </c>
      <c r="J32" s="1178">
        <v>0.16494642921888278</v>
      </c>
      <c r="K32" s="1176">
        <v>0.1621292145926724</v>
      </c>
    </row>
    <row r="33" spans="1:11" ht="14.5">
      <c r="A33" s="1166" t="s">
        <v>114</v>
      </c>
      <c r="B33" s="1167">
        <v>47527.920318157281</v>
      </c>
      <c r="C33" s="1168">
        <v>50897.042347344315</v>
      </c>
      <c r="D33" s="1169">
        <v>54203.030675971</v>
      </c>
      <c r="E33" s="1450">
        <v>3305.988328626685</v>
      </c>
      <c r="F33" s="1449">
        <v>6675.110357813719</v>
      </c>
      <c r="G33" s="1170">
        <v>6.4954429101501177E-2</v>
      </c>
      <c r="H33" s="1171">
        <v>0.14044608544051096</v>
      </c>
      <c r="I33" s="1179">
        <v>0.41056929047882396</v>
      </c>
      <c r="J33" s="1170">
        <v>0.40353039044638711</v>
      </c>
      <c r="K33" s="1171">
        <v>0.41129945033276782</v>
      </c>
    </row>
    <row r="34" spans="1:11" ht="14.5">
      <c r="A34" s="2100" t="s">
        <v>115</v>
      </c>
      <c r="B34" s="1172">
        <v>4865.9034668699796</v>
      </c>
      <c r="C34" s="1173">
        <v>4858.3848226261689</v>
      </c>
      <c r="D34" s="1174">
        <v>5430.2796616806481</v>
      </c>
      <c r="E34" s="1446">
        <v>571.89483905447923</v>
      </c>
      <c r="F34" s="1447">
        <v>564.37619481066849</v>
      </c>
      <c r="G34" s="1175">
        <v>0.11771295604067555</v>
      </c>
      <c r="H34" s="1176">
        <v>0.11598590038895829</v>
      </c>
      <c r="I34" s="1177">
        <v>4.2034040634595857E-2</v>
      </c>
      <c r="J34" s="1178">
        <v>3.8519054035277035E-2</v>
      </c>
      <c r="K34" s="1176">
        <v>4.1205648690647648E-2</v>
      </c>
    </row>
    <row r="35" spans="1:11" ht="14.5">
      <c r="A35" s="2100" t="s">
        <v>116</v>
      </c>
      <c r="B35" s="1172">
        <v>10836.173753084127</v>
      </c>
      <c r="C35" s="1173">
        <v>12209.938310399129</v>
      </c>
      <c r="D35" s="1174">
        <v>13189.664332102608</v>
      </c>
      <c r="E35" s="1442">
        <v>979.72602170347818</v>
      </c>
      <c r="F35" s="1443">
        <v>2353.4905790184803</v>
      </c>
      <c r="G35" s="1175">
        <v>8.0240046820633903E-2</v>
      </c>
      <c r="H35" s="1176">
        <v>0.2171883390434417</v>
      </c>
      <c r="I35" s="1177">
        <v>9.3608138953417158E-2</v>
      </c>
      <c r="J35" s="1178">
        <v>9.6804862256966565E-2</v>
      </c>
      <c r="K35" s="1176">
        <v>0.10008484068534666</v>
      </c>
    </row>
    <row r="36" spans="1:11" ht="14.5">
      <c r="A36" s="2100" t="s">
        <v>117</v>
      </c>
      <c r="B36" s="1172">
        <v>17884.077552970302</v>
      </c>
      <c r="C36" s="1173">
        <v>18832.652656246115</v>
      </c>
      <c r="D36" s="1174">
        <v>19300.784123764915</v>
      </c>
      <c r="E36" s="1446">
        <v>468.13146751880049</v>
      </c>
      <c r="F36" s="1447">
        <v>1416.7065707946131</v>
      </c>
      <c r="G36" s="1175">
        <v>2.4857436499448049E-2</v>
      </c>
      <c r="H36" s="1176">
        <v>7.9216082942970445E-2</v>
      </c>
      <c r="I36" s="1177">
        <v>0.15449135966056854</v>
      </c>
      <c r="J36" s="1178">
        <v>0.14931216685742665</v>
      </c>
      <c r="K36" s="1176">
        <v>0.146456790369383</v>
      </c>
    </row>
    <row r="37" spans="1:11" ht="14.5">
      <c r="A37" s="2100" t="s">
        <v>118</v>
      </c>
      <c r="B37" s="1172">
        <v>10075.939574241689</v>
      </c>
      <c r="C37" s="1173">
        <v>10973.605413294679</v>
      </c>
      <c r="D37" s="1174">
        <v>11847.70112906242</v>
      </c>
      <c r="E37" s="1442">
        <v>874.09571576774033</v>
      </c>
      <c r="F37" s="1447">
        <v>1771.7615548207305</v>
      </c>
      <c r="G37" s="1175">
        <v>7.9654378196318376E-2</v>
      </c>
      <c r="H37" s="1176">
        <v>0.17584082772291465</v>
      </c>
      <c r="I37" s="1177">
        <v>8.70408663836168E-2</v>
      </c>
      <c r="J37" s="1178">
        <v>8.7002762298278052E-2</v>
      </c>
      <c r="K37" s="1176">
        <v>8.9901854219574792E-2</v>
      </c>
    </row>
    <row r="38" spans="1:11" ht="14.5">
      <c r="A38" s="2100" t="s">
        <v>119</v>
      </c>
      <c r="B38" s="1172">
        <v>3865.8259709911872</v>
      </c>
      <c r="C38" s="1173">
        <v>4022.4611447782099</v>
      </c>
      <c r="D38" s="1174">
        <v>4434.6014293604094</v>
      </c>
      <c r="E38" s="1446">
        <v>412.14028458219946</v>
      </c>
      <c r="F38" s="1447">
        <v>568.77545836922218</v>
      </c>
      <c r="G38" s="1178">
        <v>0.10245973043573642</v>
      </c>
      <c r="H38" s="1176">
        <v>0.1471290902997866</v>
      </c>
      <c r="I38" s="1177">
        <v>3.3394884846625658E-2</v>
      </c>
      <c r="J38" s="1178">
        <v>3.1891544998438721E-2</v>
      </c>
      <c r="K38" s="1176">
        <v>3.3650316367815687E-2</v>
      </c>
    </row>
    <row r="39" spans="1:11" ht="14.5">
      <c r="A39" s="1180" t="s">
        <v>120</v>
      </c>
      <c r="B39" s="1167">
        <v>10232.244531786615</v>
      </c>
      <c r="C39" s="1168">
        <v>11411.090663311938</v>
      </c>
      <c r="D39" s="1169">
        <v>12313.089838957632</v>
      </c>
      <c r="E39" s="1448">
        <v>901.99917564569478</v>
      </c>
      <c r="F39" s="1181">
        <v>2080.8453071710173</v>
      </c>
      <c r="G39" s="1182">
        <v>7.9045833764666673E-2</v>
      </c>
      <c r="H39" s="1171">
        <v>0.20336156946863815</v>
      </c>
      <c r="I39" s="1179">
        <v>8.8391104624380434E-2</v>
      </c>
      <c r="J39" s="1170">
        <v>9.0471305569402152E-2</v>
      </c>
      <c r="K39" s="1171">
        <v>9.3433282595144093E-2</v>
      </c>
    </row>
    <row r="40" spans="1:11" ht="14.5">
      <c r="A40" s="1180" t="s">
        <v>121</v>
      </c>
      <c r="B40" s="1167">
        <v>962.5</v>
      </c>
      <c r="C40" s="1168">
        <v>1077.4402873460772</v>
      </c>
      <c r="D40" s="1169">
        <v>1151.8441250381991</v>
      </c>
      <c r="E40" s="1450">
        <v>74.403837692121897</v>
      </c>
      <c r="F40" s="1449">
        <v>189.34412503819908</v>
      </c>
      <c r="G40" s="1182">
        <v>6.9056112497325906E-2</v>
      </c>
      <c r="H40" s="1171">
        <v>0.19672116887085611</v>
      </c>
      <c r="I40" s="1179">
        <v>8.3145431030967835E-3</v>
      </c>
      <c r="J40" s="1170">
        <v>8.542341161364474E-3</v>
      </c>
      <c r="K40" s="1171">
        <v>8.7403388627724978E-3</v>
      </c>
    </row>
    <row r="41" spans="1:11" ht="14.5">
      <c r="A41" s="1180" t="s">
        <v>122</v>
      </c>
      <c r="B41" s="1167">
        <v>8746.7697535348416</v>
      </c>
      <c r="C41" s="1168">
        <v>8602.2819333427851</v>
      </c>
      <c r="D41" s="1169">
        <v>8621.9904465917425</v>
      </c>
      <c r="E41" s="1450">
        <v>19.708513248957388</v>
      </c>
      <c r="F41" s="1453">
        <v>-124.77930694309907</v>
      </c>
      <c r="G41" s="1182">
        <v>2.2910796695196911E-3</v>
      </c>
      <c r="H41" s="1171">
        <v>-1.4265758726834221E-2</v>
      </c>
      <c r="I41" s="1179">
        <v>7.5558851042731079E-2</v>
      </c>
      <c r="J41" s="1170">
        <v>6.820204136032354E-2</v>
      </c>
      <c r="K41" s="1171">
        <v>6.5424753694255156E-2</v>
      </c>
    </row>
    <row r="42" spans="1:11" ht="15" thickBot="1">
      <c r="A42" s="1180" t="s">
        <v>123</v>
      </c>
      <c r="B42" s="1167">
        <v>2401.9070324923337</v>
      </c>
      <c r="C42" s="1168">
        <v>2102.7583866666664</v>
      </c>
      <c r="D42" s="1169">
        <v>2029.8502466977427</v>
      </c>
      <c r="E42" s="1454">
        <v>-72.908139968923706</v>
      </c>
      <c r="F42" s="1453">
        <v>-372.05678579459095</v>
      </c>
      <c r="G42" s="1182">
        <v>-3.4672618799775234E-2</v>
      </c>
      <c r="H42" s="1171">
        <v>-0.15490057723363548</v>
      </c>
      <c r="I42" s="1179">
        <v>2.0748841092248095E-2</v>
      </c>
      <c r="J42" s="1170">
        <v>1.66714385286926E-2</v>
      </c>
      <c r="K42" s="1171">
        <v>1.5402760331162214E-2</v>
      </c>
    </row>
    <row r="43" spans="1:11" ht="15" thickBot="1">
      <c r="A43" s="1183" t="s">
        <v>585</v>
      </c>
      <c r="B43" s="1184">
        <v>115761.02114877645</v>
      </c>
      <c r="C43" s="1185">
        <v>126129.39087695918</v>
      </c>
      <c r="D43" s="1186">
        <v>131784.83616284255</v>
      </c>
      <c r="E43" s="1184">
        <v>5655.4452858833683</v>
      </c>
      <c r="F43" s="1186">
        <v>16023.815014066102</v>
      </c>
      <c r="G43" s="1187">
        <v>4.4838441274962948E-2</v>
      </c>
      <c r="H43" s="1188">
        <v>0.13842150712779433</v>
      </c>
      <c r="I43" s="1187">
        <v>1</v>
      </c>
      <c r="J43" s="1189">
        <v>1</v>
      </c>
      <c r="K43" s="1188">
        <v>1</v>
      </c>
    </row>
    <row r="44" spans="1:11" ht="14.5">
      <c r="A44" s="847"/>
      <c r="B44" s="847"/>
      <c r="C44" s="847"/>
      <c r="D44" s="847"/>
      <c r="E44" s="847"/>
      <c r="F44" s="847"/>
      <c r="G44" s="847"/>
      <c r="H44" s="847"/>
      <c r="I44" s="847"/>
      <c r="J44" s="847"/>
      <c r="K44" s="847"/>
    </row>
    <row r="45" spans="1:11" ht="14.5">
      <c r="A45" s="1190" t="s">
        <v>760</v>
      </c>
      <c r="B45" s="847"/>
      <c r="C45" s="847"/>
      <c r="D45" s="847"/>
      <c r="E45" s="847"/>
      <c r="F45" s="847"/>
      <c r="G45" s="847"/>
      <c r="H45" s="847"/>
      <c r="I45" s="847"/>
      <c r="J45" s="847"/>
      <c r="K45" s="847"/>
    </row>
    <row r="46" spans="1:11" ht="14.5">
      <c r="A46" s="1191" t="s">
        <v>586</v>
      </c>
      <c r="B46" s="847"/>
      <c r="C46" s="847"/>
      <c r="D46" s="847"/>
      <c r="E46" s="847"/>
      <c r="F46" s="847"/>
      <c r="G46" s="847"/>
      <c r="H46" s="847"/>
      <c r="I46" s="847"/>
      <c r="J46" s="847"/>
      <c r="K46" s="847"/>
    </row>
    <row r="47" spans="1:11" ht="14.5">
      <c r="A47" s="1191" t="s">
        <v>588</v>
      </c>
      <c r="B47" s="847"/>
      <c r="C47" s="847"/>
      <c r="D47" s="847"/>
      <c r="E47" s="847"/>
      <c r="F47" s="847"/>
      <c r="G47" s="847"/>
      <c r="H47" s="847"/>
      <c r="I47" s="847"/>
      <c r="J47" s="847"/>
      <c r="K47" s="847"/>
    </row>
    <row r="48" spans="1:11" ht="14.5">
      <c r="A48" s="1191" t="s">
        <v>1017</v>
      </c>
      <c r="B48" s="847"/>
      <c r="C48" s="847"/>
      <c r="D48" s="847"/>
      <c r="E48" s="847"/>
      <c r="F48" s="847"/>
      <c r="G48" s="847"/>
      <c r="H48" s="847"/>
      <c r="I48" s="847"/>
      <c r="J48" s="847"/>
      <c r="K48" s="847"/>
    </row>
    <row r="49" spans="1:18">
      <c r="A49" s="1191" t="s">
        <v>762</v>
      </c>
      <c r="B49" s="1161"/>
    </row>
    <row r="50" spans="1:18">
      <c r="A50" s="1191" t="s">
        <v>763</v>
      </c>
      <c r="B50" s="1162"/>
    </row>
    <row r="51" spans="1:18" ht="14.5" thickBot="1"/>
    <row r="52" spans="1:18" ht="15" customHeight="1">
      <c r="A52" s="2271" t="s">
        <v>590</v>
      </c>
      <c r="B52" s="2273" t="s">
        <v>758</v>
      </c>
      <c r="C52" s="2274"/>
      <c r="D52" s="2274"/>
      <c r="E52" s="2274"/>
      <c r="F52" s="2274"/>
      <c r="G52" s="2275"/>
      <c r="H52" s="2258" t="s">
        <v>24</v>
      </c>
      <c r="I52" s="2259"/>
      <c r="J52" s="2258" t="s">
        <v>591</v>
      </c>
      <c r="K52" s="2259"/>
      <c r="L52" s="2273" t="s">
        <v>759</v>
      </c>
      <c r="M52" s="2274"/>
      <c r="N52" s="2275"/>
      <c r="O52" s="2258" t="s">
        <v>24</v>
      </c>
      <c r="P52" s="2259"/>
      <c r="Q52" s="2264" t="s">
        <v>125</v>
      </c>
      <c r="R52" s="2265"/>
    </row>
    <row r="53" spans="1:18" ht="17">
      <c r="A53" s="2272"/>
      <c r="B53" s="1192" t="s">
        <v>261</v>
      </c>
      <c r="C53" s="1192"/>
      <c r="D53" s="1192"/>
      <c r="E53" s="1192" t="s">
        <v>109</v>
      </c>
      <c r="F53" s="1192"/>
      <c r="G53" s="1192"/>
      <c r="H53" s="2260"/>
      <c r="I53" s="2261"/>
      <c r="J53" s="2260"/>
      <c r="K53" s="2261"/>
      <c r="L53" s="2266" t="s">
        <v>261</v>
      </c>
      <c r="M53" s="2267"/>
      <c r="N53" s="2268"/>
      <c r="O53" s="2260"/>
      <c r="P53" s="2261"/>
      <c r="Q53" s="2269" t="s">
        <v>815</v>
      </c>
      <c r="R53" s="2270"/>
    </row>
    <row r="54" spans="1:18" ht="15" thickBot="1">
      <c r="A54" s="2131" t="s">
        <v>26</v>
      </c>
      <c r="B54" s="2103" t="s">
        <v>814</v>
      </c>
      <c r="C54" s="2104" t="s">
        <v>589</v>
      </c>
      <c r="D54" s="2104" t="s">
        <v>815</v>
      </c>
      <c r="E54" s="1193" t="s">
        <v>814</v>
      </c>
      <c r="F54" s="1193" t="s">
        <v>589</v>
      </c>
      <c r="G54" s="1193" t="s">
        <v>815</v>
      </c>
      <c r="H54" s="2091" t="s">
        <v>28</v>
      </c>
      <c r="I54" s="2092" t="s">
        <v>29</v>
      </c>
      <c r="J54" s="2091" t="s">
        <v>28</v>
      </c>
      <c r="K54" s="2092" t="s">
        <v>29</v>
      </c>
      <c r="L54" s="1193" t="s">
        <v>814</v>
      </c>
      <c r="M54" s="1193" t="s">
        <v>589</v>
      </c>
      <c r="N54" s="1193" t="s">
        <v>815</v>
      </c>
      <c r="O54" s="2091" t="s">
        <v>28</v>
      </c>
      <c r="P54" s="2092" t="s">
        <v>29</v>
      </c>
      <c r="Q54" s="2105" t="s">
        <v>126</v>
      </c>
      <c r="R54" s="2106" t="s">
        <v>127</v>
      </c>
    </row>
    <row r="55" spans="1:18" ht="14.5">
      <c r="A55" s="2107" t="s">
        <v>110</v>
      </c>
      <c r="B55" s="1194">
        <v>80959.880744546666</v>
      </c>
      <c r="C55" s="1195">
        <v>85292.264283913348</v>
      </c>
      <c r="D55" s="1195">
        <v>85162.322547786665</v>
      </c>
      <c r="E55" s="2108">
        <v>59941.210556543338</v>
      </c>
      <c r="F55" s="2108">
        <v>69980.039635656678</v>
      </c>
      <c r="G55" s="2109">
        <v>72531.113124706666</v>
      </c>
      <c r="H55" s="2110">
        <v>-1.5234879413464908E-3</v>
      </c>
      <c r="I55" s="2111">
        <v>5.1907707429807104E-2</v>
      </c>
      <c r="J55" s="1455">
        <v>3.6454301859957017E-2</v>
      </c>
      <c r="K55" s="1456">
        <v>0.21003750927397613</v>
      </c>
      <c r="L55" s="2112">
        <v>8758.4845044786962</v>
      </c>
      <c r="M55" s="2108">
        <v>8750.5553951956699</v>
      </c>
      <c r="N55" s="2109">
        <v>9278.2915203045322</v>
      </c>
      <c r="O55" s="2113">
        <v>6.0308871982983625E-2</v>
      </c>
      <c r="P55" s="2114">
        <v>5.9348967913344985E-2</v>
      </c>
      <c r="Q55" s="2115">
        <v>0.7079205209672953</v>
      </c>
      <c r="R55" s="2116">
        <v>0.2920794790327047</v>
      </c>
    </row>
    <row r="56" spans="1:18" ht="14.5">
      <c r="A56" s="1196" t="s">
        <v>111</v>
      </c>
      <c r="B56" s="1194">
        <v>25859.632829896669</v>
      </c>
      <c r="C56" s="1195">
        <v>29181.159760959999</v>
      </c>
      <c r="D56" s="1195">
        <v>28411.10193121</v>
      </c>
      <c r="E56" s="1195">
        <v>20064.823832130001</v>
      </c>
      <c r="F56" s="1195">
        <v>25639.592222969997</v>
      </c>
      <c r="G56" s="1197">
        <v>25428.918130563336</v>
      </c>
      <c r="H56" s="1457">
        <v>-2.6388869944100724E-2</v>
      </c>
      <c r="I56" s="1458">
        <v>9.8666099325414258E-2</v>
      </c>
      <c r="J56" s="1459">
        <v>-8.2167489472755317E-3</v>
      </c>
      <c r="K56" s="1458">
        <v>0.26733822052520373</v>
      </c>
      <c r="L56" s="1200">
        <v>6756.8906259166661</v>
      </c>
      <c r="M56" s="1201">
        <v>7009.3253900299997</v>
      </c>
      <c r="N56" s="1202">
        <v>7403.0829066466658</v>
      </c>
      <c r="O56" s="1459">
        <v>5.6176235900924576E-2</v>
      </c>
      <c r="P56" s="1458">
        <v>9.5634562775290588E-2</v>
      </c>
      <c r="Q56" s="1198">
        <v>0.50332159199212523</v>
      </c>
      <c r="R56" s="1203">
        <v>0.49667840800787477</v>
      </c>
    </row>
    <row r="57" spans="1:18" ht="14.5">
      <c r="A57" s="1204" t="s">
        <v>112</v>
      </c>
      <c r="B57" s="1205">
        <v>12571.780413140003</v>
      </c>
      <c r="C57" s="1206">
        <v>15547.895722026667</v>
      </c>
      <c r="D57" s="1206">
        <v>15375.367059536666</v>
      </c>
      <c r="E57" s="1207">
        <v>11990.405834853334</v>
      </c>
      <c r="F57" s="1207">
        <v>15157.120657313333</v>
      </c>
      <c r="G57" s="1208">
        <v>15038.893237186667</v>
      </c>
      <c r="H57" s="1460">
        <v>-1.1096592463350596E-2</v>
      </c>
      <c r="I57" s="1461">
        <v>0.22300633277577453</v>
      </c>
      <c r="J57" s="1462">
        <v>-7.800123968111472E-3</v>
      </c>
      <c r="K57" s="1463">
        <v>0.25424388834880673</v>
      </c>
      <c r="L57" s="1205">
        <v>4252.4277958599996</v>
      </c>
      <c r="M57" s="1206">
        <v>4268.2831312933331</v>
      </c>
      <c r="N57" s="1209">
        <v>4504.5110435299985</v>
      </c>
      <c r="O57" s="1476">
        <v>5.5344949004141109E-2</v>
      </c>
      <c r="P57" s="1477">
        <v>5.9279841956497714E-2</v>
      </c>
      <c r="Q57" s="1210">
        <v>0.47403142789198954</v>
      </c>
      <c r="R57" s="1211">
        <v>0.52596857210801051</v>
      </c>
    </row>
    <row r="58" spans="1:18" ht="14.5">
      <c r="A58" s="1204" t="s">
        <v>113</v>
      </c>
      <c r="B58" s="1205">
        <v>13287.852416756667</v>
      </c>
      <c r="C58" s="1206">
        <v>13633.264038933334</v>
      </c>
      <c r="D58" s="1206">
        <v>13035.734871673334</v>
      </c>
      <c r="E58" s="1207">
        <v>8074.417997276666</v>
      </c>
      <c r="F58" s="1207">
        <v>10482.471565656668</v>
      </c>
      <c r="G58" s="1207">
        <v>10390.024893376667</v>
      </c>
      <c r="H58" s="1462">
        <v>-4.3828768045099054E-2</v>
      </c>
      <c r="I58" s="1464">
        <v>-1.8973535916563811E-2</v>
      </c>
      <c r="J58" s="1462">
        <v>-8.8191674740983883E-3</v>
      </c>
      <c r="K58" s="1463">
        <v>0.28678313370462205</v>
      </c>
      <c r="L58" s="1205">
        <v>2504.4628300566669</v>
      </c>
      <c r="M58" s="1206">
        <v>2741.0422587366666</v>
      </c>
      <c r="N58" s="1209">
        <v>2898.5718631166669</v>
      </c>
      <c r="O58" s="1476">
        <v>5.7470695272171746E-2</v>
      </c>
      <c r="P58" s="1477">
        <v>0.15736270002900499</v>
      </c>
      <c r="Q58" s="1212">
        <v>0.54288684631474549</v>
      </c>
      <c r="R58" s="1211">
        <v>0.45711315368525451</v>
      </c>
    </row>
    <row r="59" spans="1:18" ht="14.5">
      <c r="A59" s="1213" t="s">
        <v>114</v>
      </c>
      <c r="B59" s="1200">
        <v>55100.247914650005</v>
      </c>
      <c r="C59" s="1201">
        <v>56111.104522953334</v>
      </c>
      <c r="D59" s="1201">
        <v>56751.220616576662</v>
      </c>
      <c r="E59" s="1195">
        <v>39876.386724413329</v>
      </c>
      <c r="F59" s="1195">
        <v>44340.447412686677</v>
      </c>
      <c r="G59" s="1195">
        <v>47102.194994143327</v>
      </c>
      <c r="H59" s="1459">
        <v>1.1408010928772194E-2</v>
      </c>
      <c r="I59" s="1458">
        <v>2.9963072116916845E-2</v>
      </c>
      <c r="J59" s="1459">
        <v>6.2285063471562152E-2</v>
      </c>
      <c r="K59" s="1458">
        <v>0.18120519092333343</v>
      </c>
      <c r="L59" s="1200">
        <v>2001.5938785620303</v>
      </c>
      <c r="M59" s="1201">
        <v>1741.2300051656719</v>
      </c>
      <c r="N59" s="1202">
        <v>1875.2086136578639</v>
      </c>
      <c r="O59" s="1459">
        <v>7.6944808034963952E-2</v>
      </c>
      <c r="P59" s="1458">
        <v>-6.3142311863465084E-2</v>
      </c>
      <c r="Q59" s="1198">
        <v>0.88879237265840227</v>
      </c>
      <c r="R59" s="1199">
        <v>0.11120762734159773</v>
      </c>
    </row>
    <row r="60" spans="1:18" ht="14.5">
      <c r="A60" s="1204" t="s">
        <v>115</v>
      </c>
      <c r="B60" s="1205">
        <v>8284.1221115320004</v>
      </c>
      <c r="C60" s="1206">
        <v>7016.4002469400002</v>
      </c>
      <c r="D60" s="1206">
        <v>6586.1200414359992</v>
      </c>
      <c r="E60" s="1207">
        <v>1870.7031148670396</v>
      </c>
      <c r="F60" s="1207">
        <v>2439.9438527642778</v>
      </c>
      <c r="G60" s="1207">
        <v>2686.7764768945576</v>
      </c>
      <c r="H60" s="1465">
        <v>-6.1324923088823979E-2</v>
      </c>
      <c r="I60" s="1466">
        <v>-0.20497067127152546</v>
      </c>
      <c r="J60" s="1467">
        <v>0.10116323941251215</v>
      </c>
      <c r="K60" s="1468">
        <v>0.43623884278693814</v>
      </c>
      <c r="L60" s="1205">
        <v>782.95741092066658</v>
      </c>
      <c r="M60" s="1206">
        <v>642.20208104333335</v>
      </c>
      <c r="N60" s="1209">
        <v>724.45951821866663</v>
      </c>
      <c r="O60" s="1467">
        <v>0.12808653164389683</v>
      </c>
      <c r="P60" s="1468">
        <v>-7.4714016223709101E-2</v>
      </c>
      <c r="Q60" s="1212">
        <v>0.70593633652052235</v>
      </c>
      <c r="R60" s="1211">
        <v>0.29406366347947765</v>
      </c>
    </row>
    <row r="61" spans="1:18" ht="14.5">
      <c r="A61" s="1204" t="s">
        <v>116</v>
      </c>
      <c r="B61" s="1205">
        <v>19463.291667866666</v>
      </c>
      <c r="C61" s="1206">
        <v>19237.817350726666</v>
      </c>
      <c r="D61" s="1206">
        <v>18774.666371136667</v>
      </c>
      <c r="E61" s="1207">
        <v>10652.849474294961</v>
      </c>
      <c r="F61" s="1207">
        <v>12043.616634635722</v>
      </c>
      <c r="G61" s="1208">
        <v>13024.984313244777</v>
      </c>
      <c r="H61" s="1469">
        <v>-2.4075027387267744E-2</v>
      </c>
      <c r="I61" s="1466">
        <v>-3.538072123056657E-2</v>
      </c>
      <c r="J61" s="1461">
        <v>8.1484466699710545E-2</v>
      </c>
      <c r="K61" s="1470">
        <v>0.22267608724536236</v>
      </c>
      <c r="L61" s="1205">
        <v>47.983409625363301</v>
      </c>
      <c r="M61" s="1206">
        <v>44.163156129005017</v>
      </c>
      <c r="N61" s="1209">
        <v>43.489498434529303</v>
      </c>
      <c r="O61" s="1467">
        <v>-1.5253839478951425E-2</v>
      </c>
      <c r="P61" s="1468">
        <v>-9.3655520229195766E-2</v>
      </c>
      <c r="Q61" s="1212">
        <v>0.9913048731742492</v>
      </c>
      <c r="R61" s="1214">
        <v>8.6951268257507985E-3</v>
      </c>
    </row>
    <row r="62" spans="1:18" ht="14.5">
      <c r="A62" s="1204" t="s">
        <v>117</v>
      </c>
      <c r="B62" s="1205">
        <v>15722.145099981333</v>
      </c>
      <c r="C62" s="1206">
        <v>16921.987908143332</v>
      </c>
      <c r="D62" s="1206">
        <v>17353.353014697335</v>
      </c>
      <c r="E62" s="1207">
        <v>15722.145099981333</v>
      </c>
      <c r="F62" s="1207">
        <v>16921.987908143332</v>
      </c>
      <c r="G62" s="1208">
        <v>17353.353014697335</v>
      </c>
      <c r="H62" s="1464">
        <v>2.5491396690244583E-2</v>
      </c>
      <c r="I62" s="1470">
        <v>0.10375224909468228</v>
      </c>
      <c r="J62" s="1464">
        <v>2.5491396690244583E-2</v>
      </c>
      <c r="K62" s="1471">
        <v>0.10375224909468228</v>
      </c>
      <c r="L62" s="1205">
        <v>565.86216270266641</v>
      </c>
      <c r="M62" s="1206">
        <v>507.38847789333346</v>
      </c>
      <c r="N62" s="1209">
        <v>514.29625185799978</v>
      </c>
      <c r="O62" s="1467">
        <v>1.3614369000548132E-2</v>
      </c>
      <c r="P62" s="1466">
        <v>-9.1128041851001207E-2</v>
      </c>
      <c r="Q62" s="1212">
        <v>0.89910093307195105</v>
      </c>
      <c r="R62" s="1211">
        <v>0.10089906692804895</v>
      </c>
    </row>
    <row r="63" spans="1:18" ht="14.5">
      <c r="A63" s="1204" t="s">
        <v>118</v>
      </c>
      <c r="B63" s="1205">
        <v>8491.4633118966667</v>
      </c>
      <c r="C63" s="1206">
        <v>9614.8119264699999</v>
      </c>
      <c r="D63" s="1206">
        <v>10372.684298176666</v>
      </c>
      <c r="E63" s="1207">
        <v>8491.4633118966667</v>
      </c>
      <c r="F63" s="1207">
        <v>9614.8119264699999</v>
      </c>
      <c r="G63" s="1208">
        <v>10372.684298176666</v>
      </c>
      <c r="H63" s="1461">
        <v>7.8823421352653744E-2</v>
      </c>
      <c r="I63" s="1470">
        <v>0.22154261488056837</v>
      </c>
      <c r="J63" s="1461">
        <v>7.8823421352653744E-2</v>
      </c>
      <c r="K63" s="1463">
        <v>0.22154261488056837</v>
      </c>
      <c r="L63" s="1205">
        <v>414.72521094333337</v>
      </c>
      <c r="M63" s="1206">
        <v>360.90503242333335</v>
      </c>
      <c r="N63" s="1209">
        <v>389.52678850666666</v>
      </c>
      <c r="O63" s="1467">
        <v>7.9305505637174534E-2</v>
      </c>
      <c r="P63" s="1468">
        <v>-6.0759321526054344E-2</v>
      </c>
      <c r="Q63" s="1212">
        <v>0.875501853497339</v>
      </c>
      <c r="R63" s="1211">
        <v>0.124498146502661</v>
      </c>
    </row>
    <row r="64" spans="1:18" ht="14.5">
      <c r="A64" s="1204" t="s">
        <v>119</v>
      </c>
      <c r="B64" s="1205">
        <v>3139.2257233733339</v>
      </c>
      <c r="C64" s="1206">
        <v>3320.087090673333</v>
      </c>
      <c r="D64" s="1206">
        <v>3664.3968911299999</v>
      </c>
      <c r="E64" s="1207">
        <v>3139.2257233733339</v>
      </c>
      <c r="F64" s="1207">
        <v>3320.087090673333</v>
      </c>
      <c r="G64" s="1208">
        <v>3664.3968911299999</v>
      </c>
      <c r="H64" s="1460">
        <v>0.10370505081745884</v>
      </c>
      <c r="I64" s="1468">
        <v>0.16729321623687832</v>
      </c>
      <c r="J64" s="1467">
        <v>0.10370505081745884</v>
      </c>
      <c r="K64" s="1468">
        <v>0.16729321623687832</v>
      </c>
      <c r="L64" s="1205">
        <v>190.06568437000001</v>
      </c>
      <c r="M64" s="1206">
        <v>186.5712576766667</v>
      </c>
      <c r="N64" s="1209">
        <v>203.43655663999996</v>
      </c>
      <c r="O64" s="1467">
        <v>9.039601905113015E-2</v>
      </c>
      <c r="P64" s="1468">
        <v>7.0348691897328175E-2</v>
      </c>
      <c r="Q64" s="1212">
        <v>0.82631933207546593</v>
      </c>
      <c r="R64" s="1211">
        <v>0.17368066792453407</v>
      </c>
    </row>
    <row r="65" spans="1:18" ht="14.5">
      <c r="A65" s="1215" t="s">
        <v>120</v>
      </c>
      <c r="B65" s="1200">
        <v>12550.759141333334</v>
      </c>
      <c r="C65" s="1201">
        <v>13108.962053999998</v>
      </c>
      <c r="D65" s="1201">
        <v>13695.617845000001</v>
      </c>
      <c r="E65" s="1195">
        <v>9760.2493124184148</v>
      </c>
      <c r="F65" s="1195">
        <v>10937.875807591738</v>
      </c>
      <c r="G65" s="1197">
        <v>11837.154979611199</v>
      </c>
      <c r="H65" s="1472">
        <v>4.4752268607032297E-2</v>
      </c>
      <c r="I65" s="1473">
        <v>9.1218283354375762E-2</v>
      </c>
      <c r="J65" s="1474">
        <v>8.2216985074496041E-2</v>
      </c>
      <c r="K65" s="1473">
        <v>0.21279227617170005</v>
      </c>
      <c r="L65" s="1200">
        <v>123.53633403333333</v>
      </c>
      <c r="M65" s="1201">
        <v>125.70243183333334</v>
      </c>
      <c r="N65" s="1202">
        <v>125.72026993333333</v>
      </c>
      <c r="O65" s="1459">
        <v>1.4190735803465415E-4</v>
      </c>
      <c r="P65" s="1458">
        <v>1.7678490438373551E-2</v>
      </c>
      <c r="Q65" s="1198">
        <v>0.96641618111468741</v>
      </c>
      <c r="R65" s="1199">
        <v>3.3583818885312589E-2</v>
      </c>
    </row>
    <row r="66" spans="1:18" ht="14.5">
      <c r="A66" s="1215" t="s">
        <v>121</v>
      </c>
      <c r="B66" s="1216">
        <v>0</v>
      </c>
      <c r="C66" s="1217">
        <v>0</v>
      </c>
      <c r="D66" s="1217">
        <v>0</v>
      </c>
      <c r="E66" s="1195" t="s">
        <v>128</v>
      </c>
      <c r="F66" s="1195" t="s">
        <v>128</v>
      </c>
      <c r="G66" s="1197" t="s">
        <v>128</v>
      </c>
      <c r="H66" s="1475" t="s">
        <v>128</v>
      </c>
      <c r="I66" s="1458" t="s">
        <v>128</v>
      </c>
      <c r="J66" s="1459" t="s">
        <v>128</v>
      </c>
      <c r="K66" s="1458" t="s">
        <v>128</v>
      </c>
      <c r="L66" s="1200">
        <v>251.88245113326897</v>
      </c>
      <c r="M66" s="1201">
        <v>286.30045001112057</v>
      </c>
      <c r="N66" s="1202">
        <v>304.35099843264862</v>
      </c>
      <c r="O66" s="1478">
        <v>6.3047572649036709E-2</v>
      </c>
      <c r="P66" s="1458">
        <v>0.20830568808312488</v>
      </c>
      <c r="Q66" s="1216">
        <v>0</v>
      </c>
      <c r="R66" s="1199">
        <v>1</v>
      </c>
    </row>
    <row r="67" spans="1:18" ht="14.5">
      <c r="A67" s="1215" t="s">
        <v>122</v>
      </c>
      <c r="B67" s="1216">
        <v>0</v>
      </c>
      <c r="C67" s="1217">
        <v>0</v>
      </c>
      <c r="D67" s="1217">
        <v>0</v>
      </c>
      <c r="E67" s="1195" t="s">
        <v>128</v>
      </c>
      <c r="F67" s="1195" t="s">
        <v>128</v>
      </c>
      <c r="G67" s="1197" t="s">
        <v>128</v>
      </c>
      <c r="H67" s="1475" t="s">
        <v>128</v>
      </c>
      <c r="I67" s="1458" t="s">
        <v>128</v>
      </c>
      <c r="J67" s="1459" t="s">
        <v>128</v>
      </c>
      <c r="K67" s="1458" t="s">
        <v>128</v>
      </c>
      <c r="L67" s="1200">
        <v>2288.9960145433338</v>
      </c>
      <c r="M67" s="1201">
        <v>2284.3359312066664</v>
      </c>
      <c r="N67" s="1202">
        <v>2276.9132374200003</v>
      </c>
      <c r="O67" s="1478">
        <v>-3.2493880104338402E-3</v>
      </c>
      <c r="P67" s="1458">
        <v>-5.2786361560109851E-3</v>
      </c>
      <c r="Q67" s="1216">
        <v>0</v>
      </c>
      <c r="R67" s="1199">
        <v>1</v>
      </c>
    </row>
    <row r="68" spans="1:18" ht="15" thickBot="1">
      <c r="A68" s="2117" t="s">
        <v>129</v>
      </c>
      <c r="B68" s="2118">
        <v>0</v>
      </c>
      <c r="C68" s="2119">
        <v>0</v>
      </c>
      <c r="D68" s="2119">
        <v>0</v>
      </c>
      <c r="E68" s="2120" t="s">
        <v>128</v>
      </c>
      <c r="F68" s="2120" t="s">
        <v>128</v>
      </c>
      <c r="G68" s="2121" t="s">
        <v>128</v>
      </c>
      <c r="H68" s="2122" t="s">
        <v>128</v>
      </c>
      <c r="I68" s="2123" t="s">
        <v>128</v>
      </c>
      <c r="J68" s="1459" t="s">
        <v>128</v>
      </c>
      <c r="K68" s="1458" t="s">
        <v>128</v>
      </c>
      <c r="L68" s="2124">
        <v>628.58380399999999</v>
      </c>
      <c r="M68" s="2125">
        <v>558.14666666666665</v>
      </c>
      <c r="N68" s="2126">
        <v>536.03993095038697</v>
      </c>
      <c r="O68" s="2127">
        <v>-3.9607395397170952E-2</v>
      </c>
      <c r="P68" s="2128">
        <v>-0.14722599033050021</v>
      </c>
      <c r="Q68" s="2118">
        <v>0</v>
      </c>
      <c r="R68" s="2129">
        <v>1</v>
      </c>
    </row>
    <row r="69" spans="1:18" ht="14.5" thickBot="1">
      <c r="A69" s="1218" t="s">
        <v>124</v>
      </c>
      <c r="B69" s="1219">
        <v>93510.639885880009</v>
      </c>
      <c r="C69" s="1220">
        <v>98401.226337913351</v>
      </c>
      <c r="D69" s="1220">
        <v>98857.940392786681</v>
      </c>
      <c r="E69" s="1221">
        <v>69701.459868961756</v>
      </c>
      <c r="F69" s="1221">
        <v>80917.915443248421</v>
      </c>
      <c r="G69" s="1222">
        <v>84368.26810431786</v>
      </c>
      <c r="H69" s="1223">
        <v>4.6413451525995075E-3</v>
      </c>
      <c r="I69" s="1224">
        <v>5.7183872481596731E-2</v>
      </c>
      <c r="J69" s="1225">
        <v>4.2640157524687305E-2</v>
      </c>
      <c r="K69" s="1225">
        <v>0.21042325746016788</v>
      </c>
      <c r="L69" s="1219">
        <v>12051.483108188631</v>
      </c>
      <c r="M69" s="1226">
        <v>12005.040874913457</v>
      </c>
      <c r="N69" s="1227">
        <v>12521.315957040903</v>
      </c>
      <c r="O69" s="1223">
        <v>4.3004858334659168E-2</v>
      </c>
      <c r="P69" s="1224">
        <v>3.8985479599024098E-2</v>
      </c>
      <c r="Q69" s="1223">
        <v>0.67583847274176512</v>
      </c>
      <c r="R69" s="1224">
        <v>0.32416152725823488</v>
      </c>
    </row>
    <row r="71" spans="1:18">
      <c r="A71" s="1190" t="s">
        <v>761</v>
      </c>
    </row>
    <row r="72" spans="1:18" ht="14.5">
      <c r="A72" s="1191" t="s">
        <v>586</v>
      </c>
      <c r="B72" s="847"/>
      <c r="C72" s="847"/>
      <c r="D72" s="847"/>
      <c r="E72" s="847"/>
      <c r="F72" s="847"/>
      <c r="G72" s="847"/>
      <c r="H72" s="847"/>
      <c r="I72" s="847"/>
      <c r="J72" s="847"/>
      <c r="K72" s="847"/>
    </row>
    <row r="73" spans="1:18" ht="14.5">
      <c r="A73" s="1191" t="s">
        <v>1015</v>
      </c>
      <c r="B73" s="847"/>
      <c r="C73" s="847"/>
      <c r="D73" s="847"/>
      <c r="E73" s="847"/>
      <c r="F73" s="847"/>
      <c r="G73" s="847"/>
      <c r="H73" s="847"/>
      <c r="I73" s="847"/>
      <c r="J73" s="847"/>
      <c r="K73" s="847"/>
    </row>
    <row r="74" spans="1:18">
      <c r="A74" s="1191" t="s">
        <v>762</v>
      </c>
      <c r="B74" s="1161"/>
    </row>
    <row r="75" spans="1:18">
      <c r="A75" s="1191" t="s">
        <v>763</v>
      </c>
      <c r="B75" s="1162"/>
    </row>
  </sheetData>
  <mergeCells count="19">
    <mergeCell ref="A1:A2"/>
    <mergeCell ref="A26:A27"/>
    <mergeCell ref="A52:A53"/>
    <mergeCell ref="B52:G52"/>
    <mergeCell ref="H52:I53"/>
    <mergeCell ref="B1:D2"/>
    <mergeCell ref="E1:F2"/>
    <mergeCell ref="G1:H2"/>
    <mergeCell ref="I1:K2"/>
    <mergeCell ref="B26:D27"/>
    <mergeCell ref="E26:F27"/>
    <mergeCell ref="G26:H27"/>
    <mergeCell ref="I26:K27"/>
    <mergeCell ref="Q52:R52"/>
    <mergeCell ref="L53:N53"/>
    <mergeCell ref="Q53:R53"/>
    <mergeCell ref="J52:K53"/>
    <mergeCell ref="L52:N52"/>
    <mergeCell ref="O52:P53"/>
  </mergeCells>
  <hyperlinks>
    <hyperlink ref="A3" location="Índice!A1" display="Volver al índice" xr:uid="{DEB8A78C-2B91-4F82-B96D-3E2BC5A5BC0F}"/>
    <hyperlink ref="A28" location="Índice!A1" display="Volver al índice" xr:uid="{F20D6403-C7A0-4E18-B791-21FCAE5FB2FE}"/>
    <hyperlink ref="A54" location="Índice!A1" display="Volver al índice" xr:uid="{D50AD5ED-4785-4B8F-926A-898F58063747}"/>
  </hyperlinks>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dimension ref="A1:F39"/>
  <sheetViews>
    <sheetView showGridLines="0" zoomScale="60" zoomScaleNormal="60" workbookViewId="0">
      <pane xSplit="1" topLeftCell="B1" activePane="topRight" state="frozen"/>
      <selection sqref="A1:A3"/>
      <selection pane="topRight" activeCell="D47" sqref="D47"/>
    </sheetView>
  </sheetViews>
  <sheetFormatPr baseColWidth="10" defaultColWidth="11.453125" defaultRowHeight="14"/>
  <cols>
    <col min="1" max="1" width="68.7265625" style="240" customWidth="1"/>
    <col min="2" max="4" width="15.81640625" style="240" bestFit="1" customWidth="1"/>
    <col min="5" max="6" width="11.54296875" style="240" bestFit="1" customWidth="1"/>
    <col min="7" max="16384" width="11.453125" style="240"/>
  </cols>
  <sheetData>
    <row r="1" spans="1:6" s="243" customFormat="1">
      <c r="A1" s="2130" t="s">
        <v>148</v>
      </c>
      <c r="B1" s="2276" t="s">
        <v>97</v>
      </c>
      <c r="C1" s="2253"/>
      <c r="D1" s="2253"/>
      <c r="E1" s="2276" t="s">
        <v>24</v>
      </c>
      <c r="F1" s="2277"/>
    </row>
    <row r="2" spans="1:6" s="243" customFormat="1">
      <c r="A2" s="689" t="s">
        <v>25</v>
      </c>
      <c r="B2" s="2244"/>
      <c r="C2" s="2245"/>
      <c r="D2" s="2245"/>
      <c r="E2" s="2244"/>
      <c r="F2" s="2246"/>
    </row>
    <row r="3" spans="1:6" s="243" customFormat="1" ht="14.5" thickBot="1">
      <c r="A3" s="2131" t="s">
        <v>26</v>
      </c>
      <c r="B3" s="2132" t="s">
        <v>814</v>
      </c>
      <c r="C3" s="2133" t="s">
        <v>589</v>
      </c>
      <c r="D3" s="2133" t="s">
        <v>815</v>
      </c>
      <c r="E3" s="2085" t="s">
        <v>28</v>
      </c>
      <c r="F3" s="2086" t="s">
        <v>29</v>
      </c>
    </row>
    <row r="4" spans="1:6" s="690" customFormat="1" ht="15" thickBot="1">
      <c r="A4" s="2134" t="s">
        <v>149</v>
      </c>
      <c r="B4" s="2135">
        <v>143091752</v>
      </c>
      <c r="C4" s="2136">
        <v>144621513</v>
      </c>
      <c r="D4" s="2136">
        <v>150370184</v>
      </c>
      <c r="E4" s="2137">
        <v>3.97497639234351E-2</v>
      </c>
      <c r="F4" s="2138">
        <v>5.0865489437853829E-2</v>
      </c>
    </row>
    <row r="5" spans="1:6" s="675" customFormat="1" ht="15" thickBot="1">
      <c r="A5" s="795" t="s">
        <v>150</v>
      </c>
      <c r="B5" s="770">
        <v>9391151</v>
      </c>
      <c r="C5" s="771">
        <v>8262383</v>
      </c>
      <c r="D5" s="771">
        <v>8306500</v>
      </c>
      <c r="E5" s="2139">
        <v>5.3395007227333806E-3</v>
      </c>
      <c r="F5" s="2140">
        <v>-0.11549713128880582</v>
      </c>
    </row>
    <row r="6" spans="1:6" s="675" customFormat="1" ht="15" thickBot="1">
      <c r="A6" s="795" t="s">
        <v>151</v>
      </c>
      <c r="B6" s="777">
        <v>742211.326</v>
      </c>
      <c r="C6" s="778">
        <v>378093.04461149022</v>
      </c>
      <c r="D6" s="778">
        <v>413500.65131928248</v>
      </c>
      <c r="E6" s="1479">
        <v>9.3647865816138917E-2</v>
      </c>
      <c r="F6" s="1480">
        <v>-0.44288016521148788</v>
      </c>
    </row>
    <row r="7" spans="1:6" s="2143" customFormat="1" ht="16.5">
      <c r="A7" s="796" t="s">
        <v>859</v>
      </c>
      <c r="B7" s="2141">
        <v>5054353</v>
      </c>
      <c r="C7" s="2142">
        <v>5872999</v>
      </c>
      <c r="D7" s="2142">
        <v>6105255.8927459503</v>
      </c>
      <c r="E7" s="2139">
        <v>3.9546557516177042E-2</v>
      </c>
      <c r="F7" s="2140">
        <v>0.20792035948932538</v>
      </c>
    </row>
    <row r="8" spans="1:6" ht="16.5">
      <c r="A8" s="796" t="s">
        <v>152</v>
      </c>
      <c r="B8" s="777">
        <v>3817463.3446838781</v>
      </c>
      <c r="C8" s="778">
        <v>4424384.3060258487</v>
      </c>
      <c r="D8" s="778">
        <v>4596259.2601418681</v>
      </c>
      <c r="E8" s="779">
        <v>3.8847202735515549E-2</v>
      </c>
      <c r="F8" s="852">
        <v>0.2040087474690557</v>
      </c>
    </row>
    <row r="9" spans="1:6" ht="16.5">
      <c r="A9" s="2144" t="s">
        <v>860</v>
      </c>
      <c r="B9" s="777">
        <v>1800076</v>
      </c>
      <c r="C9" s="778">
        <v>1714074</v>
      </c>
      <c r="D9" s="778">
        <v>1686186.43602406</v>
      </c>
      <c r="E9" s="779">
        <v>-1.6269754967370133E-2</v>
      </c>
      <c r="F9" s="852">
        <v>-6.3269308615825109E-2</v>
      </c>
    </row>
    <row r="10" spans="1:6" ht="17" thickBot="1">
      <c r="A10" s="1483" t="s">
        <v>1018</v>
      </c>
      <c r="B10" s="777">
        <v>6854429</v>
      </c>
      <c r="C10" s="778">
        <v>7587073</v>
      </c>
      <c r="D10" s="778">
        <v>7791442.3287700098</v>
      </c>
      <c r="E10" s="779">
        <v>2.6936518044575267E-2</v>
      </c>
      <c r="F10" s="852">
        <v>0.13670187972915174</v>
      </c>
    </row>
    <row r="11" spans="1:6" s="2143" customFormat="1" ht="14.5">
      <c r="A11" s="2134" t="s">
        <v>153</v>
      </c>
      <c r="B11" s="2145">
        <v>3.5322462191950801E-2</v>
      </c>
      <c r="C11" s="2146">
        <v>4.060944238634815E-2</v>
      </c>
      <c r="D11" s="2146">
        <v>4.0601505766235883E-2</v>
      </c>
      <c r="E11" s="2147" t="s">
        <v>825</v>
      </c>
      <c r="F11" s="2148" t="s">
        <v>674</v>
      </c>
    </row>
    <row r="12" spans="1:6" ht="14.5">
      <c r="A12" s="797" t="s">
        <v>154</v>
      </c>
      <c r="B12" s="782">
        <v>2.6678430386986092E-2</v>
      </c>
      <c r="C12" s="783">
        <v>3.0592850359862082E-2</v>
      </c>
      <c r="D12" s="783">
        <v>3.0566294047640909E-2</v>
      </c>
      <c r="E12" s="784" t="s">
        <v>825</v>
      </c>
      <c r="F12" s="1036" t="s">
        <v>826</v>
      </c>
    </row>
    <row r="13" spans="1:6" ht="14.5">
      <c r="A13" s="797" t="s">
        <v>155</v>
      </c>
      <c r="B13" s="782">
        <v>4.7902334720173106E-2</v>
      </c>
      <c r="C13" s="783">
        <v>5.2461579488523258E-2</v>
      </c>
      <c r="D13" s="783">
        <v>5.1815074780848909E-2</v>
      </c>
      <c r="E13" s="784" t="s">
        <v>827</v>
      </c>
      <c r="F13" s="1036" t="s">
        <v>826</v>
      </c>
    </row>
    <row r="14" spans="1:6" ht="14.5">
      <c r="A14" s="797" t="s">
        <v>156</v>
      </c>
      <c r="B14" s="786">
        <v>6.5630274762447524E-2</v>
      </c>
      <c r="C14" s="787">
        <v>5.7131078417081697E-2</v>
      </c>
      <c r="D14" s="787">
        <v>5.5240339401327061E-2</v>
      </c>
      <c r="E14" s="784" t="s">
        <v>861</v>
      </c>
      <c r="F14" s="1036" t="s">
        <v>862</v>
      </c>
    </row>
    <row r="15" spans="1:6" ht="14.5">
      <c r="A15" s="798" t="s">
        <v>54</v>
      </c>
      <c r="B15" s="800">
        <v>1.8580322743583599</v>
      </c>
      <c r="C15" s="801">
        <v>1.4068422283061857</v>
      </c>
      <c r="D15" s="801">
        <v>1.3605490328209651</v>
      </c>
      <c r="E15" s="784" t="s">
        <v>863</v>
      </c>
      <c r="F15" s="1036" t="s">
        <v>864</v>
      </c>
    </row>
    <row r="16" spans="1:6" ht="14.5">
      <c r="A16" s="798" t="s">
        <v>157</v>
      </c>
      <c r="B16" s="800">
        <v>2.4600500783007977</v>
      </c>
      <c r="C16" s="801">
        <v>1.8674650366033843</v>
      </c>
      <c r="D16" s="801">
        <v>1.8072305172236109</v>
      </c>
      <c r="E16" s="784" t="s">
        <v>865</v>
      </c>
      <c r="F16" s="1036" t="s">
        <v>866</v>
      </c>
    </row>
    <row r="17" spans="1:6" s="2153" customFormat="1" ht="15" thickBot="1">
      <c r="A17" s="799" t="s">
        <v>55</v>
      </c>
      <c r="B17" s="2149">
        <v>1.3700850938860114</v>
      </c>
      <c r="C17" s="2150">
        <v>1.0890079744850221</v>
      </c>
      <c r="D17" s="2150">
        <v>1.0661055616529602</v>
      </c>
      <c r="E17" s="2151" t="s">
        <v>867</v>
      </c>
      <c r="F17" s="2152" t="s">
        <v>831</v>
      </c>
    </row>
    <row r="18" spans="1:6">
      <c r="A18" s="2278" t="s">
        <v>1019</v>
      </c>
      <c r="B18" s="2278"/>
      <c r="C18" s="2278"/>
    </row>
    <row r="19" spans="1:6">
      <c r="A19" s="2087" t="s">
        <v>1020</v>
      </c>
      <c r="B19" s="676"/>
      <c r="C19" s="676"/>
    </row>
    <row r="20" spans="1:6">
      <c r="A20" s="2087" t="s">
        <v>1021</v>
      </c>
      <c r="B20" s="676"/>
      <c r="C20" s="676"/>
    </row>
    <row r="21" spans="1:6">
      <c r="A21" s="676"/>
      <c r="B21" s="676"/>
      <c r="C21" s="676"/>
    </row>
    <row r="22" spans="1:6" ht="14.5" thickBot="1"/>
    <row r="23" spans="1:6" s="2155" customFormat="1" ht="14.5">
      <c r="A23" s="2154" t="s">
        <v>1022</v>
      </c>
      <c r="B23" s="2254" t="s">
        <v>97</v>
      </c>
      <c r="C23" s="2279"/>
      <c r="D23" s="2279"/>
      <c r="E23" s="2254" t="s">
        <v>24</v>
      </c>
      <c r="F23" s="2255"/>
    </row>
    <row r="24" spans="1:6" s="1" customFormat="1" ht="14.5">
      <c r="A24" s="764" t="s">
        <v>25</v>
      </c>
      <c r="B24" s="2236"/>
      <c r="C24" s="2280"/>
      <c r="D24" s="2280"/>
      <c r="E24" s="2236"/>
      <c r="F24" s="2237"/>
    </row>
    <row r="25" spans="1:6" s="2157" customFormat="1" ht="15" thickBot="1">
      <c r="A25" s="2131" t="s">
        <v>26</v>
      </c>
      <c r="B25" s="2132" t="s">
        <v>814</v>
      </c>
      <c r="C25" s="2133" t="s">
        <v>589</v>
      </c>
      <c r="D25" s="2133" t="s">
        <v>815</v>
      </c>
      <c r="E25" s="2156" t="s">
        <v>28</v>
      </c>
      <c r="F25" s="1633" t="s">
        <v>29</v>
      </c>
    </row>
    <row r="26" spans="1:6" s="768" customFormat="1" ht="15" thickBot="1">
      <c r="A26" s="765" t="s">
        <v>592</v>
      </c>
      <c r="B26" s="766">
        <v>120095400.51484005</v>
      </c>
      <c r="C26" s="767">
        <v>128265639.87757997</v>
      </c>
      <c r="D26" s="767">
        <v>137036175.17167002</v>
      </c>
      <c r="E26" s="1481">
        <v>6.8377901536692695E-2</v>
      </c>
      <c r="F26" s="1482">
        <v>0.14106097805749535</v>
      </c>
    </row>
    <row r="27" spans="1:6" s="11" customFormat="1" ht="15" thickBot="1">
      <c r="A27" s="769" t="s">
        <v>593</v>
      </c>
      <c r="B27" s="770">
        <v>9245140.2698050272</v>
      </c>
      <c r="C27" s="771">
        <v>8061669.7599999998</v>
      </c>
      <c r="D27" s="771">
        <v>8112355.7043897994</v>
      </c>
      <c r="E27" s="1037">
        <v>6.2872761969599228E-3</v>
      </c>
      <c r="F27" s="1038">
        <v>-0.12252756933444746</v>
      </c>
    </row>
    <row r="28" spans="1:6" s="11" customFormat="1" ht="15" thickBot="1">
      <c r="A28" s="773" t="s">
        <v>594</v>
      </c>
      <c r="B28" s="774">
        <v>742211.326</v>
      </c>
      <c r="C28" s="775">
        <v>378093.04461149022</v>
      </c>
      <c r="D28" s="775">
        <v>413500.65131928248</v>
      </c>
      <c r="E28" s="1037">
        <v>9.3647865816138917E-2</v>
      </c>
      <c r="F28" s="1038">
        <v>-0.44288016521148788</v>
      </c>
    </row>
    <row r="29" spans="1:6" customFormat="1" ht="14.5">
      <c r="A29" s="776" t="s">
        <v>595</v>
      </c>
      <c r="B29" s="777">
        <v>4913568.5791800003</v>
      </c>
      <c r="C29" s="778">
        <v>4841328.8487400003</v>
      </c>
      <c r="D29" s="778">
        <v>5077879.1647359505</v>
      </c>
      <c r="E29" s="779">
        <v>4.88606172781497E-2</v>
      </c>
      <c r="F29" s="852">
        <v>3.3440173451974309E-2</v>
      </c>
    </row>
    <row r="30" spans="1:6" customFormat="1" ht="14.5">
      <c r="A30" s="776" t="s">
        <v>596</v>
      </c>
      <c r="B30" s="777">
        <v>1800076</v>
      </c>
      <c r="C30" s="778">
        <v>1714074</v>
      </c>
      <c r="D30" s="778">
        <v>1686186.43602406</v>
      </c>
      <c r="E30" s="779">
        <v>-1.6269754967370133E-2</v>
      </c>
      <c r="F30" s="852">
        <v>-6.3269308615825109E-2</v>
      </c>
    </row>
    <row r="31" spans="1:6" s="2163" customFormat="1" ht="15" thickBot="1">
      <c r="A31" s="2158" t="s">
        <v>597</v>
      </c>
      <c r="B31" s="2159">
        <v>6713644.5791800003</v>
      </c>
      <c r="C31" s="2160">
        <v>6555402.8487400003</v>
      </c>
      <c r="D31" s="2160">
        <v>6764065.600760011</v>
      </c>
      <c r="E31" s="2161">
        <v>3.1830652796588595E-2</v>
      </c>
      <c r="F31" s="2162">
        <v>7.5102309908352399E-3</v>
      </c>
    </row>
    <row r="32" spans="1:6" customFormat="1" ht="14.5">
      <c r="A32" s="781" t="s">
        <v>598</v>
      </c>
      <c r="B32" s="782">
        <v>4.091387811786211E-2</v>
      </c>
      <c r="C32" s="783">
        <v>3.7744549930602528E-2</v>
      </c>
      <c r="D32" s="783">
        <v>3.705502695455936E-2</v>
      </c>
      <c r="E32" s="784" t="s">
        <v>839</v>
      </c>
      <c r="F32" s="1036" t="s">
        <v>868</v>
      </c>
    </row>
    <row r="33" spans="1:6" customFormat="1" ht="14.5">
      <c r="A33" s="802" t="s">
        <v>599</v>
      </c>
      <c r="B33" s="782">
        <v>5.590259535668398E-2</v>
      </c>
      <c r="C33" s="783">
        <v>5.1108019692543111E-2</v>
      </c>
      <c r="D33" s="783">
        <v>4.9359708064578053E-2</v>
      </c>
      <c r="E33" s="784" t="s">
        <v>869</v>
      </c>
      <c r="F33" s="1036" t="s">
        <v>870</v>
      </c>
    </row>
    <row r="34" spans="1:6" customFormat="1" ht="14.5">
      <c r="A34" s="785" t="s">
        <v>600</v>
      </c>
      <c r="B34" s="786">
        <v>7.6981634851724531E-2</v>
      </c>
      <c r="C34" s="787">
        <v>6.2851358849449201E-2</v>
      </c>
      <c r="D34" s="787">
        <v>5.9198643673666222E-2</v>
      </c>
      <c r="E34" s="784" t="s">
        <v>871</v>
      </c>
      <c r="F34" s="1036" t="s">
        <v>872</v>
      </c>
    </row>
    <row r="35" spans="1:6" s="2163" customFormat="1" ht="15" thickBot="1">
      <c r="A35" s="788" t="s">
        <v>601</v>
      </c>
      <c r="B35" s="2149">
        <v>1.3770672785502478</v>
      </c>
      <c r="C35" s="2150">
        <v>1.229774881272097</v>
      </c>
      <c r="D35" s="2150">
        <v>1.199331316875208</v>
      </c>
      <c r="E35" s="2151" t="s">
        <v>873</v>
      </c>
      <c r="F35" s="2152" t="s">
        <v>874</v>
      </c>
    </row>
    <row r="36" spans="1:6" customFormat="1" ht="14.5">
      <c r="A36" s="43" t="s">
        <v>159</v>
      </c>
      <c r="B36" s="789"/>
      <c r="C36" s="789"/>
      <c r="D36" s="789"/>
      <c r="E36" s="790"/>
      <c r="F36" s="790"/>
    </row>
    <row r="37" spans="1:6" customFormat="1" ht="14.5">
      <c r="A37" s="43"/>
      <c r="B37" s="789"/>
      <c r="C37" s="789"/>
      <c r="D37" s="789"/>
      <c r="E37" s="790"/>
      <c r="F37" s="790"/>
    </row>
    <row r="38" spans="1:6" customFormat="1" ht="14.5"/>
    <row r="39" spans="1:6" customFormat="1" ht="14.5"/>
  </sheetData>
  <mergeCells count="5">
    <mergeCell ref="B1:D2"/>
    <mergeCell ref="E1:F2"/>
    <mergeCell ref="A18:C18"/>
    <mergeCell ref="B23:D24"/>
    <mergeCell ref="E23:F24"/>
  </mergeCells>
  <hyperlinks>
    <hyperlink ref="A3" location="Índice!A1" display="Volver al índice" xr:uid="{68C14E08-3635-4954-803A-9D56A0E96C32}"/>
    <hyperlink ref="A25" location="Índice!A1" display="Volver al índice" xr:uid="{9B58C30D-8D1A-4612-9062-9F8624982421}"/>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XFA23"/>
  <sheetViews>
    <sheetView showGridLines="0" zoomScale="85" zoomScaleNormal="85" workbookViewId="0">
      <pane xSplit="1" topLeftCell="B1" activePane="topRight" state="frozen"/>
      <selection activeCell="N35" sqref="N35"/>
      <selection pane="topRight" activeCell="H29" sqref="H29"/>
    </sheetView>
  </sheetViews>
  <sheetFormatPr baseColWidth="10" defaultColWidth="11.453125" defaultRowHeight="13"/>
  <cols>
    <col min="1" max="1" width="36.453125" style="891" customWidth="1"/>
    <col min="2" max="3" width="15.81640625" style="891" bestFit="1" customWidth="1"/>
    <col min="4" max="4" width="15.453125" style="891" customWidth="1"/>
    <col min="5" max="5" width="15.81640625" style="891" customWidth="1"/>
    <col min="6" max="6" width="14" style="891" customWidth="1"/>
    <col min="7" max="16384" width="11.453125" style="891"/>
  </cols>
  <sheetData>
    <row r="1" spans="1:16381" s="1635" customFormat="1" ht="14.5" customHeight="1">
      <c r="A1" s="1665" t="s">
        <v>139</v>
      </c>
      <c r="B1" s="2285" t="s">
        <v>97</v>
      </c>
      <c r="C1" s="2286"/>
      <c r="D1" s="2286"/>
      <c r="E1" s="2285" t="s">
        <v>24</v>
      </c>
      <c r="F1" s="2286"/>
      <c r="G1" s="2281" t="s">
        <v>749</v>
      </c>
      <c r="H1" s="2282"/>
    </row>
    <row r="2" spans="1:16381" s="1635" customFormat="1">
      <c r="A2" s="1636" t="s">
        <v>603</v>
      </c>
      <c r="B2" s="2287"/>
      <c r="C2" s="2288"/>
      <c r="D2" s="2288"/>
      <c r="E2" s="2287"/>
      <c r="F2" s="2288"/>
      <c r="G2" s="2283"/>
      <c r="H2" s="2284"/>
    </row>
    <row r="3" spans="1:16381" s="1635" customFormat="1" ht="13.5" thickBot="1">
      <c r="A3" s="1664" t="s">
        <v>26</v>
      </c>
      <c r="B3" s="1666" t="s">
        <v>814</v>
      </c>
      <c r="C3" s="1667" t="s">
        <v>589</v>
      </c>
      <c r="D3" s="1667" t="s">
        <v>815</v>
      </c>
      <c r="E3" s="1668" t="s">
        <v>28</v>
      </c>
      <c r="F3" s="1669" t="s">
        <v>29</v>
      </c>
      <c r="G3" s="1670" t="s">
        <v>126</v>
      </c>
      <c r="H3" s="1671" t="s">
        <v>127</v>
      </c>
    </row>
    <row r="4" spans="1:16381" s="1641" customFormat="1">
      <c r="A4" s="1637" t="s">
        <v>130</v>
      </c>
      <c r="B4" s="1638">
        <v>59998764</v>
      </c>
      <c r="C4" s="1639">
        <v>56923859</v>
      </c>
      <c r="D4" s="1640">
        <v>51554195</v>
      </c>
      <c r="E4" s="1117">
        <v>-9.4330639108638079E-2</v>
      </c>
      <c r="F4" s="1118">
        <v>-0.14074571602841685</v>
      </c>
      <c r="G4" s="1117">
        <v>0.41864536920807316</v>
      </c>
      <c r="H4" s="1118">
        <v>0.58135463079192684</v>
      </c>
    </row>
    <row r="5" spans="1:16381">
      <c r="A5" s="1637" t="s">
        <v>131</v>
      </c>
      <c r="B5" s="1638">
        <v>52687270</v>
      </c>
      <c r="C5" s="1639">
        <v>56454479</v>
      </c>
      <c r="D5" s="1642">
        <v>54936107</v>
      </c>
      <c r="E5" s="1117">
        <v>-2.6895509920479472E-2</v>
      </c>
      <c r="F5" s="1118">
        <v>4.2682739113262085E-2</v>
      </c>
      <c r="G5" s="1117">
        <v>0.52864129961010886</v>
      </c>
      <c r="H5" s="1118">
        <v>0.47135870038989114</v>
      </c>
    </row>
    <row r="6" spans="1:16381">
      <c r="A6" s="1637" t="s">
        <v>132</v>
      </c>
      <c r="B6" s="1638">
        <v>30302103</v>
      </c>
      <c r="C6" s="1639">
        <v>30029261</v>
      </c>
      <c r="D6" s="1642">
        <v>35923266</v>
      </c>
      <c r="E6" s="1117">
        <v>0.19627539285765308</v>
      </c>
      <c r="F6" s="1118">
        <v>0.1855040556096057</v>
      </c>
      <c r="G6" s="1117">
        <v>0.48442296421489073</v>
      </c>
      <c r="H6" s="1118">
        <v>0.51557703578510927</v>
      </c>
    </row>
    <row r="7" spans="1:16381" ht="14.5">
      <c r="A7" s="1643" t="s">
        <v>896</v>
      </c>
      <c r="B7" s="1638">
        <v>5456510</v>
      </c>
      <c r="C7" s="1639">
        <v>3750593</v>
      </c>
      <c r="D7" s="1642">
        <v>4155932</v>
      </c>
      <c r="E7" s="1117">
        <v>0.10807331000724418</v>
      </c>
      <c r="F7" s="1118">
        <v>-0.23835345303133321</v>
      </c>
      <c r="G7" s="1117">
        <v>0.70146840708654523</v>
      </c>
      <c r="H7" s="1118">
        <v>0.29853159291345477</v>
      </c>
    </row>
    <row r="8" spans="1:16381" ht="13.5" thickBot="1">
      <c r="A8" s="1637" t="s">
        <v>133</v>
      </c>
      <c r="B8" s="1644">
        <v>717156</v>
      </c>
      <c r="C8" s="1645">
        <v>757772</v>
      </c>
      <c r="D8" s="1646">
        <v>871075</v>
      </c>
      <c r="E8" s="1647">
        <v>0.14952122802109341</v>
      </c>
      <c r="F8" s="1648">
        <v>0.21462415429836745</v>
      </c>
      <c r="G8" s="1117">
        <v>0.48214582722564669</v>
      </c>
      <c r="H8" s="1118">
        <v>0.51785417277435331</v>
      </c>
    </row>
    <row r="9" spans="1:16381" s="1654" customFormat="1" ht="13.5" thickBot="1">
      <c r="A9" s="1649" t="s">
        <v>755</v>
      </c>
      <c r="B9" s="1650">
        <v>149161803</v>
      </c>
      <c r="C9" s="1651">
        <v>147915964</v>
      </c>
      <c r="D9" s="1652">
        <v>147440575</v>
      </c>
      <c r="E9" s="1119">
        <v>-3.2139127322322017E-3</v>
      </c>
      <c r="F9" s="1120">
        <v>-1.1539334906001371E-2</v>
      </c>
      <c r="G9" s="1119">
        <v>0.48214582722564669</v>
      </c>
      <c r="H9" s="1120">
        <v>0.51785417277435331</v>
      </c>
      <c r="I9" s="1653"/>
      <c r="J9" s="1653"/>
      <c r="K9" s="1653"/>
      <c r="L9" s="1653"/>
      <c r="M9" s="1653"/>
      <c r="N9" s="1653"/>
      <c r="O9" s="1653"/>
      <c r="P9" s="1653"/>
      <c r="Q9" s="1653"/>
      <c r="R9" s="1653"/>
      <c r="S9" s="1653"/>
      <c r="T9" s="1653"/>
      <c r="U9" s="1653"/>
      <c r="V9" s="1653"/>
      <c r="W9" s="1653"/>
      <c r="X9" s="1653"/>
      <c r="Y9" s="1653"/>
      <c r="Z9" s="1653"/>
      <c r="AA9" s="1653"/>
      <c r="AB9" s="1653"/>
      <c r="AC9" s="1653"/>
      <c r="AD9" s="1653"/>
      <c r="AE9" s="1653"/>
      <c r="AF9" s="1653"/>
      <c r="AG9" s="1653"/>
      <c r="AH9" s="1653"/>
      <c r="AI9" s="1653"/>
      <c r="AJ9" s="1653"/>
      <c r="AK9" s="1653"/>
      <c r="AL9" s="1653"/>
      <c r="AM9" s="1653"/>
      <c r="AN9" s="1653"/>
      <c r="AO9" s="1653"/>
      <c r="AP9" s="1653"/>
      <c r="AQ9" s="1653"/>
      <c r="AR9" s="1653"/>
      <c r="AS9" s="1653"/>
      <c r="AT9" s="1653"/>
      <c r="AU9" s="1653"/>
      <c r="AV9" s="1653"/>
      <c r="AW9" s="1653"/>
      <c r="AX9" s="1653"/>
      <c r="AY9" s="1653"/>
      <c r="AZ9" s="1653"/>
      <c r="BA9" s="1653"/>
      <c r="BB9" s="1653"/>
      <c r="BC9" s="1653"/>
      <c r="BD9" s="1653"/>
      <c r="BE9" s="1653"/>
      <c r="BF9" s="1653"/>
      <c r="BG9" s="1653"/>
      <c r="BH9" s="1653"/>
      <c r="BI9" s="1653"/>
      <c r="BJ9" s="1653"/>
      <c r="BK9" s="1653"/>
      <c r="BL9" s="1653"/>
      <c r="BM9" s="1653"/>
      <c r="BN9" s="1653"/>
      <c r="BO9" s="1653"/>
      <c r="BP9" s="1653"/>
      <c r="BQ9" s="1653"/>
      <c r="BR9" s="1653"/>
      <c r="BS9" s="1653"/>
      <c r="BT9" s="1653"/>
      <c r="BU9" s="1653"/>
      <c r="BV9" s="1653"/>
      <c r="BW9" s="1653"/>
      <c r="BX9" s="1653"/>
      <c r="BY9" s="1653"/>
      <c r="BZ9" s="1653"/>
      <c r="CA9" s="1653"/>
      <c r="CB9" s="1653"/>
      <c r="CC9" s="1653"/>
      <c r="CD9" s="1653"/>
      <c r="CE9" s="1653"/>
      <c r="CF9" s="1653"/>
      <c r="CG9" s="1653"/>
      <c r="CH9" s="1653"/>
      <c r="CI9" s="1653"/>
      <c r="CJ9" s="1653"/>
      <c r="CK9" s="1653"/>
      <c r="CL9" s="1653"/>
      <c r="CM9" s="1653"/>
      <c r="CN9" s="1653"/>
      <c r="CO9" s="1653"/>
      <c r="CP9" s="1653"/>
      <c r="CQ9" s="1653"/>
      <c r="CR9" s="1653"/>
      <c r="CS9" s="1653"/>
      <c r="CT9" s="1653"/>
      <c r="CU9" s="1653"/>
      <c r="CV9" s="1653"/>
      <c r="CW9" s="1653"/>
      <c r="CX9" s="1653"/>
      <c r="CY9" s="1653"/>
      <c r="CZ9" s="1653"/>
      <c r="DA9" s="1653"/>
      <c r="DB9" s="1653"/>
      <c r="DC9" s="1653"/>
      <c r="DD9" s="1653"/>
      <c r="DE9" s="1653"/>
      <c r="DF9" s="1653"/>
      <c r="DG9" s="1653"/>
      <c r="DH9" s="1653"/>
      <c r="DI9" s="1653"/>
      <c r="DJ9" s="1653"/>
      <c r="DK9" s="1653"/>
      <c r="DL9" s="1653"/>
      <c r="DM9" s="1653"/>
      <c r="DN9" s="1653"/>
      <c r="DO9" s="1653"/>
      <c r="DP9" s="1653"/>
      <c r="DQ9" s="1653"/>
      <c r="DR9" s="1653"/>
      <c r="DS9" s="1653"/>
      <c r="DT9" s="1653"/>
      <c r="DU9" s="1653"/>
      <c r="DV9" s="1653"/>
      <c r="DW9" s="1653"/>
      <c r="DX9" s="1653"/>
      <c r="DY9" s="1653"/>
      <c r="DZ9" s="1653"/>
      <c r="EA9" s="1653"/>
      <c r="EB9" s="1653"/>
      <c r="EC9" s="1653"/>
      <c r="ED9" s="1653"/>
      <c r="EE9" s="1653"/>
      <c r="EF9" s="1653"/>
      <c r="EG9" s="1653"/>
      <c r="EH9" s="1653"/>
      <c r="EI9" s="1653"/>
      <c r="EJ9" s="1653"/>
      <c r="EK9" s="1653"/>
      <c r="EL9" s="1653"/>
      <c r="EM9" s="1653"/>
      <c r="EN9" s="1653"/>
      <c r="EO9" s="1653"/>
      <c r="EP9" s="1653"/>
      <c r="EQ9" s="1653"/>
      <c r="ER9" s="1653"/>
      <c r="ES9" s="1653"/>
      <c r="ET9" s="1653"/>
      <c r="EU9" s="1653"/>
      <c r="EV9" s="1653"/>
      <c r="EW9" s="1653"/>
      <c r="EX9" s="1653"/>
      <c r="EY9" s="1653"/>
      <c r="EZ9" s="1653"/>
      <c r="FA9" s="1653"/>
      <c r="FB9" s="1653"/>
      <c r="FC9" s="1653"/>
      <c r="FD9" s="1653"/>
      <c r="FE9" s="1653"/>
      <c r="FF9" s="1653"/>
      <c r="FG9" s="1653"/>
      <c r="FH9" s="1653"/>
      <c r="FI9" s="1653"/>
      <c r="FJ9" s="1653"/>
      <c r="FK9" s="1653"/>
      <c r="FL9" s="1653"/>
      <c r="FM9" s="1653"/>
      <c r="FN9" s="1653"/>
      <c r="FO9" s="1653"/>
      <c r="FP9" s="1653"/>
      <c r="FQ9" s="1653"/>
      <c r="FR9" s="1653"/>
      <c r="FS9" s="1653"/>
      <c r="FT9" s="1653"/>
      <c r="FU9" s="1653"/>
      <c r="FV9" s="1653"/>
      <c r="FW9" s="1653"/>
      <c r="FX9" s="1653"/>
      <c r="FY9" s="1653"/>
      <c r="FZ9" s="1653"/>
      <c r="GA9" s="1653"/>
      <c r="GB9" s="1653"/>
      <c r="GC9" s="1653"/>
      <c r="GD9" s="1653"/>
      <c r="GE9" s="1653"/>
      <c r="GF9" s="1653"/>
      <c r="GG9" s="1653"/>
      <c r="GH9" s="1653"/>
      <c r="GI9" s="1653"/>
      <c r="GJ9" s="1653"/>
      <c r="GK9" s="1653"/>
      <c r="GL9" s="1653"/>
      <c r="GM9" s="1653"/>
      <c r="GN9" s="1653"/>
      <c r="GO9" s="1653"/>
      <c r="GP9" s="1653"/>
      <c r="GQ9" s="1653"/>
      <c r="GR9" s="1653"/>
      <c r="GS9" s="1653"/>
      <c r="GT9" s="1653"/>
      <c r="GU9" s="1653"/>
      <c r="GV9" s="1653"/>
      <c r="GW9" s="1653"/>
      <c r="GX9" s="1653"/>
      <c r="GY9" s="1653"/>
      <c r="GZ9" s="1653"/>
      <c r="HA9" s="1653"/>
      <c r="HB9" s="1653"/>
      <c r="HC9" s="1653"/>
      <c r="HD9" s="1653"/>
      <c r="HE9" s="1653"/>
      <c r="HF9" s="1653"/>
      <c r="HG9" s="1653"/>
      <c r="HH9" s="1653"/>
      <c r="HI9" s="1653"/>
      <c r="HJ9" s="1653"/>
      <c r="HK9" s="1653"/>
      <c r="HL9" s="1653"/>
      <c r="HM9" s="1653"/>
      <c r="HN9" s="1653"/>
      <c r="HO9" s="1653"/>
      <c r="HP9" s="1653"/>
      <c r="HQ9" s="1653"/>
      <c r="HR9" s="1653"/>
      <c r="HS9" s="1653"/>
      <c r="HT9" s="1653"/>
      <c r="HU9" s="1653"/>
      <c r="HV9" s="1653"/>
      <c r="HW9" s="1653"/>
      <c r="HX9" s="1653"/>
      <c r="HY9" s="1653"/>
      <c r="HZ9" s="1653"/>
      <c r="IA9" s="1653"/>
      <c r="IB9" s="1653"/>
      <c r="IC9" s="1653"/>
      <c r="ID9" s="1653"/>
      <c r="IE9" s="1653"/>
      <c r="IF9" s="1653"/>
      <c r="IG9" s="1653"/>
      <c r="IH9" s="1653"/>
      <c r="II9" s="1653"/>
      <c r="IJ9" s="1653"/>
      <c r="IK9" s="1653"/>
      <c r="IL9" s="1653"/>
      <c r="IM9" s="1653"/>
      <c r="IN9" s="1653"/>
      <c r="IO9" s="1653"/>
      <c r="IP9" s="1653"/>
      <c r="IQ9" s="1653"/>
      <c r="IR9" s="1653"/>
      <c r="IS9" s="1653"/>
      <c r="IT9" s="1653"/>
      <c r="IU9" s="1653"/>
      <c r="IV9" s="1653"/>
      <c r="IW9" s="1653"/>
      <c r="IX9" s="1653"/>
      <c r="IY9" s="1653"/>
      <c r="IZ9" s="1653"/>
      <c r="JA9" s="1653"/>
      <c r="JB9" s="1653"/>
      <c r="JC9" s="1653"/>
      <c r="JD9" s="1653"/>
      <c r="JE9" s="1653"/>
      <c r="JF9" s="1653"/>
      <c r="JG9" s="1653"/>
      <c r="JH9" s="1653"/>
      <c r="JI9" s="1653"/>
      <c r="JJ9" s="1653"/>
      <c r="JK9" s="1653"/>
      <c r="JL9" s="1653"/>
      <c r="JM9" s="1653"/>
      <c r="JN9" s="1653"/>
      <c r="JO9" s="1653"/>
      <c r="JP9" s="1653"/>
      <c r="JQ9" s="1653"/>
      <c r="JR9" s="1653"/>
      <c r="JS9" s="1653"/>
      <c r="JT9" s="1653"/>
      <c r="JU9" s="1653"/>
      <c r="JV9" s="1653"/>
      <c r="JW9" s="1653"/>
      <c r="JX9" s="1653"/>
      <c r="JY9" s="1653"/>
      <c r="JZ9" s="1653"/>
      <c r="KA9" s="1653"/>
      <c r="KB9" s="1653"/>
      <c r="KC9" s="1653"/>
      <c r="KD9" s="1653"/>
      <c r="KE9" s="1653"/>
      <c r="KF9" s="1653"/>
      <c r="KG9" s="1653"/>
      <c r="KH9" s="1653"/>
      <c r="KI9" s="1653"/>
      <c r="KJ9" s="1653"/>
      <c r="KK9" s="1653"/>
      <c r="KL9" s="1653"/>
      <c r="KM9" s="1653"/>
      <c r="KN9" s="1653"/>
      <c r="KO9" s="1653"/>
      <c r="KP9" s="1653"/>
      <c r="KQ9" s="1653"/>
      <c r="KR9" s="1653"/>
      <c r="KS9" s="1653"/>
      <c r="KT9" s="1653"/>
      <c r="KU9" s="1653"/>
      <c r="KV9" s="1653"/>
      <c r="KW9" s="1653"/>
      <c r="KX9" s="1653"/>
      <c r="KY9" s="1653"/>
      <c r="KZ9" s="1653"/>
      <c r="LA9" s="1653"/>
      <c r="LB9" s="1653"/>
      <c r="LC9" s="1653"/>
      <c r="LD9" s="1653"/>
      <c r="LE9" s="1653"/>
      <c r="LF9" s="1653"/>
      <c r="LG9" s="1653"/>
      <c r="LH9" s="1653"/>
      <c r="LI9" s="1653"/>
      <c r="LJ9" s="1653"/>
      <c r="LK9" s="1653"/>
      <c r="LL9" s="1653"/>
      <c r="LM9" s="1653"/>
      <c r="LN9" s="1653"/>
      <c r="LO9" s="1653"/>
      <c r="LP9" s="1653"/>
      <c r="LQ9" s="1653"/>
      <c r="LR9" s="1653"/>
      <c r="LS9" s="1653"/>
      <c r="LT9" s="1653"/>
      <c r="LU9" s="1653"/>
      <c r="LV9" s="1653"/>
      <c r="LW9" s="1653"/>
      <c r="LX9" s="1653"/>
      <c r="LY9" s="1653"/>
      <c r="LZ9" s="1653"/>
      <c r="MA9" s="1653"/>
      <c r="MB9" s="1653"/>
      <c r="MC9" s="1653"/>
      <c r="MD9" s="1653"/>
      <c r="ME9" s="1653"/>
      <c r="MF9" s="1653"/>
      <c r="MG9" s="1653"/>
      <c r="MH9" s="1653"/>
      <c r="MI9" s="1653"/>
      <c r="MJ9" s="1653"/>
      <c r="MK9" s="1653"/>
      <c r="ML9" s="1653"/>
      <c r="MM9" s="1653"/>
      <c r="MN9" s="1653"/>
      <c r="MO9" s="1653"/>
      <c r="MP9" s="1653"/>
      <c r="MQ9" s="1653"/>
      <c r="MR9" s="1653"/>
      <c r="MS9" s="1653"/>
      <c r="MT9" s="1653"/>
      <c r="MU9" s="1653"/>
      <c r="MV9" s="1653"/>
      <c r="MW9" s="1653"/>
      <c r="MX9" s="1653"/>
      <c r="MY9" s="1653"/>
      <c r="MZ9" s="1653"/>
      <c r="NA9" s="1653"/>
      <c r="NB9" s="1653"/>
      <c r="NC9" s="1653"/>
      <c r="ND9" s="1653"/>
      <c r="NE9" s="1653"/>
      <c r="NF9" s="1653"/>
      <c r="NG9" s="1653"/>
      <c r="NH9" s="1653"/>
      <c r="NI9" s="1653"/>
      <c r="NJ9" s="1653"/>
      <c r="NK9" s="1653"/>
      <c r="NL9" s="1653"/>
      <c r="NM9" s="1653"/>
      <c r="NN9" s="1653"/>
      <c r="NO9" s="1653"/>
      <c r="NP9" s="1653"/>
      <c r="NQ9" s="1653"/>
      <c r="NR9" s="1653"/>
      <c r="NS9" s="1653"/>
      <c r="NT9" s="1653"/>
      <c r="NU9" s="1653"/>
      <c r="NV9" s="1653"/>
      <c r="NW9" s="1653"/>
      <c r="NX9" s="1653"/>
      <c r="NY9" s="1653"/>
      <c r="NZ9" s="1653"/>
      <c r="OA9" s="1653"/>
      <c r="OB9" s="1653"/>
      <c r="OC9" s="1653"/>
      <c r="OD9" s="1653"/>
      <c r="OE9" s="1653"/>
      <c r="OF9" s="1653"/>
      <c r="OG9" s="1653"/>
      <c r="OH9" s="1653"/>
      <c r="OI9" s="1653"/>
      <c r="OJ9" s="1653"/>
      <c r="OK9" s="1653"/>
      <c r="OL9" s="1653"/>
      <c r="OM9" s="1653"/>
      <c r="ON9" s="1653"/>
      <c r="OO9" s="1653"/>
      <c r="OP9" s="1653"/>
      <c r="OQ9" s="1653"/>
      <c r="OR9" s="1653"/>
      <c r="OS9" s="1653"/>
      <c r="OT9" s="1653"/>
      <c r="OU9" s="1653"/>
      <c r="OV9" s="1653"/>
      <c r="OW9" s="1653"/>
      <c r="OX9" s="1653"/>
      <c r="OY9" s="1653"/>
      <c r="OZ9" s="1653"/>
      <c r="PA9" s="1653"/>
      <c r="PB9" s="1653"/>
      <c r="PC9" s="1653"/>
      <c r="PD9" s="1653"/>
      <c r="PE9" s="1653"/>
      <c r="PF9" s="1653"/>
      <c r="PG9" s="1653"/>
      <c r="PH9" s="1653"/>
      <c r="PI9" s="1653"/>
      <c r="PJ9" s="1653"/>
      <c r="PK9" s="1653"/>
      <c r="PL9" s="1653"/>
      <c r="PM9" s="1653"/>
      <c r="PN9" s="1653"/>
      <c r="PO9" s="1653"/>
      <c r="PP9" s="1653"/>
      <c r="PQ9" s="1653"/>
      <c r="PR9" s="1653"/>
      <c r="PS9" s="1653"/>
      <c r="PT9" s="1653"/>
      <c r="PU9" s="1653"/>
      <c r="PV9" s="1653"/>
      <c r="PW9" s="1653"/>
      <c r="PX9" s="1653"/>
      <c r="PY9" s="1653"/>
      <c r="PZ9" s="1653"/>
      <c r="QA9" s="1653"/>
      <c r="QB9" s="1653"/>
      <c r="QC9" s="1653"/>
      <c r="QD9" s="1653"/>
      <c r="QE9" s="1653"/>
      <c r="QF9" s="1653"/>
      <c r="QG9" s="1653"/>
      <c r="QH9" s="1653"/>
      <c r="QI9" s="1653"/>
      <c r="QJ9" s="1653"/>
      <c r="QK9" s="1653"/>
      <c r="QL9" s="1653"/>
      <c r="QM9" s="1653"/>
      <c r="QN9" s="1653"/>
      <c r="QO9" s="1653"/>
      <c r="QP9" s="1653"/>
      <c r="QQ9" s="1653"/>
      <c r="QR9" s="1653"/>
      <c r="QS9" s="1653"/>
      <c r="QT9" s="1653"/>
      <c r="QU9" s="1653"/>
      <c r="QV9" s="1653"/>
      <c r="QW9" s="1653"/>
      <c r="QX9" s="1653"/>
      <c r="QY9" s="1653"/>
      <c r="QZ9" s="1653"/>
      <c r="RA9" s="1653"/>
      <c r="RB9" s="1653"/>
      <c r="RC9" s="1653"/>
      <c r="RD9" s="1653"/>
      <c r="RE9" s="1653"/>
      <c r="RF9" s="1653"/>
      <c r="RG9" s="1653"/>
      <c r="RH9" s="1653"/>
      <c r="RI9" s="1653"/>
      <c r="RJ9" s="1653"/>
      <c r="RK9" s="1653"/>
      <c r="RL9" s="1653"/>
      <c r="RM9" s="1653"/>
      <c r="RN9" s="1653"/>
      <c r="RO9" s="1653"/>
      <c r="RP9" s="1653"/>
      <c r="RQ9" s="1653"/>
      <c r="RR9" s="1653"/>
      <c r="RS9" s="1653"/>
      <c r="RT9" s="1653"/>
      <c r="RU9" s="1653"/>
      <c r="RV9" s="1653"/>
      <c r="RW9" s="1653"/>
      <c r="RX9" s="1653"/>
      <c r="RY9" s="1653"/>
      <c r="RZ9" s="1653"/>
      <c r="SA9" s="1653"/>
      <c r="SB9" s="1653"/>
      <c r="SC9" s="1653"/>
      <c r="SD9" s="1653"/>
      <c r="SE9" s="1653"/>
      <c r="SF9" s="1653"/>
      <c r="SG9" s="1653"/>
      <c r="SH9" s="1653"/>
      <c r="SI9" s="1653"/>
      <c r="SJ9" s="1653"/>
      <c r="SK9" s="1653"/>
      <c r="SL9" s="1653"/>
      <c r="SM9" s="1653"/>
      <c r="SN9" s="1653"/>
      <c r="SO9" s="1653"/>
      <c r="SP9" s="1653"/>
      <c r="SQ9" s="1653"/>
      <c r="SR9" s="1653"/>
      <c r="SS9" s="1653"/>
      <c r="ST9" s="1653"/>
      <c r="SU9" s="1653"/>
      <c r="SV9" s="1653"/>
      <c r="SW9" s="1653"/>
      <c r="SX9" s="1653"/>
      <c r="SY9" s="1653"/>
      <c r="SZ9" s="1653"/>
      <c r="TA9" s="1653"/>
      <c r="TB9" s="1653"/>
      <c r="TC9" s="1653"/>
      <c r="TD9" s="1653"/>
      <c r="TE9" s="1653"/>
      <c r="TF9" s="1653"/>
      <c r="TG9" s="1653"/>
      <c r="TH9" s="1653"/>
      <c r="TI9" s="1653"/>
      <c r="TJ9" s="1653"/>
      <c r="TK9" s="1653"/>
      <c r="TL9" s="1653"/>
      <c r="TM9" s="1653"/>
      <c r="TN9" s="1653"/>
      <c r="TO9" s="1653"/>
      <c r="TP9" s="1653"/>
      <c r="TQ9" s="1653"/>
      <c r="TR9" s="1653"/>
      <c r="TS9" s="1653"/>
      <c r="TT9" s="1653"/>
      <c r="TU9" s="1653"/>
      <c r="TV9" s="1653"/>
      <c r="TW9" s="1653"/>
      <c r="TX9" s="1653"/>
      <c r="TY9" s="1653"/>
      <c r="TZ9" s="1653"/>
      <c r="UA9" s="1653"/>
      <c r="UB9" s="1653"/>
      <c r="UC9" s="1653"/>
      <c r="UD9" s="1653"/>
      <c r="UE9" s="1653"/>
      <c r="UF9" s="1653"/>
      <c r="UG9" s="1653"/>
      <c r="UH9" s="1653"/>
      <c r="UI9" s="1653"/>
      <c r="UJ9" s="1653"/>
      <c r="UK9" s="1653"/>
      <c r="UL9" s="1653"/>
      <c r="UM9" s="1653"/>
      <c r="UN9" s="1653"/>
      <c r="UO9" s="1653"/>
      <c r="UP9" s="1653"/>
      <c r="UQ9" s="1653"/>
      <c r="UR9" s="1653"/>
      <c r="US9" s="1653"/>
      <c r="UT9" s="1653"/>
      <c r="UU9" s="1653"/>
      <c r="UV9" s="1653"/>
      <c r="UW9" s="1653"/>
      <c r="UX9" s="1653"/>
      <c r="UY9" s="1653"/>
      <c r="UZ9" s="1653"/>
      <c r="VA9" s="1653"/>
      <c r="VB9" s="1653"/>
      <c r="VC9" s="1653"/>
      <c r="VD9" s="1653"/>
      <c r="VE9" s="1653"/>
      <c r="VF9" s="1653"/>
      <c r="VG9" s="1653"/>
      <c r="VH9" s="1653"/>
      <c r="VI9" s="1653"/>
      <c r="VJ9" s="1653"/>
      <c r="VK9" s="1653"/>
      <c r="VL9" s="1653"/>
      <c r="VM9" s="1653"/>
      <c r="VN9" s="1653"/>
      <c r="VO9" s="1653"/>
      <c r="VP9" s="1653"/>
      <c r="VQ9" s="1653"/>
      <c r="VR9" s="1653"/>
      <c r="VS9" s="1653"/>
      <c r="VT9" s="1653"/>
      <c r="VU9" s="1653"/>
      <c r="VV9" s="1653"/>
      <c r="VW9" s="1653"/>
      <c r="VX9" s="1653"/>
      <c r="VY9" s="1653"/>
      <c r="VZ9" s="1653"/>
      <c r="WA9" s="1653"/>
      <c r="WB9" s="1653"/>
      <c r="WC9" s="1653"/>
      <c r="WD9" s="1653"/>
      <c r="WE9" s="1653"/>
      <c r="WF9" s="1653"/>
      <c r="WG9" s="1653"/>
      <c r="WH9" s="1653"/>
      <c r="WI9" s="1653"/>
      <c r="WJ9" s="1653"/>
      <c r="WK9" s="1653"/>
      <c r="WL9" s="1653"/>
      <c r="WM9" s="1653"/>
      <c r="WN9" s="1653"/>
      <c r="WO9" s="1653"/>
      <c r="WP9" s="1653"/>
      <c r="WQ9" s="1653"/>
      <c r="WR9" s="1653"/>
      <c r="WS9" s="1653"/>
      <c r="WT9" s="1653"/>
      <c r="WU9" s="1653"/>
      <c r="WV9" s="1653"/>
      <c r="WW9" s="1653"/>
      <c r="WX9" s="1653"/>
      <c r="WY9" s="1653"/>
      <c r="WZ9" s="1653"/>
      <c r="XA9" s="1653"/>
      <c r="XB9" s="1653"/>
      <c r="XC9" s="1653"/>
      <c r="XD9" s="1653"/>
      <c r="XE9" s="1653"/>
      <c r="XF9" s="1653"/>
      <c r="XG9" s="1653"/>
      <c r="XH9" s="1653"/>
      <c r="XI9" s="1653"/>
      <c r="XJ9" s="1653"/>
      <c r="XK9" s="1653"/>
      <c r="XL9" s="1653"/>
      <c r="XM9" s="1653"/>
      <c r="XN9" s="1653"/>
      <c r="XO9" s="1653"/>
      <c r="XP9" s="1653"/>
      <c r="XQ9" s="1653"/>
      <c r="XR9" s="1653"/>
      <c r="XS9" s="1653"/>
      <c r="XT9" s="1653"/>
      <c r="XU9" s="1653"/>
      <c r="XV9" s="1653"/>
      <c r="XW9" s="1653"/>
      <c r="XX9" s="1653"/>
      <c r="XY9" s="1653"/>
      <c r="XZ9" s="1653"/>
      <c r="YA9" s="1653"/>
      <c r="YB9" s="1653"/>
      <c r="YC9" s="1653"/>
      <c r="YD9" s="1653"/>
      <c r="YE9" s="1653"/>
      <c r="YF9" s="1653"/>
      <c r="YG9" s="1653"/>
      <c r="YH9" s="1653"/>
      <c r="YI9" s="1653"/>
      <c r="YJ9" s="1653"/>
      <c r="YK9" s="1653"/>
      <c r="YL9" s="1653"/>
      <c r="YM9" s="1653"/>
      <c r="YN9" s="1653"/>
      <c r="YO9" s="1653"/>
      <c r="YP9" s="1653"/>
      <c r="YQ9" s="1653"/>
      <c r="YR9" s="1653"/>
      <c r="YS9" s="1653"/>
      <c r="YT9" s="1653"/>
      <c r="YU9" s="1653"/>
      <c r="YV9" s="1653"/>
      <c r="YW9" s="1653"/>
      <c r="YX9" s="1653"/>
      <c r="YY9" s="1653"/>
      <c r="YZ9" s="1653"/>
      <c r="ZA9" s="1653"/>
      <c r="ZB9" s="1653"/>
      <c r="ZC9" s="1653"/>
      <c r="ZD9" s="1653"/>
      <c r="ZE9" s="1653"/>
      <c r="ZF9" s="1653"/>
      <c r="ZG9" s="1653"/>
      <c r="ZH9" s="1653"/>
      <c r="ZI9" s="1653"/>
      <c r="ZJ9" s="1653"/>
      <c r="ZK9" s="1653"/>
      <c r="ZL9" s="1653"/>
      <c r="ZM9" s="1653"/>
      <c r="ZN9" s="1653"/>
      <c r="ZO9" s="1653"/>
      <c r="ZP9" s="1653"/>
      <c r="ZQ9" s="1653"/>
      <c r="ZR9" s="1653"/>
      <c r="ZS9" s="1653"/>
      <c r="ZT9" s="1653"/>
      <c r="ZU9" s="1653"/>
      <c r="ZV9" s="1653"/>
      <c r="ZW9" s="1653"/>
      <c r="ZX9" s="1653"/>
      <c r="ZY9" s="1653"/>
      <c r="ZZ9" s="1653"/>
      <c r="AAA9" s="1653"/>
      <c r="AAB9" s="1653"/>
      <c r="AAC9" s="1653"/>
      <c r="AAD9" s="1653"/>
      <c r="AAE9" s="1653"/>
      <c r="AAF9" s="1653"/>
      <c r="AAG9" s="1653"/>
      <c r="AAH9" s="1653"/>
      <c r="AAI9" s="1653"/>
      <c r="AAJ9" s="1653"/>
      <c r="AAK9" s="1653"/>
      <c r="AAL9" s="1653"/>
      <c r="AAM9" s="1653"/>
      <c r="AAN9" s="1653"/>
      <c r="AAO9" s="1653"/>
      <c r="AAP9" s="1653"/>
      <c r="AAQ9" s="1653"/>
      <c r="AAR9" s="1653"/>
      <c r="AAS9" s="1653"/>
      <c r="AAT9" s="1653"/>
      <c r="AAU9" s="1653"/>
      <c r="AAV9" s="1653"/>
      <c r="AAW9" s="1653"/>
      <c r="AAX9" s="1653"/>
      <c r="AAY9" s="1653"/>
      <c r="AAZ9" s="1653"/>
      <c r="ABA9" s="1653"/>
      <c r="ABB9" s="1653"/>
      <c r="ABC9" s="1653"/>
      <c r="ABD9" s="1653"/>
      <c r="ABE9" s="1653"/>
      <c r="ABF9" s="1653"/>
      <c r="ABG9" s="1653"/>
      <c r="ABH9" s="1653"/>
      <c r="ABI9" s="1653"/>
      <c r="ABJ9" s="1653"/>
      <c r="ABK9" s="1653"/>
      <c r="ABL9" s="1653"/>
      <c r="ABM9" s="1653"/>
      <c r="ABN9" s="1653"/>
      <c r="ABO9" s="1653"/>
      <c r="ABP9" s="1653"/>
      <c r="ABQ9" s="1653"/>
      <c r="ABR9" s="1653"/>
      <c r="ABS9" s="1653"/>
      <c r="ABT9" s="1653"/>
      <c r="ABU9" s="1653"/>
      <c r="ABV9" s="1653"/>
      <c r="ABW9" s="1653"/>
      <c r="ABX9" s="1653"/>
      <c r="ABY9" s="1653"/>
      <c r="ABZ9" s="1653"/>
      <c r="ACA9" s="1653"/>
      <c r="ACB9" s="1653"/>
      <c r="ACC9" s="1653"/>
      <c r="ACD9" s="1653"/>
      <c r="ACE9" s="1653"/>
      <c r="ACF9" s="1653"/>
      <c r="ACG9" s="1653"/>
      <c r="ACH9" s="1653"/>
      <c r="ACI9" s="1653"/>
      <c r="ACJ9" s="1653"/>
      <c r="ACK9" s="1653"/>
      <c r="ACL9" s="1653"/>
      <c r="ACM9" s="1653"/>
      <c r="ACN9" s="1653"/>
      <c r="ACO9" s="1653"/>
      <c r="ACP9" s="1653"/>
      <c r="ACQ9" s="1653"/>
      <c r="ACR9" s="1653"/>
      <c r="ACS9" s="1653"/>
      <c r="ACT9" s="1653"/>
      <c r="ACU9" s="1653"/>
      <c r="ACV9" s="1653"/>
      <c r="ACW9" s="1653"/>
      <c r="ACX9" s="1653"/>
      <c r="ACY9" s="1653"/>
      <c r="ACZ9" s="1653"/>
      <c r="ADA9" s="1653"/>
      <c r="ADB9" s="1653"/>
      <c r="ADC9" s="1653"/>
      <c r="ADD9" s="1653"/>
      <c r="ADE9" s="1653"/>
      <c r="ADF9" s="1653"/>
      <c r="ADG9" s="1653"/>
      <c r="ADH9" s="1653"/>
      <c r="ADI9" s="1653"/>
      <c r="ADJ9" s="1653"/>
      <c r="ADK9" s="1653"/>
      <c r="ADL9" s="1653"/>
      <c r="ADM9" s="1653"/>
      <c r="ADN9" s="1653"/>
      <c r="ADO9" s="1653"/>
      <c r="ADP9" s="1653"/>
      <c r="ADQ9" s="1653"/>
      <c r="ADR9" s="1653"/>
      <c r="ADS9" s="1653"/>
      <c r="ADT9" s="1653"/>
      <c r="ADU9" s="1653"/>
      <c r="ADV9" s="1653"/>
      <c r="ADW9" s="1653"/>
      <c r="ADX9" s="1653"/>
      <c r="ADY9" s="1653"/>
      <c r="ADZ9" s="1653"/>
      <c r="AEA9" s="1653"/>
      <c r="AEB9" s="1653"/>
      <c r="AEC9" s="1653"/>
      <c r="AED9" s="1653"/>
      <c r="AEE9" s="1653"/>
      <c r="AEF9" s="1653"/>
      <c r="AEG9" s="1653"/>
      <c r="AEH9" s="1653"/>
      <c r="AEI9" s="1653"/>
      <c r="AEJ9" s="1653"/>
      <c r="AEK9" s="1653"/>
      <c r="AEL9" s="1653"/>
      <c r="AEM9" s="1653"/>
      <c r="AEN9" s="1653"/>
      <c r="AEO9" s="1653"/>
      <c r="AEP9" s="1653"/>
      <c r="AEQ9" s="1653"/>
      <c r="AER9" s="1653"/>
      <c r="AES9" s="1653"/>
      <c r="AET9" s="1653"/>
      <c r="AEU9" s="1653"/>
      <c r="AEV9" s="1653"/>
      <c r="AEW9" s="1653"/>
      <c r="AEX9" s="1653"/>
      <c r="AEY9" s="1653"/>
      <c r="AEZ9" s="1653"/>
      <c r="AFA9" s="1653"/>
      <c r="AFB9" s="1653"/>
      <c r="AFC9" s="1653"/>
      <c r="AFD9" s="1653"/>
      <c r="AFE9" s="1653"/>
      <c r="AFF9" s="1653"/>
      <c r="AFG9" s="1653"/>
      <c r="AFH9" s="1653"/>
      <c r="AFI9" s="1653"/>
      <c r="AFJ9" s="1653"/>
      <c r="AFK9" s="1653"/>
      <c r="AFL9" s="1653"/>
      <c r="AFM9" s="1653"/>
      <c r="AFN9" s="1653"/>
      <c r="AFO9" s="1653"/>
      <c r="AFP9" s="1653"/>
      <c r="AFQ9" s="1653"/>
      <c r="AFR9" s="1653"/>
      <c r="AFS9" s="1653"/>
      <c r="AFT9" s="1653"/>
      <c r="AFU9" s="1653"/>
      <c r="AFV9" s="1653"/>
      <c r="AFW9" s="1653"/>
      <c r="AFX9" s="1653"/>
      <c r="AFY9" s="1653"/>
      <c r="AFZ9" s="1653"/>
      <c r="AGA9" s="1653"/>
      <c r="AGB9" s="1653"/>
      <c r="AGC9" s="1653"/>
      <c r="AGD9" s="1653"/>
      <c r="AGE9" s="1653"/>
      <c r="AGF9" s="1653"/>
      <c r="AGG9" s="1653"/>
      <c r="AGH9" s="1653"/>
      <c r="AGI9" s="1653"/>
      <c r="AGJ9" s="1653"/>
      <c r="AGK9" s="1653"/>
      <c r="AGL9" s="1653"/>
      <c r="AGM9" s="1653"/>
      <c r="AGN9" s="1653"/>
      <c r="AGO9" s="1653"/>
      <c r="AGP9" s="1653"/>
      <c r="AGQ9" s="1653"/>
      <c r="AGR9" s="1653"/>
      <c r="AGS9" s="1653"/>
      <c r="AGT9" s="1653"/>
      <c r="AGU9" s="1653"/>
      <c r="AGV9" s="1653"/>
      <c r="AGW9" s="1653"/>
      <c r="AGX9" s="1653"/>
      <c r="AGY9" s="1653"/>
      <c r="AGZ9" s="1653"/>
      <c r="AHA9" s="1653"/>
      <c r="AHB9" s="1653"/>
      <c r="AHC9" s="1653"/>
      <c r="AHD9" s="1653"/>
      <c r="AHE9" s="1653"/>
      <c r="AHF9" s="1653"/>
      <c r="AHG9" s="1653"/>
      <c r="AHH9" s="1653"/>
      <c r="AHI9" s="1653"/>
      <c r="AHJ9" s="1653"/>
      <c r="AHK9" s="1653"/>
      <c r="AHL9" s="1653"/>
      <c r="AHM9" s="1653"/>
      <c r="AHN9" s="1653"/>
      <c r="AHO9" s="1653"/>
      <c r="AHP9" s="1653"/>
      <c r="AHQ9" s="1653"/>
      <c r="AHR9" s="1653"/>
      <c r="AHS9" s="1653"/>
      <c r="AHT9" s="1653"/>
      <c r="AHU9" s="1653"/>
      <c r="AHV9" s="1653"/>
      <c r="AHW9" s="1653"/>
      <c r="AHX9" s="1653"/>
      <c r="AHY9" s="1653"/>
      <c r="AHZ9" s="1653"/>
      <c r="AIA9" s="1653"/>
      <c r="AIB9" s="1653"/>
      <c r="AIC9" s="1653"/>
      <c r="AID9" s="1653"/>
      <c r="AIE9" s="1653"/>
      <c r="AIF9" s="1653"/>
      <c r="AIG9" s="1653"/>
      <c r="AIH9" s="1653"/>
      <c r="AII9" s="1653"/>
      <c r="AIJ9" s="1653"/>
      <c r="AIK9" s="1653"/>
      <c r="AIL9" s="1653"/>
      <c r="AIM9" s="1653"/>
      <c r="AIN9" s="1653"/>
      <c r="AIO9" s="1653"/>
      <c r="AIP9" s="1653"/>
      <c r="AIQ9" s="1653"/>
      <c r="AIR9" s="1653"/>
      <c r="AIS9" s="1653"/>
      <c r="AIT9" s="1653"/>
      <c r="AIU9" s="1653"/>
      <c r="AIV9" s="1653"/>
      <c r="AIW9" s="1653"/>
      <c r="AIX9" s="1653"/>
      <c r="AIY9" s="1653"/>
      <c r="AIZ9" s="1653"/>
      <c r="AJA9" s="1653"/>
      <c r="AJB9" s="1653"/>
      <c r="AJC9" s="1653"/>
      <c r="AJD9" s="1653"/>
      <c r="AJE9" s="1653"/>
      <c r="AJF9" s="1653"/>
      <c r="AJG9" s="1653"/>
      <c r="AJH9" s="1653"/>
      <c r="AJI9" s="1653"/>
      <c r="AJJ9" s="1653"/>
      <c r="AJK9" s="1653"/>
      <c r="AJL9" s="1653"/>
      <c r="AJM9" s="1653"/>
      <c r="AJN9" s="1653"/>
      <c r="AJO9" s="1653"/>
      <c r="AJP9" s="1653"/>
      <c r="AJQ9" s="1653"/>
      <c r="AJR9" s="1653"/>
      <c r="AJS9" s="1653"/>
      <c r="AJT9" s="1653"/>
      <c r="AJU9" s="1653"/>
      <c r="AJV9" s="1653"/>
      <c r="AJW9" s="1653"/>
      <c r="AJX9" s="1653"/>
      <c r="AJY9" s="1653"/>
      <c r="AJZ9" s="1653"/>
      <c r="AKA9" s="1653"/>
      <c r="AKB9" s="1653"/>
      <c r="AKC9" s="1653"/>
      <c r="AKD9" s="1653"/>
      <c r="AKE9" s="1653"/>
      <c r="AKF9" s="1653"/>
      <c r="AKG9" s="1653"/>
      <c r="AKH9" s="1653"/>
      <c r="AKI9" s="1653"/>
      <c r="AKJ9" s="1653"/>
      <c r="AKK9" s="1653"/>
      <c r="AKL9" s="1653"/>
      <c r="AKM9" s="1653"/>
      <c r="AKN9" s="1653"/>
      <c r="AKO9" s="1653"/>
      <c r="AKP9" s="1653"/>
      <c r="AKQ9" s="1653"/>
      <c r="AKR9" s="1653"/>
      <c r="AKS9" s="1653"/>
      <c r="AKT9" s="1653"/>
      <c r="AKU9" s="1653"/>
      <c r="AKV9" s="1653"/>
      <c r="AKW9" s="1653"/>
      <c r="AKX9" s="1653"/>
      <c r="AKY9" s="1653"/>
      <c r="AKZ9" s="1653"/>
      <c r="ALA9" s="1653"/>
      <c r="ALB9" s="1653"/>
      <c r="ALC9" s="1653"/>
      <c r="ALD9" s="1653"/>
      <c r="ALE9" s="1653"/>
      <c r="ALF9" s="1653"/>
      <c r="ALG9" s="1653"/>
      <c r="ALH9" s="1653"/>
      <c r="ALI9" s="1653"/>
      <c r="ALJ9" s="1653"/>
      <c r="ALK9" s="1653"/>
      <c r="ALL9" s="1653"/>
      <c r="ALM9" s="1653"/>
      <c r="ALN9" s="1653"/>
      <c r="ALO9" s="1653"/>
      <c r="ALP9" s="1653"/>
      <c r="ALQ9" s="1653"/>
      <c r="ALR9" s="1653"/>
      <c r="ALS9" s="1653"/>
      <c r="ALT9" s="1653"/>
      <c r="ALU9" s="1653"/>
      <c r="ALV9" s="1653"/>
      <c r="ALW9" s="1653"/>
      <c r="ALX9" s="1653"/>
      <c r="ALY9" s="1653"/>
      <c r="ALZ9" s="1653"/>
      <c r="AMA9" s="1653"/>
      <c r="AMB9" s="1653"/>
      <c r="AMC9" s="1653"/>
      <c r="AMD9" s="1653"/>
      <c r="AME9" s="1653"/>
      <c r="AMF9" s="1653"/>
      <c r="AMG9" s="1653"/>
      <c r="AMH9" s="1653"/>
      <c r="AMI9" s="1653"/>
      <c r="AMJ9" s="1653"/>
      <c r="AMK9" s="1653"/>
      <c r="AML9" s="1653"/>
      <c r="AMM9" s="1653"/>
      <c r="AMN9" s="1653"/>
      <c r="AMO9" s="1653"/>
      <c r="AMP9" s="1653"/>
      <c r="AMQ9" s="1653"/>
      <c r="AMR9" s="1653"/>
      <c r="AMS9" s="1653"/>
      <c r="AMT9" s="1653"/>
      <c r="AMU9" s="1653"/>
      <c r="AMV9" s="1653"/>
      <c r="AMW9" s="1653"/>
      <c r="AMX9" s="1653"/>
      <c r="AMY9" s="1653"/>
      <c r="AMZ9" s="1653"/>
      <c r="ANA9" s="1653"/>
      <c r="ANB9" s="1653"/>
      <c r="ANC9" s="1653"/>
      <c r="AND9" s="1653"/>
      <c r="ANE9" s="1653"/>
      <c r="ANF9" s="1653"/>
      <c r="ANG9" s="1653"/>
      <c r="ANH9" s="1653"/>
      <c r="ANI9" s="1653"/>
      <c r="ANJ9" s="1653"/>
      <c r="ANK9" s="1653"/>
      <c r="ANL9" s="1653"/>
      <c r="ANM9" s="1653"/>
      <c r="ANN9" s="1653"/>
      <c r="ANO9" s="1653"/>
      <c r="ANP9" s="1653"/>
      <c r="ANQ9" s="1653"/>
      <c r="ANR9" s="1653"/>
      <c r="ANS9" s="1653"/>
      <c r="ANT9" s="1653"/>
      <c r="ANU9" s="1653"/>
      <c r="ANV9" s="1653"/>
      <c r="ANW9" s="1653"/>
      <c r="ANX9" s="1653"/>
      <c r="ANY9" s="1653"/>
      <c r="ANZ9" s="1653"/>
      <c r="AOA9" s="1653"/>
      <c r="AOB9" s="1653"/>
      <c r="AOC9" s="1653"/>
      <c r="AOD9" s="1653"/>
      <c r="AOE9" s="1653"/>
      <c r="AOF9" s="1653"/>
      <c r="AOG9" s="1653"/>
      <c r="AOH9" s="1653"/>
      <c r="AOI9" s="1653"/>
      <c r="AOJ9" s="1653"/>
      <c r="AOK9" s="1653"/>
      <c r="AOL9" s="1653"/>
      <c r="AOM9" s="1653"/>
      <c r="AON9" s="1653"/>
      <c r="AOO9" s="1653"/>
      <c r="AOP9" s="1653"/>
      <c r="AOQ9" s="1653"/>
      <c r="AOR9" s="1653"/>
      <c r="AOS9" s="1653"/>
      <c r="AOT9" s="1653"/>
      <c r="AOU9" s="1653"/>
      <c r="AOV9" s="1653"/>
      <c r="AOW9" s="1653"/>
      <c r="AOX9" s="1653"/>
      <c r="AOY9" s="1653"/>
      <c r="AOZ9" s="1653"/>
      <c r="APA9" s="1653"/>
      <c r="APB9" s="1653"/>
      <c r="APC9" s="1653"/>
      <c r="APD9" s="1653"/>
      <c r="APE9" s="1653"/>
      <c r="APF9" s="1653"/>
      <c r="APG9" s="1653"/>
      <c r="APH9" s="1653"/>
      <c r="API9" s="1653"/>
      <c r="APJ9" s="1653"/>
      <c r="APK9" s="1653"/>
      <c r="APL9" s="1653"/>
      <c r="APM9" s="1653"/>
      <c r="APN9" s="1653"/>
      <c r="APO9" s="1653"/>
      <c r="APP9" s="1653"/>
      <c r="APQ9" s="1653"/>
      <c r="APR9" s="1653"/>
      <c r="APS9" s="1653"/>
      <c r="APT9" s="1653"/>
      <c r="APU9" s="1653"/>
      <c r="APV9" s="1653"/>
      <c r="APW9" s="1653"/>
      <c r="APX9" s="1653"/>
      <c r="APY9" s="1653"/>
      <c r="APZ9" s="1653"/>
      <c r="AQA9" s="1653"/>
      <c r="AQB9" s="1653"/>
      <c r="AQC9" s="1653"/>
      <c r="AQD9" s="1653"/>
      <c r="AQE9" s="1653"/>
      <c r="AQF9" s="1653"/>
      <c r="AQG9" s="1653"/>
      <c r="AQH9" s="1653"/>
      <c r="AQI9" s="1653"/>
      <c r="AQJ9" s="1653"/>
      <c r="AQK9" s="1653"/>
      <c r="AQL9" s="1653"/>
      <c r="AQM9" s="1653"/>
      <c r="AQN9" s="1653"/>
      <c r="AQO9" s="1653"/>
      <c r="AQP9" s="1653"/>
      <c r="AQQ9" s="1653"/>
      <c r="AQR9" s="1653"/>
      <c r="AQS9" s="1653"/>
      <c r="AQT9" s="1653"/>
      <c r="AQU9" s="1653"/>
      <c r="AQV9" s="1653"/>
      <c r="AQW9" s="1653"/>
      <c r="AQX9" s="1653"/>
      <c r="AQY9" s="1653"/>
      <c r="AQZ9" s="1653"/>
      <c r="ARA9" s="1653"/>
      <c r="ARB9" s="1653"/>
      <c r="ARC9" s="1653"/>
      <c r="ARD9" s="1653"/>
      <c r="ARE9" s="1653"/>
      <c r="ARF9" s="1653"/>
      <c r="ARG9" s="1653"/>
      <c r="ARH9" s="1653"/>
      <c r="ARI9" s="1653"/>
      <c r="ARJ9" s="1653"/>
      <c r="ARK9" s="1653"/>
      <c r="ARL9" s="1653"/>
      <c r="ARM9" s="1653"/>
      <c r="ARN9" s="1653"/>
      <c r="ARO9" s="1653"/>
      <c r="ARP9" s="1653"/>
      <c r="ARQ9" s="1653"/>
      <c r="ARR9" s="1653"/>
      <c r="ARS9" s="1653"/>
      <c r="ART9" s="1653"/>
      <c r="ARU9" s="1653"/>
      <c r="ARV9" s="1653"/>
      <c r="ARW9" s="1653"/>
      <c r="ARX9" s="1653"/>
      <c r="ARY9" s="1653"/>
      <c r="ARZ9" s="1653"/>
      <c r="ASA9" s="1653"/>
      <c r="ASB9" s="1653"/>
      <c r="ASC9" s="1653"/>
      <c r="ASD9" s="1653"/>
      <c r="ASE9" s="1653"/>
      <c r="ASF9" s="1653"/>
      <c r="ASG9" s="1653"/>
      <c r="ASH9" s="1653"/>
      <c r="ASI9" s="1653"/>
      <c r="ASJ9" s="1653"/>
      <c r="ASK9" s="1653"/>
      <c r="ASL9" s="1653"/>
      <c r="ASM9" s="1653"/>
      <c r="ASN9" s="1653"/>
      <c r="ASO9" s="1653"/>
      <c r="ASP9" s="1653"/>
      <c r="ASQ9" s="1653"/>
      <c r="ASR9" s="1653"/>
      <c r="ASS9" s="1653"/>
      <c r="AST9" s="1653"/>
      <c r="ASU9" s="1653"/>
      <c r="ASV9" s="1653"/>
      <c r="ASW9" s="1653"/>
      <c r="ASX9" s="1653"/>
      <c r="ASY9" s="1653"/>
      <c r="ASZ9" s="1653"/>
      <c r="ATA9" s="1653"/>
      <c r="ATB9" s="1653"/>
      <c r="ATC9" s="1653"/>
      <c r="ATD9" s="1653"/>
      <c r="ATE9" s="1653"/>
      <c r="ATF9" s="1653"/>
      <c r="ATG9" s="1653"/>
      <c r="ATH9" s="1653"/>
      <c r="ATI9" s="1653"/>
      <c r="ATJ9" s="1653"/>
      <c r="ATK9" s="1653"/>
      <c r="ATL9" s="1653"/>
      <c r="ATM9" s="1653"/>
      <c r="ATN9" s="1653"/>
      <c r="ATO9" s="1653"/>
      <c r="ATP9" s="1653"/>
      <c r="ATQ9" s="1653"/>
      <c r="ATR9" s="1653"/>
      <c r="ATS9" s="1653"/>
      <c r="ATT9" s="1653"/>
      <c r="ATU9" s="1653"/>
      <c r="ATV9" s="1653"/>
      <c r="ATW9" s="1653"/>
      <c r="ATX9" s="1653"/>
      <c r="ATY9" s="1653"/>
      <c r="ATZ9" s="1653"/>
      <c r="AUA9" s="1653"/>
      <c r="AUB9" s="1653"/>
      <c r="AUC9" s="1653"/>
      <c r="AUD9" s="1653"/>
      <c r="AUE9" s="1653"/>
      <c r="AUF9" s="1653"/>
      <c r="AUG9" s="1653"/>
      <c r="AUH9" s="1653"/>
      <c r="AUI9" s="1653"/>
      <c r="AUJ9" s="1653"/>
      <c r="AUK9" s="1653"/>
      <c r="AUL9" s="1653"/>
      <c r="AUM9" s="1653"/>
      <c r="AUN9" s="1653"/>
      <c r="AUO9" s="1653"/>
      <c r="AUP9" s="1653"/>
      <c r="AUQ9" s="1653"/>
      <c r="AUR9" s="1653"/>
      <c r="AUS9" s="1653"/>
      <c r="AUT9" s="1653"/>
      <c r="AUU9" s="1653"/>
      <c r="AUV9" s="1653"/>
      <c r="AUW9" s="1653"/>
      <c r="AUX9" s="1653"/>
      <c r="AUY9" s="1653"/>
      <c r="AUZ9" s="1653"/>
      <c r="AVA9" s="1653"/>
      <c r="AVB9" s="1653"/>
      <c r="AVC9" s="1653"/>
      <c r="AVD9" s="1653"/>
      <c r="AVE9" s="1653"/>
      <c r="AVF9" s="1653"/>
      <c r="AVG9" s="1653"/>
      <c r="AVH9" s="1653"/>
      <c r="AVI9" s="1653"/>
      <c r="AVJ9" s="1653"/>
      <c r="AVK9" s="1653"/>
      <c r="AVL9" s="1653"/>
      <c r="AVM9" s="1653"/>
      <c r="AVN9" s="1653"/>
      <c r="AVO9" s="1653"/>
      <c r="AVP9" s="1653"/>
      <c r="AVQ9" s="1653"/>
      <c r="AVR9" s="1653"/>
      <c r="AVS9" s="1653"/>
      <c r="AVT9" s="1653"/>
      <c r="AVU9" s="1653"/>
      <c r="AVV9" s="1653"/>
      <c r="AVW9" s="1653"/>
      <c r="AVX9" s="1653"/>
      <c r="AVY9" s="1653"/>
      <c r="AVZ9" s="1653"/>
      <c r="AWA9" s="1653"/>
      <c r="AWB9" s="1653"/>
      <c r="AWC9" s="1653"/>
      <c r="AWD9" s="1653"/>
      <c r="AWE9" s="1653"/>
      <c r="AWF9" s="1653"/>
      <c r="AWG9" s="1653"/>
      <c r="AWH9" s="1653"/>
      <c r="AWI9" s="1653"/>
      <c r="AWJ9" s="1653"/>
      <c r="AWK9" s="1653"/>
      <c r="AWL9" s="1653"/>
      <c r="AWM9" s="1653"/>
      <c r="AWN9" s="1653"/>
      <c r="AWO9" s="1653"/>
      <c r="AWP9" s="1653"/>
      <c r="AWQ9" s="1653"/>
      <c r="AWR9" s="1653"/>
      <c r="AWS9" s="1653"/>
      <c r="AWT9" s="1653"/>
      <c r="AWU9" s="1653"/>
      <c r="AWV9" s="1653"/>
      <c r="AWW9" s="1653"/>
      <c r="AWX9" s="1653"/>
      <c r="AWY9" s="1653"/>
      <c r="AWZ9" s="1653"/>
      <c r="AXA9" s="1653"/>
      <c r="AXB9" s="1653"/>
      <c r="AXC9" s="1653"/>
      <c r="AXD9" s="1653"/>
      <c r="AXE9" s="1653"/>
      <c r="AXF9" s="1653"/>
      <c r="AXG9" s="1653"/>
      <c r="AXH9" s="1653"/>
      <c r="AXI9" s="1653"/>
      <c r="AXJ9" s="1653"/>
      <c r="AXK9" s="1653"/>
      <c r="AXL9" s="1653"/>
      <c r="AXM9" s="1653"/>
      <c r="AXN9" s="1653"/>
      <c r="AXO9" s="1653"/>
      <c r="AXP9" s="1653"/>
      <c r="AXQ9" s="1653"/>
      <c r="AXR9" s="1653"/>
      <c r="AXS9" s="1653"/>
      <c r="AXT9" s="1653"/>
      <c r="AXU9" s="1653"/>
      <c r="AXV9" s="1653"/>
      <c r="AXW9" s="1653"/>
      <c r="AXX9" s="1653"/>
      <c r="AXY9" s="1653"/>
      <c r="AXZ9" s="1653"/>
      <c r="AYA9" s="1653"/>
      <c r="AYB9" s="1653"/>
      <c r="AYC9" s="1653"/>
      <c r="AYD9" s="1653"/>
      <c r="AYE9" s="1653"/>
      <c r="AYF9" s="1653"/>
      <c r="AYG9" s="1653"/>
      <c r="AYH9" s="1653"/>
      <c r="AYI9" s="1653"/>
      <c r="AYJ9" s="1653"/>
      <c r="AYK9" s="1653"/>
      <c r="AYL9" s="1653"/>
      <c r="AYM9" s="1653"/>
      <c r="AYN9" s="1653"/>
      <c r="AYO9" s="1653"/>
      <c r="AYP9" s="1653"/>
      <c r="AYQ9" s="1653"/>
      <c r="AYR9" s="1653"/>
      <c r="AYS9" s="1653"/>
      <c r="AYT9" s="1653"/>
      <c r="AYU9" s="1653"/>
      <c r="AYV9" s="1653"/>
      <c r="AYW9" s="1653"/>
      <c r="AYX9" s="1653"/>
      <c r="AYY9" s="1653"/>
      <c r="AYZ9" s="1653"/>
      <c r="AZA9" s="1653"/>
      <c r="AZB9" s="1653"/>
      <c r="AZC9" s="1653"/>
      <c r="AZD9" s="1653"/>
      <c r="AZE9" s="1653"/>
      <c r="AZF9" s="1653"/>
      <c r="AZG9" s="1653"/>
      <c r="AZH9" s="1653"/>
      <c r="AZI9" s="1653"/>
      <c r="AZJ9" s="1653"/>
      <c r="AZK9" s="1653"/>
      <c r="AZL9" s="1653"/>
      <c r="AZM9" s="1653"/>
      <c r="AZN9" s="1653"/>
      <c r="AZO9" s="1653"/>
      <c r="AZP9" s="1653"/>
      <c r="AZQ9" s="1653"/>
      <c r="AZR9" s="1653"/>
      <c r="AZS9" s="1653"/>
      <c r="AZT9" s="1653"/>
      <c r="AZU9" s="1653"/>
      <c r="AZV9" s="1653"/>
      <c r="AZW9" s="1653"/>
      <c r="AZX9" s="1653"/>
      <c r="AZY9" s="1653"/>
      <c r="AZZ9" s="1653"/>
      <c r="BAA9" s="1653"/>
      <c r="BAB9" s="1653"/>
      <c r="BAC9" s="1653"/>
      <c r="BAD9" s="1653"/>
      <c r="BAE9" s="1653"/>
      <c r="BAF9" s="1653"/>
      <c r="BAG9" s="1653"/>
      <c r="BAH9" s="1653"/>
      <c r="BAI9" s="1653"/>
      <c r="BAJ9" s="1653"/>
      <c r="BAK9" s="1653"/>
      <c r="BAL9" s="1653"/>
      <c r="BAM9" s="1653"/>
      <c r="BAN9" s="1653"/>
      <c r="BAO9" s="1653"/>
      <c r="BAP9" s="1653"/>
      <c r="BAQ9" s="1653"/>
      <c r="BAR9" s="1653"/>
      <c r="BAS9" s="1653"/>
      <c r="BAT9" s="1653"/>
      <c r="BAU9" s="1653"/>
      <c r="BAV9" s="1653"/>
      <c r="BAW9" s="1653"/>
      <c r="BAX9" s="1653"/>
      <c r="BAY9" s="1653"/>
      <c r="BAZ9" s="1653"/>
      <c r="BBA9" s="1653"/>
      <c r="BBB9" s="1653"/>
      <c r="BBC9" s="1653"/>
      <c r="BBD9" s="1653"/>
      <c r="BBE9" s="1653"/>
      <c r="BBF9" s="1653"/>
      <c r="BBG9" s="1653"/>
      <c r="BBH9" s="1653"/>
      <c r="BBI9" s="1653"/>
      <c r="BBJ9" s="1653"/>
      <c r="BBK9" s="1653"/>
      <c r="BBL9" s="1653"/>
      <c r="BBM9" s="1653"/>
      <c r="BBN9" s="1653"/>
      <c r="BBO9" s="1653"/>
      <c r="BBP9" s="1653"/>
      <c r="BBQ9" s="1653"/>
      <c r="BBR9" s="1653"/>
      <c r="BBS9" s="1653"/>
      <c r="BBT9" s="1653"/>
      <c r="BBU9" s="1653"/>
      <c r="BBV9" s="1653"/>
      <c r="BBW9" s="1653"/>
      <c r="BBX9" s="1653"/>
      <c r="BBY9" s="1653"/>
      <c r="BBZ9" s="1653"/>
      <c r="BCA9" s="1653"/>
      <c r="BCB9" s="1653"/>
      <c r="BCC9" s="1653"/>
      <c r="BCD9" s="1653"/>
      <c r="BCE9" s="1653"/>
      <c r="BCF9" s="1653"/>
      <c r="BCG9" s="1653"/>
      <c r="BCH9" s="1653"/>
      <c r="BCI9" s="1653"/>
      <c r="BCJ9" s="1653"/>
      <c r="BCK9" s="1653"/>
      <c r="BCL9" s="1653"/>
      <c r="BCM9" s="1653"/>
      <c r="BCN9" s="1653"/>
      <c r="BCO9" s="1653"/>
      <c r="BCP9" s="1653"/>
      <c r="BCQ9" s="1653"/>
      <c r="BCR9" s="1653"/>
      <c r="BCS9" s="1653"/>
      <c r="BCT9" s="1653"/>
      <c r="BCU9" s="1653"/>
      <c r="BCV9" s="1653"/>
      <c r="BCW9" s="1653"/>
      <c r="BCX9" s="1653"/>
      <c r="BCY9" s="1653"/>
      <c r="BCZ9" s="1653"/>
      <c r="BDA9" s="1653"/>
      <c r="BDB9" s="1653"/>
      <c r="BDC9" s="1653"/>
      <c r="BDD9" s="1653"/>
      <c r="BDE9" s="1653"/>
      <c r="BDF9" s="1653"/>
      <c r="BDG9" s="1653"/>
      <c r="BDH9" s="1653"/>
      <c r="BDI9" s="1653"/>
      <c r="BDJ9" s="1653"/>
      <c r="BDK9" s="1653"/>
      <c r="BDL9" s="1653"/>
      <c r="BDM9" s="1653"/>
      <c r="BDN9" s="1653"/>
      <c r="BDO9" s="1653"/>
      <c r="BDP9" s="1653"/>
      <c r="BDQ9" s="1653"/>
      <c r="BDR9" s="1653"/>
      <c r="BDS9" s="1653"/>
      <c r="BDT9" s="1653"/>
      <c r="BDU9" s="1653"/>
      <c r="BDV9" s="1653"/>
      <c r="BDW9" s="1653"/>
      <c r="BDX9" s="1653"/>
      <c r="BDY9" s="1653"/>
      <c r="BDZ9" s="1653"/>
      <c r="BEA9" s="1653"/>
      <c r="BEB9" s="1653"/>
      <c r="BEC9" s="1653"/>
      <c r="BED9" s="1653"/>
      <c r="BEE9" s="1653"/>
      <c r="BEF9" s="1653"/>
      <c r="BEG9" s="1653"/>
      <c r="BEH9" s="1653"/>
      <c r="BEI9" s="1653"/>
      <c r="BEJ9" s="1653"/>
      <c r="BEK9" s="1653"/>
      <c r="BEL9" s="1653"/>
      <c r="BEM9" s="1653"/>
      <c r="BEN9" s="1653"/>
      <c r="BEO9" s="1653"/>
      <c r="BEP9" s="1653"/>
      <c r="BEQ9" s="1653"/>
      <c r="BER9" s="1653"/>
      <c r="BES9" s="1653"/>
      <c r="BET9" s="1653"/>
      <c r="BEU9" s="1653"/>
      <c r="BEV9" s="1653"/>
      <c r="BEW9" s="1653"/>
      <c r="BEX9" s="1653"/>
      <c r="BEY9" s="1653"/>
      <c r="BEZ9" s="1653"/>
      <c r="BFA9" s="1653"/>
      <c r="BFB9" s="1653"/>
      <c r="BFC9" s="1653"/>
      <c r="BFD9" s="1653"/>
      <c r="BFE9" s="1653"/>
      <c r="BFF9" s="1653"/>
      <c r="BFG9" s="1653"/>
      <c r="BFH9" s="1653"/>
      <c r="BFI9" s="1653"/>
      <c r="BFJ9" s="1653"/>
      <c r="BFK9" s="1653"/>
      <c r="BFL9" s="1653"/>
      <c r="BFM9" s="1653"/>
      <c r="BFN9" s="1653"/>
      <c r="BFO9" s="1653"/>
      <c r="BFP9" s="1653"/>
      <c r="BFQ9" s="1653"/>
      <c r="BFR9" s="1653"/>
      <c r="BFS9" s="1653"/>
      <c r="BFT9" s="1653"/>
      <c r="BFU9" s="1653"/>
      <c r="BFV9" s="1653"/>
      <c r="BFW9" s="1653"/>
      <c r="BFX9" s="1653"/>
      <c r="BFY9" s="1653"/>
      <c r="BFZ9" s="1653"/>
      <c r="BGA9" s="1653"/>
      <c r="BGB9" s="1653"/>
      <c r="BGC9" s="1653"/>
      <c r="BGD9" s="1653"/>
      <c r="BGE9" s="1653"/>
      <c r="BGF9" s="1653"/>
      <c r="BGG9" s="1653"/>
      <c r="BGH9" s="1653"/>
      <c r="BGI9" s="1653"/>
      <c r="BGJ9" s="1653"/>
      <c r="BGK9" s="1653"/>
      <c r="BGL9" s="1653"/>
      <c r="BGM9" s="1653"/>
      <c r="BGN9" s="1653"/>
      <c r="BGO9" s="1653"/>
      <c r="BGP9" s="1653"/>
      <c r="BGQ9" s="1653"/>
      <c r="BGR9" s="1653"/>
      <c r="BGS9" s="1653"/>
      <c r="BGT9" s="1653"/>
      <c r="BGU9" s="1653"/>
      <c r="BGV9" s="1653"/>
      <c r="BGW9" s="1653"/>
      <c r="BGX9" s="1653"/>
      <c r="BGY9" s="1653"/>
      <c r="BGZ9" s="1653"/>
      <c r="BHA9" s="1653"/>
      <c r="BHB9" s="1653"/>
      <c r="BHC9" s="1653"/>
      <c r="BHD9" s="1653"/>
      <c r="BHE9" s="1653"/>
      <c r="BHF9" s="1653"/>
      <c r="BHG9" s="1653"/>
      <c r="BHH9" s="1653"/>
      <c r="BHI9" s="1653"/>
      <c r="BHJ9" s="1653"/>
      <c r="BHK9" s="1653"/>
      <c r="BHL9" s="1653"/>
      <c r="BHM9" s="1653"/>
      <c r="BHN9" s="1653"/>
      <c r="BHO9" s="1653"/>
      <c r="BHP9" s="1653"/>
      <c r="BHQ9" s="1653"/>
      <c r="BHR9" s="1653"/>
      <c r="BHS9" s="1653"/>
      <c r="BHT9" s="1653"/>
      <c r="BHU9" s="1653"/>
      <c r="BHV9" s="1653"/>
      <c r="BHW9" s="1653"/>
      <c r="BHX9" s="1653"/>
      <c r="BHY9" s="1653"/>
      <c r="BHZ9" s="1653"/>
      <c r="BIA9" s="1653"/>
      <c r="BIB9" s="1653"/>
      <c r="BIC9" s="1653"/>
      <c r="BID9" s="1653"/>
      <c r="BIE9" s="1653"/>
      <c r="BIF9" s="1653"/>
      <c r="BIG9" s="1653"/>
      <c r="BIH9" s="1653"/>
      <c r="BII9" s="1653"/>
      <c r="BIJ9" s="1653"/>
      <c r="BIK9" s="1653"/>
      <c r="BIL9" s="1653"/>
      <c r="BIM9" s="1653"/>
      <c r="BIN9" s="1653"/>
      <c r="BIO9" s="1653"/>
      <c r="BIP9" s="1653"/>
      <c r="BIQ9" s="1653"/>
      <c r="BIR9" s="1653"/>
      <c r="BIS9" s="1653"/>
      <c r="BIT9" s="1653"/>
      <c r="BIU9" s="1653"/>
      <c r="BIV9" s="1653"/>
      <c r="BIW9" s="1653"/>
      <c r="BIX9" s="1653"/>
      <c r="BIY9" s="1653"/>
      <c r="BIZ9" s="1653"/>
      <c r="BJA9" s="1653"/>
      <c r="BJB9" s="1653"/>
      <c r="BJC9" s="1653"/>
      <c r="BJD9" s="1653"/>
      <c r="BJE9" s="1653"/>
      <c r="BJF9" s="1653"/>
      <c r="BJG9" s="1653"/>
      <c r="BJH9" s="1653"/>
      <c r="BJI9" s="1653"/>
      <c r="BJJ9" s="1653"/>
      <c r="BJK9" s="1653"/>
      <c r="BJL9" s="1653"/>
      <c r="BJM9" s="1653"/>
      <c r="BJN9" s="1653"/>
      <c r="BJO9" s="1653"/>
      <c r="BJP9" s="1653"/>
      <c r="BJQ9" s="1653"/>
      <c r="BJR9" s="1653"/>
      <c r="BJS9" s="1653"/>
      <c r="BJT9" s="1653"/>
      <c r="BJU9" s="1653"/>
      <c r="BJV9" s="1653"/>
      <c r="BJW9" s="1653"/>
      <c r="BJX9" s="1653"/>
      <c r="BJY9" s="1653"/>
      <c r="BJZ9" s="1653"/>
      <c r="BKA9" s="1653"/>
      <c r="BKB9" s="1653"/>
      <c r="BKC9" s="1653"/>
      <c r="BKD9" s="1653"/>
      <c r="BKE9" s="1653"/>
      <c r="BKF9" s="1653"/>
      <c r="BKG9" s="1653"/>
      <c r="BKH9" s="1653"/>
      <c r="BKI9" s="1653"/>
      <c r="BKJ9" s="1653"/>
      <c r="BKK9" s="1653"/>
      <c r="BKL9" s="1653"/>
      <c r="BKM9" s="1653"/>
      <c r="BKN9" s="1653"/>
      <c r="BKO9" s="1653"/>
      <c r="BKP9" s="1653"/>
      <c r="BKQ9" s="1653"/>
      <c r="BKR9" s="1653"/>
      <c r="BKS9" s="1653"/>
      <c r="BKT9" s="1653"/>
      <c r="BKU9" s="1653"/>
      <c r="BKV9" s="1653"/>
      <c r="BKW9" s="1653"/>
      <c r="BKX9" s="1653"/>
      <c r="BKY9" s="1653"/>
      <c r="BKZ9" s="1653"/>
      <c r="BLA9" s="1653"/>
      <c r="BLB9" s="1653"/>
      <c r="BLC9" s="1653"/>
      <c r="BLD9" s="1653"/>
      <c r="BLE9" s="1653"/>
      <c r="BLF9" s="1653"/>
      <c r="BLG9" s="1653"/>
      <c r="BLH9" s="1653"/>
      <c r="BLI9" s="1653"/>
      <c r="BLJ9" s="1653"/>
      <c r="BLK9" s="1653"/>
      <c r="BLL9" s="1653"/>
      <c r="BLM9" s="1653"/>
      <c r="BLN9" s="1653"/>
      <c r="BLO9" s="1653"/>
      <c r="BLP9" s="1653"/>
      <c r="BLQ9" s="1653"/>
      <c r="BLR9" s="1653"/>
      <c r="BLS9" s="1653"/>
      <c r="BLT9" s="1653"/>
      <c r="BLU9" s="1653"/>
      <c r="BLV9" s="1653"/>
      <c r="BLW9" s="1653"/>
      <c r="BLX9" s="1653"/>
      <c r="BLY9" s="1653"/>
      <c r="BLZ9" s="1653"/>
      <c r="BMA9" s="1653"/>
      <c r="BMB9" s="1653"/>
      <c r="BMC9" s="1653"/>
      <c r="BMD9" s="1653"/>
      <c r="BME9" s="1653"/>
      <c r="BMF9" s="1653"/>
      <c r="BMG9" s="1653"/>
      <c r="BMH9" s="1653"/>
      <c r="BMI9" s="1653"/>
      <c r="BMJ9" s="1653"/>
      <c r="BMK9" s="1653"/>
      <c r="BML9" s="1653"/>
      <c r="BMM9" s="1653"/>
      <c r="BMN9" s="1653"/>
      <c r="BMO9" s="1653"/>
      <c r="BMP9" s="1653"/>
      <c r="BMQ9" s="1653"/>
      <c r="BMR9" s="1653"/>
      <c r="BMS9" s="1653"/>
      <c r="BMT9" s="1653"/>
      <c r="BMU9" s="1653"/>
      <c r="BMV9" s="1653"/>
      <c r="BMW9" s="1653"/>
      <c r="BMX9" s="1653"/>
      <c r="BMY9" s="1653"/>
      <c r="BMZ9" s="1653"/>
      <c r="BNA9" s="1653"/>
      <c r="BNB9" s="1653"/>
      <c r="BNC9" s="1653"/>
      <c r="BND9" s="1653"/>
      <c r="BNE9" s="1653"/>
      <c r="BNF9" s="1653"/>
      <c r="BNG9" s="1653"/>
      <c r="BNH9" s="1653"/>
      <c r="BNI9" s="1653"/>
      <c r="BNJ9" s="1653"/>
      <c r="BNK9" s="1653"/>
      <c r="BNL9" s="1653"/>
      <c r="BNM9" s="1653"/>
      <c r="BNN9" s="1653"/>
      <c r="BNO9" s="1653"/>
      <c r="BNP9" s="1653"/>
      <c r="BNQ9" s="1653"/>
      <c r="BNR9" s="1653"/>
      <c r="BNS9" s="1653"/>
      <c r="BNT9" s="1653"/>
      <c r="BNU9" s="1653"/>
      <c r="BNV9" s="1653"/>
      <c r="BNW9" s="1653"/>
      <c r="BNX9" s="1653"/>
      <c r="BNY9" s="1653"/>
      <c r="BNZ9" s="1653"/>
      <c r="BOA9" s="1653"/>
      <c r="BOB9" s="1653"/>
      <c r="BOC9" s="1653"/>
      <c r="BOD9" s="1653"/>
      <c r="BOE9" s="1653"/>
      <c r="BOF9" s="1653"/>
      <c r="BOG9" s="1653"/>
      <c r="BOH9" s="1653"/>
      <c r="BOI9" s="1653"/>
      <c r="BOJ9" s="1653"/>
      <c r="BOK9" s="1653"/>
      <c r="BOL9" s="1653"/>
      <c r="BOM9" s="1653"/>
      <c r="BON9" s="1653"/>
      <c r="BOO9" s="1653"/>
      <c r="BOP9" s="1653"/>
      <c r="BOQ9" s="1653"/>
      <c r="BOR9" s="1653"/>
      <c r="BOS9" s="1653"/>
      <c r="BOT9" s="1653"/>
      <c r="BOU9" s="1653"/>
      <c r="BOV9" s="1653"/>
      <c r="BOW9" s="1653"/>
      <c r="BOX9" s="1653"/>
      <c r="BOY9" s="1653"/>
      <c r="BOZ9" s="1653"/>
      <c r="BPA9" s="1653"/>
      <c r="BPB9" s="1653"/>
      <c r="BPC9" s="1653"/>
      <c r="BPD9" s="1653"/>
      <c r="BPE9" s="1653"/>
      <c r="BPF9" s="1653"/>
      <c r="BPG9" s="1653"/>
      <c r="BPH9" s="1653"/>
      <c r="BPI9" s="1653"/>
      <c r="BPJ9" s="1653"/>
      <c r="BPK9" s="1653"/>
      <c r="BPL9" s="1653"/>
      <c r="BPM9" s="1653"/>
      <c r="BPN9" s="1653"/>
      <c r="BPO9" s="1653"/>
      <c r="BPP9" s="1653"/>
      <c r="BPQ9" s="1653"/>
      <c r="BPR9" s="1653"/>
      <c r="BPS9" s="1653"/>
      <c r="BPT9" s="1653"/>
      <c r="BPU9" s="1653"/>
      <c r="BPV9" s="1653"/>
      <c r="BPW9" s="1653"/>
      <c r="BPX9" s="1653"/>
      <c r="BPY9" s="1653"/>
      <c r="BPZ9" s="1653"/>
      <c r="BQA9" s="1653"/>
      <c r="BQB9" s="1653"/>
      <c r="BQC9" s="1653"/>
      <c r="BQD9" s="1653"/>
      <c r="BQE9" s="1653"/>
      <c r="BQF9" s="1653"/>
      <c r="BQG9" s="1653"/>
      <c r="BQH9" s="1653"/>
      <c r="BQI9" s="1653"/>
      <c r="BQJ9" s="1653"/>
      <c r="BQK9" s="1653"/>
      <c r="BQL9" s="1653"/>
      <c r="BQM9" s="1653"/>
      <c r="BQN9" s="1653"/>
      <c r="BQO9" s="1653"/>
      <c r="BQP9" s="1653"/>
      <c r="BQQ9" s="1653"/>
      <c r="BQR9" s="1653"/>
      <c r="BQS9" s="1653"/>
      <c r="BQT9" s="1653"/>
      <c r="BQU9" s="1653"/>
      <c r="BQV9" s="1653"/>
      <c r="BQW9" s="1653"/>
      <c r="BQX9" s="1653"/>
      <c r="BQY9" s="1653"/>
      <c r="BQZ9" s="1653"/>
      <c r="BRA9" s="1653"/>
      <c r="BRB9" s="1653"/>
      <c r="BRC9" s="1653"/>
      <c r="BRD9" s="1653"/>
      <c r="BRE9" s="1653"/>
      <c r="BRF9" s="1653"/>
      <c r="BRG9" s="1653"/>
      <c r="BRH9" s="1653"/>
      <c r="BRI9" s="1653"/>
      <c r="BRJ9" s="1653"/>
      <c r="BRK9" s="1653"/>
      <c r="BRL9" s="1653"/>
      <c r="BRM9" s="1653"/>
      <c r="BRN9" s="1653"/>
      <c r="BRO9" s="1653"/>
      <c r="BRP9" s="1653"/>
      <c r="BRQ9" s="1653"/>
      <c r="BRR9" s="1653"/>
      <c r="BRS9" s="1653"/>
      <c r="BRT9" s="1653"/>
      <c r="BRU9" s="1653"/>
      <c r="BRV9" s="1653"/>
      <c r="BRW9" s="1653"/>
      <c r="BRX9" s="1653"/>
      <c r="BRY9" s="1653"/>
      <c r="BRZ9" s="1653"/>
      <c r="BSA9" s="1653"/>
      <c r="BSB9" s="1653"/>
      <c r="BSC9" s="1653"/>
      <c r="BSD9" s="1653"/>
      <c r="BSE9" s="1653"/>
      <c r="BSF9" s="1653"/>
      <c r="BSG9" s="1653"/>
      <c r="BSH9" s="1653"/>
      <c r="BSI9" s="1653"/>
      <c r="BSJ9" s="1653"/>
      <c r="BSK9" s="1653"/>
      <c r="BSL9" s="1653"/>
      <c r="BSM9" s="1653"/>
      <c r="BSN9" s="1653"/>
      <c r="BSO9" s="1653"/>
      <c r="BSP9" s="1653"/>
      <c r="BSQ9" s="1653"/>
      <c r="BSR9" s="1653"/>
      <c r="BSS9" s="1653"/>
      <c r="BST9" s="1653"/>
      <c r="BSU9" s="1653"/>
      <c r="BSV9" s="1653"/>
      <c r="BSW9" s="1653"/>
      <c r="BSX9" s="1653"/>
      <c r="BSY9" s="1653"/>
      <c r="BSZ9" s="1653"/>
      <c r="BTA9" s="1653"/>
      <c r="BTB9" s="1653"/>
      <c r="BTC9" s="1653"/>
      <c r="BTD9" s="1653"/>
      <c r="BTE9" s="1653"/>
      <c r="BTF9" s="1653"/>
      <c r="BTG9" s="1653"/>
      <c r="BTH9" s="1653"/>
      <c r="BTI9" s="1653"/>
      <c r="BTJ9" s="1653"/>
      <c r="BTK9" s="1653"/>
      <c r="BTL9" s="1653"/>
      <c r="BTM9" s="1653"/>
      <c r="BTN9" s="1653"/>
      <c r="BTO9" s="1653"/>
      <c r="BTP9" s="1653"/>
      <c r="BTQ9" s="1653"/>
      <c r="BTR9" s="1653"/>
      <c r="BTS9" s="1653"/>
      <c r="BTT9" s="1653"/>
      <c r="BTU9" s="1653"/>
      <c r="BTV9" s="1653"/>
      <c r="BTW9" s="1653"/>
      <c r="BTX9" s="1653"/>
      <c r="BTY9" s="1653"/>
      <c r="BTZ9" s="1653"/>
      <c r="BUA9" s="1653"/>
      <c r="BUB9" s="1653"/>
      <c r="BUC9" s="1653"/>
      <c r="BUD9" s="1653"/>
      <c r="BUE9" s="1653"/>
      <c r="BUF9" s="1653"/>
      <c r="BUG9" s="1653"/>
      <c r="BUH9" s="1653"/>
      <c r="BUI9" s="1653"/>
      <c r="BUJ9" s="1653"/>
      <c r="BUK9" s="1653"/>
      <c r="BUL9" s="1653"/>
      <c r="BUM9" s="1653"/>
      <c r="BUN9" s="1653"/>
      <c r="BUO9" s="1653"/>
      <c r="BUP9" s="1653"/>
      <c r="BUQ9" s="1653"/>
      <c r="BUR9" s="1653"/>
      <c r="BUS9" s="1653"/>
      <c r="BUT9" s="1653"/>
      <c r="BUU9" s="1653"/>
      <c r="BUV9" s="1653"/>
      <c r="BUW9" s="1653"/>
      <c r="BUX9" s="1653"/>
      <c r="BUY9" s="1653"/>
      <c r="BUZ9" s="1653"/>
      <c r="BVA9" s="1653"/>
      <c r="BVB9" s="1653"/>
      <c r="BVC9" s="1653"/>
      <c r="BVD9" s="1653"/>
      <c r="BVE9" s="1653"/>
      <c r="BVF9" s="1653"/>
      <c r="BVG9" s="1653"/>
      <c r="BVH9" s="1653"/>
      <c r="BVI9" s="1653"/>
      <c r="BVJ9" s="1653"/>
      <c r="BVK9" s="1653"/>
      <c r="BVL9" s="1653"/>
      <c r="BVM9" s="1653"/>
      <c r="BVN9" s="1653"/>
      <c r="BVO9" s="1653"/>
      <c r="BVP9" s="1653"/>
      <c r="BVQ9" s="1653"/>
      <c r="BVR9" s="1653"/>
      <c r="BVS9" s="1653"/>
      <c r="BVT9" s="1653"/>
      <c r="BVU9" s="1653"/>
      <c r="BVV9" s="1653"/>
      <c r="BVW9" s="1653"/>
      <c r="BVX9" s="1653"/>
      <c r="BVY9" s="1653"/>
      <c r="BVZ9" s="1653"/>
      <c r="BWA9" s="1653"/>
      <c r="BWB9" s="1653"/>
      <c r="BWC9" s="1653"/>
      <c r="BWD9" s="1653"/>
      <c r="BWE9" s="1653"/>
      <c r="BWF9" s="1653"/>
      <c r="BWG9" s="1653"/>
      <c r="BWH9" s="1653"/>
      <c r="BWI9" s="1653"/>
      <c r="BWJ9" s="1653"/>
      <c r="BWK9" s="1653"/>
      <c r="BWL9" s="1653"/>
      <c r="BWM9" s="1653"/>
      <c r="BWN9" s="1653"/>
      <c r="BWO9" s="1653"/>
      <c r="BWP9" s="1653"/>
      <c r="BWQ9" s="1653"/>
      <c r="BWR9" s="1653"/>
      <c r="BWS9" s="1653"/>
      <c r="BWT9" s="1653"/>
      <c r="BWU9" s="1653"/>
      <c r="BWV9" s="1653"/>
      <c r="BWW9" s="1653"/>
      <c r="BWX9" s="1653"/>
      <c r="BWY9" s="1653"/>
      <c r="BWZ9" s="1653"/>
      <c r="BXA9" s="1653"/>
      <c r="BXB9" s="1653"/>
      <c r="BXC9" s="1653"/>
      <c r="BXD9" s="1653"/>
      <c r="BXE9" s="1653"/>
      <c r="BXF9" s="1653"/>
      <c r="BXG9" s="1653"/>
      <c r="BXH9" s="1653"/>
      <c r="BXI9" s="1653"/>
      <c r="BXJ9" s="1653"/>
      <c r="BXK9" s="1653"/>
      <c r="BXL9" s="1653"/>
      <c r="BXM9" s="1653"/>
      <c r="BXN9" s="1653"/>
      <c r="BXO9" s="1653"/>
      <c r="BXP9" s="1653"/>
      <c r="BXQ9" s="1653"/>
      <c r="BXR9" s="1653"/>
      <c r="BXS9" s="1653"/>
      <c r="BXT9" s="1653"/>
      <c r="BXU9" s="1653"/>
      <c r="BXV9" s="1653"/>
      <c r="BXW9" s="1653"/>
      <c r="BXX9" s="1653"/>
      <c r="BXY9" s="1653"/>
      <c r="BXZ9" s="1653"/>
      <c r="BYA9" s="1653"/>
      <c r="BYB9" s="1653"/>
      <c r="BYC9" s="1653"/>
      <c r="BYD9" s="1653"/>
      <c r="BYE9" s="1653"/>
      <c r="BYF9" s="1653"/>
      <c r="BYG9" s="1653"/>
      <c r="BYH9" s="1653"/>
      <c r="BYI9" s="1653"/>
      <c r="BYJ9" s="1653"/>
      <c r="BYK9" s="1653"/>
      <c r="BYL9" s="1653"/>
      <c r="BYM9" s="1653"/>
      <c r="BYN9" s="1653"/>
      <c r="BYO9" s="1653"/>
      <c r="BYP9" s="1653"/>
      <c r="BYQ9" s="1653"/>
      <c r="BYR9" s="1653"/>
      <c r="BYS9" s="1653"/>
      <c r="BYT9" s="1653"/>
      <c r="BYU9" s="1653"/>
      <c r="BYV9" s="1653"/>
      <c r="BYW9" s="1653"/>
      <c r="BYX9" s="1653"/>
      <c r="BYY9" s="1653"/>
      <c r="BYZ9" s="1653"/>
      <c r="BZA9" s="1653"/>
      <c r="BZB9" s="1653"/>
      <c r="BZC9" s="1653"/>
      <c r="BZD9" s="1653"/>
      <c r="BZE9" s="1653"/>
      <c r="BZF9" s="1653"/>
      <c r="BZG9" s="1653"/>
      <c r="BZH9" s="1653"/>
      <c r="BZI9" s="1653"/>
      <c r="BZJ9" s="1653"/>
      <c r="BZK9" s="1653"/>
      <c r="BZL9" s="1653"/>
      <c r="BZM9" s="1653"/>
      <c r="BZN9" s="1653"/>
      <c r="BZO9" s="1653"/>
      <c r="BZP9" s="1653"/>
      <c r="BZQ9" s="1653"/>
      <c r="BZR9" s="1653"/>
      <c r="BZS9" s="1653"/>
      <c r="BZT9" s="1653"/>
      <c r="BZU9" s="1653"/>
      <c r="BZV9" s="1653"/>
      <c r="BZW9" s="1653"/>
      <c r="BZX9" s="1653"/>
      <c r="BZY9" s="1653"/>
      <c r="BZZ9" s="1653"/>
      <c r="CAA9" s="1653"/>
      <c r="CAB9" s="1653"/>
      <c r="CAC9" s="1653"/>
      <c r="CAD9" s="1653"/>
      <c r="CAE9" s="1653"/>
      <c r="CAF9" s="1653"/>
      <c r="CAG9" s="1653"/>
      <c r="CAH9" s="1653"/>
      <c r="CAI9" s="1653"/>
      <c r="CAJ9" s="1653"/>
      <c r="CAK9" s="1653"/>
      <c r="CAL9" s="1653"/>
      <c r="CAM9" s="1653"/>
      <c r="CAN9" s="1653"/>
      <c r="CAO9" s="1653"/>
      <c r="CAP9" s="1653"/>
      <c r="CAQ9" s="1653"/>
      <c r="CAR9" s="1653"/>
      <c r="CAS9" s="1653"/>
      <c r="CAT9" s="1653"/>
      <c r="CAU9" s="1653"/>
      <c r="CAV9" s="1653"/>
      <c r="CAW9" s="1653"/>
      <c r="CAX9" s="1653"/>
      <c r="CAY9" s="1653"/>
      <c r="CAZ9" s="1653"/>
      <c r="CBA9" s="1653"/>
      <c r="CBB9" s="1653"/>
      <c r="CBC9" s="1653"/>
      <c r="CBD9" s="1653"/>
      <c r="CBE9" s="1653"/>
      <c r="CBF9" s="1653"/>
      <c r="CBG9" s="1653"/>
      <c r="CBH9" s="1653"/>
      <c r="CBI9" s="1653"/>
      <c r="CBJ9" s="1653"/>
      <c r="CBK9" s="1653"/>
      <c r="CBL9" s="1653"/>
      <c r="CBM9" s="1653"/>
      <c r="CBN9" s="1653"/>
      <c r="CBO9" s="1653"/>
      <c r="CBP9" s="1653"/>
      <c r="CBQ9" s="1653"/>
      <c r="CBR9" s="1653"/>
      <c r="CBS9" s="1653"/>
      <c r="CBT9" s="1653"/>
      <c r="CBU9" s="1653"/>
      <c r="CBV9" s="1653"/>
      <c r="CBW9" s="1653"/>
      <c r="CBX9" s="1653"/>
      <c r="CBY9" s="1653"/>
      <c r="CBZ9" s="1653"/>
      <c r="CCA9" s="1653"/>
      <c r="CCB9" s="1653"/>
      <c r="CCC9" s="1653"/>
      <c r="CCD9" s="1653"/>
      <c r="CCE9" s="1653"/>
      <c r="CCF9" s="1653"/>
      <c r="CCG9" s="1653"/>
      <c r="CCH9" s="1653"/>
      <c r="CCI9" s="1653"/>
      <c r="CCJ9" s="1653"/>
      <c r="CCK9" s="1653"/>
      <c r="CCL9" s="1653"/>
      <c r="CCM9" s="1653"/>
      <c r="CCN9" s="1653"/>
      <c r="CCO9" s="1653"/>
      <c r="CCP9" s="1653"/>
      <c r="CCQ9" s="1653"/>
      <c r="CCR9" s="1653"/>
      <c r="CCS9" s="1653"/>
      <c r="CCT9" s="1653"/>
      <c r="CCU9" s="1653"/>
      <c r="CCV9" s="1653"/>
      <c r="CCW9" s="1653"/>
      <c r="CCX9" s="1653"/>
      <c r="CCY9" s="1653"/>
      <c r="CCZ9" s="1653"/>
      <c r="CDA9" s="1653"/>
      <c r="CDB9" s="1653"/>
      <c r="CDC9" s="1653"/>
      <c r="CDD9" s="1653"/>
      <c r="CDE9" s="1653"/>
      <c r="CDF9" s="1653"/>
      <c r="CDG9" s="1653"/>
      <c r="CDH9" s="1653"/>
      <c r="CDI9" s="1653"/>
      <c r="CDJ9" s="1653"/>
      <c r="CDK9" s="1653"/>
      <c r="CDL9" s="1653"/>
      <c r="CDM9" s="1653"/>
      <c r="CDN9" s="1653"/>
      <c r="CDO9" s="1653"/>
      <c r="CDP9" s="1653"/>
      <c r="CDQ9" s="1653"/>
      <c r="CDR9" s="1653"/>
      <c r="CDS9" s="1653"/>
      <c r="CDT9" s="1653"/>
      <c r="CDU9" s="1653"/>
      <c r="CDV9" s="1653"/>
      <c r="CDW9" s="1653"/>
      <c r="CDX9" s="1653"/>
      <c r="CDY9" s="1653"/>
      <c r="CDZ9" s="1653"/>
      <c r="CEA9" s="1653"/>
      <c r="CEB9" s="1653"/>
      <c r="CEC9" s="1653"/>
      <c r="CED9" s="1653"/>
      <c r="CEE9" s="1653"/>
      <c r="CEF9" s="1653"/>
      <c r="CEG9" s="1653"/>
      <c r="CEH9" s="1653"/>
      <c r="CEI9" s="1653"/>
      <c r="CEJ9" s="1653"/>
      <c r="CEK9" s="1653"/>
      <c r="CEL9" s="1653"/>
      <c r="CEM9" s="1653"/>
      <c r="CEN9" s="1653"/>
      <c r="CEO9" s="1653"/>
      <c r="CEP9" s="1653"/>
      <c r="CEQ9" s="1653"/>
      <c r="CER9" s="1653"/>
      <c r="CES9" s="1653"/>
      <c r="CET9" s="1653"/>
      <c r="CEU9" s="1653"/>
      <c r="CEV9" s="1653"/>
      <c r="CEW9" s="1653"/>
      <c r="CEX9" s="1653"/>
      <c r="CEY9" s="1653"/>
      <c r="CEZ9" s="1653"/>
      <c r="CFA9" s="1653"/>
      <c r="CFB9" s="1653"/>
      <c r="CFC9" s="1653"/>
      <c r="CFD9" s="1653"/>
      <c r="CFE9" s="1653"/>
      <c r="CFF9" s="1653"/>
      <c r="CFG9" s="1653"/>
      <c r="CFH9" s="1653"/>
      <c r="CFI9" s="1653"/>
      <c r="CFJ9" s="1653"/>
      <c r="CFK9" s="1653"/>
      <c r="CFL9" s="1653"/>
      <c r="CFM9" s="1653"/>
      <c r="CFN9" s="1653"/>
      <c r="CFO9" s="1653"/>
      <c r="CFP9" s="1653"/>
      <c r="CFQ9" s="1653"/>
      <c r="CFR9" s="1653"/>
      <c r="CFS9" s="1653"/>
      <c r="CFT9" s="1653"/>
      <c r="CFU9" s="1653"/>
      <c r="CFV9" s="1653"/>
      <c r="CFW9" s="1653"/>
      <c r="CFX9" s="1653"/>
      <c r="CFY9" s="1653"/>
      <c r="CFZ9" s="1653"/>
      <c r="CGA9" s="1653"/>
      <c r="CGB9" s="1653"/>
      <c r="CGC9" s="1653"/>
      <c r="CGD9" s="1653"/>
      <c r="CGE9" s="1653"/>
      <c r="CGF9" s="1653"/>
      <c r="CGG9" s="1653"/>
      <c r="CGH9" s="1653"/>
      <c r="CGI9" s="1653"/>
      <c r="CGJ9" s="1653"/>
      <c r="CGK9" s="1653"/>
      <c r="CGL9" s="1653"/>
      <c r="CGM9" s="1653"/>
      <c r="CGN9" s="1653"/>
      <c r="CGO9" s="1653"/>
      <c r="CGP9" s="1653"/>
      <c r="CGQ9" s="1653"/>
      <c r="CGR9" s="1653"/>
      <c r="CGS9" s="1653"/>
      <c r="CGT9" s="1653"/>
      <c r="CGU9" s="1653"/>
      <c r="CGV9" s="1653"/>
      <c r="CGW9" s="1653"/>
      <c r="CGX9" s="1653"/>
      <c r="CGY9" s="1653"/>
      <c r="CGZ9" s="1653"/>
      <c r="CHA9" s="1653"/>
      <c r="CHB9" s="1653"/>
      <c r="CHC9" s="1653"/>
      <c r="CHD9" s="1653"/>
      <c r="CHE9" s="1653"/>
      <c r="CHF9" s="1653"/>
      <c r="CHG9" s="1653"/>
      <c r="CHH9" s="1653"/>
      <c r="CHI9" s="1653"/>
      <c r="CHJ9" s="1653"/>
      <c r="CHK9" s="1653"/>
      <c r="CHL9" s="1653"/>
      <c r="CHM9" s="1653"/>
      <c r="CHN9" s="1653"/>
      <c r="CHO9" s="1653"/>
      <c r="CHP9" s="1653"/>
      <c r="CHQ9" s="1653"/>
      <c r="CHR9" s="1653"/>
      <c r="CHS9" s="1653"/>
      <c r="CHT9" s="1653"/>
      <c r="CHU9" s="1653"/>
      <c r="CHV9" s="1653"/>
      <c r="CHW9" s="1653"/>
      <c r="CHX9" s="1653"/>
      <c r="CHY9" s="1653"/>
      <c r="CHZ9" s="1653"/>
      <c r="CIA9" s="1653"/>
      <c r="CIB9" s="1653"/>
      <c r="CIC9" s="1653"/>
      <c r="CID9" s="1653"/>
      <c r="CIE9" s="1653"/>
      <c r="CIF9" s="1653"/>
      <c r="CIG9" s="1653"/>
      <c r="CIH9" s="1653"/>
      <c r="CII9" s="1653"/>
      <c r="CIJ9" s="1653"/>
      <c r="CIK9" s="1653"/>
      <c r="CIL9" s="1653"/>
      <c r="CIM9" s="1653"/>
      <c r="CIN9" s="1653"/>
      <c r="CIO9" s="1653"/>
      <c r="CIP9" s="1653"/>
      <c r="CIQ9" s="1653"/>
      <c r="CIR9" s="1653"/>
      <c r="CIS9" s="1653"/>
      <c r="CIT9" s="1653"/>
      <c r="CIU9" s="1653"/>
      <c r="CIV9" s="1653"/>
      <c r="CIW9" s="1653"/>
      <c r="CIX9" s="1653"/>
      <c r="CIY9" s="1653"/>
      <c r="CIZ9" s="1653"/>
      <c r="CJA9" s="1653"/>
      <c r="CJB9" s="1653"/>
      <c r="CJC9" s="1653"/>
      <c r="CJD9" s="1653"/>
      <c r="CJE9" s="1653"/>
      <c r="CJF9" s="1653"/>
      <c r="CJG9" s="1653"/>
      <c r="CJH9" s="1653"/>
      <c r="CJI9" s="1653"/>
      <c r="CJJ9" s="1653"/>
      <c r="CJK9" s="1653"/>
      <c r="CJL9" s="1653"/>
      <c r="CJM9" s="1653"/>
      <c r="CJN9" s="1653"/>
      <c r="CJO9" s="1653"/>
      <c r="CJP9" s="1653"/>
      <c r="CJQ9" s="1653"/>
      <c r="CJR9" s="1653"/>
      <c r="CJS9" s="1653"/>
      <c r="CJT9" s="1653"/>
      <c r="CJU9" s="1653"/>
      <c r="CJV9" s="1653"/>
      <c r="CJW9" s="1653"/>
      <c r="CJX9" s="1653"/>
      <c r="CJY9" s="1653"/>
      <c r="CJZ9" s="1653"/>
      <c r="CKA9" s="1653"/>
      <c r="CKB9" s="1653"/>
      <c r="CKC9" s="1653"/>
      <c r="CKD9" s="1653"/>
      <c r="CKE9" s="1653"/>
      <c r="CKF9" s="1653"/>
      <c r="CKG9" s="1653"/>
      <c r="CKH9" s="1653"/>
      <c r="CKI9" s="1653"/>
      <c r="CKJ9" s="1653"/>
      <c r="CKK9" s="1653"/>
      <c r="CKL9" s="1653"/>
      <c r="CKM9" s="1653"/>
      <c r="CKN9" s="1653"/>
      <c r="CKO9" s="1653"/>
      <c r="CKP9" s="1653"/>
      <c r="CKQ9" s="1653"/>
      <c r="CKR9" s="1653"/>
      <c r="CKS9" s="1653"/>
      <c r="CKT9" s="1653"/>
      <c r="CKU9" s="1653"/>
      <c r="CKV9" s="1653"/>
      <c r="CKW9" s="1653"/>
      <c r="CKX9" s="1653"/>
      <c r="CKY9" s="1653"/>
      <c r="CKZ9" s="1653"/>
      <c r="CLA9" s="1653"/>
      <c r="CLB9" s="1653"/>
      <c r="CLC9" s="1653"/>
      <c r="CLD9" s="1653"/>
      <c r="CLE9" s="1653"/>
      <c r="CLF9" s="1653"/>
      <c r="CLG9" s="1653"/>
      <c r="CLH9" s="1653"/>
      <c r="CLI9" s="1653"/>
      <c r="CLJ9" s="1653"/>
      <c r="CLK9" s="1653"/>
      <c r="CLL9" s="1653"/>
      <c r="CLM9" s="1653"/>
      <c r="CLN9" s="1653"/>
      <c r="CLO9" s="1653"/>
      <c r="CLP9" s="1653"/>
      <c r="CLQ9" s="1653"/>
      <c r="CLR9" s="1653"/>
      <c r="CLS9" s="1653"/>
      <c r="CLT9" s="1653"/>
      <c r="CLU9" s="1653"/>
      <c r="CLV9" s="1653"/>
      <c r="CLW9" s="1653"/>
      <c r="CLX9" s="1653"/>
      <c r="CLY9" s="1653"/>
      <c r="CLZ9" s="1653"/>
      <c r="CMA9" s="1653"/>
      <c r="CMB9" s="1653"/>
      <c r="CMC9" s="1653"/>
      <c r="CMD9" s="1653"/>
      <c r="CME9" s="1653"/>
      <c r="CMF9" s="1653"/>
      <c r="CMG9" s="1653"/>
      <c r="CMH9" s="1653"/>
      <c r="CMI9" s="1653"/>
      <c r="CMJ9" s="1653"/>
      <c r="CMK9" s="1653"/>
      <c r="CML9" s="1653"/>
      <c r="CMM9" s="1653"/>
      <c r="CMN9" s="1653"/>
      <c r="CMO9" s="1653"/>
      <c r="CMP9" s="1653"/>
      <c r="CMQ9" s="1653"/>
      <c r="CMR9" s="1653"/>
      <c r="CMS9" s="1653"/>
      <c r="CMT9" s="1653"/>
      <c r="CMU9" s="1653"/>
      <c r="CMV9" s="1653"/>
      <c r="CMW9" s="1653"/>
      <c r="CMX9" s="1653"/>
      <c r="CMY9" s="1653"/>
      <c r="CMZ9" s="1653"/>
      <c r="CNA9" s="1653"/>
      <c r="CNB9" s="1653"/>
      <c r="CNC9" s="1653"/>
      <c r="CND9" s="1653"/>
      <c r="CNE9" s="1653"/>
      <c r="CNF9" s="1653"/>
      <c r="CNG9" s="1653"/>
      <c r="CNH9" s="1653"/>
      <c r="CNI9" s="1653"/>
      <c r="CNJ9" s="1653"/>
      <c r="CNK9" s="1653"/>
      <c r="CNL9" s="1653"/>
      <c r="CNM9" s="1653"/>
      <c r="CNN9" s="1653"/>
      <c r="CNO9" s="1653"/>
      <c r="CNP9" s="1653"/>
      <c r="CNQ9" s="1653"/>
      <c r="CNR9" s="1653"/>
      <c r="CNS9" s="1653"/>
      <c r="CNT9" s="1653"/>
      <c r="CNU9" s="1653"/>
      <c r="CNV9" s="1653"/>
      <c r="CNW9" s="1653"/>
      <c r="CNX9" s="1653"/>
      <c r="CNY9" s="1653"/>
      <c r="CNZ9" s="1653"/>
      <c r="COA9" s="1653"/>
      <c r="COB9" s="1653"/>
      <c r="COC9" s="1653"/>
      <c r="COD9" s="1653"/>
      <c r="COE9" s="1653"/>
      <c r="COF9" s="1653"/>
      <c r="COG9" s="1653"/>
      <c r="COH9" s="1653"/>
      <c r="COI9" s="1653"/>
      <c r="COJ9" s="1653"/>
      <c r="COK9" s="1653"/>
      <c r="COL9" s="1653"/>
      <c r="COM9" s="1653"/>
      <c r="CON9" s="1653"/>
      <c r="COO9" s="1653"/>
      <c r="COP9" s="1653"/>
      <c r="COQ9" s="1653"/>
      <c r="COR9" s="1653"/>
      <c r="COS9" s="1653"/>
      <c r="COT9" s="1653"/>
      <c r="COU9" s="1653"/>
      <c r="COV9" s="1653"/>
      <c r="COW9" s="1653"/>
      <c r="COX9" s="1653"/>
      <c r="COY9" s="1653"/>
      <c r="COZ9" s="1653"/>
      <c r="CPA9" s="1653"/>
      <c r="CPB9" s="1653"/>
      <c r="CPC9" s="1653"/>
      <c r="CPD9" s="1653"/>
      <c r="CPE9" s="1653"/>
      <c r="CPF9" s="1653"/>
      <c r="CPG9" s="1653"/>
      <c r="CPH9" s="1653"/>
      <c r="CPI9" s="1653"/>
      <c r="CPJ9" s="1653"/>
      <c r="CPK9" s="1653"/>
      <c r="CPL9" s="1653"/>
      <c r="CPM9" s="1653"/>
      <c r="CPN9" s="1653"/>
      <c r="CPO9" s="1653"/>
      <c r="CPP9" s="1653"/>
      <c r="CPQ9" s="1653"/>
      <c r="CPR9" s="1653"/>
      <c r="CPS9" s="1653"/>
      <c r="CPT9" s="1653"/>
      <c r="CPU9" s="1653"/>
      <c r="CPV9" s="1653"/>
      <c r="CPW9" s="1653"/>
      <c r="CPX9" s="1653"/>
      <c r="CPY9" s="1653"/>
      <c r="CPZ9" s="1653"/>
      <c r="CQA9" s="1653"/>
      <c r="CQB9" s="1653"/>
      <c r="CQC9" s="1653"/>
      <c r="CQD9" s="1653"/>
      <c r="CQE9" s="1653"/>
      <c r="CQF9" s="1653"/>
      <c r="CQG9" s="1653"/>
      <c r="CQH9" s="1653"/>
      <c r="CQI9" s="1653"/>
      <c r="CQJ9" s="1653"/>
      <c r="CQK9" s="1653"/>
      <c r="CQL9" s="1653"/>
      <c r="CQM9" s="1653"/>
      <c r="CQN9" s="1653"/>
      <c r="CQO9" s="1653"/>
      <c r="CQP9" s="1653"/>
      <c r="CQQ9" s="1653"/>
      <c r="CQR9" s="1653"/>
      <c r="CQS9" s="1653"/>
      <c r="CQT9" s="1653"/>
      <c r="CQU9" s="1653"/>
      <c r="CQV9" s="1653"/>
      <c r="CQW9" s="1653"/>
      <c r="CQX9" s="1653"/>
      <c r="CQY9" s="1653"/>
      <c r="CQZ9" s="1653"/>
      <c r="CRA9" s="1653"/>
      <c r="CRB9" s="1653"/>
      <c r="CRC9" s="1653"/>
      <c r="CRD9" s="1653"/>
      <c r="CRE9" s="1653"/>
      <c r="CRF9" s="1653"/>
      <c r="CRG9" s="1653"/>
      <c r="CRH9" s="1653"/>
      <c r="CRI9" s="1653"/>
      <c r="CRJ9" s="1653"/>
      <c r="CRK9" s="1653"/>
      <c r="CRL9" s="1653"/>
      <c r="CRM9" s="1653"/>
      <c r="CRN9" s="1653"/>
      <c r="CRO9" s="1653"/>
      <c r="CRP9" s="1653"/>
      <c r="CRQ9" s="1653"/>
      <c r="CRR9" s="1653"/>
      <c r="CRS9" s="1653"/>
      <c r="CRT9" s="1653"/>
      <c r="CRU9" s="1653"/>
      <c r="CRV9" s="1653"/>
      <c r="CRW9" s="1653"/>
      <c r="CRX9" s="1653"/>
      <c r="CRY9" s="1653"/>
      <c r="CRZ9" s="1653"/>
      <c r="CSA9" s="1653"/>
      <c r="CSB9" s="1653"/>
      <c r="CSC9" s="1653"/>
      <c r="CSD9" s="1653"/>
      <c r="CSE9" s="1653"/>
      <c r="CSF9" s="1653"/>
      <c r="CSG9" s="1653"/>
      <c r="CSH9" s="1653"/>
      <c r="CSI9" s="1653"/>
      <c r="CSJ9" s="1653"/>
      <c r="CSK9" s="1653"/>
      <c r="CSL9" s="1653"/>
      <c r="CSM9" s="1653"/>
      <c r="CSN9" s="1653"/>
      <c r="CSO9" s="1653"/>
      <c r="CSP9" s="1653"/>
      <c r="CSQ9" s="1653"/>
      <c r="CSR9" s="1653"/>
      <c r="CSS9" s="1653"/>
      <c r="CST9" s="1653"/>
      <c r="CSU9" s="1653"/>
      <c r="CSV9" s="1653"/>
      <c r="CSW9" s="1653"/>
      <c r="CSX9" s="1653"/>
      <c r="CSY9" s="1653"/>
      <c r="CSZ9" s="1653"/>
      <c r="CTA9" s="1653"/>
      <c r="CTB9" s="1653"/>
      <c r="CTC9" s="1653"/>
      <c r="CTD9" s="1653"/>
      <c r="CTE9" s="1653"/>
      <c r="CTF9" s="1653"/>
      <c r="CTG9" s="1653"/>
      <c r="CTH9" s="1653"/>
      <c r="CTI9" s="1653"/>
      <c r="CTJ9" s="1653"/>
      <c r="CTK9" s="1653"/>
      <c r="CTL9" s="1653"/>
      <c r="CTM9" s="1653"/>
      <c r="CTN9" s="1653"/>
      <c r="CTO9" s="1653"/>
      <c r="CTP9" s="1653"/>
      <c r="CTQ9" s="1653"/>
      <c r="CTR9" s="1653"/>
      <c r="CTS9" s="1653"/>
      <c r="CTT9" s="1653"/>
      <c r="CTU9" s="1653"/>
      <c r="CTV9" s="1653"/>
      <c r="CTW9" s="1653"/>
      <c r="CTX9" s="1653"/>
      <c r="CTY9" s="1653"/>
      <c r="CTZ9" s="1653"/>
      <c r="CUA9" s="1653"/>
      <c r="CUB9" s="1653"/>
      <c r="CUC9" s="1653"/>
      <c r="CUD9" s="1653"/>
      <c r="CUE9" s="1653"/>
      <c r="CUF9" s="1653"/>
      <c r="CUG9" s="1653"/>
      <c r="CUH9" s="1653"/>
      <c r="CUI9" s="1653"/>
      <c r="CUJ9" s="1653"/>
      <c r="CUK9" s="1653"/>
      <c r="CUL9" s="1653"/>
      <c r="CUM9" s="1653"/>
      <c r="CUN9" s="1653"/>
      <c r="CUO9" s="1653"/>
      <c r="CUP9" s="1653"/>
      <c r="CUQ9" s="1653"/>
      <c r="CUR9" s="1653"/>
      <c r="CUS9" s="1653"/>
      <c r="CUT9" s="1653"/>
      <c r="CUU9" s="1653"/>
      <c r="CUV9" s="1653"/>
      <c r="CUW9" s="1653"/>
      <c r="CUX9" s="1653"/>
      <c r="CUY9" s="1653"/>
      <c r="CUZ9" s="1653"/>
      <c r="CVA9" s="1653"/>
      <c r="CVB9" s="1653"/>
      <c r="CVC9" s="1653"/>
      <c r="CVD9" s="1653"/>
      <c r="CVE9" s="1653"/>
      <c r="CVF9" s="1653"/>
      <c r="CVG9" s="1653"/>
      <c r="CVH9" s="1653"/>
      <c r="CVI9" s="1653"/>
      <c r="CVJ9" s="1653"/>
      <c r="CVK9" s="1653"/>
      <c r="CVL9" s="1653"/>
      <c r="CVM9" s="1653"/>
      <c r="CVN9" s="1653"/>
      <c r="CVO9" s="1653"/>
      <c r="CVP9" s="1653"/>
      <c r="CVQ9" s="1653"/>
      <c r="CVR9" s="1653"/>
      <c r="CVS9" s="1653"/>
      <c r="CVT9" s="1653"/>
      <c r="CVU9" s="1653"/>
      <c r="CVV9" s="1653"/>
      <c r="CVW9" s="1653"/>
      <c r="CVX9" s="1653"/>
      <c r="CVY9" s="1653"/>
      <c r="CVZ9" s="1653"/>
      <c r="CWA9" s="1653"/>
      <c r="CWB9" s="1653"/>
      <c r="CWC9" s="1653"/>
      <c r="CWD9" s="1653"/>
      <c r="CWE9" s="1653"/>
      <c r="CWF9" s="1653"/>
      <c r="CWG9" s="1653"/>
      <c r="CWH9" s="1653"/>
      <c r="CWI9" s="1653"/>
      <c r="CWJ9" s="1653"/>
      <c r="CWK9" s="1653"/>
      <c r="CWL9" s="1653"/>
      <c r="CWM9" s="1653"/>
      <c r="CWN9" s="1653"/>
      <c r="CWO9" s="1653"/>
      <c r="CWP9" s="1653"/>
      <c r="CWQ9" s="1653"/>
      <c r="CWR9" s="1653"/>
      <c r="CWS9" s="1653"/>
      <c r="CWT9" s="1653"/>
      <c r="CWU9" s="1653"/>
      <c r="CWV9" s="1653"/>
      <c r="CWW9" s="1653"/>
      <c r="CWX9" s="1653"/>
      <c r="CWY9" s="1653"/>
      <c r="CWZ9" s="1653"/>
      <c r="CXA9" s="1653"/>
      <c r="CXB9" s="1653"/>
      <c r="CXC9" s="1653"/>
      <c r="CXD9" s="1653"/>
      <c r="CXE9" s="1653"/>
      <c r="CXF9" s="1653"/>
      <c r="CXG9" s="1653"/>
      <c r="CXH9" s="1653"/>
      <c r="CXI9" s="1653"/>
      <c r="CXJ9" s="1653"/>
      <c r="CXK9" s="1653"/>
      <c r="CXL9" s="1653"/>
      <c r="CXM9" s="1653"/>
      <c r="CXN9" s="1653"/>
      <c r="CXO9" s="1653"/>
      <c r="CXP9" s="1653"/>
      <c r="CXQ9" s="1653"/>
      <c r="CXR9" s="1653"/>
      <c r="CXS9" s="1653"/>
      <c r="CXT9" s="1653"/>
      <c r="CXU9" s="1653"/>
      <c r="CXV9" s="1653"/>
      <c r="CXW9" s="1653"/>
      <c r="CXX9" s="1653"/>
      <c r="CXY9" s="1653"/>
      <c r="CXZ9" s="1653"/>
      <c r="CYA9" s="1653"/>
      <c r="CYB9" s="1653"/>
      <c r="CYC9" s="1653"/>
      <c r="CYD9" s="1653"/>
      <c r="CYE9" s="1653"/>
      <c r="CYF9" s="1653"/>
      <c r="CYG9" s="1653"/>
      <c r="CYH9" s="1653"/>
      <c r="CYI9" s="1653"/>
      <c r="CYJ9" s="1653"/>
      <c r="CYK9" s="1653"/>
      <c r="CYL9" s="1653"/>
      <c r="CYM9" s="1653"/>
      <c r="CYN9" s="1653"/>
      <c r="CYO9" s="1653"/>
      <c r="CYP9" s="1653"/>
      <c r="CYQ9" s="1653"/>
      <c r="CYR9" s="1653"/>
      <c r="CYS9" s="1653"/>
      <c r="CYT9" s="1653"/>
      <c r="CYU9" s="1653"/>
      <c r="CYV9" s="1653"/>
      <c r="CYW9" s="1653"/>
      <c r="CYX9" s="1653"/>
      <c r="CYY9" s="1653"/>
      <c r="CYZ9" s="1653"/>
      <c r="CZA9" s="1653"/>
      <c r="CZB9" s="1653"/>
      <c r="CZC9" s="1653"/>
      <c r="CZD9" s="1653"/>
      <c r="CZE9" s="1653"/>
      <c r="CZF9" s="1653"/>
      <c r="CZG9" s="1653"/>
      <c r="CZH9" s="1653"/>
      <c r="CZI9" s="1653"/>
      <c r="CZJ9" s="1653"/>
      <c r="CZK9" s="1653"/>
      <c r="CZL9" s="1653"/>
      <c r="CZM9" s="1653"/>
      <c r="CZN9" s="1653"/>
      <c r="CZO9" s="1653"/>
      <c r="CZP9" s="1653"/>
      <c r="CZQ9" s="1653"/>
      <c r="CZR9" s="1653"/>
      <c r="CZS9" s="1653"/>
      <c r="CZT9" s="1653"/>
      <c r="CZU9" s="1653"/>
      <c r="CZV9" s="1653"/>
      <c r="CZW9" s="1653"/>
      <c r="CZX9" s="1653"/>
      <c r="CZY9" s="1653"/>
      <c r="CZZ9" s="1653"/>
      <c r="DAA9" s="1653"/>
      <c r="DAB9" s="1653"/>
      <c r="DAC9" s="1653"/>
      <c r="DAD9" s="1653"/>
      <c r="DAE9" s="1653"/>
      <c r="DAF9" s="1653"/>
      <c r="DAG9" s="1653"/>
      <c r="DAH9" s="1653"/>
      <c r="DAI9" s="1653"/>
      <c r="DAJ9" s="1653"/>
      <c r="DAK9" s="1653"/>
      <c r="DAL9" s="1653"/>
      <c r="DAM9" s="1653"/>
      <c r="DAN9" s="1653"/>
      <c r="DAO9" s="1653"/>
      <c r="DAP9" s="1653"/>
      <c r="DAQ9" s="1653"/>
      <c r="DAR9" s="1653"/>
      <c r="DAS9" s="1653"/>
      <c r="DAT9" s="1653"/>
      <c r="DAU9" s="1653"/>
      <c r="DAV9" s="1653"/>
      <c r="DAW9" s="1653"/>
      <c r="DAX9" s="1653"/>
      <c r="DAY9" s="1653"/>
      <c r="DAZ9" s="1653"/>
      <c r="DBA9" s="1653"/>
      <c r="DBB9" s="1653"/>
      <c r="DBC9" s="1653"/>
      <c r="DBD9" s="1653"/>
      <c r="DBE9" s="1653"/>
      <c r="DBF9" s="1653"/>
      <c r="DBG9" s="1653"/>
      <c r="DBH9" s="1653"/>
      <c r="DBI9" s="1653"/>
      <c r="DBJ9" s="1653"/>
      <c r="DBK9" s="1653"/>
      <c r="DBL9" s="1653"/>
      <c r="DBM9" s="1653"/>
      <c r="DBN9" s="1653"/>
      <c r="DBO9" s="1653"/>
      <c r="DBP9" s="1653"/>
      <c r="DBQ9" s="1653"/>
      <c r="DBR9" s="1653"/>
      <c r="DBS9" s="1653"/>
      <c r="DBT9" s="1653"/>
      <c r="DBU9" s="1653"/>
      <c r="DBV9" s="1653"/>
      <c r="DBW9" s="1653"/>
      <c r="DBX9" s="1653"/>
      <c r="DBY9" s="1653"/>
      <c r="DBZ9" s="1653"/>
      <c r="DCA9" s="1653"/>
      <c r="DCB9" s="1653"/>
      <c r="DCC9" s="1653"/>
      <c r="DCD9" s="1653"/>
      <c r="DCE9" s="1653"/>
      <c r="DCF9" s="1653"/>
      <c r="DCG9" s="1653"/>
      <c r="DCH9" s="1653"/>
      <c r="DCI9" s="1653"/>
      <c r="DCJ9" s="1653"/>
      <c r="DCK9" s="1653"/>
      <c r="DCL9" s="1653"/>
      <c r="DCM9" s="1653"/>
      <c r="DCN9" s="1653"/>
      <c r="DCO9" s="1653"/>
      <c r="DCP9" s="1653"/>
      <c r="DCQ9" s="1653"/>
      <c r="DCR9" s="1653"/>
      <c r="DCS9" s="1653"/>
      <c r="DCT9" s="1653"/>
      <c r="DCU9" s="1653"/>
      <c r="DCV9" s="1653"/>
      <c r="DCW9" s="1653"/>
      <c r="DCX9" s="1653"/>
      <c r="DCY9" s="1653"/>
      <c r="DCZ9" s="1653"/>
      <c r="DDA9" s="1653"/>
      <c r="DDB9" s="1653"/>
      <c r="DDC9" s="1653"/>
      <c r="DDD9" s="1653"/>
      <c r="DDE9" s="1653"/>
      <c r="DDF9" s="1653"/>
      <c r="DDG9" s="1653"/>
      <c r="DDH9" s="1653"/>
      <c r="DDI9" s="1653"/>
      <c r="DDJ9" s="1653"/>
      <c r="DDK9" s="1653"/>
      <c r="DDL9" s="1653"/>
      <c r="DDM9" s="1653"/>
      <c r="DDN9" s="1653"/>
      <c r="DDO9" s="1653"/>
      <c r="DDP9" s="1653"/>
      <c r="DDQ9" s="1653"/>
      <c r="DDR9" s="1653"/>
      <c r="DDS9" s="1653"/>
      <c r="DDT9" s="1653"/>
      <c r="DDU9" s="1653"/>
      <c r="DDV9" s="1653"/>
      <c r="DDW9" s="1653"/>
      <c r="DDX9" s="1653"/>
      <c r="DDY9" s="1653"/>
      <c r="DDZ9" s="1653"/>
      <c r="DEA9" s="1653"/>
      <c r="DEB9" s="1653"/>
      <c r="DEC9" s="1653"/>
      <c r="DED9" s="1653"/>
      <c r="DEE9" s="1653"/>
      <c r="DEF9" s="1653"/>
      <c r="DEG9" s="1653"/>
      <c r="DEH9" s="1653"/>
      <c r="DEI9" s="1653"/>
      <c r="DEJ9" s="1653"/>
      <c r="DEK9" s="1653"/>
      <c r="DEL9" s="1653"/>
      <c r="DEM9" s="1653"/>
      <c r="DEN9" s="1653"/>
      <c r="DEO9" s="1653"/>
      <c r="DEP9" s="1653"/>
      <c r="DEQ9" s="1653"/>
      <c r="DER9" s="1653"/>
      <c r="DES9" s="1653"/>
      <c r="DET9" s="1653"/>
      <c r="DEU9" s="1653"/>
      <c r="DEV9" s="1653"/>
      <c r="DEW9" s="1653"/>
      <c r="DEX9" s="1653"/>
      <c r="DEY9" s="1653"/>
      <c r="DEZ9" s="1653"/>
      <c r="DFA9" s="1653"/>
      <c r="DFB9" s="1653"/>
      <c r="DFC9" s="1653"/>
      <c r="DFD9" s="1653"/>
      <c r="DFE9" s="1653"/>
      <c r="DFF9" s="1653"/>
      <c r="DFG9" s="1653"/>
      <c r="DFH9" s="1653"/>
      <c r="DFI9" s="1653"/>
      <c r="DFJ9" s="1653"/>
      <c r="DFK9" s="1653"/>
      <c r="DFL9" s="1653"/>
      <c r="DFM9" s="1653"/>
      <c r="DFN9" s="1653"/>
      <c r="DFO9" s="1653"/>
      <c r="DFP9" s="1653"/>
      <c r="DFQ9" s="1653"/>
      <c r="DFR9" s="1653"/>
      <c r="DFS9" s="1653"/>
      <c r="DFT9" s="1653"/>
      <c r="DFU9" s="1653"/>
      <c r="DFV9" s="1653"/>
      <c r="DFW9" s="1653"/>
      <c r="DFX9" s="1653"/>
      <c r="DFY9" s="1653"/>
      <c r="DFZ9" s="1653"/>
      <c r="DGA9" s="1653"/>
      <c r="DGB9" s="1653"/>
      <c r="DGC9" s="1653"/>
      <c r="DGD9" s="1653"/>
      <c r="DGE9" s="1653"/>
      <c r="DGF9" s="1653"/>
      <c r="DGG9" s="1653"/>
      <c r="DGH9" s="1653"/>
      <c r="DGI9" s="1653"/>
      <c r="DGJ9" s="1653"/>
      <c r="DGK9" s="1653"/>
      <c r="DGL9" s="1653"/>
      <c r="DGM9" s="1653"/>
      <c r="DGN9" s="1653"/>
      <c r="DGO9" s="1653"/>
      <c r="DGP9" s="1653"/>
      <c r="DGQ9" s="1653"/>
      <c r="DGR9" s="1653"/>
      <c r="DGS9" s="1653"/>
      <c r="DGT9" s="1653"/>
      <c r="DGU9" s="1653"/>
      <c r="DGV9" s="1653"/>
      <c r="DGW9" s="1653"/>
      <c r="DGX9" s="1653"/>
      <c r="DGY9" s="1653"/>
      <c r="DGZ9" s="1653"/>
      <c r="DHA9" s="1653"/>
      <c r="DHB9" s="1653"/>
      <c r="DHC9" s="1653"/>
      <c r="DHD9" s="1653"/>
      <c r="DHE9" s="1653"/>
      <c r="DHF9" s="1653"/>
      <c r="DHG9" s="1653"/>
      <c r="DHH9" s="1653"/>
      <c r="DHI9" s="1653"/>
      <c r="DHJ9" s="1653"/>
      <c r="DHK9" s="1653"/>
      <c r="DHL9" s="1653"/>
      <c r="DHM9" s="1653"/>
      <c r="DHN9" s="1653"/>
      <c r="DHO9" s="1653"/>
      <c r="DHP9" s="1653"/>
      <c r="DHQ9" s="1653"/>
      <c r="DHR9" s="1653"/>
      <c r="DHS9" s="1653"/>
      <c r="DHT9" s="1653"/>
      <c r="DHU9" s="1653"/>
      <c r="DHV9" s="1653"/>
      <c r="DHW9" s="1653"/>
      <c r="DHX9" s="1653"/>
      <c r="DHY9" s="1653"/>
      <c r="DHZ9" s="1653"/>
      <c r="DIA9" s="1653"/>
      <c r="DIB9" s="1653"/>
      <c r="DIC9" s="1653"/>
      <c r="DID9" s="1653"/>
      <c r="DIE9" s="1653"/>
      <c r="DIF9" s="1653"/>
      <c r="DIG9" s="1653"/>
      <c r="DIH9" s="1653"/>
      <c r="DII9" s="1653"/>
      <c r="DIJ9" s="1653"/>
      <c r="DIK9" s="1653"/>
      <c r="DIL9" s="1653"/>
      <c r="DIM9" s="1653"/>
      <c r="DIN9" s="1653"/>
      <c r="DIO9" s="1653"/>
      <c r="DIP9" s="1653"/>
      <c r="DIQ9" s="1653"/>
      <c r="DIR9" s="1653"/>
      <c r="DIS9" s="1653"/>
      <c r="DIT9" s="1653"/>
      <c r="DIU9" s="1653"/>
      <c r="DIV9" s="1653"/>
      <c r="DIW9" s="1653"/>
      <c r="DIX9" s="1653"/>
      <c r="DIY9" s="1653"/>
      <c r="DIZ9" s="1653"/>
      <c r="DJA9" s="1653"/>
      <c r="DJB9" s="1653"/>
      <c r="DJC9" s="1653"/>
      <c r="DJD9" s="1653"/>
      <c r="DJE9" s="1653"/>
      <c r="DJF9" s="1653"/>
      <c r="DJG9" s="1653"/>
      <c r="DJH9" s="1653"/>
      <c r="DJI9" s="1653"/>
      <c r="DJJ9" s="1653"/>
      <c r="DJK9" s="1653"/>
      <c r="DJL9" s="1653"/>
      <c r="DJM9" s="1653"/>
      <c r="DJN9" s="1653"/>
      <c r="DJO9" s="1653"/>
      <c r="DJP9" s="1653"/>
      <c r="DJQ9" s="1653"/>
      <c r="DJR9" s="1653"/>
      <c r="DJS9" s="1653"/>
      <c r="DJT9" s="1653"/>
      <c r="DJU9" s="1653"/>
      <c r="DJV9" s="1653"/>
      <c r="DJW9" s="1653"/>
      <c r="DJX9" s="1653"/>
      <c r="DJY9" s="1653"/>
      <c r="DJZ9" s="1653"/>
      <c r="DKA9" s="1653"/>
      <c r="DKB9" s="1653"/>
      <c r="DKC9" s="1653"/>
      <c r="DKD9" s="1653"/>
      <c r="DKE9" s="1653"/>
      <c r="DKF9" s="1653"/>
      <c r="DKG9" s="1653"/>
      <c r="DKH9" s="1653"/>
      <c r="DKI9" s="1653"/>
      <c r="DKJ9" s="1653"/>
      <c r="DKK9" s="1653"/>
      <c r="DKL9" s="1653"/>
      <c r="DKM9" s="1653"/>
      <c r="DKN9" s="1653"/>
      <c r="DKO9" s="1653"/>
      <c r="DKP9" s="1653"/>
      <c r="DKQ9" s="1653"/>
      <c r="DKR9" s="1653"/>
      <c r="DKS9" s="1653"/>
      <c r="DKT9" s="1653"/>
      <c r="DKU9" s="1653"/>
      <c r="DKV9" s="1653"/>
      <c r="DKW9" s="1653"/>
      <c r="DKX9" s="1653"/>
      <c r="DKY9" s="1653"/>
      <c r="DKZ9" s="1653"/>
      <c r="DLA9" s="1653"/>
      <c r="DLB9" s="1653"/>
      <c r="DLC9" s="1653"/>
      <c r="DLD9" s="1653"/>
      <c r="DLE9" s="1653"/>
      <c r="DLF9" s="1653"/>
      <c r="DLG9" s="1653"/>
      <c r="DLH9" s="1653"/>
      <c r="DLI9" s="1653"/>
      <c r="DLJ9" s="1653"/>
      <c r="DLK9" s="1653"/>
      <c r="DLL9" s="1653"/>
      <c r="DLM9" s="1653"/>
      <c r="DLN9" s="1653"/>
      <c r="DLO9" s="1653"/>
      <c r="DLP9" s="1653"/>
      <c r="DLQ9" s="1653"/>
      <c r="DLR9" s="1653"/>
      <c r="DLS9" s="1653"/>
      <c r="DLT9" s="1653"/>
      <c r="DLU9" s="1653"/>
      <c r="DLV9" s="1653"/>
      <c r="DLW9" s="1653"/>
      <c r="DLX9" s="1653"/>
      <c r="DLY9" s="1653"/>
      <c r="DLZ9" s="1653"/>
      <c r="DMA9" s="1653"/>
      <c r="DMB9" s="1653"/>
      <c r="DMC9" s="1653"/>
      <c r="DMD9" s="1653"/>
      <c r="DME9" s="1653"/>
      <c r="DMF9" s="1653"/>
      <c r="DMG9" s="1653"/>
      <c r="DMH9" s="1653"/>
      <c r="DMI9" s="1653"/>
      <c r="DMJ9" s="1653"/>
      <c r="DMK9" s="1653"/>
      <c r="DML9" s="1653"/>
      <c r="DMM9" s="1653"/>
      <c r="DMN9" s="1653"/>
      <c r="DMO9" s="1653"/>
      <c r="DMP9" s="1653"/>
      <c r="DMQ9" s="1653"/>
      <c r="DMR9" s="1653"/>
      <c r="DMS9" s="1653"/>
      <c r="DMT9" s="1653"/>
      <c r="DMU9" s="1653"/>
      <c r="DMV9" s="1653"/>
      <c r="DMW9" s="1653"/>
      <c r="DMX9" s="1653"/>
      <c r="DMY9" s="1653"/>
      <c r="DMZ9" s="1653"/>
      <c r="DNA9" s="1653"/>
      <c r="DNB9" s="1653"/>
      <c r="DNC9" s="1653"/>
      <c r="DND9" s="1653"/>
      <c r="DNE9" s="1653"/>
      <c r="DNF9" s="1653"/>
      <c r="DNG9" s="1653"/>
      <c r="DNH9" s="1653"/>
      <c r="DNI9" s="1653"/>
      <c r="DNJ9" s="1653"/>
      <c r="DNK9" s="1653"/>
      <c r="DNL9" s="1653"/>
      <c r="DNM9" s="1653"/>
      <c r="DNN9" s="1653"/>
      <c r="DNO9" s="1653"/>
      <c r="DNP9" s="1653"/>
      <c r="DNQ9" s="1653"/>
      <c r="DNR9" s="1653"/>
      <c r="DNS9" s="1653"/>
      <c r="DNT9" s="1653"/>
      <c r="DNU9" s="1653"/>
      <c r="DNV9" s="1653"/>
      <c r="DNW9" s="1653"/>
      <c r="DNX9" s="1653"/>
      <c r="DNY9" s="1653"/>
      <c r="DNZ9" s="1653"/>
      <c r="DOA9" s="1653"/>
      <c r="DOB9" s="1653"/>
      <c r="DOC9" s="1653"/>
      <c r="DOD9" s="1653"/>
      <c r="DOE9" s="1653"/>
      <c r="DOF9" s="1653"/>
      <c r="DOG9" s="1653"/>
      <c r="DOH9" s="1653"/>
      <c r="DOI9" s="1653"/>
      <c r="DOJ9" s="1653"/>
      <c r="DOK9" s="1653"/>
      <c r="DOL9" s="1653"/>
      <c r="DOM9" s="1653"/>
      <c r="DON9" s="1653"/>
      <c r="DOO9" s="1653"/>
      <c r="DOP9" s="1653"/>
      <c r="DOQ9" s="1653"/>
      <c r="DOR9" s="1653"/>
      <c r="DOS9" s="1653"/>
      <c r="DOT9" s="1653"/>
      <c r="DOU9" s="1653"/>
      <c r="DOV9" s="1653"/>
      <c r="DOW9" s="1653"/>
      <c r="DOX9" s="1653"/>
      <c r="DOY9" s="1653"/>
      <c r="DOZ9" s="1653"/>
      <c r="DPA9" s="1653"/>
      <c r="DPB9" s="1653"/>
      <c r="DPC9" s="1653"/>
      <c r="DPD9" s="1653"/>
      <c r="DPE9" s="1653"/>
      <c r="DPF9" s="1653"/>
      <c r="DPG9" s="1653"/>
      <c r="DPH9" s="1653"/>
      <c r="DPI9" s="1653"/>
      <c r="DPJ9" s="1653"/>
      <c r="DPK9" s="1653"/>
      <c r="DPL9" s="1653"/>
      <c r="DPM9" s="1653"/>
      <c r="DPN9" s="1653"/>
      <c r="DPO9" s="1653"/>
      <c r="DPP9" s="1653"/>
      <c r="DPQ9" s="1653"/>
      <c r="DPR9" s="1653"/>
      <c r="DPS9" s="1653"/>
      <c r="DPT9" s="1653"/>
      <c r="DPU9" s="1653"/>
      <c r="DPV9" s="1653"/>
      <c r="DPW9" s="1653"/>
      <c r="DPX9" s="1653"/>
      <c r="DPY9" s="1653"/>
      <c r="DPZ9" s="1653"/>
      <c r="DQA9" s="1653"/>
      <c r="DQB9" s="1653"/>
      <c r="DQC9" s="1653"/>
      <c r="DQD9" s="1653"/>
      <c r="DQE9" s="1653"/>
      <c r="DQF9" s="1653"/>
      <c r="DQG9" s="1653"/>
      <c r="DQH9" s="1653"/>
      <c r="DQI9" s="1653"/>
      <c r="DQJ9" s="1653"/>
      <c r="DQK9" s="1653"/>
      <c r="DQL9" s="1653"/>
      <c r="DQM9" s="1653"/>
      <c r="DQN9" s="1653"/>
      <c r="DQO9" s="1653"/>
      <c r="DQP9" s="1653"/>
      <c r="DQQ9" s="1653"/>
      <c r="DQR9" s="1653"/>
      <c r="DQS9" s="1653"/>
      <c r="DQT9" s="1653"/>
      <c r="DQU9" s="1653"/>
      <c r="DQV9" s="1653"/>
      <c r="DQW9" s="1653"/>
      <c r="DQX9" s="1653"/>
      <c r="DQY9" s="1653"/>
      <c r="DQZ9" s="1653"/>
      <c r="DRA9" s="1653"/>
      <c r="DRB9" s="1653"/>
      <c r="DRC9" s="1653"/>
      <c r="DRD9" s="1653"/>
      <c r="DRE9" s="1653"/>
      <c r="DRF9" s="1653"/>
      <c r="DRG9" s="1653"/>
      <c r="DRH9" s="1653"/>
      <c r="DRI9" s="1653"/>
      <c r="DRJ9" s="1653"/>
      <c r="DRK9" s="1653"/>
      <c r="DRL9" s="1653"/>
      <c r="DRM9" s="1653"/>
      <c r="DRN9" s="1653"/>
      <c r="DRO9" s="1653"/>
      <c r="DRP9" s="1653"/>
      <c r="DRQ9" s="1653"/>
      <c r="DRR9" s="1653"/>
      <c r="DRS9" s="1653"/>
      <c r="DRT9" s="1653"/>
      <c r="DRU9" s="1653"/>
      <c r="DRV9" s="1653"/>
      <c r="DRW9" s="1653"/>
      <c r="DRX9" s="1653"/>
      <c r="DRY9" s="1653"/>
      <c r="DRZ9" s="1653"/>
      <c r="DSA9" s="1653"/>
      <c r="DSB9" s="1653"/>
      <c r="DSC9" s="1653"/>
      <c r="DSD9" s="1653"/>
      <c r="DSE9" s="1653"/>
      <c r="DSF9" s="1653"/>
      <c r="DSG9" s="1653"/>
      <c r="DSH9" s="1653"/>
      <c r="DSI9" s="1653"/>
      <c r="DSJ9" s="1653"/>
      <c r="DSK9" s="1653"/>
      <c r="DSL9" s="1653"/>
      <c r="DSM9" s="1653"/>
      <c r="DSN9" s="1653"/>
      <c r="DSO9" s="1653"/>
      <c r="DSP9" s="1653"/>
      <c r="DSQ9" s="1653"/>
      <c r="DSR9" s="1653"/>
      <c r="DSS9" s="1653"/>
      <c r="DST9" s="1653"/>
      <c r="DSU9" s="1653"/>
      <c r="DSV9" s="1653"/>
      <c r="DSW9" s="1653"/>
      <c r="DSX9" s="1653"/>
      <c r="DSY9" s="1653"/>
      <c r="DSZ9" s="1653"/>
      <c r="DTA9" s="1653"/>
      <c r="DTB9" s="1653"/>
      <c r="DTC9" s="1653"/>
      <c r="DTD9" s="1653"/>
      <c r="DTE9" s="1653"/>
      <c r="DTF9" s="1653"/>
      <c r="DTG9" s="1653"/>
      <c r="DTH9" s="1653"/>
      <c r="DTI9" s="1653"/>
      <c r="DTJ9" s="1653"/>
      <c r="DTK9" s="1653"/>
      <c r="DTL9" s="1653"/>
      <c r="DTM9" s="1653"/>
      <c r="DTN9" s="1653"/>
      <c r="DTO9" s="1653"/>
      <c r="DTP9" s="1653"/>
      <c r="DTQ9" s="1653"/>
      <c r="DTR9" s="1653"/>
      <c r="DTS9" s="1653"/>
      <c r="DTT9" s="1653"/>
      <c r="DTU9" s="1653"/>
      <c r="DTV9" s="1653"/>
      <c r="DTW9" s="1653"/>
      <c r="DTX9" s="1653"/>
      <c r="DTY9" s="1653"/>
      <c r="DTZ9" s="1653"/>
      <c r="DUA9" s="1653"/>
      <c r="DUB9" s="1653"/>
      <c r="DUC9" s="1653"/>
      <c r="DUD9" s="1653"/>
      <c r="DUE9" s="1653"/>
      <c r="DUF9" s="1653"/>
      <c r="DUG9" s="1653"/>
      <c r="DUH9" s="1653"/>
      <c r="DUI9" s="1653"/>
      <c r="DUJ9" s="1653"/>
      <c r="DUK9" s="1653"/>
      <c r="DUL9" s="1653"/>
      <c r="DUM9" s="1653"/>
      <c r="DUN9" s="1653"/>
      <c r="DUO9" s="1653"/>
      <c r="DUP9" s="1653"/>
      <c r="DUQ9" s="1653"/>
      <c r="DUR9" s="1653"/>
      <c r="DUS9" s="1653"/>
      <c r="DUT9" s="1653"/>
      <c r="DUU9" s="1653"/>
      <c r="DUV9" s="1653"/>
      <c r="DUW9" s="1653"/>
      <c r="DUX9" s="1653"/>
      <c r="DUY9" s="1653"/>
      <c r="DUZ9" s="1653"/>
      <c r="DVA9" s="1653"/>
      <c r="DVB9" s="1653"/>
      <c r="DVC9" s="1653"/>
      <c r="DVD9" s="1653"/>
      <c r="DVE9" s="1653"/>
      <c r="DVF9" s="1653"/>
      <c r="DVG9" s="1653"/>
      <c r="DVH9" s="1653"/>
      <c r="DVI9" s="1653"/>
      <c r="DVJ9" s="1653"/>
      <c r="DVK9" s="1653"/>
      <c r="DVL9" s="1653"/>
      <c r="DVM9" s="1653"/>
      <c r="DVN9" s="1653"/>
      <c r="DVO9" s="1653"/>
      <c r="DVP9" s="1653"/>
      <c r="DVQ9" s="1653"/>
      <c r="DVR9" s="1653"/>
      <c r="DVS9" s="1653"/>
      <c r="DVT9" s="1653"/>
      <c r="DVU9" s="1653"/>
      <c r="DVV9" s="1653"/>
      <c r="DVW9" s="1653"/>
      <c r="DVX9" s="1653"/>
      <c r="DVY9" s="1653"/>
      <c r="DVZ9" s="1653"/>
      <c r="DWA9" s="1653"/>
      <c r="DWB9" s="1653"/>
      <c r="DWC9" s="1653"/>
      <c r="DWD9" s="1653"/>
      <c r="DWE9" s="1653"/>
      <c r="DWF9" s="1653"/>
      <c r="DWG9" s="1653"/>
      <c r="DWH9" s="1653"/>
      <c r="DWI9" s="1653"/>
      <c r="DWJ9" s="1653"/>
      <c r="DWK9" s="1653"/>
      <c r="DWL9" s="1653"/>
      <c r="DWM9" s="1653"/>
      <c r="DWN9" s="1653"/>
      <c r="DWO9" s="1653"/>
      <c r="DWP9" s="1653"/>
      <c r="DWQ9" s="1653"/>
      <c r="DWR9" s="1653"/>
      <c r="DWS9" s="1653"/>
      <c r="DWT9" s="1653"/>
      <c r="DWU9" s="1653"/>
      <c r="DWV9" s="1653"/>
      <c r="DWW9" s="1653"/>
      <c r="DWX9" s="1653"/>
      <c r="DWY9" s="1653"/>
      <c r="DWZ9" s="1653"/>
      <c r="DXA9" s="1653"/>
      <c r="DXB9" s="1653"/>
      <c r="DXC9" s="1653"/>
      <c r="DXD9" s="1653"/>
      <c r="DXE9" s="1653"/>
      <c r="DXF9" s="1653"/>
      <c r="DXG9" s="1653"/>
      <c r="DXH9" s="1653"/>
      <c r="DXI9" s="1653"/>
      <c r="DXJ9" s="1653"/>
      <c r="DXK9" s="1653"/>
      <c r="DXL9" s="1653"/>
      <c r="DXM9" s="1653"/>
      <c r="DXN9" s="1653"/>
      <c r="DXO9" s="1653"/>
      <c r="DXP9" s="1653"/>
      <c r="DXQ9" s="1653"/>
      <c r="DXR9" s="1653"/>
      <c r="DXS9" s="1653"/>
      <c r="DXT9" s="1653"/>
      <c r="DXU9" s="1653"/>
      <c r="DXV9" s="1653"/>
      <c r="DXW9" s="1653"/>
      <c r="DXX9" s="1653"/>
      <c r="DXY9" s="1653"/>
      <c r="DXZ9" s="1653"/>
      <c r="DYA9" s="1653"/>
      <c r="DYB9" s="1653"/>
      <c r="DYC9" s="1653"/>
      <c r="DYD9" s="1653"/>
      <c r="DYE9" s="1653"/>
      <c r="DYF9" s="1653"/>
      <c r="DYG9" s="1653"/>
      <c r="DYH9" s="1653"/>
      <c r="DYI9" s="1653"/>
      <c r="DYJ9" s="1653"/>
      <c r="DYK9" s="1653"/>
      <c r="DYL9" s="1653"/>
      <c r="DYM9" s="1653"/>
      <c r="DYN9" s="1653"/>
      <c r="DYO9" s="1653"/>
      <c r="DYP9" s="1653"/>
      <c r="DYQ9" s="1653"/>
      <c r="DYR9" s="1653"/>
      <c r="DYS9" s="1653"/>
      <c r="DYT9" s="1653"/>
      <c r="DYU9" s="1653"/>
      <c r="DYV9" s="1653"/>
      <c r="DYW9" s="1653"/>
      <c r="DYX9" s="1653"/>
      <c r="DYY9" s="1653"/>
      <c r="DYZ9" s="1653"/>
      <c r="DZA9" s="1653"/>
      <c r="DZB9" s="1653"/>
      <c r="DZC9" s="1653"/>
      <c r="DZD9" s="1653"/>
      <c r="DZE9" s="1653"/>
      <c r="DZF9" s="1653"/>
      <c r="DZG9" s="1653"/>
      <c r="DZH9" s="1653"/>
      <c r="DZI9" s="1653"/>
      <c r="DZJ9" s="1653"/>
      <c r="DZK9" s="1653"/>
      <c r="DZL9" s="1653"/>
      <c r="DZM9" s="1653"/>
      <c r="DZN9" s="1653"/>
      <c r="DZO9" s="1653"/>
      <c r="DZP9" s="1653"/>
      <c r="DZQ9" s="1653"/>
      <c r="DZR9" s="1653"/>
      <c r="DZS9" s="1653"/>
      <c r="DZT9" s="1653"/>
      <c r="DZU9" s="1653"/>
      <c r="DZV9" s="1653"/>
      <c r="DZW9" s="1653"/>
      <c r="DZX9" s="1653"/>
      <c r="DZY9" s="1653"/>
      <c r="DZZ9" s="1653"/>
      <c r="EAA9" s="1653"/>
      <c r="EAB9" s="1653"/>
      <c r="EAC9" s="1653"/>
      <c r="EAD9" s="1653"/>
      <c r="EAE9" s="1653"/>
      <c r="EAF9" s="1653"/>
      <c r="EAG9" s="1653"/>
      <c r="EAH9" s="1653"/>
      <c r="EAI9" s="1653"/>
      <c r="EAJ9" s="1653"/>
      <c r="EAK9" s="1653"/>
      <c r="EAL9" s="1653"/>
      <c r="EAM9" s="1653"/>
      <c r="EAN9" s="1653"/>
      <c r="EAO9" s="1653"/>
      <c r="EAP9" s="1653"/>
      <c r="EAQ9" s="1653"/>
      <c r="EAR9" s="1653"/>
      <c r="EAS9" s="1653"/>
      <c r="EAT9" s="1653"/>
      <c r="EAU9" s="1653"/>
      <c r="EAV9" s="1653"/>
      <c r="EAW9" s="1653"/>
      <c r="EAX9" s="1653"/>
      <c r="EAY9" s="1653"/>
      <c r="EAZ9" s="1653"/>
      <c r="EBA9" s="1653"/>
      <c r="EBB9" s="1653"/>
      <c r="EBC9" s="1653"/>
      <c r="EBD9" s="1653"/>
      <c r="EBE9" s="1653"/>
      <c r="EBF9" s="1653"/>
      <c r="EBG9" s="1653"/>
      <c r="EBH9" s="1653"/>
      <c r="EBI9" s="1653"/>
      <c r="EBJ9" s="1653"/>
      <c r="EBK9" s="1653"/>
      <c r="EBL9" s="1653"/>
      <c r="EBM9" s="1653"/>
      <c r="EBN9" s="1653"/>
      <c r="EBO9" s="1653"/>
      <c r="EBP9" s="1653"/>
      <c r="EBQ9" s="1653"/>
      <c r="EBR9" s="1653"/>
      <c r="EBS9" s="1653"/>
      <c r="EBT9" s="1653"/>
      <c r="EBU9" s="1653"/>
      <c r="EBV9" s="1653"/>
      <c r="EBW9" s="1653"/>
      <c r="EBX9" s="1653"/>
      <c r="EBY9" s="1653"/>
      <c r="EBZ9" s="1653"/>
      <c r="ECA9" s="1653"/>
      <c r="ECB9" s="1653"/>
      <c r="ECC9" s="1653"/>
      <c r="ECD9" s="1653"/>
      <c r="ECE9" s="1653"/>
      <c r="ECF9" s="1653"/>
      <c r="ECG9" s="1653"/>
      <c r="ECH9" s="1653"/>
      <c r="ECI9" s="1653"/>
      <c r="ECJ9" s="1653"/>
      <c r="ECK9" s="1653"/>
      <c r="ECL9" s="1653"/>
      <c r="ECM9" s="1653"/>
      <c r="ECN9" s="1653"/>
      <c r="ECO9" s="1653"/>
      <c r="ECP9" s="1653"/>
      <c r="ECQ9" s="1653"/>
      <c r="ECR9" s="1653"/>
      <c r="ECS9" s="1653"/>
      <c r="ECT9" s="1653"/>
      <c r="ECU9" s="1653"/>
      <c r="ECV9" s="1653"/>
      <c r="ECW9" s="1653"/>
      <c r="ECX9" s="1653"/>
      <c r="ECY9" s="1653"/>
      <c r="ECZ9" s="1653"/>
      <c r="EDA9" s="1653"/>
      <c r="EDB9" s="1653"/>
      <c r="EDC9" s="1653"/>
      <c r="EDD9" s="1653"/>
      <c r="EDE9" s="1653"/>
      <c r="EDF9" s="1653"/>
      <c r="EDG9" s="1653"/>
      <c r="EDH9" s="1653"/>
      <c r="EDI9" s="1653"/>
      <c r="EDJ9" s="1653"/>
      <c r="EDK9" s="1653"/>
      <c r="EDL9" s="1653"/>
      <c r="EDM9" s="1653"/>
      <c r="EDN9" s="1653"/>
      <c r="EDO9" s="1653"/>
      <c r="EDP9" s="1653"/>
      <c r="EDQ9" s="1653"/>
      <c r="EDR9" s="1653"/>
      <c r="EDS9" s="1653"/>
      <c r="EDT9" s="1653"/>
      <c r="EDU9" s="1653"/>
      <c r="EDV9" s="1653"/>
      <c r="EDW9" s="1653"/>
      <c r="EDX9" s="1653"/>
      <c r="EDY9" s="1653"/>
      <c r="EDZ9" s="1653"/>
      <c r="EEA9" s="1653"/>
      <c r="EEB9" s="1653"/>
      <c r="EEC9" s="1653"/>
      <c r="EED9" s="1653"/>
      <c r="EEE9" s="1653"/>
      <c r="EEF9" s="1653"/>
      <c r="EEG9" s="1653"/>
      <c r="EEH9" s="1653"/>
      <c r="EEI9" s="1653"/>
      <c r="EEJ9" s="1653"/>
      <c r="EEK9" s="1653"/>
      <c r="EEL9" s="1653"/>
      <c r="EEM9" s="1653"/>
      <c r="EEN9" s="1653"/>
      <c r="EEO9" s="1653"/>
      <c r="EEP9" s="1653"/>
      <c r="EEQ9" s="1653"/>
      <c r="EER9" s="1653"/>
      <c r="EES9" s="1653"/>
      <c r="EET9" s="1653"/>
      <c r="EEU9" s="1653"/>
      <c r="EEV9" s="1653"/>
      <c r="EEW9" s="1653"/>
      <c r="EEX9" s="1653"/>
      <c r="EEY9" s="1653"/>
      <c r="EEZ9" s="1653"/>
      <c r="EFA9" s="1653"/>
      <c r="EFB9" s="1653"/>
      <c r="EFC9" s="1653"/>
      <c r="EFD9" s="1653"/>
      <c r="EFE9" s="1653"/>
      <c r="EFF9" s="1653"/>
      <c r="EFG9" s="1653"/>
      <c r="EFH9" s="1653"/>
      <c r="EFI9" s="1653"/>
      <c r="EFJ9" s="1653"/>
      <c r="EFK9" s="1653"/>
      <c r="EFL9" s="1653"/>
      <c r="EFM9" s="1653"/>
      <c r="EFN9" s="1653"/>
      <c r="EFO9" s="1653"/>
      <c r="EFP9" s="1653"/>
      <c r="EFQ9" s="1653"/>
      <c r="EFR9" s="1653"/>
      <c r="EFS9" s="1653"/>
      <c r="EFT9" s="1653"/>
      <c r="EFU9" s="1653"/>
      <c r="EFV9" s="1653"/>
      <c r="EFW9" s="1653"/>
      <c r="EFX9" s="1653"/>
      <c r="EFY9" s="1653"/>
      <c r="EFZ9" s="1653"/>
      <c r="EGA9" s="1653"/>
      <c r="EGB9" s="1653"/>
      <c r="EGC9" s="1653"/>
      <c r="EGD9" s="1653"/>
      <c r="EGE9" s="1653"/>
      <c r="EGF9" s="1653"/>
      <c r="EGG9" s="1653"/>
      <c r="EGH9" s="1653"/>
      <c r="EGI9" s="1653"/>
      <c r="EGJ9" s="1653"/>
      <c r="EGK9" s="1653"/>
      <c r="EGL9" s="1653"/>
      <c r="EGM9" s="1653"/>
      <c r="EGN9" s="1653"/>
      <c r="EGO9" s="1653"/>
      <c r="EGP9" s="1653"/>
      <c r="EGQ9" s="1653"/>
      <c r="EGR9" s="1653"/>
      <c r="EGS9" s="1653"/>
      <c r="EGT9" s="1653"/>
      <c r="EGU9" s="1653"/>
      <c r="EGV9" s="1653"/>
      <c r="EGW9" s="1653"/>
      <c r="EGX9" s="1653"/>
      <c r="EGY9" s="1653"/>
      <c r="EGZ9" s="1653"/>
      <c r="EHA9" s="1653"/>
      <c r="EHB9" s="1653"/>
      <c r="EHC9" s="1653"/>
      <c r="EHD9" s="1653"/>
      <c r="EHE9" s="1653"/>
      <c r="EHF9" s="1653"/>
      <c r="EHG9" s="1653"/>
      <c r="EHH9" s="1653"/>
      <c r="EHI9" s="1653"/>
      <c r="EHJ9" s="1653"/>
      <c r="EHK9" s="1653"/>
      <c r="EHL9" s="1653"/>
      <c r="EHM9" s="1653"/>
      <c r="EHN9" s="1653"/>
      <c r="EHO9" s="1653"/>
      <c r="EHP9" s="1653"/>
      <c r="EHQ9" s="1653"/>
      <c r="EHR9" s="1653"/>
      <c r="EHS9" s="1653"/>
      <c r="EHT9" s="1653"/>
      <c r="EHU9" s="1653"/>
      <c r="EHV9" s="1653"/>
      <c r="EHW9" s="1653"/>
      <c r="EHX9" s="1653"/>
      <c r="EHY9" s="1653"/>
      <c r="EHZ9" s="1653"/>
      <c r="EIA9" s="1653"/>
      <c r="EIB9" s="1653"/>
      <c r="EIC9" s="1653"/>
      <c r="EID9" s="1653"/>
      <c r="EIE9" s="1653"/>
      <c r="EIF9" s="1653"/>
      <c r="EIG9" s="1653"/>
      <c r="EIH9" s="1653"/>
      <c r="EII9" s="1653"/>
      <c r="EIJ9" s="1653"/>
      <c r="EIK9" s="1653"/>
      <c r="EIL9" s="1653"/>
      <c r="EIM9" s="1653"/>
      <c r="EIN9" s="1653"/>
      <c r="EIO9" s="1653"/>
      <c r="EIP9" s="1653"/>
      <c r="EIQ9" s="1653"/>
      <c r="EIR9" s="1653"/>
      <c r="EIS9" s="1653"/>
      <c r="EIT9" s="1653"/>
      <c r="EIU9" s="1653"/>
      <c r="EIV9" s="1653"/>
      <c r="EIW9" s="1653"/>
      <c r="EIX9" s="1653"/>
      <c r="EIY9" s="1653"/>
      <c r="EIZ9" s="1653"/>
      <c r="EJA9" s="1653"/>
      <c r="EJB9" s="1653"/>
      <c r="EJC9" s="1653"/>
      <c r="EJD9" s="1653"/>
      <c r="EJE9" s="1653"/>
      <c r="EJF9" s="1653"/>
      <c r="EJG9" s="1653"/>
      <c r="EJH9" s="1653"/>
      <c r="EJI9" s="1653"/>
      <c r="EJJ9" s="1653"/>
      <c r="EJK9" s="1653"/>
      <c r="EJL9" s="1653"/>
      <c r="EJM9" s="1653"/>
      <c r="EJN9" s="1653"/>
      <c r="EJO9" s="1653"/>
      <c r="EJP9" s="1653"/>
      <c r="EJQ9" s="1653"/>
      <c r="EJR9" s="1653"/>
      <c r="EJS9" s="1653"/>
      <c r="EJT9" s="1653"/>
      <c r="EJU9" s="1653"/>
      <c r="EJV9" s="1653"/>
      <c r="EJW9" s="1653"/>
      <c r="EJX9" s="1653"/>
      <c r="EJY9" s="1653"/>
      <c r="EJZ9" s="1653"/>
      <c r="EKA9" s="1653"/>
      <c r="EKB9" s="1653"/>
      <c r="EKC9" s="1653"/>
      <c r="EKD9" s="1653"/>
      <c r="EKE9" s="1653"/>
      <c r="EKF9" s="1653"/>
      <c r="EKG9" s="1653"/>
      <c r="EKH9" s="1653"/>
      <c r="EKI9" s="1653"/>
      <c r="EKJ9" s="1653"/>
      <c r="EKK9" s="1653"/>
      <c r="EKL9" s="1653"/>
      <c r="EKM9" s="1653"/>
      <c r="EKN9" s="1653"/>
      <c r="EKO9" s="1653"/>
      <c r="EKP9" s="1653"/>
      <c r="EKQ9" s="1653"/>
      <c r="EKR9" s="1653"/>
      <c r="EKS9" s="1653"/>
      <c r="EKT9" s="1653"/>
      <c r="EKU9" s="1653"/>
      <c r="EKV9" s="1653"/>
      <c r="EKW9" s="1653"/>
      <c r="EKX9" s="1653"/>
      <c r="EKY9" s="1653"/>
      <c r="EKZ9" s="1653"/>
      <c r="ELA9" s="1653"/>
      <c r="ELB9" s="1653"/>
      <c r="ELC9" s="1653"/>
      <c r="ELD9" s="1653"/>
      <c r="ELE9" s="1653"/>
      <c r="ELF9" s="1653"/>
      <c r="ELG9" s="1653"/>
      <c r="ELH9" s="1653"/>
      <c r="ELI9" s="1653"/>
      <c r="ELJ9" s="1653"/>
      <c r="ELK9" s="1653"/>
      <c r="ELL9" s="1653"/>
      <c r="ELM9" s="1653"/>
      <c r="ELN9" s="1653"/>
      <c r="ELO9" s="1653"/>
      <c r="ELP9" s="1653"/>
      <c r="ELQ9" s="1653"/>
      <c r="ELR9" s="1653"/>
      <c r="ELS9" s="1653"/>
      <c r="ELT9" s="1653"/>
      <c r="ELU9" s="1653"/>
      <c r="ELV9" s="1653"/>
      <c r="ELW9" s="1653"/>
      <c r="ELX9" s="1653"/>
      <c r="ELY9" s="1653"/>
      <c r="ELZ9" s="1653"/>
      <c r="EMA9" s="1653"/>
      <c r="EMB9" s="1653"/>
      <c r="EMC9" s="1653"/>
      <c r="EMD9" s="1653"/>
      <c r="EME9" s="1653"/>
      <c r="EMF9" s="1653"/>
      <c r="EMG9" s="1653"/>
      <c r="EMH9" s="1653"/>
      <c r="EMI9" s="1653"/>
      <c r="EMJ9" s="1653"/>
      <c r="EMK9" s="1653"/>
      <c r="EML9" s="1653"/>
      <c r="EMM9" s="1653"/>
      <c r="EMN9" s="1653"/>
      <c r="EMO9" s="1653"/>
      <c r="EMP9" s="1653"/>
      <c r="EMQ9" s="1653"/>
      <c r="EMR9" s="1653"/>
      <c r="EMS9" s="1653"/>
      <c r="EMT9" s="1653"/>
      <c r="EMU9" s="1653"/>
      <c r="EMV9" s="1653"/>
      <c r="EMW9" s="1653"/>
      <c r="EMX9" s="1653"/>
      <c r="EMY9" s="1653"/>
      <c r="EMZ9" s="1653"/>
      <c r="ENA9" s="1653"/>
      <c r="ENB9" s="1653"/>
      <c r="ENC9" s="1653"/>
      <c r="END9" s="1653"/>
      <c r="ENE9" s="1653"/>
      <c r="ENF9" s="1653"/>
      <c r="ENG9" s="1653"/>
      <c r="ENH9" s="1653"/>
      <c r="ENI9" s="1653"/>
      <c r="ENJ9" s="1653"/>
      <c r="ENK9" s="1653"/>
      <c r="ENL9" s="1653"/>
      <c r="ENM9" s="1653"/>
      <c r="ENN9" s="1653"/>
      <c r="ENO9" s="1653"/>
      <c r="ENP9" s="1653"/>
      <c r="ENQ9" s="1653"/>
      <c r="ENR9" s="1653"/>
      <c r="ENS9" s="1653"/>
      <c r="ENT9" s="1653"/>
      <c r="ENU9" s="1653"/>
      <c r="ENV9" s="1653"/>
      <c r="ENW9" s="1653"/>
      <c r="ENX9" s="1653"/>
      <c r="ENY9" s="1653"/>
      <c r="ENZ9" s="1653"/>
      <c r="EOA9" s="1653"/>
      <c r="EOB9" s="1653"/>
      <c r="EOC9" s="1653"/>
      <c r="EOD9" s="1653"/>
      <c r="EOE9" s="1653"/>
      <c r="EOF9" s="1653"/>
      <c r="EOG9" s="1653"/>
      <c r="EOH9" s="1653"/>
      <c r="EOI9" s="1653"/>
      <c r="EOJ9" s="1653"/>
      <c r="EOK9" s="1653"/>
      <c r="EOL9" s="1653"/>
      <c r="EOM9" s="1653"/>
      <c r="EON9" s="1653"/>
      <c r="EOO9" s="1653"/>
      <c r="EOP9" s="1653"/>
      <c r="EOQ9" s="1653"/>
      <c r="EOR9" s="1653"/>
      <c r="EOS9" s="1653"/>
      <c r="EOT9" s="1653"/>
      <c r="EOU9" s="1653"/>
      <c r="EOV9" s="1653"/>
      <c r="EOW9" s="1653"/>
      <c r="EOX9" s="1653"/>
      <c r="EOY9" s="1653"/>
      <c r="EOZ9" s="1653"/>
      <c r="EPA9" s="1653"/>
      <c r="EPB9" s="1653"/>
      <c r="EPC9" s="1653"/>
      <c r="EPD9" s="1653"/>
      <c r="EPE9" s="1653"/>
      <c r="EPF9" s="1653"/>
      <c r="EPG9" s="1653"/>
      <c r="EPH9" s="1653"/>
      <c r="EPI9" s="1653"/>
      <c r="EPJ9" s="1653"/>
      <c r="EPK9" s="1653"/>
      <c r="EPL9" s="1653"/>
      <c r="EPM9" s="1653"/>
      <c r="EPN9" s="1653"/>
      <c r="EPO9" s="1653"/>
      <c r="EPP9" s="1653"/>
      <c r="EPQ9" s="1653"/>
      <c r="EPR9" s="1653"/>
      <c r="EPS9" s="1653"/>
      <c r="EPT9" s="1653"/>
      <c r="EPU9" s="1653"/>
      <c r="EPV9" s="1653"/>
      <c r="EPW9" s="1653"/>
      <c r="EPX9" s="1653"/>
      <c r="EPY9" s="1653"/>
      <c r="EPZ9" s="1653"/>
      <c r="EQA9" s="1653"/>
      <c r="EQB9" s="1653"/>
      <c r="EQC9" s="1653"/>
      <c r="EQD9" s="1653"/>
      <c r="EQE9" s="1653"/>
      <c r="EQF9" s="1653"/>
      <c r="EQG9" s="1653"/>
      <c r="EQH9" s="1653"/>
      <c r="EQI9" s="1653"/>
      <c r="EQJ9" s="1653"/>
      <c r="EQK9" s="1653"/>
      <c r="EQL9" s="1653"/>
      <c r="EQM9" s="1653"/>
      <c r="EQN9" s="1653"/>
      <c r="EQO9" s="1653"/>
      <c r="EQP9" s="1653"/>
      <c r="EQQ9" s="1653"/>
      <c r="EQR9" s="1653"/>
      <c r="EQS9" s="1653"/>
      <c r="EQT9" s="1653"/>
      <c r="EQU9" s="1653"/>
      <c r="EQV9" s="1653"/>
      <c r="EQW9" s="1653"/>
      <c r="EQX9" s="1653"/>
      <c r="EQY9" s="1653"/>
      <c r="EQZ9" s="1653"/>
      <c r="ERA9" s="1653"/>
      <c r="ERB9" s="1653"/>
      <c r="ERC9" s="1653"/>
      <c r="ERD9" s="1653"/>
      <c r="ERE9" s="1653"/>
      <c r="ERF9" s="1653"/>
      <c r="ERG9" s="1653"/>
      <c r="ERH9" s="1653"/>
      <c r="ERI9" s="1653"/>
      <c r="ERJ9" s="1653"/>
      <c r="ERK9" s="1653"/>
      <c r="ERL9" s="1653"/>
      <c r="ERM9" s="1653"/>
      <c r="ERN9" s="1653"/>
      <c r="ERO9" s="1653"/>
      <c r="ERP9" s="1653"/>
      <c r="ERQ9" s="1653"/>
      <c r="ERR9" s="1653"/>
      <c r="ERS9" s="1653"/>
      <c r="ERT9" s="1653"/>
      <c r="ERU9" s="1653"/>
      <c r="ERV9" s="1653"/>
      <c r="ERW9" s="1653"/>
      <c r="ERX9" s="1653"/>
      <c r="ERY9" s="1653"/>
      <c r="ERZ9" s="1653"/>
      <c r="ESA9" s="1653"/>
      <c r="ESB9" s="1653"/>
      <c r="ESC9" s="1653"/>
      <c r="ESD9" s="1653"/>
      <c r="ESE9" s="1653"/>
      <c r="ESF9" s="1653"/>
      <c r="ESG9" s="1653"/>
      <c r="ESH9" s="1653"/>
      <c r="ESI9" s="1653"/>
      <c r="ESJ9" s="1653"/>
      <c r="ESK9" s="1653"/>
      <c r="ESL9" s="1653"/>
      <c r="ESM9" s="1653"/>
      <c r="ESN9" s="1653"/>
      <c r="ESO9" s="1653"/>
      <c r="ESP9" s="1653"/>
      <c r="ESQ9" s="1653"/>
      <c r="ESR9" s="1653"/>
      <c r="ESS9" s="1653"/>
      <c r="EST9" s="1653"/>
      <c r="ESU9" s="1653"/>
      <c r="ESV9" s="1653"/>
      <c r="ESW9" s="1653"/>
      <c r="ESX9" s="1653"/>
      <c r="ESY9" s="1653"/>
      <c r="ESZ9" s="1653"/>
      <c r="ETA9" s="1653"/>
      <c r="ETB9" s="1653"/>
      <c r="ETC9" s="1653"/>
      <c r="ETD9" s="1653"/>
      <c r="ETE9" s="1653"/>
      <c r="ETF9" s="1653"/>
      <c r="ETG9" s="1653"/>
      <c r="ETH9" s="1653"/>
      <c r="ETI9" s="1653"/>
      <c r="ETJ9" s="1653"/>
      <c r="ETK9" s="1653"/>
      <c r="ETL9" s="1653"/>
      <c r="ETM9" s="1653"/>
      <c r="ETN9" s="1653"/>
      <c r="ETO9" s="1653"/>
      <c r="ETP9" s="1653"/>
      <c r="ETQ9" s="1653"/>
      <c r="ETR9" s="1653"/>
      <c r="ETS9" s="1653"/>
      <c r="ETT9" s="1653"/>
      <c r="ETU9" s="1653"/>
      <c r="ETV9" s="1653"/>
      <c r="ETW9" s="1653"/>
      <c r="ETX9" s="1653"/>
      <c r="ETY9" s="1653"/>
      <c r="ETZ9" s="1653"/>
      <c r="EUA9" s="1653"/>
      <c r="EUB9" s="1653"/>
      <c r="EUC9" s="1653"/>
      <c r="EUD9" s="1653"/>
      <c r="EUE9" s="1653"/>
      <c r="EUF9" s="1653"/>
      <c r="EUG9" s="1653"/>
      <c r="EUH9" s="1653"/>
      <c r="EUI9" s="1653"/>
      <c r="EUJ9" s="1653"/>
      <c r="EUK9" s="1653"/>
      <c r="EUL9" s="1653"/>
      <c r="EUM9" s="1653"/>
      <c r="EUN9" s="1653"/>
      <c r="EUO9" s="1653"/>
      <c r="EUP9" s="1653"/>
      <c r="EUQ9" s="1653"/>
      <c r="EUR9" s="1653"/>
      <c r="EUS9" s="1653"/>
      <c r="EUT9" s="1653"/>
      <c r="EUU9" s="1653"/>
      <c r="EUV9" s="1653"/>
      <c r="EUW9" s="1653"/>
      <c r="EUX9" s="1653"/>
      <c r="EUY9" s="1653"/>
      <c r="EUZ9" s="1653"/>
      <c r="EVA9" s="1653"/>
      <c r="EVB9" s="1653"/>
      <c r="EVC9" s="1653"/>
      <c r="EVD9" s="1653"/>
      <c r="EVE9" s="1653"/>
      <c r="EVF9" s="1653"/>
      <c r="EVG9" s="1653"/>
      <c r="EVH9" s="1653"/>
      <c r="EVI9" s="1653"/>
      <c r="EVJ9" s="1653"/>
      <c r="EVK9" s="1653"/>
      <c r="EVL9" s="1653"/>
      <c r="EVM9" s="1653"/>
      <c r="EVN9" s="1653"/>
      <c r="EVO9" s="1653"/>
      <c r="EVP9" s="1653"/>
      <c r="EVQ9" s="1653"/>
      <c r="EVR9" s="1653"/>
      <c r="EVS9" s="1653"/>
      <c r="EVT9" s="1653"/>
      <c r="EVU9" s="1653"/>
      <c r="EVV9" s="1653"/>
      <c r="EVW9" s="1653"/>
      <c r="EVX9" s="1653"/>
      <c r="EVY9" s="1653"/>
      <c r="EVZ9" s="1653"/>
      <c r="EWA9" s="1653"/>
      <c r="EWB9" s="1653"/>
      <c r="EWC9" s="1653"/>
      <c r="EWD9" s="1653"/>
      <c r="EWE9" s="1653"/>
      <c r="EWF9" s="1653"/>
      <c r="EWG9" s="1653"/>
      <c r="EWH9" s="1653"/>
      <c r="EWI9" s="1653"/>
      <c r="EWJ9" s="1653"/>
      <c r="EWK9" s="1653"/>
      <c r="EWL9" s="1653"/>
      <c r="EWM9" s="1653"/>
      <c r="EWN9" s="1653"/>
      <c r="EWO9" s="1653"/>
      <c r="EWP9" s="1653"/>
      <c r="EWQ9" s="1653"/>
      <c r="EWR9" s="1653"/>
      <c r="EWS9" s="1653"/>
      <c r="EWT9" s="1653"/>
      <c r="EWU9" s="1653"/>
      <c r="EWV9" s="1653"/>
      <c r="EWW9" s="1653"/>
      <c r="EWX9" s="1653"/>
      <c r="EWY9" s="1653"/>
      <c r="EWZ9" s="1653"/>
      <c r="EXA9" s="1653"/>
      <c r="EXB9" s="1653"/>
      <c r="EXC9" s="1653"/>
      <c r="EXD9" s="1653"/>
      <c r="EXE9" s="1653"/>
      <c r="EXF9" s="1653"/>
      <c r="EXG9" s="1653"/>
      <c r="EXH9" s="1653"/>
      <c r="EXI9" s="1653"/>
      <c r="EXJ9" s="1653"/>
      <c r="EXK9" s="1653"/>
      <c r="EXL9" s="1653"/>
      <c r="EXM9" s="1653"/>
      <c r="EXN9" s="1653"/>
      <c r="EXO9" s="1653"/>
      <c r="EXP9" s="1653"/>
      <c r="EXQ9" s="1653"/>
      <c r="EXR9" s="1653"/>
      <c r="EXS9" s="1653"/>
      <c r="EXT9" s="1653"/>
      <c r="EXU9" s="1653"/>
      <c r="EXV9" s="1653"/>
      <c r="EXW9" s="1653"/>
      <c r="EXX9" s="1653"/>
      <c r="EXY9" s="1653"/>
      <c r="EXZ9" s="1653"/>
      <c r="EYA9" s="1653"/>
      <c r="EYB9" s="1653"/>
      <c r="EYC9" s="1653"/>
      <c r="EYD9" s="1653"/>
      <c r="EYE9" s="1653"/>
      <c r="EYF9" s="1653"/>
      <c r="EYG9" s="1653"/>
      <c r="EYH9" s="1653"/>
      <c r="EYI9" s="1653"/>
      <c r="EYJ9" s="1653"/>
      <c r="EYK9" s="1653"/>
      <c r="EYL9" s="1653"/>
      <c r="EYM9" s="1653"/>
      <c r="EYN9" s="1653"/>
      <c r="EYO9" s="1653"/>
      <c r="EYP9" s="1653"/>
      <c r="EYQ9" s="1653"/>
      <c r="EYR9" s="1653"/>
      <c r="EYS9" s="1653"/>
      <c r="EYT9" s="1653"/>
      <c r="EYU9" s="1653"/>
      <c r="EYV9" s="1653"/>
      <c r="EYW9" s="1653"/>
      <c r="EYX9" s="1653"/>
      <c r="EYY9" s="1653"/>
      <c r="EYZ9" s="1653"/>
      <c r="EZA9" s="1653"/>
      <c r="EZB9" s="1653"/>
      <c r="EZC9" s="1653"/>
      <c r="EZD9" s="1653"/>
      <c r="EZE9" s="1653"/>
      <c r="EZF9" s="1653"/>
      <c r="EZG9" s="1653"/>
      <c r="EZH9" s="1653"/>
      <c r="EZI9" s="1653"/>
      <c r="EZJ9" s="1653"/>
      <c r="EZK9" s="1653"/>
      <c r="EZL9" s="1653"/>
      <c r="EZM9" s="1653"/>
      <c r="EZN9" s="1653"/>
      <c r="EZO9" s="1653"/>
      <c r="EZP9" s="1653"/>
      <c r="EZQ9" s="1653"/>
      <c r="EZR9" s="1653"/>
      <c r="EZS9" s="1653"/>
      <c r="EZT9" s="1653"/>
      <c r="EZU9" s="1653"/>
      <c r="EZV9" s="1653"/>
      <c r="EZW9" s="1653"/>
      <c r="EZX9" s="1653"/>
      <c r="EZY9" s="1653"/>
      <c r="EZZ9" s="1653"/>
      <c r="FAA9" s="1653"/>
      <c r="FAB9" s="1653"/>
      <c r="FAC9" s="1653"/>
      <c r="FAD9" s="1653"/>
      <c r="FAE9" s="1653"/>
      <c r="FAF9" s="1653"/>
      <c r="FAG9" s="1653"/>
      <c r="FAH9" s="1653"/>
      <c r="FAI9" s="1653"/>
      <c r="FAJ9" s="1653"/>
      <c r="FAK9" s="1653"/>
      <c r="FAL9" s="1653"/>
      <c r="FAM9" s="1653"/>
      <c r="FAN9" s="1653"/>
      <c r="FAO9" s="1653"/>
      <c r="FAP9" s="1653"/>
      <c r="FAQ9" s="1653"/>
      <c r="FAR9" s="1653"/>
      <c r="FAS9" s="1653"/>
      <c r="FAT9" s="1653"/>
      <c r="FAU9" s="1653"/>
      <c r="FAV9" s="1653"/>
      <c r="FAW9" s="1653"/>
      <c r="FAX9" s="1653"/>
      <c r="FAY9" s="1653"/>
      <c r="FAZ9" s="1653"/>
      <c r="FBA9" s="1653"/>
      <c r="FBB9" s="1653"/>
      <c r="FBC9" s="1653"/>
      <c r="FBD9" s="1653"/>
      <c r="FBE9" s="1653"/>
      <c r="FBF9" s="1653"/>
      <c r="FBG9" s="1653"/>
      <c r="FBH9" s="1653"/>
      <c r="FBI9" s="1653"/>
      <c r="FBJ9" s="1653"/>
      <c r="FBK9" s="1653"/>
      <c r="FBL9" s="1653"/>
      <c r="FBM9" s="1653"/>
      <c r="FBN9" s="1653"/>
      <c r="FBO9" s="1653"/>
      <c r="FBP9" s="1653"/>
      <c r="FBQ9" s="1653"/>
      <c r="FBR9" s="1653"/>
      <c r="FBS9" s="1653"/>
      <c r="FBT9" s="1653"/>
      <c r="FBU9" s="1653"/>
      <c r="FBV9" s="1653"/>
      <c r="FBW9" s="1653"/>
      <c r="FBX9" s="1653"/>
      <c r="FBY9" s="1653"/>
      <c r="FBZ9" s="1653"/>
      <c r="FCA9" s="1653"/>
      <c r="FCB9" s="1653"/>
      <c r="FCC9" s="1653"/>
      <c r="FCD9" s="1653"/>
      <c r="FCE9" s="1653"/>
      <c r="FCF9" s="1653"/>
      <c r="FCG9" s="1653"/>
      <c r="FCH9" s="1653"/>
      <c r="FCI9" s="1653"/>
      <c r="FCJ9" s="1653"/>
      <c r="FCK9" s="1653"/>
      <c r="FCL9" s="1653"/>
      <c r="FCM9" s="1653"/>
      <c r="FCN9" s="1653"/>
      <c r="FCO9" s="1653"/>
      <c r="FCP9" s="1653"/>
      <c r="FCQ9" s="1653"/>
      <c r="FCR9" s="1653"/>
      <c r="FCS9" s="1653"/>
      <c r="FCT9" s="1653"/>
      <c r="FCU9" s="1653"/>
      <c r="FCV9" s="1653"/>
      <c r="FCW9" s="1653"/>
      <c r="FCX9" s="1653"/>
      <c r="FCY9" s="1653"/>
      <c r="FCZ9" s="1653"/>
      <c r="FDA9" s="1653"/>
      <c r="FDB9" s="1653"/>
      <c r="FDC9" s="1653"/>
      <c r="FDD9" s="1653"/>
      <c r="FDE9" s="1653"/>
      <c r="FDF9" s="1653"/>
      <c r="FDG9" s="1653"/>
      <c r="FDH9" s="1653"/>
      <c r="FDI9" s="1653"/>
      <c r="FDJ9" s="1653"/>
      <c r="FDK9" s="1653"/>
      <c r="FDL9" s="1653"/>
      <c r="FDM9" s="1653"/>
      <c r="FDN9" s="1653"/>
      <c r="FDO9" s="1653"/>
      <c r="FDP9" s="1653"/>
      <c r="FDQ9" s="1653"/>
      <c r="FDR9" s="1653"/>
      <c r="FDS9" s="1653"/>
      <c r="FDT9" s="1653"/>
      <c r="FDU9" s="1653"/>
      <c r="FDV9" s="1653"/>
      <c r="FDW9" s="1653"/>
      <c r="FDX9" s="1653"/>
      <c r="FDY9" s="1653"/>
      <c r="FDZ9" s="1653"/>
      <c r="FEA9" s="1653"/>
      <c r="FEB9" s="1653"/>
      <c r="FEC9" s="1653"/>
      <c r="FED9" s="1653"/>
      <c r="FEE9" s="1653"/>
      <c r="FEF9" s="1653"/>
      <c r="FEG9" s="1653"/>
      <c r="FEH9" s="1653"/>
      <c r="FEI9" s="1653"/>
      <c r="FEJ9" s="1653"/>
      <c r="FEK9" s="1653"/>
      <c r="FEL9" s="1653"/>
      <c r="FEM9" s="1653"/>
      <c r="FEN9" s="1653"/>
      <c r="FEO9" s="1653"/>
      <c r="FEP9" s="1653"/>
      <c r="FEQ9" s="1653"/>
      <c r="FER9" s="1653"/>
      <c r="FES9" s="1653"/>
      <c r="FET9" s="1653"/>
      <c r="FEU9" s="1653"/>
      <c r="FEV9" s="1653"/>
      <c r="FEW9" s="1653"/>
      <c r="FEX9" s="1653"/>
      <c r="FEY9" s="1653"/>
      <c r="FEZ9" s="1653"/>
      <c r="FFA9" s="1653"/>
      <c r="FFB9" s="1653"/>
      <c r="FFC9" s="1653"/>
      <c r="FFD9" s="1653"/>
      <c r="FFE9" s="1653"/>
      <c r="FFF9" s="1653"/>
      <c r="FFG9" s="1653"/>
      <c r="FFH9" s="1653"/>
      <c r="FFI9" s="1653"/>
      <c r="FFJ9" s="1653"/>
      <c r="FFK9" s="1653"/>
      <c r="FFL9" s="1653"/>
      <c r="FFM9" s="1653"/>
      <c r="FFN9" s="1653"/>
      <c r="FFO9" s="1653"/>
      <c r="FFP9" s="1653"/>
      <c r="FFQ9" s="1653"/>
      <c r="FFR9" s="1653"/>
      <c r="FFS9" s="1653"/>
      <c r="FFT9" s="1653"/>
      <c r="FFU9" s="1653"/>
      <c r="FFV9" s="1653"/>
      <c r="FFW9" s="1653"/>
      <c r="FFX9" s="1653"/>
      <c r="FFY9" s="1653"/>
      <c r="FFZ9" s="1653"/>
      <c r="FGA9" s="1653"/>
      <c r="FGB9" s="1653"/>
      <c r="FGC9" s="1653"/>
      <c r="FGD9" s="1653"/>
      <c r="FGE9" s="1653"/>
      <c r="FGF9" s="1653"/>
      <c r="FGG9" s="1653"/>
      <c r="FGH9" s="1653"/>
      <c r="FGI9" s="1653"/>
      <c r="FGJ9" s="1653"/>
      <c r="FGK9" s="1653"/>
      <c r="FGL9" s="1653"/>
      <c r="FGM9" s="1653"/>
      <c r="FGN9" s="1653"/>
      <c r="FGO9" s="1653"/>
      <c r="FGP9" s="1653"/>
      <c r="FGQ9" s="1653"/>
      <c r="FGR9" s="1653"/>
      <c r="FGS9" s="1653"/>
      <c r="FGT9" s="1653"/>
      <c r="FGU9" s="1653"/>
      <c r="FGV9" s="1653"/>
      <c r="FGW9" s="1653"/>
      <c r="FGX9" s="1653"/>
      <c r="FGY9" s="1653"/>
      <c r="FGZ9" s="1653"/>
      <c r="FHA9" s="1653"/>
      <c r="FHB9" s="1653"/>
      <c r="FHC9" s="1653"/>
      <c r="FHD9" s="1653"/>
      <c r="FHE9" s="1653"/>
      <c r="FHF9" s="1653"/>
      <c r="FHG9" s="1653"/>
      <c r="FHH9" s="1653"/>
      <c r="FHI9" s="1653"/>
      <c r="FHJ9" s="1653"/>
      <c r="FHK9" s="1653"/>
      <c r="FHL9" s="1653"/>
      <c r="FHM9" s="1653"/>
      <c r="FHN9" s="1653"/>
      <c r="FHO9" s="1653"/>
      <c r="FHP9" s="1653"/>
      <c r="FHQ9" s="1653"/>
      <c r="FHR9" s="1653"/>
      <c r="FHS9" s="1653"/>
      <c r="FHT9" s="1653"/>
      <c r="FHU9" s="1653"/>
      <c r="FHV9" s="1653"/>
      <c r="FHW9" s="1653"/>
      <c r="FHX9" s="1653"/>
      <c r="FHY9" s="1653"/>
      <c r="FHZ9" s="1653"/>
      <c r="FIA9" s="1653"/>
      <c r="FIB9" s="1653"/>
      <c r="FIC9" s="1653"/>
      <c r="FID9" s="1653"/>
      <c r="FIE9" s="1653"/>
      <c r="FIF9" s="1653"/>
      <c r="FIG9" s="1653"/>
      <c r="FIH9" s="1653"/>
      <c r="FII9" s="1653"/>
      <c r="FIJ9" s="1653"/>
      <c r="FIK9" s="1653"/>
      <c r="FIL9" s="1653"/>
      <c r="FIM9" s="1653"/>
      <c r="FIN9" s="1653"/>
      <c r="FIO9" s="1653"/>
      <c r="FIP9" s="1653"/>
      <c r="FIQ9" s="1653"/>
      <c r="FIR9" s="1653"/>
      <c r="FIS9" s="1653"/>
      <c r="FIT9" s="1653"/>
      <c r="FIU9" s="1653"/>
      <c r="FIV9" s="1653"/>
      <c r="FIW9" s="1653"/>
      <c r="FIX9" s="1653"/>
      <c r="FIY9" s="1653"/>
      <c r="FIZ9" s="1653"/>
      <c r="FJA9" s="1653"/>
      <c r="FJB9" s="1653"/>
      <c r="FJC9" s="1653"/>
      <c r="FJD9" s="1653"/>
      <c r="FJE9" s="1653"/>
      <c r="FJF9" s="1653"/>
      <c r="FJG9" s="1653"/>
      <c r="FJH9" s="1653"/>
      <c r="FJI9" s="1653"/>
      <c r="FJJ9" s="1653"/>
      <c r="FJK9" s="1653"/>
      <c r="FJL9" s="1653"/>
      <c r="FJM9" s="1653"/>
      <c r="FJN9" s="1653"/>
      <c r="FJO9" s="1653"/>
      <c r="FJP9" s="1653"/>
      <c r="FJQ9" s="1653"/>
      <c r="FJR9" s="1653"/>
      <c r="FJS9" s="1653"/>
      <c r="FJT9" s="1653"/>
      <c r="FJU9" s="1653"/>
      <c r="FJV9" s="1653"/>
      <c r="FJW9" s="1653"/>
      <c r="FJX9" s="1653"/>
      <c r="FJY9" s="1653"/>
      <c r="FJZ9" s="1653"/>
      <c r="FKA9" s="1653"/>
      <c r="FKB9" s="1653"/>
      <c r="FKC9" s="1653"/>
      <c r="FKD9" s="1653"/>
      <c r="FKE9" s="1653"/>
      <c r="FKF9" s="1653"/>
      <c r="FKG9" s="1653"/>
      <c r="FKH9" s="1653"/>
      <c r="FKI9" s="1653"/>
      <c r="FKJ9" s="1653"/>
      <c r="FKK9" s="1653"/>
      <c r="FKL9" s="1653"/>
      <c r="FKM9" s="1653"/>
      <c r="FKN9" s="1653"/>
      <c r="FKO9" s="1653"/>
      <c r="FKP9" s="1653"/>
      <c r="FKQ9" s="1653"/>
      <c r="FKR9" s="1653"/>
      <c r="FKS9" s="1653"/>
      <c r="FKT9" s="1653"/>
      <c r="FKU9" s="1653"/>
      <c r="FKV9" s="1653"/>
      <c r="FKW9" s="1653"/>
      <c r="FKX9" s="1653"/>
      <c r="FKY9" s="1653"/>
      <c r="FKZ9" s="1653"/>
      <c r="FLA9" s="1653"/>
      <c r="FLB9" s="1653"/>
      <c r="FLC9" s="1653"/>
      <c r="FLD9" s="1653"/>
      <c r="FLE9" s="1653"/>
      <c r="FLF9" s="1653"/>
      <c r="FLG9" s="1653"/>
      <c r="FLH9" s="1653"/>
      <c r="FLI9" s="1653"/>
      <c r="FLJ9" s="1653"/>
      <c r="FLK9" s="1653"/>
      <c r="FLL9" s="1653"/>
      <c r="FLM9" s="1653"/>
      <c r="FLN9" s="1653"/>
      <c r="FLO9" s="1653"/>
      <c r="FLP9" s="1653"/>
      <c r="FLQ9" s="1653"/>
      <c r="FLR9" s="1653"/>
      <c r="FLS9" s="1653"/>
      <c r="FLT9" s="1653"/>
      <c r="FLU9" s="1653"/>
      <c r="FLV9" s="1653"/>
      <c r="FLW9" s="1653"/>
      <c r="FLX9" s="1653"/>
      <c r="FLY9" s="1653"/>
      <c r="FLZ9" s="1653"/>
      <c r="FMA9" s="1653"/>
      <c r="FMB9" s="1653"/>
      <c r="FMC9" s="1653"/>
      <c r="FMD9" s="1653"/>
      <c r="FME9" s="1653"/>
      <c r="FMF9" s="1653"/>
      <c r="FMG9" s="1653"/>
      <c r="FMH9" s="1653"/>
      <c r="FMI9" s="1653"/>
      <c r="FMJ9" s="1653"/>
      <c r="FMK9" s="1653"/>
      <c r="FML9" s="1653"/>
      <c r="FMM9" s="1653"/>
      <c r="FMN9" s="1653"/>
      <c r="FMO9" s="1653"/>
      <c r="FMP9" s="1653"/>
      <c r="FMQ9" s="1653"/>
      <c r="FMR9" s="1653"/>
      <c r="FMS9" s="1653"/>
      <c r="FMT9" s="1653"/>
      <c r="FMU9" s="1653"/>
      <c r="FMV9" s="1653"/>
      <c r="FMW9" s="1653"/>
      <c r="FMX9" s="1653"/>
      <c r="FMY9" s="1653"/>
      <c r="FMZ9" s="1653"/>
      <c r="FNA9" s="1653"/>
      <c r="FNB9" s="1653"/>
      <c r="FNC9" s="1653"/>
      <c r="FND9" s="1653"/>
      <c r="FNE9" s="1653"/>
      <c r="FNF9" s="1653"/>
      <c r="FNG9" s="1653"/>
      <c r="FNH9" s="1653"/>
      <c r="FNI9" s="1653"/>
      <c r="FNJ9" s="1653"/>
      <c r="FNK9" s="1653"/>
      <c r="FNL9" s="1653"/>
      <c r="FNM9" s="1653"/>
      <c r="FNN9" s="1653"/>
      <c r="FNO9" s="1653"/>
      <c r="FNP9" s="1653"/>
      <c r="FNQ9" s="1653"/>
      <c r="FNR9" s="1653"/>
      <c r="FNS9" s="1653"/>
      <c r="FNT9" s="1653"/>
      <c r="FNU9" s="1653"/>
      <c r="FNV9" s="1653"/>
      <c r="FNW9" s="1653"/>
      <c r="FNX9" s="1653"/>
      <c r="FNY9" s="1653"/>
      <c r="FNZ9" s="1653"/>
      <c r="FOA9" s="1653"/>
      <c r="FOB9" s="1653"/>
      <c r="FOC9" s="1653"/>
      <c r="FOD9" s="1653"/>
      <c r="FOE9" s="1653"/>
      <c r="FOF9" s="1653"/>
      <c r="FOG9" s="1653"/>
      <c r="FOH9" s="1653"/>
      <c r="FOI9" s="1653"/>
      <c r="FOJ9" s="1653"/>
      <c r="FOK9" s="1653"/>
      <c r="FOL9" s="1653"/>
      <c r="FOM9" s="1653"/>
      <c r="FON9" s="1653"/>
      <c r="FOO9" s="1653"/>
      <c r="FOP9" s="1653"/>
      <c r="FOQ9" s="1653"/>
      <c r="FOR9" s="1653"/>
      <c r="FOS9" s="1653"/>
      <c r="FOT9" s="1653"/>
      <c r="FOU9" s="1653"/>
      <c r="FOV9" s="1653"/>
      <c r="FOW9" s="1653"/>
      <c r="FOX9" s="1653"/>
      <c r="FOY9" s="1653"/>
      <c r="FOZ9" s="1653"/>
      <c r="FPA9" s="1653"/>
      <c r="FPB9" s="1653"/>
      <c r="FPC9" s="1653"/>
      <c r="FPD9" s="1653"/>
      <c r="FPE9" s="1653"/>
      <c r="FPF9" s="1653"/>
      <c r="FPG9" s="1653"/>
      <c r="FPH9" s="1653"/>
      <c r="FPI9" s="1653"/>
      <c r="FPJ9" s="1653"/>
      <c r="FPK9" s="1653"/>
      <c r="FPL9" s="1653"/>
      <c r="FPM9" s="1653"/>
      <c r="FPN9" s="1653"/>
      <c r="FPO9" s="1653"/>
      <c r="FPP9" s="1653"/>
      <c r="FPQ9" s="1653"/>
      <c r="FPR9" s="1653"/>
      <c r="FPS9" s="1653"/>
      <c r="FPT9" s="1653"/>
      <c r="FPU9" s="1653"/>
      <c r="FPV9" s="1653"/>
      <c r="FPW9" s="1653"/>
      <c r="FPX9" s="1653"/>
      <c r="FPY9" s="1653"/>
      <c r="FPZ9" s="1653"/>
      <c r="FQA9" s="1653"/>
      <c r="FQB9" s="1653"/>
      <c r="FQC9" s="1653"/>
      <c r="FQD9" s="1653"/>
      <c r="FQE9" s="1653"/>
      <c r="FQF9" s="1653"/>
      <c r="FQG9" s="1653"/>
      <c r="FQH9" s="1653"/>
      <c r="FQI9" s="1653"/>
      <c r="FQJ9" s="1653"/>
      <c r="FQK9" s="1653"/>
      <c r="FQL9" s="1653"/>
      <c r="FQM9" s="1653"/>
      <c r="FQN9" s="1653"/>
      <c r="FQO9" s="1653"/>
      <c r="FQP9" s="1653"/>
      <c r="FQQ9" s="1653"/>
      <c r="FQR9" s="1653"/>
      <c r="FQS9" s="1653"/>
      <c r="FQT9" s="1653"/>
      <c r="FQU9" s="1653"/>
      <c r="FQV9" s="1653"/>
      <c r="FQW9" s="1653"/>
      <c r="FQX9" s="1653"/>
      <c r="FQY9" s="1653"/>
      <c r="FQZ9" s="1653"/>
      <c r="FRA9" s="1653"/>
      <c r="FRB9" s="1653"/>
      <c r="FRC9" s="1653"/>
      <c r="FRD9" s="1653"/>
      <c r="FRE9" s="1653"/>
      <c r="FRF9" s="1653"/>
      <c r="FRG9" s="1653"/>
      <c r="FRH9" s="1653"/>
      <c r="FRI9" s="1653"/>
      <c r="FRJ9" s="1653"/>
      <c r="FRK9" s="1653"/>
      <c r="FRL9" s="1653"/>
      <c r="FRM9" s="1653"/>
      <c r="FRN9" s="1653"/>
      <c r="FRO9" s="1653"/>
      <c r="FRP9" s="1653"/>
      <c r="FRQ9" s="1653"/>
      <c r="FRR9" s="1653"/>
      <c r="FRS9" s="1653"/>
      <c r="FRT9" s="1653"/>
      <c r="FRU9" s="1653"/>
      <c r="FRV9" s="1653"/>
      <c r="FRW9" s="1653"/>
      <c r="FRX9" s="1653"/>
      <c r="FRY9" s="1653"/>
      <c r="FRZ9" s="1653"/>
      <c r="FSA9" s="1653"/>
      <c r="FSB9" s="1653"/>
      <c r="FSC9" s="1653"/>
      <c r="FSD9" s="1653"/>
      <c r="FSE9" s="1653"/>
      <c r="FSF9" s="1653"/>
      <c r="FSG9" s="1653"/>
      <c r="FSH9" s="1653"/>
      <c r="FSI9" s="1653"/>
      <c r="FSJ9" s="1653"/>
      <c r="FSK9" s="1653"/>
      <c r="FSL9" s="1653"/>
      <c r="FSM9" s="1653"/>
      <c r="FSN9" s="1653"/>
      <c r="FSO9" s="1653"/>
      <c r="FSP9" s="1653"/>
      <c r="FSQ9" s="1653"/>
      <c r="FSR9" s="1653"/>
      <c r="FSS9" s="1653"/>
      <c r="FST9" s="1653"/>
      <c r="FSU9" s="1653"/>
      <c r="FSV9" s="1653"/>
      <c r="FSW9" s="1653"/>
      <c r="FSX9" s="1653"/>
      <c r="FSY9" s="1653"/>
      <c r="FSZ9" s="1653"/>
      <c r="FTA9" s="1653"/>
      <c r="FTB9" s="1653"/>
      <c r="FTC9" s="1653"/>
      <c r="FTD9" s="1653"/>
      <c r="FTE9" s="1653"/>
      <c r="FTF9" s="1653"/>
      <c r="FTG9" s="1653"/>
      <c r="FTH9" s="1653"/>
      <c r="FTI9" s="1653"/>
      <c r="FTJ9" s="1653"/>
      <c r="FTK9" s="1653"/>
      <c r="FTL9" s="1653"/>
      <c r="FTM9" s="1653"/>
      <c r="FTN9" s="1653"/>
      <c r="FTO9" s="1653"/>
      <c r="FTP9" s="1653"/>
      <c r="FTQ9" s="1653"/>
      <c r="FTR9" s="1653"/>
      <c r="FTS9" s="1653"/>
      <c r="FTT9" s="1653"/>
      <c r="FTU9" s="1653"/>
      <c r="FTV9" s="1653"/>
      <c r="FTW9" s="1653"/>
      <c r="FTX9" s="1653"/>
      <c r="FTY9" s="1653"/>
      <c r="FTZ9" s="1653"/>
      <c r="FUA9" s="1653"/>
      <c r="FUB9" s="1653"/>
      <c r="FUC9" s="1653"/>
      <c r="FUD9" s="1653"/>
      <c r="FUE9" s="1653"/>
      <c r="FUF9" s="1653"/>
      <c r="FUG9" s="1653"/>
      <c r="FUH9" s="1653"/>
      <c r="FUI9" s="1653"/>
      <c r="FUJ9" s="1653"/>
      <c r="FUK9" s="1653"/>
      <c r="FUL9" s="1653"/>
      <c r="FUM9" s="1653"/>
      <c r="FUN9" s="1653"/>
      <c r="FUO9" s="1653"/>
      <c r="FUP9" s="1653"/>
      <c r="FUQ9" s="1653"/>
      <c r="FUR9" s="1653"/>
      <c r="FUS9" s="1653"/>
      <c r="FUT9" s="1653"/>
      <c r="FUU9" s="1653"/>
      <c r="FUV9" s="1653"/>
      <c r="FUW9" s="1653"/>
      <c r="FUX9" s="1653"/>
      <c r="FUY9" s="1653"/>
      <c r="FUZ9" s="1653"/>
      <c r="FVA9" s="1653"/>
      <c r="FVB9" s="1653"/>
      <c r="FVC9" s="1653"/>
      <c r="FVD9" s="1653"/>
      <c r="FVE9" s="1653"/>
      <c r="FVF9" s="1653"/>
      <c r="FVG9" s="1653"/>
      <c r="FVH9" s="1653"/>
      <c r="FVI9" s="1653"/>
      <c r="FVJ9" s="1653"/>
      <c r="FVK9" s="1653"/>
      <c r="FVL9" s="1653"/>
      <c r="FVM9" s="1653"/>
      <c r="FVN9" s="1653"/>
      <c r="FVO9" s="1653"/>
      <c r="FVP9" s="1653"/>
      <c r="FVQ9" s="1653"/>
      <c r="FVR9" s="1653"/>
      <c r="FVS9" s="1653"/>
      <c r="FVT9" s="1653"/>
      <c r="FVU9" s="1653"/>
      <c r="FVV9" s="1653"/>
      <c r="FVW9" s="1653"/>
      <c r="FVX9" s="1653"/>
      <c r="FVY9" s="1653"/>
      <c r="FVZ9" s="1653"/>
      <c r="FWA9" s="1653"/>
      <c r="FWB9" s="1653"/>
      <c r="FWC9" s="1653"/>
      <c r="FWD9" s="1653"/>
      <c r="FWE9" s="1653"/>
      <c r="FWF9" s="1653"/>
      <c r="FWG9" s="1653"/>
      <c r="FWH9" s="1653"/>
      <c r="FWI9" s="1653"/>
      <c r="FWJ9" s="1653"/>
      <c r="FWK9" s="1653"/>
      <c r="FWL9" s="1653"/>
      <c r="FWM9" s="1653"/>
      <c r="FWN9" s="1653"/>
      <c r="FWO9" s="1653"/>
      <c r="FWP9" s="1653"/>
      <c r="FWQ9" s="1653"/>
      <c r="FWR9" s="1653"/>
      <c r="FWS9" s="1653"/>
      <c r="FWT9" s="1653"/>
      <c r="FWU9" s="1653"/>
      <c r="FWV9" s="1653"/>
      <c r="FWW9" s="1653"/>
      <c r="FWX9" s="1653"/>
      <c r="FWY9" s="1653"/>
      <c r="FWZ9" s="1653"/>
      <c r="FXA9" s="1653"/>
      <c r="FXB9" s="1653"/>
      <c r="FXC9" s="1653"/>
      <c r="FXD9" s="1653"/>
      <c r="FXE9" s="1653"/>
      <c r="FXF9" s="1653"/>
      <c r="FXG9" s="1653"/>
      <c r="FXH9" s="1653"/>
      <c r="FXI9" s="1653"/>
      <c r="FXJ9" s="1653"/>
      <c r="FXK9" s="1653"/>
      <c r="FXL9" s="1653"/>
      <c r="FXM9" s="1653"/>
      <c r="FXN9" s="1653"/>
      <c r="FXO9" s="1653"/>
      <c r="FXP9" s="1653"/>
      <c r="FXQ9" s="1653"/>
      <c r="FXR9" s="1653"/>
      <c r="FXS9" s="1653"/>
      <c r="FXT9" s="1653"/>
      <c r="FXU9" s="1653"/>
      <c r="FXV9" s="1653"/>
      <c r="FXW9" s="1653"/>
      <c r="FXX9" s="1653"/>
      <c r="FXY9" s="1653"/>
      <c r="FXZ9" s="1653"/>
      <c r="FYA9" s="1653"/>
      <c r="FYB9" s="1653"/>
      <c r="FYC9" s="1653"/>
      <c r="FYD9" s="1653"/>
      <c r="FYE9" s="1653"/>
      <c r="FYF9" s="1653"/>
      <c r="FYG9" s="1653"/>
      <c r="FYH9" s="1653"/>
      <c r="FYI9" s="1653"/>
      <c r="FYJ9" s="1653"/>
      <c r="FYK9" s="1653"/>
      <c r="FYL9" s="1653"/>
      <c r="FYM9" s="1653"/>
      <c r="FYN9" s="1653"/>
      <c r="FYO9" s="1653"/>
      <c r="FYP9" s="1653"/>
      <c r="FYQ9" s="1653"/>
      <c r="FYR9" s="1653"/>
      <c r="FYS9" s="1653"/>
      <c r="FYT9" s="1653"/>
      <c r="FYU9" s="1653"/>
      <c r="FYV9" s="1653"/>
      <c r="FYW9" s="1653"/>
      <c r="FYX9" s="1653"/>
      <c r="FYY9" s="1653"/>
      <c r="FYZ9" s="1653"/>
      <c r="FZA9" s="1653"/>
      <c r="FZB9" s="1653"/>
      <c r="FZC9" s="1653"/>
      <c r="FZD9" s="1653"/>
      <c r="FZE9" s="1653"/>
      <c r="FZF9" s="1653"/>
      <c r="FZG9" s="1653"/>
      <c r="FZH9" s="1653"/>
      <c r="FZI9" s="1653"/>
      <c r="FZJ9" s="1653"/>
      <c r="FZK9" s="1653"/>
      <c r="FZL9" s="1653"/>
      <c r="FZM9" s="1653"/>
      <c r="FZN9" s="1653"/>
      <c r="FZO9" s="1653"/>
      <c r="FZP9" s="1653"/>
      <c r="FZQ9" s="1653"/>
      <c r="FZR9" s="1653"/>
      <c r="FZS9" s="1653"/>
      <c r="FZT9" s="1653"/>
      <c r="FZU9" s="1653"/>
      <c r="FZV9" s="1653"/>
      <c r="FZW9" s="1653"/>
      <c r="FZX9" s="1653"/>
      <c r="FZY9" s="1653"/>
      <c r="FZZ9" s="1653"/>
      <c r="GAA9" s="1653"/>
      <c r="GAB9" s="1653"/>
      <c r="GAC9" s="1653"/>
      <c r="GAD9" s="1653"/>
      <c r="GAE9" s="1653"/>
      <c r="GAF9" s="1653"/>
      <c r="GAG9" s="1653"/>
      <c r="GAH9" s="1653"/>
      <c r="GAI9" s="1653"/>
      <c r="GAJ9" s="1653"/>
      <c r="GAK9" s="1653"/>
      <c r="GAL9" s="1653"/>
      <c r="GAM9" s="1653"/>
      <c r="GAN9" s="1653"/>
      <c r="GAO9" s="1653"/>
      <c r="GAP9" s="1653"/>
      <c r="GAQ9" s="1653"/>
      <c r="GAR9" s="1653"/>
      <c r="GAS9" s="1653"/>
      <c r="GAT9" s="1653"/>
      <c r="GAU9" s="1653"/>
      <c r="GAV9" s="1653"/>
      <c r="GAW9" s="1653"/>
      <c r="GAX9" s="1653"/>
      <c r="GAY9" s="1653"/>
      <c r="GAZ9" s="1653"/>
      <c r="GBA9" s="1653"/>
      <c r="GBB9" s="1653"/>
      <c r="GBC9" s="1653"/>
      <c r="GBD9" s="1653"/>
      <c r="GBE9" s="1653"/>
      <c r="GBF9" s="1653"/>
      <c r="GBG9" s="1653"/>
      <c r="GBH9" s="1653"/>
      <c r="GBI9" s="1653"/>
      <c r="GBJ9" s="1653"/>
      <c r="GBK9" s="1653"/>
      <c r="GBL9" s="1653"/>
      <c r="GBM9" s="1653"/>
      <c r="GBN9" s="1653"/>
      <c r="GBO9" s="1653"/>
      <c r="GBP9" s="1653"/>
      <c r="GBQ9" s="1653"/>
      <c r="GBR9" s="1653"/>
      <c r="GBS9" s="1653"/>
      <c r="GBT9" s="1653"/>
      <c r="GBU9" s="1653"/>
      <c r="GBV9" s="1653"/>
      <c r="GBW9" s="1653"/>
      <c r="GBX9" s="1653"/>
      <c r="GBY9" s="1653"/>
      <c r="GBZ9" s="1653"/>
      <c r="GCA9" s="1653"/>
      <c r="GCB9" s="1653"/>
      <c r="GCC9" s="1653"/>
      <c r="GCD9" s="1653"/>
      <c r="GCE9" s="1653"/>
      <c r="GCF9" s="1653"/>
      <c r="GCG9" s="1653"/>
      <c r="GCH9" s="1653"/>
      <c r="GCI9" s="1653"/>
      <c r="GCJ9" s="1653"/>
      <c r="GCK9" s="1653"/>
      <c r="GCL9" s="1653"/>
      <c r="GCM9" s="1653"/>
      <c r="GCN9" s="1653"/>
      <c r="GCO9" s="1653"/>
      <c r="GCP9" s="1653"/>
      <c r="GCQ9" s="1653"/>
      <c r="GCR9" s="1653"/>
      <c r="GCS9" s="1653"/>
      <c r="GCT9" s="1653"/>
      <c r="GCU9" s="1653"/>
      <c r="GCV9" s="1653"/>
      <c r="GCW9" s="1653"/>
      <c r="GCX9" s="1653"/>
      <c r="GCY9" s="1653"/>
      <c r="GCZ9" s="1653"/>
      <c r="GDA9" s="1653"/>
      <c r="GDB9" s="1653"/>
      <c r="GDC9" s="1653"/>
      <c r="GDD9" s="1653"/>
      <c r="GDE9" s="1653"/>
      <c r="GDF9" s="1653"/>
      <c r="GDG9" s="1653"/>
      <c r="GDH9" s="1653"/>
      <c r="GDI9" s="1653"/>
      <c r="GDJ9" s="1653"/>
      <c r="GDK9" s="1653"/>
      <c r="GDL9" s="1653"/>
      <c r="GDM9" s="1653"/>
      <c r="GDN9" s="1653"/>
      <c r="GDO9" s="1653"/>
      <c r="GDP9" s="1653"/>
      <c r="GDQ9" s="1653"/>
      <c r="GDR9" s="1653"/>
      <c r="GDS9" s="1653"/>
      <c r="GDT9" s="1653"/>
      <c r="GDU9" s="1653"/>
      <c r="GDV9" s="1653"/>
      <c r="GDW9" s="1653"/>
      <c r="GDX9" s="1653"/>
      <c r="GDY9" s="1653"/>
      <c r="GDZ9" s="1653"/>
      <c r="GEA9" s="1653"/>
      <c r="GEB9" s="1653"/>
      <c r="GEC9" s="1653"/>
      <c r="GED9" s="1653"/>
      <c r="GEE9" s="1653"/>
      <c r="GEF9" s="1653"/>
      <c r="GEG9" s="1653"/>
      <c r="GEH9" s="1653"/>
      <c r="GEI9" s="1653"/>
      <c r="GEJ9" s="1653"/>
      <c r="GEK9" s="1653"/>
      <c r="GEL9" s="1653"/>
      <c r="GEM9" s="1653"/>
      <c r="GEN9" s="1653"/>
      <c r="GEO9" s="1653"/>
      <c r="GEP9" s="1653"/>
      <c r="GEQ9" s="1653"/>
      <c r="GER9" s="1653"/>
      <c r="GES9" s="1653"/>
      <c r="GET9" s="1653"/>
      <c r="GEU9" s="1653"/>
      <c r="GEV9" s="1653"/>
      <c r="GEW9" s="1653"/>
      <c r="GEX9" s="1653"/>
      <c r="GEY9" s="1653"/>
      <c r="GEZ9" s="1653"/>
      <c r="GFA9" s="1653"/>
      <c r="GFB9" s="1653"/>
      <c r="GFC9" s="1653"/>
      <c r="GFD9" s="1653"/>
      <c r="GFE9" s="1653"/>
      <c r="GFF9" s="1653"/>
      <c r="GFG9" s="1653"/>
      <c r="GFH9" s="1653"/>
      <c r="GFI9" s="1653"/>
      <c r="GFJ9" s="1653"/>
      <c r="GFK9" s="1653"/>
      <c r="GFL9" s="1653"/>
      <c r="GFM9" s="1653"/>
      <c r="GFN9" s="1653"/>
      <c r="GFO9" s="1653"/>
      <c r="GFP9" s="1653"/>
      <c r="GFQ9" s="1653"/>
      <c r="GFR9" s="1653"/>
      <c r="GFS9" s="1653"/>
      <c r="GFT9" s="1653"/>
      <c r="GFU9" s="1653"/>
      <c r="GFV9" s="1653"/>
      <c r="GFW9" s="1653"/>
      <c r="GFX9" s="1653"/>
      <c r="GFY9" s="1653"/>
      <c r="GFZ9" s="1653"/>
      <c r="GGA9" s="1653"/>
      <c r="GGB9" s="1653"/>
      <c r="GGC9" s="1653"/>
      <c r="GGD9" s="1653"/>
      <c r="GGE9" s="1653"/>
      <c r="GGF9" s="1653"/>
      <c r="GGG9" s="1653"/>
      <c r="GGH9" s="1653"/>
      <c r="GGI9" s="1653"/>
      <c r="GGJ9" s="1653"/>
      <c r="GGK9" s="1653"/>
      <c r="GGL9" s="1653"/>
      <c r="GGM9" s="1653"/>
      <c r="GGN9" s="1653"/>
      <c r="GGO9" s="1653"/>
      <c r="GGP9" s="1653"/>
      <c r="GGQ9" s="1653"/>
      <c r="GGR9" s="1653"/>
      <c r="GGS9" s="1653"/>
      <c r="GGT9" s="1653"/>
      <c r="GGU9" s="1653"/>
      <c r="GGV9" s="1653"/>
      <c r="GGW9" s="1653"/>
      <c r="GGX9" s="1653"/>
      <c r="GGY9" s="1653"/>
      <c r="GGZ9" s="1653"/>
      <c r="GHA9" s="1653"/>
      <c r="GHB9" s="1653"/>
      <c r="GHC9" s="1653"/>
      <c r="GHD9" s="1653"/>
      <c r="GHE9" s="1653"/>
      <c r="GHF9" s="1653"/>
      <c r="GHG9" s="1653"/>
      <c r="GHH9" s="1653"/>
      <c r="GHI9" s="1653"/>
      <c r="GHJ9" s="1653"/>
      <c r="GHK9" s="1653"/>
      <c r="GHL9" s="1653"/>
      <c r="GHM9" s="1653"/>
      <c r="GHN9" s="1653"/>
      <c r="GHO9" s="1653"/>
      <c r="GHP9" s="1653"/>
      <c r="GHQ9" s="1653"/>
      <c r="GHR9" s="1653"/>
      <c r="GHS9" s="1653"/>
      <c r="GHT9" s="1653"/>
      <c r="GHU9" s="1653"/>
      <c r="GHV9" s="1653"/>
      <c r="GHW9" s="1653"/>
      <c r="GHX9" s="1653"/>
      <c r="GHY9" s="1653"/>
      <c r="GHZ9" s="1653"/>
      <c r="GIA9" s="1653"/>
      <c r="GIB9" s="1653"/>
      <c r="GIC9" s="1653"/>
      <c r="GID9" s="1653"/>
      <c r="GIE9" s="1653"/>
      <c r="GIF9" s="1653"/>
      <c r="GIG9" s="1653"/>
      <c r="GIH9" s="1653"/>
      <c r="GII9" s="1653"/>
      <c r="GIJ9" s="1653"/>
      <c r="GIK9" s="1653"/>
      <c r="GIL9" s="1653"/>
      <c r="GIM9" s="1653"/>
      <c r="GIN9" s="1653"/>
      <c r="GIO9" s="1653"/>
      <c r="GIP9" s="1653"/>
      <c r="GIQ9" s="1653"/>
      <c r="GIR9" s="1653"/>
      <c r="GIS9" s="1653"/>
      <c r="GIT9" s="1653"/>
      <c r="GIU9" s="1653"/>
      <c r="GIV9" s="1653"/>
      <c r="GIW9" s="1653"/>
      <c r="GIX9" s="1653"/>
      <c r="GIY9" s="1653"/>
      <c r="GIZ9" s="1653"/>
      <c r="GJA9" s="1653"/>
      <c r="GJB9" s="1653"/>
      <c r="GJC9" s="1653"/>
      <c r="GJD9" s="1653"/>
      <c r="GJE9" s="1653"/>
      <c r="GJF9" s="1653"/>
      <c r="GJG9" s="1653"/>
      <c r="GJH9" s="1653"/>
      <c r="GJI9" s="1653"/>
      <c r="GJJ9" s="1653"/>
      <c r="GJK9" s="1653"/>
      <c r="GJL9" s="1653"/>
      <c r="GJM9" s="1653"/>
      <c r="GJN9" s="1653"/>
      <c r="GJO9" s="1653"/>
      <c r="GJP9" s="1653"/>
      <c r="GJQ9" s="1653"/>
      <c r="GJR9" s="1653"/>
      <c r="GJS9" s="1653"/>
      <c r="GJT9" s="1653"/>
      <c r="GJU9" s="1653"/>
      <c r="GJV9" s="1653"/>
      <c r="GJW9" s="1653"/>
      <c r="GJX9" s="1653"/>
      <c r="GJY9" s="1653"/>
      <c r="GJZ9" s="1653"/>
      <c r="GKA9" s="1653"/>
      <c r="GKB9" s="1653"/>
      <c r="GKC9" s="1653"/>
      <c r="GKD9" s="1653"/>
      <c r="GKE9" s="1653"/>
      <c r="GKF9" s="1653"/>
      <c r="GKG9" s="1653"/>
      <c r="GKH9" s="1653"/>
      <c r="GKI9" s="1653"/>
      <c r="GKJ9" s="1653"/>
      <c r="GKK9" s="1653"/>
      <c r="GKL9" s="1653"/>
      <c r="GKM9" s="1653"/>
      <c r="GKN9" s="1653"/>
      <c r="GKO9" s="1653"/>
      <c r="GKP9" s="1653"/>
      <c r="GKQ9" s="1653"/>
      <c r="GKR9" s="1653"/>
      <c r="GKS9" s="1653"/>
      <c r="GKT9" s="1653"/>
      <c r="GKU9" s="1653"/>
      <c r="GKV9" s="1653"/>
      <c r="GKW9" s="1653"/>
      <c r="GKX9" s="1653"/>
      <c r="GKY9" s="1653"/>
      <c r="GKZ9" s="1653"/>
      <c r="GLA9" s="1653"/>
      <c r="GLB9" s="1653"/>
      <c r="GLC9" s="1653"/>
      <c r="GLD9" s="1653"/>
      <c r="GLE9" s="1653"/>
      <c r="GLF9" s="1653"/>
      <c r="GLG9" s="1653"/>
      <c r="GLH9" s="1653"/>
      <c r="GLI9" s="1653"/>
      <c r="GLJ9" s="1653"/>
      <c r="GLK9" s="1653"/>
      <c r="GLL9" s="1653"/>
      <c r="GLM9" s="1653"/>
      <c r="GLN9" s="1653"/>
      <c r="GLO9" s="1653"/>
      <c r="GLP9" s="1653"/>
      <c r="GLQ9" s="1653"/>
      <c r="GLR9" s="1653"/>
      <c r="GLS9" s="1653"/>
      <c r="GLT9" s="1653"/>
      <c r="GLU9" s="1653"/>
      <c r="GLV9" s="1653"/>
      <c r="GLW9" s="1653"/>
      <c r="GLX9" s="1653"/>
      <c r="GLY9" s="1653"/>
      <c r="GLZ9" s="1653"/>
      <c r="GMA9" s="1653"/>
      <c r="GMB9" s="1653"/>
      <c r="GMC9" s="1653"/>
      <c r="GMD9" s="1653"/>
      <c r="GME9" s="1653"/>
      <c r="GMF9" s="1653"/>
      <c r="GMG9" s="1653"/>
      <c r="GMH9" s="1653"/>
      <c r="GMI9" s="1653"/>
      <c r="GMJ9" s="1653"/>
      <c r="GMK9" s="1653"/>
      <c r="GML9" s="1653"/>
      <c r="GMM9" s="1653"/>
      <c r="GMN9" s="1653"/>
      <c r="GMO9" s="1653"/>
      <c r="GMP9" s="1653"/>
      <c r="GMQ9" s="1653"/>
      <c r="GMR9" s="1653"/>
      <c r="GMS9" s="1653"/>
      <c r="GMT9" s="1653"/>
      <c r="GMU9" s="1653"/>
      <c r="GMV9" s="1653"/>
      <c r="GMW9" s="1653"/>
      <c r="GMX9" s="1653"/>
      <c r="GMY9" s="1653"/>
      <c r="GMZ9" s="1653"/>
      <c r="GNA9" s="1653"/>
      <c r="GNB9" s="1653"/>
      <c r="GNC9" s="1653"/>
      <c r="GND9" s="1653"/>
      <c r="GNE9" s="1653"/>
      <c r="GNF9" s="1653"/>
      <c r="GNG9" s="1653"/>
      <c r="GNH9" s="1653"/>
      <c r="GNI9" s="1653"/>
      <c r="GNJ9" s="1653"/>
      <c r="GNK9" s="1653"/>
      <c r="GNL9" s="1653"/>
      <c r="GNM9" s="1653"/>
      <c r="GNN9" s="1653"/>
      <c r="GNO9" s="1653"/>
      <c r="GNP9" s="1653"/>
      <c r="GNQ9" s="1653"/>
      <c r="GNR9" s="1653"/>
      <c r="GNS9" s="1653"/>
      <c r="GNT9" s="1653"/>
      <c r="GNU9" s="1653"/>
      <c r="GNV9" s="1653"/>
      <c r="GNW9" s="1653"/>
      <c r="GNX9" s="1653"/>
      <c r="GNY9" s="1653"/>
      <c r="GNZ9" s="1653"/>
      <c r="GOA9" s="1653"/>
      <c r="GOB9" s="1653"/>
      <c r="GOC9" s="1653"/>
      <c r="GOD9" s="1653"/>
      <c r="GOE9" s="1653"/>
      <c r="GOF9" s="1653"/>
      <c r="GOG9" s="1653"/>
      <c r="GOH9" s="1653"/>
      <c r="GOI9" s="1653"/>
      <c r="GOJ9" s="1653"/>
      <c r="GOK9" s="1653"/>
      <c r="GOL9" s="1653"/>
      <c r="GOM9" s="1653"/>
      <c r="GON9" s="1653"/>
      <c r="GOO9" s="1653"/>
      <c r="GOP9" s="1653"/>
      <c r="GOQ9" s="1653"/>
      <c r="GOR9" s="1653"/>
      <c r="GOS9" s="1653"/>
      <c r="GOT9" s="1653"/>
      <c r="GOU9" s="1653"/>
      <c r="GOV9" s="1653"/>
      <c r="GOW9" s="1653"/>
      <c r="GOX9" s="1653"/>
      <c r="GOY9" s="1653"/>
      <c r="GOZ9" s="1653"/>
      <c r="GPA9" s="1653"/>
      <c r="GPB9" s="1653"/>
      <c r="GPC9" s="1653"/>
      <c r="GPD9" s="1653"/>
      <c r="GPE9" s="1653"/>
      <c r="GPF9" s="1653"/>
      <c r="GPG9" s="1653"/>
      <c r="GPH9" s="1653"/>
      <c r="GPI9" s="1653"/>
      <c r="GPJ9" s="1653"/>
      <c r="GPK9" s="1653"/>
      <c r="GPL9" s="1653"/>
      <c r="GPM9" s="1653"/>
      <c r="GPN9" s="1653"/>
      <c r="GPO9" s="1653"/>
      <c r="GPP9" s="1653"/>
      <c r="GPQ9" s="1653"/>
      <c r="GPR9" s="1653"/>
      <c r="GPS9" s="1653"/>
      <c r="GPT9" s="1653"/>
      <c r="GPU9" s="1653"/>
      <c r="GPV9" s="1653"/>
      <c r="GPW9" s="1653"/>
      <c r="GPX9" s="1653"/>
      <c r="GPY9" s="1653"/>
      <c r="GPZ9" s="1653"/>
      <c r="GQA9" s="1653"/>
      <c r="GQB9" s="1653"/>
      <c r="GQC9" s="1653"/>
      <c r="GQD9" s="1653"/>
      <c r="GQE9" s="1653"/>
      <c r="GQF9" s="1653"/>
      <c r="GQG9" s="1653"/>
      <c r="GQH9" s="1653"/>
      <c r="GQI9" s="1653"/>
      <c r="GQJ9" s="1653"/>
      <c r="GQK9" s="1653"/>
      <c r="GQL9" s="1653"/>
      <c r="GQM9" s="1653"/>
      <c r="GQN9" s="1653"/>
      <c r="GQO9" s="1653"/>
      <c r="GQP9" s="1653"/>
      <c r="GQQ9" s="1653"/>
      <c r="GQR9" s="1653"/>
      <c r="GQS9" s="1653"/>
      <c r="GQT9" s="1653"/>
      <c r="GQU9" s="1653"/>
      <c r="GQV9" s="1653"/>
      <c r="GQW9" s="1653"/>
      <c r="GQX9" s="1653"/>
      <c r="GQY9" s="1653"/>
      <c r="GQZ9" s="1653"/>
      <c r="GRA9" s="1653"/>
      <c r="GRB9" s="1653"/>
      <c r="GRC9" s="1653"/>
      <c r="GRD9" s="1653"/>
      <c r="GRE9" s="1653"/>
      <c r="GRF9" s="1653"/>
      <c r="GRG9" s="1653"/>
      <c r="GRH9" s="1653"/>
      <c r="GRI9" s="1653"/>
      <c r="GRJ9" s="1653"/>
      <c r="GRK9" s="1653"/>
      <c r="GRL9" s="1653"/>
      <c r="GRM9" s="1653"/>
      <c r="GRN9" s="1653"/>
      <c r="GRO9" s="1653"/>
      <c r="GRP9" s="1653"/>
      <c r="GRQ9" s="1653"/>
      <c r="GRR9" s="1653"/>
      <c r="GRS9" s="1653"/>
      <c r="GRT9" s="1653"/>
      <c r="GRU9" s="1653"/>
      <c r="GRV9" s="1653"/>
      <c r="GRW9" s="1653"/>
      <c r="GRX9" s="1653"/>
      <c r="GRY9" s="1653"/>
      <c r="GRZ9" s="1653"/>
      <c r="GSA9" s="1653"/>
      <c r="GSB9" s="1653"/>
      <c r="GSC9" s="1653"/>
      <c r="GSD9" s="1653"/>
      <c r="GSE9" s="1653"/>
      <c r="GSF9" s="1653"/>
      <c r="GSG9" s="1653"/>
      <c r="GSH9" s="1653"/>
      <c r="GSI9" s="1653"/>
      <c r="GSJ9" s="1653"/>
      <c r="GSK9" s="1653"/>
      <c r="GSL9" s="1653"/>
      <c r="GSM9" s="1653"/>
      <c r="GSN9" s="1653"/>
      <c r="GSO9" s="1653"/>
      <c r="GSP9" s="1653"/>
      <c r="GSQ9" s="1653"/>
      <c r="GSR9" s="1653"/>
      <c r="GSS9" s="1653"/>
      <c r="GST9" s="1653"/>
      <c r="GSU9" s="1653"/>
      <c r="GSV9" s="1653"/>
      <c r="GSW9" s="1653"/>
      <c r="GSX9" s="1653"/>
      <c r="GSY9" s="1653"/>
      <c r="GSZ9" s="1653"/>
      <c r="GTA9" s="1653"/>
      <c r="GTB9" s="1653"/>
      <c r="GTC9" s="1653"/>
      <c r="GTD9" s="1653"/>
      <c r="GTE9" s="1653"/>
      <c r="GTF9" s="1653"/>
      <c r="GTG9" s="1653"/>
      <c r="GTH9" s="1653"/>
      <c r="GTI9" s="1653"/>
      <c r="GTJ9" s="1653"/>
      <c r="GTK9" s="1653"/>
      <c r="GTL9" s="1653"/>
      <c r="GTM9" s="1653"/>
      <c r="GTN9" s="1653"/>
      <c r="GTO9" s="1653"/>
      <c r="GTP9" s="1653"/>
      <c r="GTQ9" s="1653"/>
      <c r="GTR9" s="1653"/>
      <c r="GTS9" s="1653"/>
      <c r="GTT9" s="1653"/>
      <c r="GTU9" s="1653"/>
      <c r="GTV9" s="1653"/>
      <c r="GTW9" s="1653"/>
      <c r="GTX9" s="1653"/>
      <c r="GTY9" s="1653"/>
      <c r="GTZ9" s="1653"/>
      <c r="GUA9" s="1653"/>
      <c r="GUB9" s="1653"/>
      <c r="GUC9" s="1653"/>
      <c r="GUD9" s="1653"/>
      <c r="GUE9" s="1653"/>
      <c r="GUF9" s="1653"/>
      <c r="GUG9" s="1653"/>
      <c r="GUH9" s="1653"/>
      <c r="GUI9" s="1653"/>
      <c r="GUJ9" s="1653"/>
      <c r="GUK9" s="1653"/>
      <c r="GUL9" s="1653"/>
      <c r="GUM9" s="1653"/>
      <c r="GUN9" s="1653"/>
      <c r="GUO9" s="1653"/>
      <c r="GUP9" s="1653"/>
      <c r="GUQ9" s="1653"/>
      <c r="GUR9" s="1653"/>
      <c r="GUS9" s="1653"/>
      <c r="GUT9" s="1653"/>
      <c r="GUU9" s="1653"/>
      <c r="GUV9" s="1653"/>
      <c r="GUW9" s="1653"/>
      <c r="GUX9" s="1653"/>
      <c r="GUY9" s="1653"/>
      <c r="GUZ9" s="1653"/>
      <c r="GVA9" s="1653"/>
      <c r="GVB9" s="1653"/>
      <c r="GVC9" s="1653"/>
      <c r="GVD9" s="1653"/>
      <c r="GVE9" s="1653"/>
      <c r="GVF9" s="1653"/>
      <c r="GVG9" s="1653"/>
      <c r="GVH9" s="1653"/>
      <c r="GVI9" s="1653"/>
      <c r="GVJ9" s="1653"/>
      <c r="GVK9" s="1653"/>
      <c r="GVL9" s="1653"/>
      <c r="GVM9" s="1653"/>
      <c r="GVN9" s="1653"/>
      <c r="GVO9" s="1653"/>
      <c r="GVP9" s="1653"/>
      <c r="GVQ9" s="1653"/>
      <c r="GVR9" s="1653"/>
      <c r="GVS9" s="1653"/>
      <c r="GVT9" s="1653"/>
      <c r="GVU9" s="1653"/>
      <c r="GVV9" s="1653"/>
      <c r="GVW9" s="1653"/>
      <c r="GVX9" s="1653"/>
      <c r="GVY9" s="1653"/>
      <c r="GVZ9" s="1653"/>
      <c r="GWA9" s="1653"/>
      <c r="GWB9" s="1653"/>
      <c r="GWC9" s="1653"/>
      <c r="GWD9" s="1653"/>
      <c r="GWE9" s="1653"/>
      <c r="GWF9" s="1653"/>
      <c r="GWG9" s="1653"/>
      <c r="GWH9" s="1653"/>
      <c r="GWI9" s="1653"/>
      <c r="GWJ9" s="1653"/>
      <c r="GWK9" s="1653"/>
      <c r="GWL9" s="1653"/>
      <c r="GWM9" s="1653"/>
      <c r="GWN9" s="1653"/>
      <c r="GWO9" s="1653"/>
      <c r="GWP9" s="1653"/>
      <c r="GWQ9" s="1653"/>
      <c r="GWR9" s="1653"/>
      <c r="GWS9" s="1653"/>
      <c r="GWT9" s="1653"/>
      <c r="GWU9" s="1653"/>
      <c r="GWV9" s="1653"/>
      <c r="GWW9" s="1653"/>
      <c r="GWX9" s="1653"/>
      <c r="GWY9" s="1653"/>
      <c r="GWZ9" s="1653"/>
      <c r="GXA9" s="1653"/>
      <c r="GXB9" s="1653"/>
      <c r="GXC9" s="1653"/>
      <c r="GXD9" s="1653"/>
      <c r="GXE9" s="1653"/>
      <c r="GXF9" s="1653"/>
      <c r="GXG9" s="1653"/>
      <c r="GXH9" s="1653"/>
      <c r="GXI9" s="1653"/>
      <c r="GXJ9" s="1653"/>
      <c r="GXK9" s="1653"/>
      <c r="GXL9" s="1653"/>
      <c r="GXM9" s="1653"/>
      <c r="GXN9" s="1653"/>
      <c r="GXO9" s="1653"/>
      <c r="GXP9" s="1653"/>
      <c r="GXQ9" s="1653"/>
      <c r="GXR9" s="1653"/>
      <c r="GXS9" s="1653"/>
      <c r="GXT9" s="1653"/>
      <c r="GXU9" s="1653"/>
      <c r="GXV9" s="1653"/>
      <c r="GXW9" s="1653"/>
      <c r="GXX9" s="1653"/>
      <c r="GXY9" s="1653"/>
      <c r="GXZ9" s="1653"/>
      <c r="GYA9" s="1653"/>
      <c r="GYB9" s="1653"/>
      <c r="GYC9" s="1653"/>
      <c r="GYD9" s="1653"/>
      <c r="GYE9" s="1653"/>
      <c r="GYF9" s="1653"/>
      <c r="GYG9" s="1653"/>
      <c r="GYH9" s="1653"/>
      <c r="GYI9" s="1653"/>
      <c r="GYJ9" s="1653"/>
      <c r="GYK9" s="1653"/>
      <c r="GYL9" s="1653"/>
      <c r="GYM9" s="1653"/>
      <c r="GYN9" s="1653"/>
      <c r="GYO9" s="1653"/>
      <c r="GYP9" s="1653"/>
      <c r="GYQ9" s="1653"/>
      <c r="GYR9" s="1653"/>
      <c r="GYS9" s="1653"/>
      <c r="GYT9" s="1653"/>
      <c r="GYU9" s="1653"/>
      <c r="GYV9" s="1653"/>
      <c r="GYW9" s="1653"/>
      <c r="GYX9" s="1653"/>
      <c r="GYY9" s="1653"/>
      <c r="GYZ9" s="1653"/>
      <c r="GZA9" s="1653"/>
      <c r="GZB9" s="1653"/>
      <c r="GZC9" s="1653"/>
      <c r="GZD9" s="1653"/>
      <c r="GZE9" s="1653"/>
      <c r="GZF9" s="1653"/>
      <c r="GZG9" s="1653"/>
      <c r="GZH9" s="1653"/>
      <c r="GZI9" s="1653"/>
      <c r="GZJ9" s="1653"/>
      <c r="GZK9" s="1653"/>
      <c r="GZL9" s="1653"/>
      <c r="GZM9" s="1653"/>
      <c r="GZN9" s="1653"/>
      <c r="GZO9" s="1653"/>
      <c r="GZP9" s="1653"/>
      <c r="GZQ9" s="1653"/>
      <c r="GZR9" s="1653"/>
      <c r="GZS9" s="1653"/>
      <c r="GZT9" s="1653"/>
      <c r="GZU9" s="1653"/>
      <c r="GZV9" s="1653"/>
      <c r="GZW9" s="1653"/>
      <c r="GZX9" s="1653"/>
      <c r="GZY9" s="1653"/>
      <c r="GZZ9" s="1653"/>
      <c r="HAA9" s="1653"/>
      <c r="HAB9" s="1653"/>
      <c r="HAC9" s="1653"/>
      <c r="HAD9" s="1653"/>
      <c r="HAE9" s="1653"/>
      <c r="HAF9" s="1653"/>
      <c r="HAG9" s="1653"/>
      <c r="HAH9" s="1653"/>
      <c r="HAI9" s="1653"/>
      <c r="HAJ9" s="1653"/>
      <c r="HAK9" s="1653"/>
      <c r="HAL9" s="1653"/>
      <c r="HAM9" s="1653"/>
      <c r="HAN9" s="1653"/>
      <c r="HAO9" s="1653"/>
      <c r="HAP9" s="1653"/>
      <c r="HAQ9" s="1653"/>
      <c r="HAR9" s="1653"/>
      <c r="HAS9" s="1653"/>
      <c r="HAT9" s="1653"/>
      <c r="HAU9" s="1653"/>
      <c r="HAV9" s="1653"/>
      <c r="HAW9" s="1653"/>
      <c r="HAX9" s="1653"/>
      <c r="HAY9" s="1653"/>
      <c r="HAZ9" s="1653"/>
      <c r="HBA9" s="1653"/>
      <c r="HBB9" s="1653"/>
      <c r="HBC9" s="1653"/>
      <c r="HBD9" s="1653"/>
      <c r="HBE9" s="1653"/>
      <c r="HBF9" s="1653"/>
      <c r="HBG9" s="1653"/>
      <c r="HBH9" s="1653"/>
      <c r="HBI9" s="1653"/>
      <c r="HBJ9" s="1653"/>
      <c r="HBK9" s="1653"/>
      <c r="HBL9" s="1653"/>
      <c r="HBM9" s="1653"/>
      <c r="HBN9" s="1653"/>
      <c r="HBO9" s="1653"/>
      <c r="HBP9" s="1653"/>
      <c r="HBQ9" s="1653"/>
      <c r="HBR9" s="1653"/>
      <c r="HBS9" s="1653"/>
      <c r="HBT9" s="1653"/>
      <c r="HBU9" s="1653"/>
      <c r="HBV9" s="1653"/>
      <c r="HBW9" s="1653"/>
      <c r="HBX9" s="1653"/>
      <c r="HBY9" s="1653"/>
      <c r="HBZ9" s="1653"/>
      <c r="HCA9" s="1653"/>
      <c r="HCB9" s="1653"/>
      <c r="HCC9" s="1653"/>
      <c r="HCD9" s="1653"/>
      <c r="HCE9" s="1653"/>
      <c r="HCF9" s="1653"/>
      <c r="HCG9" s="1653"/>
      <c r="HCH9" s="1653"/>
      <c r="HCI9" s="1653"/>
      <c r="HCJ9" s="1653"/>
      <c r="HCK9" s="1653"/>
      <c r="HCL9" s="1653"/>
      <c r="HCM9" s="1653"/>
      <c r="HCN9" s="1653"/>
      <c r="HCO9" s="1653"/>
      <c r="HCP9" s="1653"/>
      <c r="HCQ9" s="1653"/>
      <c r="HCR9" s="1653"/>
      <c r="HCS9" s="1653"/>
      <c r="HCT9" s="1653"/>
      <c r="HCU9" s="1653"/>
      <c r="HCV9" s="1653"/>
      <c r="HCW9" s="1653"/>
      <c r="HCX9" s="1653"/>
      <c r="HCY9" s="1653"/>
      <c r="HCZ9" s="1653"/>
      <c r="HDA9" s="1653"/>
      <c r="HDB9" s="1653"/>
      <c r="HDC9" s="1653"/>
      <c r="HDD9" s="1653"/>
      <c r="HDE9" s="1653"/>
      <c r="HDF9" s="1653"/>
      <c r="HDG9" s="1653"/>
      <c r="HDH9" s="1653"/>
      <c r="HDI9" s="1653"/>
      <c r="HDJ9" s="1653"/>
      <c r="HDK9" s="1653"/>
      <c r="HDL9" s="1653"/>
      <c r="HDM9" s="1653"/>
      <c r="HDN9" s="1653"/>
      <c r="HDO9" s="1653"/>
      <c r="HDP9" s="1653"/>
      <c r="HDQ9" s="1653"/>
      <c r="HDR9" s="1653"/>
      <c r="HDS9" s="1653"/>
      <c r="HDT9" s="1653"/>
      <c r="HDU9" s="1653"/>
      <c r="HDV9" s="1653"/>
      <c r="HDW9" s="1653"/>
      <c r="HDX9" s="1653"/>
      <c r="HDY9" s="1653"/>
      <c r="HDZ9" s="1653"/>
      <c r="HEA9" s="1653"/>
      <c r="HEB9" s="1653"/>
      <c r="HEC9" s="1653"/>
      <c r="HED9" s="1653"/>
      <c r="HEE9" s="1653"/>
      <c r="HEF9" s="1653"/>
      <c r="HEG9" s="1653"/>
      <c r="HEH9" s="1653"/>
      <c r="HEI9" s="1653"/>
      <c r="HEJ9" s="1653"/>
      <c r="HEK9" s="1653"/>
      <c r="HEL9" s="1653"/>
      <c r="HEM9" s="1653"/>
      <c r="HEN9" s="1653"/>
      <c r="HEO9" s="1653"/>
      <c r="HEP9" s="1653"/>
      <c r="HEQ9" s="1653"/>
      <c r="HER9" s="1653"/>
      <c r="HES9" s="1653"/>
      <c r="HET9" s="1653"/>
      <c r="HEU9" s="1653"/>
      <c r="HEV9" s="1653"/>
      <c r="HEW9" s="1653"/>
      <c r="HEX9" s="1653"/>
      <c r="HEY9" s="1653"/>
      <c r="HEZ9" s="1653"/>
      <c r="HFA9" s="1653"/>
      <c r="HFB9" s="1653"/>
      <c r="HFC9" s="1653"/>
      <c r="HFD9" s="1653"/>
      <c r="HFE9" s="1653"/>
      <c r="HFF9" s="1653"/>
      <c r="HFG9" s="1653"/>
      <c r="HFH9" s="1653"/>
      <c r="HFI9" s="1653"/>
      <c r="HFJ9" s="1653"/>
      <c r="HFK9" s="1653"/>
      <c r="HFL9" s="1653"/>
      <c r="HFM9" s="1653"/>
      <c r="HFN9" s="1653"/>
      <c r="HFO9" s="1653"/>
      <c r="HFP9" s="1653"/>
      <c r="HFQ9" s="1653"/>
      <c r="HFR9" s="1653"/>
      <c r="HFS9" s="1653"/>
      <c r="HFT9" s="1653"/>
      <c r="HFU9" s="1653"/>
      <c r="HFV9" s="1653"/>
      <c r="HFW9" s="1653"/>
      <c r="HFX9" s="1653"/>
      <c r="HFY9" s="1653"/>
      <c r="HFZ9" s="1653"/>
      <c r="HGA9" s="1653"/>
      <c r="HGB9" s="1653"/>
      <c r="HGC9" s="1653"/>
      <c r="HGD9" s="1653"/>
      <c r="HGE9" s="1653"/>
      <c r="HGF9" s="1653"/>
      <c r="HGG9" s="1653"/>
      <c r="HGH9" s="1653"/>
      <c r="HGI9" s="1653"/>
      <c r="HGJ9" s="1653"/>
      <c r="HGK9" s="1653"/>
      <c r="HGL9" s="1653"/>
      <c r="HGM9" s="1653"/>
      <c r="HGN9" s="1653"/>
      <c r="HGO9" s="1653"/>
      <c r="HGP9" s="1653"/>
      <c r="HGQ9" s="1653"/>
      <c r="HGR9" s="1653"/>
      <c r="HGS9" s="1653"/>
      <c r="HGT9" s="1653"/>
      <c r="HGU9" s="1653"/>
      <c r="HGV9" s="1653"/>
      <c r="HGW9" s="1653"/>
      <c r="HGX9" s="1653"/>
      <c r="HGY9" s="1653"/>
      <c r="HGZ9" s="1653"/>
      <c r="HHA9" s="1653"/>
      <c r="HHB9" s="1653"/>
      <c r="HHC9" s="1653"/>
      <c r="HHD9" s="1653"/>
      <c r="HHE9" s="1653"/>
      <c r="HHF9" s="1653"/>
      <c r="HHG9" s="1653"/>
      <c r="HHH9" s="1653"/>
      <c r="HHI9" s="1653"/>
      <c r="HHJ9" s="1653"/>
      <c r="HHK9" s="1653"/>
      <c r="HHL9" s="1653"/>
      <c r="HHM9" s="1653"/>
      <c r="HHN9" s="1653"/>
      <c r="HHO9" s="1653"/>
      <c r="HHP9" s="1653"/>
      <c r="HHQ9" s="1653"/>
      <c r="HHR9" s="1653"/>
      <c r="HHS9" s="1653"/>
      <c r="HHT9" s="1653"/>
      <c r="HHU9" s="1653"/>
      <c r="HHV9" s="1653"/>
      <c r="HHW9" s="1653"/>
      <c r="HHX9" s="1653"/>
      <c r="HHY9" s="1653"/>
      <c r="HHZ9" s="1653"/>
      <c r="HIA9" s="1653"/>
      <c r="HIB9" s="1653"/>
      <c r="HIC9" s="1653"/>
      <c r="HID9" s="1653"/>
      <c r="HIE9" s="1653"/>
      <c r="HIF9" s="1653"/>
      <c r="HIG9" s="1653"/>
      <c r="HIH9" s="1653"/>
      <c r="HII9" s="1653"/>
      <c r="HIJ9" s="1653"/>
      <c r="HIK9" s="1653"/>
      <c r="HIL9" s="1653"/>
      <c r="HIM9" s="1653"/>
      <c r="HIN9" s="1653"/>
      <c r="HIO9" s="1653"/>
      <c r="HIP9" s="1653"/>
      <c r="HIQ9" s="1653"/>
      <c r="HIR9" s="1653"/>
      <c r="HIS9" s="1653"/>
      <c r="HIT9" s="1653"/>
      <c r="HIU9" s="1653"/>
      <c r="HIV9" s="1653"/>
      <c r="HIW9" s="1653"/>
      <c r="HIX9" s="1653"/>
      <c r="HIY9" s="1653"/>
      <c r="HIZ9" s="1653"/>
      <c r="HJA9" s="1653"/>
      <c r="HJB9" s="1653"/>
      <c r="HJC9" s="1653"/>
      <c r="HJD9" s="1653"/>
      <c r="HJE9" s="1653"/>
      <c r="HJF9" s="1653"/>
      <c r="HJG9" s="1653"/>
      <c r="HJH9" s="1653"/>
      <c r="HJI9" s="1653"/>
      <c r="HJJ9" s="1653"/>
      <c r="HJK9" s="1653"/>
      <c r="HJL9" s="1653"/>
      <c r="HJM9" s="1653"/>
      <c r="HJN9" s="1653"/>
      <c r="HJO9" s="1653"/>
      <c r="HJP9" s="1653"/>
      <c r="HJQ9" s="1653"/>
      <c r="HJR9" s="1653"/>
      <c r="HJS9" s="1653"/>
      <c r="HJT9" s="1653"/>
      <c r="HJU9" s="1653"/>
      <c r="HJV9" s="1653"/>
      <c r="HJW9" s="1653"/>
      <c r="HJX9" s="1653"/>
      <c r="HJY9" s="1653"/>
      <c r="HJZ9" s="1653"/>
      <c r="HKA9" s="1653"/>
      <c r="HKB9" s="1653"/>
      <c r="HKC9" s="1653"/>
      <c r="HKD9" s="1653"/>
      <c r="HKE9" s="1653"/>
      <c r="HKF9" s="1653"/>
      <c r="HKG9" s="1653"/>
      <c r="HKH9" s="1653"/>
      <c r="HKI9" s="1653"/>
      <c r="HKJ9" s="1653"/>
      <c r="HKK9" s="1653"/>
      <c r="HKL9" s="1653"/>
      <c r="HKM9" s="1653"/>
      <c r="HKN9" s="1653"/>
      <c r="HKO9" s="1653"/>
      <c r="HKP9" s="1653"/>
      <c r="HKQ9" s="1653"/>
      <c r="HKR9" s="1653"/>
      <c r="HKS9" s="1653"/>
      <c r="HKT9" s="1653"/>
      <c r="HKU9" s="1653"/>
      <c r="HKV9" s="1653"/>
      <c r="HKW9" s="1653"/>
      <c r="HKX9" s="1653"/>
      <c r="HKY9" s="1653"/>
      <c r="HKZ9" s="1653"/>
      <c r="HLA9" s="1653"/>
      <c r="HLB9" s="1653"/>
      <c r="HLC9" s="1653"/>
      <c r="HLD9" s="1653"/>
      <c r="HLE9" s="1653"/>
      <c r="HLF9" s="1653"/>
      <c r="HLG9" s="1653"/>
      <c r="HLH9" s="1653"/>
      <c r="HLI9" s="1653"/>
      <c r="HLJ9" s="1653"/>
      <c r="HLK9" s="1653"/>
      <c r="HLL9" s="1653"/>
      <c r="HLM9" s="1653"/>
      <c r="HLN9" s="1653"/>
      <c r="HLO9" s="1653"/>
      <c r="HLP9" s="1653"/>
      <c r="HLQ9" s="1653"/>
      <c r="HLR9" s="1653"/>
      <c r="HLS9" s="1653"/>
      <c r="HLT9" s="1653"/>
      <c r="HLU9" s="1653"/>
      <c r="HLV9" s="1653"/>
      <c r="HLW9" s="1653"/>
      <c r="HLX9" s="1653"/>
      <c r="HLY9" s="1653"/>
      <c r="HLZ9" s="1653"/>
      <c r="HMA9" s="1653"/>
      <c r="HMB9" s="1653"/>
      <c r="HMC9" s="1653"/>
      <c r="HMD9" s="1653"/>
      <c r="HME9" s="1653"/>
      <c r="HMF9" s="1653"/>
      <c r="HMG9" s="1653"/>
      <c r="HMH9" s="1653"/>
      <c r="HMI9" s="1653"/>
      <c r="HMJ9" s="1653"/>
      <c r="HMK9" s="1653"/>
      <c r="HML9" s="1653"/>
      <c r="HMM9" s="1653"/>
      <c r="HMN9" s="1653"/>
      <c r="HMO9" s="1653"/>
      <c r="HMP9" s="1653"/>
      <c r="HMQ9" s="1653"/>
      <c r="HMR9" s="1653"/>
      <c r="HMS9" s="1653"/>
      <c r="HMT9" s="1653"/>
      <c r="HMU9" s="1653"/>
      <c r="HMV9" s="1653"/>
      <c r="HMW9" s="1653"/>
      <c r="HMX9" s="1653"/>
      <c r="HMY9" s="1653"/>
      <c r="HMZ9" s="1653"/>
      <c r="HNA9" s="1653"/>
      <c r="HNB9" s="1653"/>
      <c r="HNC9" s="1653"/>
      <c r="HND9" s="1653"/>
      <c r="HNE9" s="1653"/>
      <c r="HNF9" s="1653"/>
      <c r="HNG9" s="1653"/>
      <c r="HNH9" s="1653"/>
      <c r="HNI9" s="1653"/>
      <c r="HNJ9" s="1653"/>
      <c r="HNK9" s="1653"/>
      <c r="HNL9" s="1653"/>
      <c r="HNM9" s="1653"/>
      <c r="HNN9" s="1653"/>
      <c r="HNO9" s="1653"/>
      <c r="HNP9" s="1653"/>
      <c r="HNQ9" s="1653"/>
      <c r="HNR9" s="1653"/>
      <c r="HNS9" s="1653"/>
      <c r="HNT9" s="1653"/>
      <c r="HNU9" s="1653"/>
      <c r="HNV9" s="1653"/>
      <c r="HNW9" s="1653"/>
      <c r="HNX9" s="1653"/>
      <c r="HNY9" s="1653"/>
      <c r="HNZ9" s="1653"/>
      <c r="HOA9" s="1653"/>
      <c r="HOB9" s="1653"/>
      <c r="HOC9" s="1653"/>
      <c r="HOD9" s="1653"/>
      <c r="HOE9" s="1653"/>
      <c r="HOF9" s="1653"/>
      <c r="HOG9" s="1653"/>
      <c r="HOH9" s="1653"/>
      <c r="HOI9" s="1653"/>
      <c r="HOJ9" s="1653"/>
      <c r="HOK9" s="1653"/>
      <c r="HOL9" s="1653"/>
      <c r="HOM9" s="1653"/>
      <c r="HON9" s="1653"/>
      <c r="HOO9" s="1653"/>
      <c r="HOP9" s="1653"/>
      <c r="HOQ9" s="1653"/>
      <c r="HOR9" s="1653"/>
      <c r="HOS9" s="1653"/>
      <c r="HOT9" s="1653"/>
      <c r="HOU9" s="1653"/>
      <c r="HOV9" s="1653"/>
      <c r="HOW9" s="1653"/>
      <c r="HOX9" s="1653"/>
      <c r="HOY9" s="1653"/>
      <c r="HOZ9" s="1653"/>
      <c r="HPA9" s="1653"/>
      <c r="HPB9" s="1653"/>
      <c r="HPC9" s="1653"/>
      <c r="HPD9" s="1653"/>
      <c r="HPE9" s="1653"/>
      <c r="HPF9" s="1653"/>
      <c r="HPG9" s="1653"/>
      <c r="HPH9" s="1653"/>
      <c r="HPI9" s="1653"/>
      <c r="HPJ9" s="1653"/>
      <c r="HPK9" s="1653"/>
      <c r="HPL9" s="1653"/>
      <c r="HPM9" s="1653"/>
      <c r="HPN9" s="1653"/>
      <c r="HPO9" s="1653"/>
      <c r="HPP9" s="1653"/>
      <c r="HPQ9" s="1653"/>
      <c r="HPR9" s="1653"/>
      <c r="HPS9" s="1653"/>
      <c r="HPT9" s="1653"/>
      <c r="HPU9" s="1653"/>
      <c r="HPV9" s="1653"/>
      <c r="HPW9" s="1653"/>
      <c r="HPX9" s="1653"/>
      <c r="HPY9" s="1653"/>
      <c r="HPZ9" s="1653"/>
      <c r="HQA9" s="1653"/>
      <c r="HQB9" s="1653"/>
      <c r="HQC9" s="1653"/>
      <c r="HQD9" s="1653"/>
      <c r="HQE9" s="1653"/>
      <c r="HQF9" s="1653"/>
      <c r="HQG9" s="1653"/>
      <c r="HQH9" s="1653"/>
      <c r="HQI9" s="1653"/>
      <c r="HQJ9" s="1653"/>
      <c r="HQK9" s="1653"/>
      <c r="HQL9" s="1653"/>
      <c r="HQM9" s="1653"/>
      <c r="HQN9" s="1653"/>
      <c r="HQO9" s="1653"/>
      <c r="HQP9" s="1653"/>
      <c r="HQQ9" s="1653"/>
      <c r="HQR9" s="1653"/>
      <c r="HQS9" s="1653"/>
      <c r="HQT9" s="1653"/>
      <c r="HQU9" s="1653"/>
      <c r="HQV9" s="1653"/>
      <c r="HQW9" s="1653"/>
      <c r="HQX9" s="1653"/>
      <c r="HQY9" s="1653"/>
      <c r="HQZ9" s="1653"/>
      <c r="HRA9" s="1653"/>
      <c r="HRB9" s="1653"/>
      <c r="HRC9" s="1653"/>
      <c r="HRD9" s="1653"/>
      <c r="HRE9" s="1653"/>
      <c r="HRF9" s="1653"/>
      <c r="HRG9" s="1653"/>
      <c r="HRH9" s="1653"/>
      <c r="HRI9" s="1653"/>
      <c r="HRJ9" s="1653"/>
      <c r="HRK9" s="1653"/>
      <c r="HRL9" s="1653"/>
      <c r="HRM9" s="1653"/>
      <c r="HRN9" s="1653"/>
      <c r="HRO9" s="1653"/>
      <c r="HRP9" s="1653"/>
      <c r="HRQ9" s="1653"/>
      <c r="HRR9" s="1653"/>
      <c r="HRS9" s="1653"/>
      <c r="HRT9" s="1653"/>
      <c r="HRU9" s="1653"/>
      <c r="HRV9" s="1653"/>
      <c r="HRW9" s="1653"/>
      <c r="HRX9" s="1653"/>
      <c r="HRY9" s="1653"/>
      <c r="HRZ9" s="1653"/>
      <c r="HSA9" s="1653"/>
      <c r="HSB9" s="1653"/>
      <c r="HSC9" s="1653"/>
      <c r="HSD9" s="1653"/>
      <c r="HSE9" s="1653"/>
      <c r="HSF9" s="1653"/>
      <c r="HSG9" s="1653"/>
      <c r="HSH9" s="1653"/>
      <c r="HSI9" s="1653"/>
      <c r="HSJ9" s="1653"/>
      <c r="HSK9" s="1653"/>
      <c r="HSL9" s="1653"/>
      <c r="HSM9" s="1653"/>
      <c r="HSN9" s="1653"/>
      <c r="HSO9" s="1653"/>
      <c r="HSP9" s="1653"/>
      <c r="HSQ9" s="1653"/>
      <c r="HSR9" s="1653"/>
      <c r="HSS9" s="1653"/>
      <c r="HST9" s="1653"/>
      <c r="HSU9" s="1653"/>
      <c r="HSV9" s="1653"/>
      <c r="HSW9" s="1653"/>
      <c r="HSX9" s="1653"/>
      <c r="HSY9" s="1653"/>
      <c r="HSZ9" s="1653"/>
      <c r="HTA9" s="1653"/>
      <c r="HTB9" s="1653"/>
      <c r="HTC9" s="1653"/>
      <c r="HTD9" s="1653"/>
      <c r="HTE9" s="1653"/>
      <c r="HTF9" s="1653"/>
      <c r="HTG9" s="1653"/>
      <c r="HTH9" s="1653"/>
      <c r="HTI9" s="1653"/>
      <c r="HTJ9" s="1653"/>
      <c r="HTK9" s="1653"/>
      <c r="HTL9" s="1653"/>
      <c r="HTM9" s="1653"/>
      <c r="HTN9" s="1653"/>
      <c r="HTO9" s="1653"/>
      <c r="HTP9" s="1653"/>
      <c r="HTQ9" s="1653"/>
      <c r="HTR9" s="1653"/>
      <c r="HTS9" s="1653"/>
      <c r="HTT9" s="1653"/>
      <c r="HTU9" s="1653"/>
      <c r="HTV9" s="1653"/>
      <c r="HTW9" s="1653"/>
      <c r="HTX9" s="1653"/>
      <c r="HTY9" s="1653"/>
      <c r="HTZ9" s="1653"/>
      <c r="HUA9" s="1653"/>
      <c r="HUB9" s="1653"/>
      <c r="HUC9" s="1653"/>
      <c r="HUD9" s="1653"/>
      <c r="HUE9" s="1653"/>
      <c r="HUF9" s="1653"/>
      <c r="HUG9" s="1653"/>
      <c r="HUH9" s="1653"/>
      <c r="HUI9" s="1653"/>
      <c r="HUJ9" s="1653"/>
      <c r="HUK9" s="1653"/>
      <c r="HUL9" s="1653"/>
      <c r="HUM9" s="1653"/>
      <c r="HUN9" s="1653"/>
      <c r="HUO9" s="1653"/>
      <c r="HUP9" s="1653"/>
      <c r="HUQ9" s="1653"/>
      <c r="HUR9" s="1653"/>
      <c r="HUS9" s="1653"/>
      <c r="HUT9" s="1653"/>
      <c r="HUU9" s="1653"/>
      <c r="HUV9" s="1653"/>
      <c r="HUW9" s="1653"/>
      <c r="HUX9" s="1653"/>
      <c r="HUY9" s="1653"/>
      <c r="HUZ9" s="1653"/>
      <c r="HVA9" s="1653"/>
      <c r="HVB9" s="1653"/>
      <c r="HVC9" s="1653"/>
      <c r="HVD9" s="1653"/>
      <c r="HVE9" s="1653"/>
      <c r="HVF9" s="1653"/>
      <c r="HVG9" s="1653"/>
      <c r="HVH9" s="1653"/>
      <c r="HVI9" s="1653"/>
      <c r="HVJ9" s="1653"/>
      <c r="HVK9" s="1653"/>
      <c r="HVL9" s="1653"/>
      <c r="HVM9" s="1653"/>
      <c r="HVN9" s="1653"/>
      <c r="HVO9" s="1653"/>
      <c r="HVP9" s="1653"/>
      <c r="HVQ9" s="1653"/>
      <c r="HVR9" s="1653"/>
      <c r="HVS9" s="1653"/>
      <c r="HVT9" s="1653"/>
      <c r="HVU9" s="1653"/>
      <c r="HVV9" s="1653"/>
      <c r="HVW9" s="1653"/>
      <c r="HVX9" s="1653"/>
      <c r="HVY9" s="1653"/>
      <c r="HVZ9" s="1653"/>
      <c r="HWA9" s="1653"/>
      <c r="HWB9" s="1653"/>
      <c r="HWC9" s="1653"/>
      <c r="HWD9" s="1653"/>
      <c r="HWE9" s="1653"/>
      <c r="HWF9" s="1653"/>
      <c r="HWG9" s="1653"/>
      <c r="HWH9" s="1653"/>
      <c r="HWI9" s="1653"/>
      <c r="HWJ9" s="1653"/>
      <c r="HWK9" s="1653"/>
      <c r="HWL9" s="1653"/>
      <c r="HWM9" s="1653"/>
      <c r="HWN9" s="1653"/>
      <c r="HWO9" s="1653"/>
      <c r="HWP9" s="1653"/>
      <c r="HWQ9" s="1653"/>
      <c r="HWR9" s="1653"/>
      <c r="HWS9" s="1653"/>
      <c r="HWT9" s="1653"/>
      <c r="HWU9" s="1653"/>
      <c r="HWV9" s="1653"/>
      <c r="HWW9" s="1653"/>
      <c r="HWX9" s="1653"/>
      <c r="HWY9" s="1653"/>
      <c r="HWZ9" s="1653"/>
      <c r="HXA9" s="1653"/>
      <c r="HXB9" s="1653"/>
      <c r="HXC9" s="1653"/>
      <c r="HXD9" s="1653"/>
      <c r="HXE9" s="1653"/>
      <c r="HXF9" s="1653"/>
      <c r="HXG9" s="1653"/>
      <c r="HXH9" s="1653"/>
      <c r="HXI9" s="1653"/>
      <c r="HXJ9" s="1653"/>
      <c r="HXK9" s="1653"/>
      <c r="HXL9" s="1653"/>
      <c r="HXM9" s="1653"/>
      <c r="HXN9" s="1653"/>
      <c r="HXO9" s="1653"/>
      <c r="HXP9" s="1653"/>
      <c r="HXQ9" s="1653"/>
      <c r="HXR9" s="1653"/>
      <c r="HXS9" s="1653"/>
      <c r="HXT9" s="1653"/>
      <c r="HXU9" s="1653"/>
      <c r="HXV9" s="1653"/>
      <c r="HXW9" s="1653"/>
      <c r="HXX9" s="1653"/>
      <c r="HXY9" s="1653"/>
      <c r="HXZ9" s="1653"/>
      <c r="HYA9" s="1653"/>
      <c r="HYB9" s="1653"/>
      <c r="HYC9" s="1653"/>
      <c r="HYD9" s="1653"/>
      <c r="HYE9" s="1653"/>
      <c r="HYF9" s="1653"/>
      <c r="HYG9" s="1653"/>
      <c r="HYH9" s="1653"/>
      <c r="HYI9" s="1653"/>
      <c r="HYJ9" s="1653"/>
      <c r="HYK9" s="1653"/>
      <c r="HYL9" s="1653"/>
      <c r="HYM9" s="1653"/>
      <c r="HYN9" s="1653"/>
      <c r="HYO9" s="1653"/>
      <c r="HYP9" s="1653"/>
      <c r="HYQ9" s="1653"/>
      <c r="HYR9" s="1653"/>
      <c r="HYS9" s="1653"/>
      <c r="HYT9" s="1653"/>
      <c r="HYU9" s="1653"/>
      <c r="HYV9" s="1653"/>
      <c r="HYW9" s="1653"/>
      <c r="HYX9" s="1653"/>
      <c r="HYY9" s="1653"/>
      <c r="HYZ9" s="1653"/>
      <c r="HZA9" s="1653"/>
      <c r="HZB9" s="1653"/>
      <c r="HZC9" s="1653"/>
      <c r="HZD9" s="1653"/>
      <c r="HZE9" s="1653"/>
      <c r="HZF9" s="1653"/>
      <c r="HZG9" s="1653"/>
      <c r="HZH9" s="1653"/>
      <c r="HZI9" s="1653"/>
      <c r="HZJ9" s="1653"/>
      <c r="HZK9" s="1653"/>
      <c r="HZL9" s="1653"/>
      <c r="HZM9" s="1653"/>
      <c r="HZN9" s="1653"/>
      <c r="HZO9" s="1653"/>
      <c r="HZP9" s="1653"/>
      <c r="HZQ9" s="1653"/>
      <c r="HZR9" s="1653"/>
      <c r="HZS9" s="1653"/>
      <c r="HZT9" s="1653"/>
      <c r="HZU9" s="1653"/>
      <c r="HZV9" s="1653"/>
      <c r="HZW9" s="1653"/>
      <c r="HZX9" s="1653"/>
      <c r="HZY9" s="1653"/>
      <c r="HZZ9" s="1653"/>
      <c r="IAA9" s="1653"/>
      <c r="IAB9" s="1653"/>
      <c r="IAC9" s="1653"/>
      <c r="IAD9" s="1653"/>
      <c r="IAE9" s="1653"/>
      <c r="IAF9" s="1653"/>
      <c r="IAG9" s="1653"/>
      <c r="IAH9" s="1653"/>
      <c r="IAI9" s="1653"/>
      <c r="IAJ9" s="1653"/>
      <c r="IAK9" s="1653"/>
      <c r="IAL9" s="1653"/>
      <c r="IAM9" s="1653"/>
      <c r="IAN9" s="1653"/>
      <c r="IAO9" s="1653"/>
      <c r="IAP9" s="1653"/>
      <c r="IAQ9" s="1653"/>
      <c r="IAR9" s="1653"/>
      <c r="IAS9" s="1653"/>
      <c r="IAT9" s="1653"/>
      <c r="IAU9" s="1653"/>
      <c r="IAV9" s="1653"/>
      <c r="IAW9" s="1653"/>
      <c r="IAX9" s="1653"/>
      <c r="IAY9" s="1653"/>
      <c r="IAZ9" s="1653"/>
      <c r="IBA9" s="1653"/>
      <c r="IBB9" s="1653"/>
      <c r="IBC9" s="1653"/>
      <c r="IBD9" s="1653"/>
      <c r="IBE9" s="1653"/>
      <c r="IBF9" s="1653"/>
      <c r="IBG9" s="1653"/>
      <c r="IBH9" s="1653"/>
      <c r="IBI9" s="1653"/>
      <c r="IBJ9" s="1653"/>
      <c r="IBK9" s="1653"/>
      <c r="IBL9" s="1653"/>
      <c r="IBM9" s="1653"/>
      <c r="IBN9" s="1653"/>
      <c r="IBO9" s="1653"/>
      <c r="IBP9" s="1653"/>
      <c r="IBQ9" s="1653"/>
      <c r="IBR9" s="1653"/>
      <c r="IBS9" s="1653"/>
      <c r="IBT9" s="1653"/>
      <c r="IBU9" s="1653"/>
      <c r="IBV9" s="1653"/>
      <c r="IBW9" s="1653"/>
      <c r="IBX9" s="1653"/>
      <c r="IBY9" s="1653"/>
      <c r="IBZ9" s="1653"/>
      <c r="ICA9" s="1653"/>
      <c r="ICB9" s="1653"/>
      <c r="ICC9" s="1653"/>
      <c r="ICD9" s="1653"/>
      <c r="ICE9" s="1653"/>
      <c r="ICF9" s="1653"/>
      <c r="ICG9" s="1653"/>
      <c r="ICH9" s="1653"/>
      <c r="ICI9" s="1653"/>
      <c r="ICJ9" s="1653"/>
      <c r="ICK9" s="1653"/>
      <c r="ICL9" s="1653"/>
      <c r="ICM9" s="1653"/>
      <c r="ICN9" s="1653"/>
      <c r="ICO9" s="1653"/>
      <c r="ICP9" s="1653"/>
      <c r="ICQ9" s="1653"/>
      <c r="ICR9" s="1653"/>
      <c r="ICS9" s="1653"/>
      <c r="ICT9" s="1653"/>
      <c r="ICU9" s="1653"/>
      <c r="ICV9" s="1653"/>
      <c r="ICW9" s="1653"/>
      <c r="ICX9" s="1653"/>
      <c r="ICY9" s="1653"/>
      <c r="ICZ9" s="1653"/>
      <c r="IDA9" s="1653"/>
      <c r="IDB9" s="1653"/>
      <c r="IDC9" s="1653"/>
      <c r="IDD9" s="1653"/>
      <c r="IDE9" s="1653"/>
      <c r="IDF9" s="1653"/>
      <c r="IDG9" s="1653"/>
      <c r="IDH9" s="1653"/>
      <c r="IDI9" s="1653"/>
      <c r="IDJ9" s="1653"/>
      <c r="IDK9" s="1653"/>
      <c r="IDL9" s="1653"/>
      <c r="IDM9" s="1653"/>
      <c r="IDN9" s="1653"/>
      <c r="IDO9" s="1653"/>
      <c r="IDP9" s="1653"/>
      <c r="IDQ9" s="1653"/>
      <c r="IDR9" s="1653"/>
      <c r="IDS9" s="1653"/>
      <c r="IDT9" s="1653"/>
      <c r="IDU9" s="1653"/>
      <c r="IDV9" s="1653"/>
      <c r="IDW9" s="1653"/>
      <c r="IDX9" s="1653"/>
      <c r="IDY9" s="1653"/>
      <c r="IDZ9" s="1653"/>
      <c r="IEA9" s="1653"/>
      <c r="IEB9" s="1653"/>
      <c r="IEC9" s="1653"/>
      <c r="IED9" s="1653"/>
      <c r="IEE9" s="1653"/>
      <c r="IEF9" s="1653"/>
      <c r="IEG9" s="1653"/>
      <c r="IEH9" s="1653"/>
      <c r="IEI9" s="1653"/>
      <c r="IEJ9" s="1653"/>
      <c r="IEK9" s="1653"/>
      <c r="IEL9" s="1653"/>
      <c r="IEM9" s="1653"/>
      <c r="IEN9" s="1653"/>
      <c r="IEO9" s="1653"/>
      <c r="IEP9" s="1653"/>
      <c r="IEQ9" s="1653"/>
      <c r="IER9" s="1653"/>
      <c r="IES9" s="1653"/>
      <c r="IET9" s="1653"/>
      <c r="IEU9" s="1653"/>
      <c r="IEV9" s="1653"/>
      <c r="IEW9" s="1653"/>
      <c r="IEX9" s="1653"/>
      <c r="IEY9" s="1653"/>
      <c r="IEZ9" s="1653"/>
      <c r="IFA9" s="1653"/>
      <c r="IFB9" s="1653"/>
      <c r="IFC9" s="1653"/>
      <c r="IFD9" s="1653"/>
      <c r="IFE9" s="1653"/>
      <c r="IFF9" s="1653"/>
      <c r="IFG9" s="1653"/>
      <c r="IFH9" s="1653"/>
      <c r="IFI9" s="1653"/>
      <c r="IFJ9" s="1653"/>
      <c r="IFK9" s="1653"/>
      <c r="IFL9" s="1653"/>
      <c r="IFM9" s="1653"/>
      <c r="IFN9" s="1653"/>
      <c r="IFO9" s="1653"/>
      <c r="IFP9" s="1653"/>
      <c r="IFQ9" s="1653"/>
      <c r="IFR9" s="1653"/>
      <c r="IFS9" s="1653"/>
      <c r="IFT9" s="1653"/>
      <c r="IFU9" s="1653"/>
      <c r="IFV9" s="1653"/>
      <c r="IFW9" s="1653"/>
      <c r="IFX9" s="1653"/>
      <c r="IFY9" s="1653"/>
      <c r="IFZ9" s="1653"/>
      <c r="IGA9" s="1653"/>
      <c r="IGB9" s="1653"/>
      <c r="IGC9" s="1653"/>
      <c r="IGD9" s="1653"/>
      <c r="IGE9" s="1653"/>
      <c r="IGF9" s="1653"/>
      <c r="IGG9" s="1653"/>
      <c r="IGH9" s="1653"/>
      <c r="IGI9" s="1653"/>
      <c r="IGJ9" s="1653"/>
      <c r="IGK9" s="1653"/>
      <c r="IGL9" s="1653"/>
      <c r="IGM9" s="1653"/>
      <c r="IGN9" s="1653"/>
      <c r="IGO9" s="1653"/>
      <c r="IGP9" s="1653"/>
      <c r="IGQ9" s="1653"/>
      <c r="IGR9" s="1653"/>
      <c r="IGS9" s="1653"/>
      <c r="IGT9" s="1653"/>
      <c r="IGU9" s="1653"/>
      <c r="IGV9" s="1653"/>
      <c r="IGW9" s="1653"/>
      <c r="IGX9" s="1653"/>
      <c r="IGY9" s="1653"/>
      <c r="IGZ9" s="1653"/>
      <c r="IHA9" s="1653"/>
      <c r="IHB9" s="1653"/>
      <c r="IHC9" s="1653"/>
      <c r="IHD9" s="1653"/>
      <c r="IHE9" s="1653"/>
      <c r="IHF9" s="1653"/>
      <c r="IHG9" s="1653"/>
      <c r="IHH9" s="1653"/>
      <c r="IHI9" s="1653"/>
      <c r="IHJ9" s="1653"/>
      <c r="IHK9" s="1653"/>
      <c r="IHL9" s="1653"/>
      <c r="IHM9" s="1653"/>
      <c r="IHN9" s="1653"/>
      <c r="IHO9" s="1653"/>
      <c r="IHP9" s="1653"/>
      <c r="IHQ9" s="1653"/>
      <c r="IHR9" s="1653"/>
      <c r="IHS9" s="1653"/>
      <c r="IHT9" s="1653"/>
      <c r="IHU9" s="1653"/>
      <c r="IHV9" s="1653"/>
      <c r="IHW9" s="1653"/>
      <c r="IHX9" s="1653"/>
      <c r="IHY9" s="1653"/>
      <c r="IHZ9" s="1653"/>
      <c r="IIA9" s="1653"/>
      <c r="IIB9" s="1653"/>
      <c r="IIC9" s="1653"/>
      <c r="IID9" s="1653"/>
      <c r="IIE9" s="1653"/>
      <c r="IIF9" s="1653"/>
      <c r="IIG9" s="1653"/>
      <c r="IIH9" s="1653"/>
      <c r="III9" s="1653"/>
      <c r="IIJ9" s="1653"/>
      <c r="IIK9" s="1653"/>
      <c r="IIL9" s="1653"/>
      <c r="IIM9" s="1653"/>
      <c r="IIN9" s="1653"/>
      <c r="IIO9" s="1653"/>
      <c r="IIP9" s="1653"/>
      <c r="IIQ9" s="1653"/>
      <c r="IIR9" s="1653"/>
      <c r="IIS9" s="1653"/>
      <c r="IIT9" s="1653"/>
      <c r="IIU9" s="1653"/>
      <c r="IIV9" s="1653"/>
      <c r="IIW9" s="1653"/>
      <c r="IIX9" s="1653"/>
      <c r="IIY9" s="1653"/>
      <c r="IIZ9" s="1653"/>
      <c r="IJA9" s="1653"/>
      <c r="IJB9" s="1653"/>
      <c r="IJC9" s="1653"/>
      <c r="IJD9" s="1653"/>
      <c r="IJE9" s="1653"/>
      <c r="IJF9" s="1653"/>
      <c r="IJG9" s="1653"/>
      <c r="IJH9" s="1653"/>
      <c r="IJI9" s="1653"/>
      <c r="IJJ9" s="1653"/>
      <c r="IJK9" s="1653"/>
      <c r="IJL9" s="1653"/>
      <c r="IJM9" s="1653"/>
      <c r="IJN9" s="1653"/>
      <c r="IJO9" s="1653"/>
      <c r="IJP9" s="1653"/>
      <c r="IJQ9" s="1653"/>
      <c r="IJR9" s="1653"/>
      <c r="IJS9" s="1653"/>
      <c r="IJT9" s="1653"/>
      <c r="IJU9" s="1653"/>
      <c r="IJV9" s="1653"/>
      <c r="IJW9" s="1653"/>
      <c r="IJX9" s="1653"/>
      <c r="IJY9" s="1653"/>
      <c r="IJZ9" s="1653"/>
      <c r="IKA9" s="1653"/>
      <c r="IKB9" s="1653"/>
      <c r="IKC9" s="1653"/>
      <c r="IKD9" s="1653"/>
      <c r="IKE9" s="1653"/>
      <c r="IKF9" s="1653"/>
      <c r="IKG9" s="1653"/>
      <c r="IKH9" s="1653"/>
      <c r="IKI9" s="1653"/>
      <c r="IKJ9" s="1653"/>
      <c r="IKK9" s="1653"/>
      <c r="IKL9" s="1653"/>
      <c r="IKM9" s="1653"/>
      <c r="IKN9" s="1653"/>
      <c r="IKO9" s="1653"/>
      <c r="IKP9" s="1653"/>
      <c r="IKQ9" s="1653"/>
      <c r="IKR9" s="1653"/>
      <c r="IKS9" s="1653"/>
      <c r="IKT9" s="1653"/>
      <c r="IKU9" s="1653"/>
      <c r="IKV9" s="1653"/>
      <c r="IKW9" s="1653"/>
      <c r="IKX9" s="1653"/>
      <c r="IKY9" s="1653"/>
      <c r="IKZ9" s="1653"/>
      <c r="ILA9" s="1653"/>
      <c r="ILB9" s="1653"/>
      <c r="ILC9" s="1653"/>
      <c r="ILD9" s="1653"/>
      <c r="ILE9" s="1653"/>
      <c r="ILF9" s="1653"/>
      <c r="ILG9" s="1653"/>
      <c r="ILH9" s="1653"/>
      <c r="ILI9" s="1653"/>
      <c r="ILJ9" s="1653"/>
      <c r="ILK9" s="1653"/>
      <c r="ILL9" s="1653"/>
      <c r="ILM9" s="1653"/>
      <c r="ILN9" s="1653"/>
      <c r="ILO9" s="1653"/>
      <c r="ILP9" s="1653"/>
      <c r="ILQ9" s="1653"/>
      <c r="ILR9" s="1653"/>
      <c r="ILS9" s="1653"/>
      <c r="ILT9" s="1653"/>
      <c r="ILU9" s="1653"/>
      <c r="ILV9" s="1653"/>
      <c r="ILW9" s="1653"/>
      <c r="ILX9" s="1653"/>
      <c r="ILY9" s="1653"/>
      <c r="ILZ9" s="1653"/>
      <c r="IMA9" s="1653"/>
      <c r="IMB9" s="1653"/>
      <c r="IMC9" s="1653"/>
      <c r="IMD9" s="1653"/>
      <c r="IME9" s="1653"/>
      <c r="IMF9" s="1653"/>
      <c r="IMG9" s="1653"/>
      <c r="IMH9" s="1653"/>
      <c r="IMI9" s="1653"/>
      <c r="IMJ9" s="1653"/>
      <c r="IMK9" s="1653"/>
      <c r="IML9" s="1653"/>
      <c r="IMM9" s="1653"/>
      <c r="IMN9" s="1653"/>
      <c r="IMO9" s="1653"/>
      <c r="IMP9" s="1653"/>
      <c r="IMQ9" s="1653"/>
      <c r="IMR9" s="1653"/>
      <c r="IMS9" s="1653"/>
      <c r="IMT9" s="1653"/>
      <c r="IMU9" s="1653"/>
      <c r="IMV9" s="1653"/>
      <c r="IMW9" s="1653"/>
      <c r="IMX9" s="1653"/>
      <c r="IMY9" s="1653"/>
      <c r="IMZ9" s="1653"/>
      <c r="INA9" s="1653"/>
      <c r="INB9" s="1653"/>
      <c r="INC9" s="1653"/>
      <c r="IND9" s="1653"/>
      <c r="INE9" s="1653"/>
      <c r="INF9" s="1653"/>
      <c r="ING9" s="1653"/>
      <c r="INH9" s="1653"/>
      <c r="INI9" s="1653"/>
      <c r="INJ9" s="1653"/>
      <c r="INK9" s="1653"/>
      <c r="INL9" s="1653"/>
      <c r="INM9" s="1653"/>
      <c r="INN9" s="1653"/>
      <c r="INO9" s="1653"/>
      <c r="INP9" s="1653"/>
      <c r="INQ9" s="1653"/>
      <c r="INR9" s="1653"/>
      <c r="INS9" s="1653"/>
      <c r="INT9" s="1653"/>
      <c r="INU9" s="1653"/>
      <c r="INV9" s="1653"/>
      <c r="INW9" s="1653"/>
      <c r="INX9" s="1653"/>
      <c r="INY9" s="1653"/>
      <c r="INZ9" s="1653"/>
      <c r="IOA9" s="1653"/>
      <c r="IOB9" s="1653"/>
      <c r="IOC9" s="1653"/>
      <c r="IOD9" s="1653"/>
      <c r="IOE9" s="1653"/>
      <c r="IOF9" s="1653"/>
      <c r="IOG9" s="1653"/>
      <c r="IOH9" s="1653"/>
      <c r="IOI9" s="1653"/>
      <c r="IOJ9" s="1653"/>
      <c r="IOK9" s="1653"/>
      <c r="IOL9" s="1653"/>
      <c r="IOM9" s="1653"/>
      <c r="ION9" s="1653"/>
      <c r="IOO9" s="1653"/>
      <c r="IOP9" s="1653"/>
      <c r="IOQ9" s="1653"/>
      <c r="IOR9" s="1653"/>
      <c r="IOS9" s="1653"/>
      <c r="IOT9" s="1653"/>
      <c r="IOU9" s="1653"/>
      <c r="IOV9" s="1653"/>
      <c r="IOW9" s="1653"/>
      <c r="IOX9" s="1653"/>
      <c r="IOY9" s="1653"/>
      <c r="IOZ9" s="1653"/>
      <c r="IPA9" s="1653"/>
      <c r="IPB9" s="1653"/>
      <c r="IPC9" s="1653"/>
      <c r="IPD9" s="1653"/>
      <c r="IPE9" s="1653"/>
      <c r="IPF9" s="1653"/>
      <c r="IPG9" s="1653"/>
      <c r="IPH9" s="1653"/>
      <c r="IPI9" s="1653"/>
      <c r="IPJ9" s="1653"/>
      <c r="IPK9" s="1653"/>
      <c r="IPL9" s="1653"/>
      <c r="IPM9" s="1653"/>
      <c r="IPN9" s="1653"/>
      <c r="IPO9" s="1653"/>
      <c r="IPP9" s="1653"/>
      <c r="IPQ9" s="1653"/>
      <c r="IPR9" s="1653"/>
      <c r="IPS9" s="1653"/>
      <c r="IPT9" s="1653"/>
      <c r="IPU9" s="1653"/>
      <c r="IPV9" s="1653"/>
      <c r="IPW9" s="1653"/>
      <c r="IPX9" s="1653"/>
      <c r="IPY9" s="1653"/>
      <c r="IPZ9" s="1653"/>
      <c r="IQA9" s="1653"/>
      <c r="IQB9" s="1653"/>
      <c r="IQC9" s="1653"/>
      <c r="IQD9" s="1653"/>
      <c r="IQE9" s="1653"/>
      <c r="IQF9" s="1653"/>
      <c r="IQG9" s="1653"/>
      <c r="IQH9" s="1653"/>
      <c r="IQI9" s="1653"/>
      <c r="IQJ9" s="1653"/>
      <c r="IQK9" s="1653"/>
      <c r="IQL9" s="1653"/>
      <c r="IQM9" s="1653"/>
      <c r="IQN9" s="1653"/>
      <c r="IQO9" s="1653"/>
      <c r="IQP9" s="1653"/>
      <c r="IQQ9" s="1653"/>
      <c r="IQR9" s="1653"/>
      <c r="IQS9" s="1653"/>
      <c r="IQT9" s="1653"/>
      <c r="IQU9" s="1653"/>
      <c r="IQV9" s="1653"/>
      <c r="IQW9" s="1653"/>
      <c r="IQX9" s="1653"/>
      <c r="IQY9" s="1653"/>
      <c r="IQZ9" s="1653"/>
      <c r="IRA9" s="1653"/>
      <c r="IRB9" s="1653"/>
      <c r="IRC9" s="1653"/>
      <c r="IRD9" s="1653"/>
      <c r="IRE9" s="1653"/>
      <c r="IRF9" s="1653"/>
      <c r="IRG9" s="1653"/>
      <c r="IRH9" s="1653"/>
      <c r="IRI9" s="1653"/>
      <c r="IRJ9" s="1653"/>
      <c r="IRK9" s="1653"/>
      <c r="IRL9" s="1653"/>
      <c r="IRM9" s="1653"/>
      <c r="IRN9" s="1653"/>
      <c r="IRO9" s="1653"/>
      <c r="IRP9" s="1653"/>
      <c r="IRQ9" s="1653"/>
      <c r="IRR9" s="1653"/>
      <c r="IRS9" s="1653"/>
      <c r="IRT9" s="1653"/>
      <c r="IRU9" s="1653"/>
      <c r="IRV9" s="1653"/>
      <c r="IRW9" s="1653"/>
      <c r="IRX9" s="1653"/>
      <c r="IRY9" s="1653"/>
      <c r="IRZ9" s="1653"/>
      <c r="ISA9" s="1653"/>
      <c r="ISB9" s="1653"/>
      <c r="ISC9" s="1653"/>
      <c r="ISD9" s="1653"/>
      <c r="ISE9" s="1653"/>
      <c r="ISF9" s="1653"/>
      <c r="ISG9" s="1653"/>
      <c r="ISH9" s="1653"/>
      <c r="ISI9" s="1653"/>
      <c r="ISJ9" s="1653"/>
      <c r="ISK9" s="1653"/>
      <c r="ISL9" s="1653"/>
      <c r="ISM9" s="1653"/>
      <c r="ISN9" s="1653"/>
      <c r="ISO9" s="1653"/>
      <c r="ISP9" s="1653"/>
      <c r="ISQ9" s="1653"/>
      <c r="ISR9" s="1653"/>
      <c r="ISS9" s="1653"/>
      <c r="IST9" s="1653"/>
      <c r="ISU9" s="1653"/>
      <c r="ISV9" s="1653"/>
      <c r="ISW9" s="1653"/>
      <c r="ISX9" s="1653"/>
      <c r="ISY9" s="1653"/>
      <c r="ISZ9" s="1653"/>
      <c r="ITA9" s="1653"/>
      <c r="ITB9" s="1653"/>
      <c r="ITC9" s="1653"/>
      <c r="ITD9" s="1653"/>
      <c r="ITE9" s="1653"/>
      <c r="ITF9" s="1653"/>
      <c r="ITG9" s="1653"/>
      <c r="ITH9" s="1653"/>
      <c r="ITI9" s="1653"/>
      <c r="ITJ9" s="1653"/>
      <c r="ITK9" s="1653"/>
      <c r="ITL9" s="1653"/>
      <c r="ITM9" s="1653"/>
      <c r="ITN9" s="1653"/>
      <c r="ITO9" s="1653"/>
      <c r="ITP9" s="1653"/>
      <c r="ITQ9" s="1653"/>
      <c r="ITR9" s="1653"/>
      <c r="ITS9" s="1653"/>
      <c r="ITT9" s="1653"/>
      <c r="ITU9" s="1653"/>
      <c r="ITV9" s="1653"/>
      <c r="ITW9" s="1653"/>
      <c r="ITX9" s="1653"/>
      <c r="ITY9" s="1653"/>
      <c r="ITZ9" s="1653"/>
      <c r="IUA9" s="1653"/>
      <c r="IUB9" s="1653"/>
      <c r="IUC9" s="1653"/>
      <c r="IUD9" s="1653"/>
      <c r="IUE9" s="1653"/>
      <c r="IUF9" s="1653"/>
      <c r="IUG9" s="1653"/>
      <c r="IUH9" s="1653"/>
      <c r="IUI9" s="1653"/>
      <c r="IUJ9" s="1653"/>
      <c r="IUK9" s="1653"/>
      <c r="IUL9" s="1653"/>
      <c r="IUM9" s="1653"/>
      <c r="IUN9" s="1653"/>
      <c r="IUO9" s="1653"/>
      <c r="IUP9" s="1653"/>
      <c r="IUQ9" s="1653"/>
      <c r="IUR9" s="1653"/>
      <c r="IUS9" s="1653"/>
      <c r="IUT9" s="1653"/>
      <c r="IUU9" s="1653"/>
      <c r="IUV9" s="1653"/>
      <c r="IUW9" s="1653"/>
      <c r="IUX9" s="1653"/>
      <c r="IUY9" s="1653"/>
      <c r="IUZ9" s="1653"/>
      <c r="IVA9" s="1653"/>
      <c r="IVB9" s="1653"/>
      <c r="IVC9" s="1653"/>
      <c r="IVD9" s="1653"/>
      <c r="IVE9" s="1653"/>
      <c r="IVF9" s="1653"/>
      <c r="IVG9" s="1653"/>
      <c r="IVH9" s="1653"/>
      <c r="IVI9" s="1653"/>
      <c r="IVJ9" s="1653"/>
      <c r="IVK9" s="1653"/>
      <c r="IVL9" s="1653"/>
      <c r="IVM9" s="1653"/>
      <c r="IVN9" s="1653"/>
      <c r="IVO9" s="1653"/>
      <c r="IVP9" s="1653"/>
      <c r="IVQ9" s="1653"/>
      <c r="IVR9" s="1653"/>
      <c r="IVS9" s="1653"/>
      <c r="IVT9" s="1653"/>
      <c r="IVU9" s="1653"/>
      <c r="IVV9" s="1653"/>
      <c r="IVW9" s="1653"/>
      <c r="IVX9" s="1653"/>
      <c r="IVY9" s="1653"/>
      <c r="IVZ9" s="1653"/>
      <c r="IWA9" s="1653"/>
      <c r="IWB9" s="1653"/>
      <c r="IWC9" s="1653"/>
      <c r="IWD9" s="1653"/>
      <c r="IWE9" s="1653"/>
      <c r="IWF9" s="1653"/>
      <c r="IWG9" s="1653"/>
      <c r="IWH9" s="1653"/>
      <c r="IWI9" s="1653"/>
      <c r="IWJ9" s="1653"/>
      <c r="IWK9" s="1653"/>
      <c r="IWL9" s="1653"/>
      <c r="IWM9" s="1653"/>
      <c r="IWN9" s="1653"/>
      <c r="IWO9" s="1653"/>
      <c r="IWP9" s="1653"/>
      <c r="IWQ9" s="1653"/>
      <c r="IWR9" s="1653"/>
      <c r="IWS9" s="1653"/>
      <c r="IWT9" s="1653"/>
      <c r="IWU9" s="1653"/>
      <c r="IWV9" s="1653"/>
      <c r="IWW9" s="1653"/>
      <c r="IWX9" s="1653"/>
      <c r="IWY9" s="1653"/>
      <c r="IWZ9" s="1653"/>
      <c r="IXA9" s="1653"/>
      <c r="IXB9" s="1653"/>
      <c r="IXC9" s="1653"/>
      <c r="IXD9" s="1653"/>
      <c r="IXE9" s="1653"/>
      <c r="IXF9" s="1653"/>
      <c r="IXG9" s="1653"/>
      <c r="IXH9" s="1653"/>
      <c r="IXI9" s="1653"/>
      <c r="IXJ9" s="1653"/>
      <c r="IXK9" s="1653"/>
      <c r="IXL9" s="1653"/>
      <c r="IXM9" s="1653"/>
      <c r="IXN9" s="1653"/>
      <c r="IXO9" s="1653"/>
      <c r="IXP9" s="1653"/>
      <c r="IXQ9" s="1653"/>
      <c r="IXR9" s="1653"/>
      <c r="IXS9" s="1653"/>
      <c r="IXT9" s="1653"/>
      <c r="IXU9" s="1653"/>
      <c r="IXV9" s="1653"/>
      <c r="IXW9" s="1653"/>
      <c r="IXX9" s="1653"/>
      <c r="IXY9" s="1653"/>
      <c r="IXZ9" s="1653"/>
      <c r="IYA9" s="1653"/>
      <c r="IYB9" s="1653"/>
      <c r="IYC9" s="1653"/>
      <c r="IYD9" s="1653"/>
      <c r="IYE9" s="1653"/>
      <c r="IYF9" s="1653"/>
      <c r="IYG9" s="1653"/>
      <c r="IYH9" s="1653"/>
      <c r="IYI9" s="1653"/>
      <c r="IYJ9" s="1653"/>
      <c r="IYK9" s="1653"/>
      <c r="IYL9" s="1653"/>
      <c r="IYM9" s="1653"/>
      <c r="IYN9" s="1653"/>
      <c r="IYO9" s="1653"/>
      <c r="IYP9" s="1653"/>
      <c r="IYQ9" s="1653"/>
      <c r="IYR9" s="1653"/>
      <c r="IYS9" s="1653"/>
      <c r="IYT9" s="1653"/>
      <c r="IYU9" s="1653"/>
      <c r="IYV9" s="1653"/>
      <c r="IYW9" s="1653"/>
      <c r="IYX9" s="1653"/>
      <c r="IYY9" s="1653"/>
      <c r="IYZ9" s="1653"/>
      <c r="IZA9" s="1653"/>
      <c r="IZB9" s="1653"/>
      <c r="IZC9" s="1653"/>
      <c r="IZD9" s="1653"/>
      <c r="IZE9" s="1653"/>
      <c r="IZF9" s="1653"/>
      <c r="IZG9" s="1653"/>
      <c r="IZH9" s="1653"/>
      <c r="IZI9" s="1653"/>
      <c r="IZJ9" s="1653"/>
      <c r="IZK9" s="1653"/>
      <c r="IZL9" s="1653"/>
      <c r="IZM9" s="1653"/>
      <c r="IZN9" s="1653"/>
      <c r="IZO9" s="1653"/>
      <c r="IZP9" s="1653"/>
      <c r="IZQ9" s="1653"/>
      <c r="IZR9" s="1653"/>
      <c r="IZS9" s="1653"/>
      <c r="IZT9" s="1653"/>
      <c r="IZU9" s="1653"/>
      <c r="IZV9" s="1653"/>
      <c r="IZW9" s="1653"/>
      <c r="IZX9" s="1653"/>
      <c r="IZY9" s="1653"/>
      <c r="IZZ9" s="1653"/>
      <c r="JAA9" s="1653"/>
      <c r="JAB9" s="1653"/>
      <c r="JAC9" s="1653"/>
      <c r="JAD9" s="1653"/>
      <c r="JAE9" s="1653"/>
      <c r="JAF9" s="1653"/>
      <c r="JAG9" s="1653"/>
      <c r="JAH9" s="1653"/>
      <c r="JAI9" s="1653"/>
      <c r="JAJ9" s="1653"/>
      <c r="JAK9" s="1653"/>
      <c r="JAL9" s="1653"/>
      <c r="JAM9" s="1653"/>
      <c r="JAN9" s="1653"/>
      <c r="JAO9" s="1653"/>
      <c r="JAP9" s="1653"/>
      <c r="JAQ9" s="1653"/>
      <c r="JAR9" s="1653"/>
      <c r="JAS9" s="1653"/>
      <c r="JAT9" s="1653"/>
      <c r="JAU9" s="1653"/>
      <c r="JAV9" s="1653"/>
      <c r="JAW9" s="1653"/>
      <c r="JAX9" s="1653"/>
      <c r="JAY9" s="1653"/>
      <c r="JAZ9" s="1653"/>
      <c r="JBA9" s="1653"/>
      <c r="JBB9" s="1653"/>
      <c r="JBC9" s="1653"/>
      <c r="JBD9" s="1653"/>
      <c r="JBE9" s="1653"/>
      <c r="JBF9" s="1653"/>
      <c r="JBG9" s="1653"/>
      <c r="JBH9" s="1653"/>
      <c r="JBI9" s="1653"/>
      <c r="JBJ9" s="1653"/>
      <c r="JBK9" s="1653"/>
      <c r="JBL9" s="1653"/>
      <c r="JBM9" s="1653"/>
      <c r="JBN9" s="1653"/>
      <c r="JBO9" s="1653"/>
      <c r="JBP9" s="1653"/>
      <c r="JBQ9" s="1653"/>
      <c r="JBR9" s="1653"/>
      <c r="JBS9" s="1653"/>
      <c r="JBT9" s="1653"/>
      <c r="JBU9" s="1653"/>
      <c r="JBV9" s="1653"/>
      <c r="JBW9" s="1653"/>
      <c r="JBX9" s="1653"/>
      <c r="JBY9" s="1653"/>
      <c r="JBZ9" s="1653"/>
      <c r="JCA9" s="1653"/>
      <c r="JCB9" s="1653"/>
      <c r="JCC9" s="1653"/>
      <c r="JCD9" s="1653"/>
      <c r="JCE9" s="1653"/>
      <c r="JCF9" s="1653"/>
      <c r="JCG9" s="1653"/>
      <c r="JCH9" s="1653"/>
      <c r="JCI9" s="1653"/>
      <c r="JCJ9" s="1653"/>
      <c r="JCK9" s="1653"/>
      <c r="JCL9" s="1653"/>
      <c r="JCM9" s="1653"/>
      <c r="JCN9" s="1653"/>
      <c r="JCO9" s="1653"/>
      <c r="JCP9" s="1653"/>
      <c r="JCQ9" s="1653"/>
      <c r="JCR9" s="1653"/>
      <c r="JCS9" s="1653"/>
      <c r="JCT9" s="1653"/>
      <c r="JCU9" s="1653"/>
      <c r="JCV9" s="1653"/>
      <c r="JCW9" s="1653"/>
      <c r="JCX9" s="1653"/>
      <c r="JCY9" s="1653"/>
      <c r="JCZ9" s="1653"/>
      <c r="JDA9" s="1653"/>
      <c r="JDB9" s="1653"/>
      <c r="JDC9" s="1653"/>
      <c r="JDD9" s="1653"/>
      <c r="JDE9" s="1653"/>
      <c r="JDF9" s="1653"/>
      <c r="JDG9" s="1653"/>
      <c r="JDH9" s="1653"/>
      <c r="JDI9" s="1653"/>
      <c r="JDJ9" s="1653"/>
      <c r="JDK9" s="1653"/>
      <c r="JDL9" s="1653"/>
      <c r="JDM9" s="1653"/>
      <c r="JDN9" s="1653"/>
      <c r="JDO9" s="1653"/>
      <c r="JDP9" s="1653"/>
      <c r="JDQ9" s="1653"/>
      <c r="JDR9" s="1653"/>
      <c r="JDS9" s="1653"/>
      <c r="JDT9" s="1653"/>
      <c r="JDU9" s="1653"/>
      <c r="JDV9" s="1653"/>
      <c r="JDW9" s="1653"/>
      <c r="JDX9" s="1653"/>
      <c r="JDY9" s="1653"/>
      <c r="JDZ9" s="1653"/>
      <c r="JEA9" s="1653"/>
      <c r="JEB9" s="1653"/>
      <c r="JEC9" s="1653"/>
      <c r="JED9" s="1653"/>
      <c r="JEE9" s="1653"/>
      <c r="JEF9" s="1653"/>
      <c r="JEG9" s="1653"/>
      <c r="JEH9" s="1653"/>
      <c r="JEI9" s="1653"/>
      <c r="JEJ9" s="1653"/>
      <c r="JEK9" s="1653"/>
      <c r="JEL9" s="1653"/>
      <c r="JEM9" s="1653"/>
      <c r="JEN9" s="1653"/>
      <c r="JEO9" s="1653"/>
      <c r="JEP9" s="1653"/>
      <c r="JEQ9" s="1653"/>
      <c r="JER9" s="1653"/>
      <c r="JES9" s="1653"/>
      <c r="JET9" s="1653"/>
      <c r="JEU9" s="1653"/>
      <c r="JEV9" s="1653"/>
      <c r="JEW9" s="1653"/>
      <c r="JEX9" s="1653"/>
      <c r="JEY9" s="1653"/>
      <c r="JEZ9" s="1653"/>
      <c r="JFA9" s="1653"/>
      <c r="JFB9" s="1653"/>
      <c r="JFC9" s="1653"/>
      <c r="JFD9" s="1653"/>
      <c r="JFE9" s="1653"/>
      <c r="JFF9" s="1653"/>
      <c r="JFG9" s="1653"/>
      <c r="JFH9" s="1653"/>
      <c r="JFI9" s="1653"/>
      <c r="JFJ9" s="1653"/>
      <c r="JFK9" s="1653"/>
      <c r="JFL9" s="1653"/>
      <c r="JFM9" s="1653"/>
      <c r="JFN9" s="1653"/>
      <c r="JFO9" s="1653"/>
      <c r="JFP9" s="1653"/>
      <c r="JFQ9" s="1653"/>
      <c r="JFR9" s="1653"/>
      <c r="JFS9" s="1653"/>
      <c r="JFT9" s="1653"/>
      <c r="JFU9" s="1653"/>
      <c r="JFV9" s="1653"/>
      <c r="JFW9" s="1653"/>
      <c r="JFX9" s="1653"/>
      <c r="JFY9" s="1653"/>
      <c r="JFZ9" s="1653"/>
      <c r="JGA9" s="1653"/>
      <c r="JGB9" s="1653"/>
      <c r="JGC9" s="1653"/>
      <c r="JGD9" s="1653"/>
      <c r="JGE9" s="1653"/>
      <c r="JGF9" s="1653"/>
      <c r="JGG9" s="1653"/>
      <c r="JGH9" s="1653"/>
      <c r="JGI9" s="1653"/>
      <c r="JGJ9" s="1653"/>
      <c r="JGK9" s="1653"/>
      <c r="JGL9" s="1653"/>
      <c r="JGM9" s="1653"/>
      <c r="JGN9" s="1653"/>
      <c r="JGO9" s="1653"/>
      <c r="JGP9" s="1653"/>
      <c r="JGQ9" s="1653"/>
      <c r="JGR9" s="1653"/>
      <c r="JGS9" s="1653"/>
      <c r="JGT9" s="1653"/>
      <c r="JGU9" s="1653"/>
      <c r="JGV9" s="1653"/>
      <c r="JGW9" s="1653"/>
      <c r="JGX9" s="1653"/>
      <c r="JGY9" s="1653"/>
      <c r="JGZ9" s="1653"/>
      <c r="JHA9" s="1653"/>
      <c r="JHB9" s="1653"/>
      <c r="JHC9" s="1653"/>
      <c r="JHD9" s="1653"/>
      <c r="JHE9" s="1653"/>
      <c r="JHF9" s="1653"/>
      <c r="JHG9" s="1653"/>
      <c r="JHH9" s="1653"/>
      <c r="JHI9" s="1653"/>
      <c r="JHJ9" s="1653"/>
      <c r="JHK9" s="1653"/>
      <c r="JHL9" s="1653"/>
      <c r="JHM9" s="1653"/>
      <c r="JHN9" s="1653"/>
      <c r="JHO9" s="1653"/>
      <c r="JHP9" s="1653"/>
      <c r="JHQ9" s="1653"/>
      <c r="JHR9" s="1653"/>
      <c r="JHS9" s="1653"/>
      <c r="JHT9" s="1653"/>
      <c r="JHU9" s="1653"/>
      <c r="JHV9" s="1653"/>
      <c r="JHW9" s="1653"/>
      <c r="JHX9" s="1653"/>
      <c r="JHY9" s="1653"/>
      <c r="JHZ9" s="1653"/>
      <c r="JIA9" s="1653"/>
      <c r="JIB9" s="1653"/>
      <c r="JIC9" s="1653"/>
      <c r="JID9" s="1653"/>
      <c r="JIE9" s="1653"/>
      <c r="JIF9" s="1653"/>
      <c r="JIG9" s="1653"/>
      <c r="JIH9" s="1653"/>
      <c r="JII9" s="1653"/>
      <c r="JIJ9" s="1653"/>
      <c r="JIK9" s="1653"/>
      <c r="JIL9" s="1653"/>
      <c r="JIM9" s="1653"/>
      <c r="JIN9" s="1653"/>
      <c r="JIO9" s="1653"/>
      <c r="JIP9" s="1653"/>
      <c r="JIQ9" s="1653"/>
      <c r="JIR9" s="1653"/>
      <c r="JIS9" s="1653"/>
      <c r="JIT9" s="1653"/>
      <c r="JIU9" s="1653"/>
      <c r="JIV9" s="1653"/>
      <c r="JIW9" s="1653"/>
      <c r="JIX9" s="1653"/>
      <c r="JIY9" s="1653"/>
      <c r="JIZ9" s="1653"/>
      <c r="JJA9" s="1653"/>
      <c r="JJB9" s="1653"/>
      <c r="JJC9" s="1653"/>
      <c r="JJD9" s="1653"/>
      <c r="JJE9" s="1653"/>
      <c r="JJF9" s="1653"/>
      <c r="JJG9" s="1653"/>
      <c r="JJH9" s="1653"/>
      <c r="JJI9" s="1653"/>
      <c r="JJJ9" s="1653"/>
      <c r="JJK9" s="1653"/>
      <c r="JJL9" s="1653"/>
      <c r="JJM9" s="1653"/>
      <c r="JJN9" s="1653"/>
      <c r="JJO9" s="1653"/>
      <c r="JJP9" s="1653"/>
      <c r="JJQ9" s="1653"/>
      <c r="JJR9" s="1653"/>
      <c r="JJS9" s="1653"/>
      <c r="JJT9" s="1653"/>
      <c r="JJU9" s="1653"/>
      <c r="JJV9" s="1653"/>
      <c r="JJW9" s="1653"/>
      <c r="JJX9" s="1653"/>
      <c r="JJY9" s="1653"/>
      <c r="JJZ9" s="1653"/>
      <c r="JKA9" s="1653"/>
      <c r="JKB9" s="1653"/>
      <c r="JKC9" s="1653"/>
      <c r="JKD9" s="1653"/>
      <c r="JKE9" s="1653"/>
      <c r="JKF9" s="1653"/>
      <c r="JKG9" s="1653"/>
      <c r="JKH9" s="1653"/>
      <c r="JKI9" s="1653"/>
      <c r="JKJ9" s="1653"/>
      <c r="JKK9" s="1653"/>
      <c r="JKL9" s="1653"/>
      <c r="JKM9" s="1653"/>
      <c r="JKN9" s="1653"/>
      <c r="JKO9" s="1653"/>
      <c r="JKP9" s="1653"/>
      <c r="JKQ9" s="1653"/>
      <c r="JKR9" s="1653"/>
      <c r="JKS9" s="1653"/>
      <c r="JKT9" s="1653"/>
      <c r="JKU9" s="1653"/>
      <c r="JKV9" s="1653"/>
      <c r="JKW9" s="1653"/>
      <c r="JKX9" s="1653"/>
      <c r="JKY9" s="1653"/>
      <c r="JKZ9" s="1653"/>
      <c r="JLA9" s="1653"/>
      <c r="JLB9" s="1653"/>
      <c r="JLC9" s="1653"/>
      <c r="JLD9" s="1653"/>
      <c r="JLE9" s="1653"/>
      <c r="JLF9" s="1653"/>
      <c r="JLG9" s="1653"/>
      <c r="JLH9" s="1653"/>
      <c r="JLI9" s="1653"/>
      <c r="JLJ9" s="1653"/>
      <c r="JLK9" s="1653"/>
      <c r="JLL9" s="1653"/>
      <c r="JLM9" s="1653"/>
      <c r="JLN9" s="1653"/>
      <c r="JLO9" s="1653"/>
      <c r="JLP9" s="1653"/>
      <c r="JLQ9" s="1653"/>
      <c r="JLR9" s="1653"/>
      <c r="JLS9" s="1653"/>
      <c r="JLT9" s="1653"/>
      <c r="JLU9" s="1653"/>
      <c r="JLV9" s="1653"/>
      <c r="JLW9" s="1653"/>
      <c r="JLX9" s="1653"/>
      <c r="JLY9" s="1653"/>
      <c r="JLZ9" s="1653"/>
      <c r="JMA9" s="1653"/>
      <c r="JMB9" s="1653"/>
      <c r="JMC9" s="1653"/>
      <c r="JMD9" s="1653"/>
      <c r="JME9" s="1653"/>
      <c r="JMF9" s="1653"/>
      <c r="JMG9" s="1653"/>
      <c r="JMH9" s="1653"/>
      <c r="JMI9" s="1653"/>
      <c r="JMJ9" s="1653"/>
      <c r="JMK9" s="1653"/>
      <c r="JML9" s="1653"/>
      <c r="JMM9" s="1653"/>
      <c r="JMN9" s="1653"/>
      <c r="JMO9" s="1653"/>
      <c r="JMP9" s="1653"/>
      <c r="JMQ9" s="1653"/>
      <c r="JMR9" s="1653"/>
      <c r="JMS9" s="1653"/>
      <c r="JMT9" s="1653"/>
      <c r="JMU9" s="1653"/>
      <c r="JMV9" s="1653"/>
      <c r="JMW9" s="1653"/>
      <c r="JMX9" s="1653"/>
      <c r="JMY9" s="1653"/>
      <c r="JMZ9" s="1653"/>
      <c r="JNA9" s="1653"/>
      <c r="JNB9" s="1653"/>
      <c r="JNC9" s="1653"/>
      <c r="JND9" s="1653"/>
      <c r="JNE9" s="1653"/>
      <c r="JNF9" s="1653"/>
      <c r="JNG9" s="1653"/>
      <c r="JNH9" s="1653"/>
      <c r="JNI9" s="1653"/>
      <c r="JNJ9" s="1653"/>
      <c r="JNK9" s="1653"/>
      <c r="JNL9" s="1653"/>
      <c r="JNM9" s="1653"/>
      <c r="JNN9" s="1653"/>
      <c r="JNO9" s="1653"/>
      <c r="JNP9" s="1653"/>
      <c r="JNQ9" s="1653"/>
      <c r="JNR9" s="1653"/>
      <c r="JNS9" s="1653"/>
      <c r="JNT9" s="1653"/>
      <c r="JNU9" s="1653"/>
      <c r="JNV9" s="1653"/>
      <c r="JNW9" s="1653"/>
      <c r="JNX9" s="1653"/>
      <c r="JNY9" s="1653"/>
      <c r="JNZ9" s="1653"/>
      <c r="JOA9" s="1653"/>
      <c r="JOB9" s="1653"/>
      <c r="JOC9" s="1653"/>
      <c r="JOD9" s="1653"/>
      <c r="JOE9" s="1653"/>
      <c r="JOF9" s="1653"/>
      <c r="JOG9" s="1653"/>
      <c r="JOH9" s="1653"/>
      <c r="JOI9" s="1653"/>
      <c r="JOJ9" s="1653"/>
      <c r="JOK9" s="1653"/>
      <c r="JOL9" s="1653"/>
      <c r="JOM9" s="1653"/>
      <c r="JON9" s="1653"/>
      <c r="JOO9" s="1653"/>
      <c r="JOP9" s="1653"/>
      <c r="JOQ9" s="1653"/>
      <c r="JOR9" s="1653"/>
      <c r="JOS9" s="1653"/>
      <c r="JOT9" s="1653"/>
      <c r="JOU9" s="1653"/>
      <c r="JOV9" s="1653"/>
      <c r="JOW9" s="1653"/>
      <c r="JOX9" s="1653"/>
      <c r="JOY9" s="1653"/>
      <c r="JOZ9" s="1653"/>
      <c r="JPA9" s="1653"/>
      <c r="JPB9" s="1653"/>
      <c r="JPC9" s="1653"/>
      <c r="JPD9" s="1653"/>
      <c r="JPE9" s="1653"/>
      <c r="JPF9" s="1653"/>
      <c r="JPG9" s="1653"/>
      <c r="JPH9" s="1653"/>
      <c r="JPI9" s="1653"/>
      <c r="JPJ9" s="1653"/>
      <c r="JPK9" s="1653"/>
      <c r="JPL9" s="1653"/>
      <c r="JPM9" s="1653"/>
      <c r="JPN9" s="1653"/>
      <c r="JPO9" s="1653"/>
      <c r="JPP9" s="1653"/>
      <c r="JPQ9" s="1653"/>
      <c r="JPR9" s="1653"/>
      <c r="JPS9" s="1653"/>
      <c r="JPT9" s="1653"/>
      <c r="JPU9" s="1653"/>
      <c r="JPV9" s="1653"/>
      <c r="JPW9" s="1653"/>
      <c r="JPX9" s="1653"/>
      <c r="JPY9" s="1653"/>
      <c r="JPZ9" s="1653"/>
      <c r="JQA9" s="1653"/>
      <c r="JQB9" s="1653"/>
      <c r="JQC9" s="1653"/>
      <c r="JQD9" s="1653"/>
      <c r="JQE9" s="1653"/>
      <c r="JQF9" s="1653"/>
      <c r="JQG9" s="1653"/>
      <c r="JQH9" s="1653"/>
      <c r="JQI9" s="1653"/>
      <c r="JQJ9" s="1653"/>
      <c r="JQK9" s="1653"/>
      <c r="JQL9" s="1653"/>
      <c r="JQM9" s="1653"/>
      <c r="JQN9" s="1653"/>
      <c r="JQO9" s="1653"/>
      <c r="JQP9" s="1653"/>
      <c r="JQQ9" s="1653"/>
      <c r="JQR9" s="1653"/>
      <c r="JQS9" s="1653"/>
      <c r="JQT9" s="1653"/>
      <c r="JQU9" s="1653"/>
      <c r="JQV9" s="1653"/>
      <c r="JQW9" s="1653"/>
      <c r="JQX9" s="1653"/>
      <c r="JQY9" s="1653"/>
      <c r="JQZ9" s="1653"/>
      <c r="JRA9" s="1653"/>
      <c r="JRB9" s="1653"/>
      <c r="JRC9" s="1653"/>
      <c r="JRD9" s="1653"/>
      <c r="JRE9" s="1653"/>
      <c r="JRF9" s="1653"/>
      <c r="JRG9" s="1653"/>
      <c r="JRH9" s="1653"/>
      <c r="JRI9" s="1653"/>
      <c r="JRJ9" s="1653"/>
      <c r="JRK9" s="1653"/>
      <c r="JRL9" s="1653"/>
      <c r="JRM9" s="1653"/>
      <c r="JRN9" s="1653"/>
      <c r="JRO9" s="1653"/>
      <c r="JRP9" s="1653"/>
      <c r="JRQ9" s="1653"/>
      <c r="JRR9" s="1653"/>
      <c r="JRS9" s="1653"/>
      <c r="JRT9" s="1653"/>
      <c r="JRU9" s="1653"/>
      <c r="JRV9" s="1653"/>
      <c r="JRW9" s="1653"/>
      <c r="JRX9" s="1653"/>
      <c r="JRY9" s="1653"/>
      <c r="JRZ9" s="1653"/>
      <c r="JSA9" s="1653"/>
      <c r="JSB9" s="1653"/>
      <c r="JSC9" s="1653"/>
      <c r="JSD9" s="1653"/>
      <c r="JSE9" s="1653"/>
      <c r="JSF9" s="1653"/>
      <c r="JSG9" s="1653"/>
      <c r="JSH9" s="1653"/>
      <c r="JSI9" s="1653"/>
      <c r="JSJ9" s="1653"/>
      <c r="JSK9" s="1653"/>
      <c r="JSL9" s="1653"/>
      <c r="JSM9" s="1653"/>
      <c r="JSN9" s="1653"/>
      <c r="JSO9" s="1653"/>
      <c r="JSP9" s="1653"/>
      <c r="JSQ9" s="1653"/>
      <c r="JSR9" s="1653"/>
      <c r="JSS9" s="1653"/>
      <c r="JST9" s="1653"/>
      <c r="JSU9" s="1653"/>
      <c r="JSV9" s="1653"/>
      <c r="JSW9" s="1653"/>
      <c r="JSX9" s="1653"/>
      <c r="JSY9" s="1653"/>
      <c r="JSZ9" s="1653"/>
      <c r="JTA9" s="1653"/>
      <c r="JTB9" s="1653"/>
      <c r="JTC9" s="1653"/>
      <c r="JTD9" s="1653"/>
      <c r="JTE9" s="1653"/>
      <c r="JTF9" s="1653"/>
      <c r="JTG9" s="1653"/>
      <c r="JTH9" s="1653"/>
      <c r="JTI9" s="1653"/>
      <c r="JTJ9" s="1653"/>
      <c r="JTK9" s="1653"/>
      <c r="JTL9" s="1653"/>
      <c r="JTM9" s="1653"/>
      <c r="JTN9" s="1653"/>
      <c r="JTO9" s="1653"/>
      <c r="JTP9" s="1653"/>
      <c r="JTQ9" s="1653"/>
      <c r="JTR9" s="1653"/>
      <c r="JTS9" s="1653"/>
      <c r="JTT9" s="1653"/>
      <c r="JTU9" s="1653"/>
      <c r="JTV9" s="1653"/>
      <c r="JTW9" s="1653"/>
      <c r="JTX9" s="1653"/>
      <c r="JTY9" s="1653"/>
      <c r="JTZ9" s="1653"/>
      <c r="JUA9" s="1653"/>
      <c r="JUB9" s="1653"/>
      <c r="JUC9" s="1653"/>
      <c r="JUD9" s="1653"/>
      <c r="JUE9" s="1653"/>
      <c r="JUF9" s="1653"/>
      <c r="JUG9" s="1653"/>
      <c r="JUH9" s="1653"/>
      <c r="JUI9" s="1653"/>
      <c r="JUJ9" s="1653"/>
      <c r="JUK9" s="1653"/>
      <c r="JUL9" s="1653"/>
      <c r="JUM9" s="1653"/>
      <c r="JUN9" s="1653"/>
      <c r="JUO9" s="1653"/>
      <c r="JUP9" s="1653"/>
      <c r="JUQ9" s="1653"/>
      <c r="JUR9" s="1653"/>
      <c r="JUS9" s="1653"/>
      <c r="JUT9" s="1653"/>
      <c r="JUU9" s="1653"/>
      <c r="JUV9" s="1653"/>
      <c r="JUW9" s="1653"/>
      <c r="JUX9" s="1653"/>
      <c r="JUY9" s="1653"/>
      <c r="JUZ9" s="1653"/>
      <c r="JVA9" s="1653"/>
      <c r="JVB9" s="1653"/>
      <c r="JVC9" s="1653"/>
      <c r="JVD9" s="1653"/>
      <c r="JVE9" s="1653"/>
      <c r="JVF9" s="1653"/>
      <c r="JVG9" s="1653"/>
      <c r="JVH9" s="1653"/>
      <c r="JVI9" s="1653"/>
      <c r="JVJ9" s="1653"/>
      <c r="JVK9" s="1653"/>
      <c r="JVL9" s="1653"/>
      <c r="JVM9" s="1653"/>
      <c r="JVN9" s="1653"/>
      <c r="JVO9" s="1653"/>
      <c r="JVP9" s="1653"/>
      <c r="JVQ9" s="1653"/>
      <c r="JVR9" s="1653"/>
      <c r="JVS9" s="1653"/>
      <c r="JVT9" s="1653"/>
      <c r="JVU9" s="1653"/>
      <c r="JVV9" s="1653"/>
      <c r="JVW9" s="1653"/>
      <c r="JVX9" s="1653"/>
      <c r="JVY9" s="1653"/>
      <c r="JVZ9" s="1653"/>
      <c r="JWA9" s="1653"/>
      <c r="JWB9" s="1653"/>
      <c r="JWC9" s="1653"/>
      <c r="JWD9" s="1653"/>
      <c r="JWE9" s="1653"/>
      <c r="JWF9" s="1653"/>
      <c r="JWG9" s="1653"/>
      <c r="JWH9" s="1653"/>
      <c r="JWI9" s="1653"/>
      <c r="JWJ9" s="1653"/>
      <c r="JWK9" s="1653"/>
      <c r="JWL9" s="1653"/>
      <c r="JWM9" s="1653"/>
      <c r="JWN9" s="1653"/>
      <c r="JWO9" s="1653"/>
      <c r="JWP9" s="1653"/>
      <c r="JWQ9" s="1653"/>
      <c r="JWR9" s="1653"/>
      <c r="JWS9" s="1653"/>
      <c r="JWT9" s="1653"/>
      <c r="JWU9" s="1653"/>
      <c r="JWV9" s="1653"/>
      <c r="JWW9" s="1653"/>
      <c r="JWX9" s="1653"/>
      <c r="JWY9" s="1653"/>
      <c r="JWZ9" s="1653"/>
      <c r="JXA9" s="1653"/>
      <c r="JXB9" s="1653"/>
      <c r="JXC9" s="1653"/>
      <c r="JXD9" s="1653"/>
      <c r="JXE9" s="1653"/>
      <c r="JXF9" s="1653"/>
      <c r="JXG9" s="1653"/>
      <c r="JXH9" s="1653"/>
      <c r="JXI9" s="1653"/>
      <c r="JXJ9" s="1653"/>
      <c r="JXK9" s="1653"/>
      <c r="JXL9" s="1653"/>
      <c r="JXM9" s="1653"/>
      <c r="JXN9" s="1653"/>
      <c r="JXO9" s="1653"/>
      <c r="JXP9" s="1653"/>
      <c r="JXQ9" s="1653"/>
      <c r="JXR9" s="1653"/>
      <c r="JXS9" s="1653"/>
      <c r="JXT9" s="1653"/>
      <c r="JXU9" s="1653"/>
      <c r="JXV9" s="1653"/>
      <c r="JXW9" s="1653"/>
      <c r="JXX9" s="1653"/>
      <c r="JXY9" s="1653"/>
      <c r="JXZ9" s="1653"/>
      <c r="JYA9" s="1653"/>
      <c r="JYB9" s="1653"/>
      <c r="JYC9" s="1653"/>
      <c r="JYD9" s="1653"/>
      <c r="JYE9" s="1653"/>
      <c r="JYF9" s="1653"/>
      <c r="JYG9" s="1653"/>
      <c r="JYH9" s="1653"/>
      <c r="JYI9" s="1653"/>
      <c r="JYJ9" s="1653"/>
      <c r="JYK9" s="1653"/>
      <c r="JYL9" s="1653"/>
      <c r="JYM9" s="1653"/>
      <c r="JYN9" s="1653"/>
      <c r="JYO9" s="1653"/>
      <c r="JYP9" s="1653"/>
      <c r="JYQ9" s="1653"/>
      <c r="JYR9" s="1653"/>
      <c r="JYS9" s="1653"/>
      <c r="JYT9" s="1653"/>
      <c r="JYU9" s="1653"/>
      <c r="JYV9" s="1653"/>
      <c r="JYW9" s="1653"/>
      <c r="JYX9" s="1653"/>
      <c r="JYY9" s="1653"/>
      <c r="JYZ9" s="1653"/>
      <c r="JZA9" s="1653"/>
      <c r="JZB9" s="1653"/>
      <c r="JZC9" s="1653"/>
      <c r="JZD9" s="1653"/>
      <c r="JZE9" s="1653"/>
      <c r="JZF9" s="1653"/>
      <c r="JZG9" s="1653"/>
      <c r="JZH9" s="1653"/>
      <c r="JZI9" s="1653"/>
      <c r="JZJ9" s="1653"/>
      <c r="JZK9" s="1653"/>
      <c r="JZL9" s="1653"/>
      <c r="JZM9" s="1653"/>
      <c r="JZN9" s="1653"/>
      <c r="JZO9" s="1653"/>
      <c r="JZP9" s="1653"/>
      <c r="JZQ9" s="1653"/>
      <c r="JZR9" s="1653"/>
      <c r="JZS9" s="1653"/>
      <c r="JZT9" s="1653"/>
      <c r="JZU9" s="1653"/>
      <c r="JZV9" s="1653"/>
      <c r="JZW9" s="1653"/>
      <c r="JZX9" s="1653"/>
      <c r="JZY9" s="1653"/>
      <c r="JZZ9" s="1653"/>
      <c r="KAA9" s="1653"/>
      <c r="KAB9" s="1653"/>
      <c r="KAC9" s="1653"/>
      <c r="KAD9" s="1653"/>
      <c r="KAE9" s="1653"/>
      <c r="KAF9" s="1653"/>
      <c r="KAG9" s="1653"/>
      <c r="KAH9" s="1653"/>
      <c r="KAI9" s="1653"/>
      <c r="KAJ9" s="1653"/>
      <c r="KAK9" s="1653"/>
      <c r="KAL9" s="1653"/>
      <c r="KAM9" s="1653"/>
      <c r="KAN9" s="1653"/>
      <c r="KAO9" s="1653"/>
      <c r="KAP9" s="1653"/>
      <c r="KAQ9" s="1653"/>
      <c r="KAR9" s="1653"/>
      <c r="KAS9" s="1653"/>
      <c r="KAT9" s="1653"/>
      <c r="KAU9" s="1653"/>
      <c r="KAV9" s="1653"/>
      <c r="KAW9" s="1653"/>
      <c r="KAX9" s="1653"/>
      <c r="KAY9" s="1653"/>
      <c r="KAZ9" s="1653"/>
      <c r="KBA9" s="1653"/>
      <c r="KBB9" s="1653"/>
      <c r="KBC9" s="1653"/>
      <c r="KBD9" s="1653"/>
      <c r="KBE9" s="1653"/>
      <c r="KBF9" s="1653"/>
      <c r="KBG9" s="1653"/>
      <c r="KBH9" s="1653"/>
      <c r="KBI9" s="1653"/>
      <c r="KBJ9" s="1653"/>
      <c r="KBK9" s="1653"/>
      <c r="KBL9" s="1653"/>
      <c r="KBM9" s="1653"/>
      <c r="KBN9" s="1653"/>
      <c r="KBO9" s="1653"/>
      <c r="KBP9" s="1653"/>
      <c r="KBQ9" s="1653"/>
      <c r="KBR9" s="1653"/>
      <c r="KBS9" s="1653"/>
      <c r="KBT9" s="1653"/>
      <c r="KBU9" s="1653"/>
      <c r="KBV9" s="1653"/>
      <c r="KBW9" s="1653"/>
      <c r="KBX9" s="1653"/>
      <c r="KBY9" s="1653"/>
      <c r="KBZ9" s="1653"/>
      <c r="KCA9" s="1653"/>
      <c r="KCB9" s="1653"/>
      <c r="KCC9" s="1653"/>
      <c r="KCD9" s="1653"/>
      <c r="KCE9" s="1653"/>
      <c r="KCF9" s="1653"/>
      <c r="KCG9" s="1653"/>
      <c r="KCH9" s="1653"/>
      <c r="KCI9" s="1653"/>
      <c r="KCJ9" s="1653"/>
      <c r="KCK9" s="1653"/>
      <c r="KCL9" s="1653"/>
      <c r="KCM9" s="1653"/>
      <c r="KCN9" s="1653"/>
      <c r="KCO9" s="1653"/>
      <c r="KCP9" s="1653"/>
      <c r="KCQ9" s="1653"/>
      <c r="KCR9" s="1653"/>
      <c r="KCS9" s="1653"/>
      <c r="KCT9" s="1653"/>
      <c r="KCU9" s="1653"/>
      <c r="KCV9" s="1653"/>
      <c r="KCW9" s="1653"/>
      <c r="KCX9" s="1653"/>
      <c r="KCY9" s="1653"/>
      <c r="KCZ9" s="1653"/>
      <c r="KDA9" s="1653"/>
      <c r="KDB9" s="1653"/>
      <c r="KDC9" s="1653"/>
      <c r="KDD9" s="1653"/>
      <c r="KDE9" s="1653"/>
      <c r="KDF9" s="1653"/>
      <c r="KDG9" s="1653"/>
      <c r="KDH9" s="1653"/>
      <c r="KDI9" s="1653"/>
      <c r="KDJ9" s="1653"/>
      <c r="KDK9" s="1653"/>
      <c r="KDL9" s="1653"/>
      <c r="KDM9" s="1653"/>
      <c r="KDN9" s="1653"/>
      <c r="KDO9" s="1653"/>
      <c r="KDP9" s="1653"/>
      <c r="KDQ9" s="1653"/>
      <c r="KDR9" s="1653"/>
      <c r="KDS9" s="1653"/>
      <c r="KDT9" s="1653"/>
      <c r="KDU9" s="1653"/>
      <c r="KDV9" s="1653"/>
      <c r="KDW9" s="1653"/>
      <c r="KDX9" s="1653"/>
      <c r="KDY9" s="1653"/>
      <c r="KDZ9" s="1653"/>
      <c r="KEA9" s="1653"/>
      <c r="KEB9" s="1653"/>
      <c r="KEC9" s="1653"/>
      <c r="KED9" s="1653"/>
      <c r="KEE9" s="1653"/>
      <c r="KEF9" s="1653"/>
      <c r="KEG9" s="1653"/>
      <c r="KEH9" s="1653"/>
      <c r="KEI9" s="1653"/>
      <c r="KEJ9" s="1653"/>
      <c r="KEK9" s="1653"/>
      <c r="KEL9" s="1653"/>
      <c r="KEM9" s="1653"/>
      <c r="KEN9" s="1653"/>
      <c r="KEO9" s="1653"/>
      <c r="KEP9" s="1653"/>
      <c r="KEQ9" s="1653"/>
      <c r="KER9" s="1653"/>
      <c r="KES9" s="1653"/>
      <c r="KET9" s="1653"/>
      <c r="KEU9" s="1653"/>
      <c r="KEV9" s="1653"/>
      <c r="KEW9" s="1653"/>
      <c r="KEX9" s="1653"/>
      <c r="KEY9" s="1653"/>
      <c r="KEZ9" s="1653"/>
      <c r="KFA9" s="1653"/>
      <c r="KFB9" s="1653"/>
      <c r="KFC9" s="1653"/>
      <c r="KFD9" s="1653"/>
      <c r="KFE9" s="1653"/>
      <c r="KFF9" s="1653"/>
      <c r="KFG9" s="1653"/>
      <c r="KFH9" s="1653"/>
      <c r="KFI9" s="1653"/>
      <c r="KFJ9" s="1653"/>
      <c r="KFK9" s="1653"/>
      <c r="KFL9" s="1653"/>
      <c r="KFM9" s="1653"/>
      <c r="KFN9" s="1653"/>
      <c r="KFO9" s="1653"/>
      <c r="KFP9" s="1653"/>
      <c r="KFQ9" s="1653"/>
      <c r="KFR9" s="1653"/>
      <c r="KFS9" s="1653"/>
      <c r="KFT9" s="1653"/>
      <c r="KFU9" s="1653"/>
      <c r="KFV9" s="1653"/>
      <c r="KFW9" s="1653"/>
      <c r="KFX9" s="1653"/>
      <c r="KFY9" s="1653"/>
      <c r="KFZ9" s="1653"/>
      <c r="KGA9" s="1653"/>
      <c r="KGB9" s="1653"/>
      <c r="KGC9" s="1653"/>
      <c r="KGD9" s="1653"/>
      <c r="KGE9" s="1653"/>
      <c r="KGF9" s="1653"/>
      <c r="KGG9" s="1653"/>
      <c r="KGH9" s="1653"/>
      <c r="KGI9" s="1653"/>
      <c r="KGJ9" s="1653"/>
      <c r="KGK9" s="1653"/>
      <c r="KGL9" s="1653"/>
      <c r="KGM9" s="1653"/>
      <c r="KGN9" s="1653"/>
      <c r="KGO9" s="1653"/>
      <c r="KGP9" s="1653"/>
      <c r="KGQ9" s="1653"/>
      <c r="KGR9" s="1653"/>
      <c r="KGS9" s="1653"/>
      <c r="KGT9" s="1653"/>
      <c r="KGU9" s="1653"/>
      <c r="KGV9" s="1653"/>
      <c r="KGW9" s="1653"/>
      <c r="KGX9" s="1653"/>
      <c r="KGY9" s="1653"/>
      <c r="KGZ9" s="1653"/>
      <c r="KHA9" s="1653"/>
      <c r="KHB9" s="1653"/>
      <c r="KHC9" s="1653"/>
      <c r="KHD9" s="1653"/>
      <c r="KHE9" s="1653"/>
      <c r="KHF9" s="1653"/>
      <c r="KHG9" s="1653"/>
      <c r="KHH9" s="1653"/>
      <c r="KHI9" s="1653"/>
      <c r="KHJ9" s="1653"/>
      <c r="KHK9" s="1653"/>
      <c r="KHL9" s="1653"/>
      <c r="KHM9" s="1653"/>
      <c r="KHN9" s="1653"/>
      <c r="KHO9" s="1653"/>
      <c r="KHP9" s="1653"/>
      <c r="KHQ9" s="1653"/>
      <c r="KHR9" s="1653"/>
      <c r="KHS9" s="1653"/>
      <c r="KHT9" s="1653"/>
      <c r="KHU9" s="1653"/>
      <c r="KHV9" s="1653"/>
      <c r="KHW9" s="1653"/>
      <c r="KHX9" s="1653"/>
      <c r="KHY9" s="1653"/>
      <c r="KHZ9" s="1653"/>
      <c r="KIA9" s="1653"/>
      <c r="KIB9" s="1653"/>
      <c r="KIC9" s="1653"/>
      <c r="KID9" s="1653"/>
      <c r="KIE9" s="1653"/>
      <c r="KIF9" s="1653"/>
      <c r="KIG9" s="1653"/>
      <c r="KIH9" s="1653"/>
      <c r="KII9" s="1653"/>
      <c r="KIJ9" s="1653"/>
      <c r="KIK9" s="1653"/>
      <c r="KIL9" s="1653"/>
      <c r="KIM9" s="1653"/>
      <c r="KIN9" s="1653"/>
      <c r="KIO9" s="1653"/>
      <c r="KIP9" s="1653"/>
      <c r="KIQ9" s="1653"/>
      <c r="KIR9" s="1653"/>
      <c r="KIS9" s="1653"/>
      <c r="KIT9" s="1653"/>
      <c r="KIU9" s="1653"/>
      <c r="KIV9" s="1653"/>
      <c r="KIW9" s="1653"/>
      <c r="KIX9" s="1653"/>
      <c r="KIY9" s="1653"/>
      <c r="KIZ9" s="1653"/>
      <c r="KJA9" s="1653"/>
      <c r="KJB9" s="1653"/>
      <c r="KJC9" s="1653"/>
      <c r="KJD9" s="1653"/>
      <c r="KJE9" s="1653"/>
      <c r="KJF9" s="1653"/>
      <c r="KJG9" s="1653"/>
      <c r="KJH9" s="1653"/>
      <c r="KJI9" s="1653"/>
      <c r="KJJ9" s="1653"/>
      <c r="KJK9" s="1653"/>
      <c r="KJL9" s="1653"/>
      <c r="KJM9" s="1653"/>
      <c r="KJN9" s="1653"/>
      <c r="KJO9" s="1653"/>
      <c r="KJP9" s="1653"/>
      <c r="KJQ9" s="1653"/>
      <c r="KJR9" s="1653"/>
      <c r="KJS9" s="1653"/>
      <c r="KJT9" s="1653"/>
      <c r="KJU9" s="1653"/>
      <c r="KJV9" s="1653"/>
      <c r="KJW9" s="1653"/>
      <c r="KJX9" s="1653"/>
      <c r="KJY9" s="1653"/>
      <c r="KJZ9" s="1653"/>
      <c r="KKA9" s="1653"/>
      <c r="KKB9" s="1653"/>
      <c r="KKC9" s="1653"/>
      <c r="KKD9" s="1653"/>
      <c r="KKE9" s="1653"/>
      <c r="KKF9" s="1653"/>
      <c r="KKG9" s="1653"/>
      <c r="KKH9" s="1653"/>
      <c r="KKI9" s="1653"/>
      <c r="KKJ9" s="1653"/>
      <c r="KKK9" s="1653"/>
      <c r="KKL9" s="1653"/>
      <c r="KKM9" s="1653"/>
      <c r="KKN9" s="1653"/>
      <c r="KKO9" s="1653"/>
      <c r="KKP9" s="1653"/>
      <c r="KKQ9" s="1653"/>
      <c r="KKR9" s="1653"/>
      <c r="KKS9" s="1653"/>
      <c r="KKT9" s="1653"/>
      <c r="KKU9" s="1653"/>
      <c r="KKV9" s="1653"/>
      <c r="KKW9" s="1653"/>
      <c r="KKX9" s="1653"/>
      <c r="KKY9" s="1653"/>
      <c r="KKZ9" s="1653"/>
      <c r="KLA9" s="1653"/>
      <c r="KLB9" s="1653"/>
      <c r="KLC9" s="1653"/>
      <c r="KLD9" s="1653"/>
      <c r="KLE9" s="1653"/>
      <c r="KLF9" s="1653"/>
      <c r="KLG9" s="1653"/>
      <c r="KLH9" s="1653"/>
      <c r="KLI9" s="1653"/>
      <c r="KLJ9" s="1653"/>
      <c r="KLK9" s="1653"/>
      <c r="KLL9" s="1653"/>
      <c r="KLM9" s="1653"/>
      <c r="KLN9" s="1653"/>
      <c r="KLO9" s="1653"/>
      <c r="KLP9" s="1653"/>
      <c r="KLQ9" s="1653"/>
      <c r="KLR9" s="1653"/>
      <c r="KLS9" s="1653"/>
      <c r="KLT9" s="1653"/>
      <c r="KLU9" s="1653"/>
      <c r="KLV9" s="1653"/>
      <c r="KLW9" s="1653"/>
      <c r="KLX9" s="1653"/>
      <c r="KLY9" s="1653"/>
      <c r="KLZ9" s="1653"/>
      <c r="KMA9" s="1653"/>
      <c r="KMB9" s="1653"/>
      <c r="KMC9" s="1653"/>
      <c r="KMD9" s="1653"/>
      <c r="KME9" s="1653"/>
      <c r="KMF9" s="1653"/>
      <c r="KMG9" s="1653"/>
      <c r="KMH9" s="1653"/>
      <c r="KMI9" s="1653"/>
      <c r="KMJ9" s="1653"/>
      <c r="KMK9" s="1653"/>
      <c r="KML9" s="1653"/>
      <c r="KMM9" s="1653"/>
      <c r="KMN9" s="1653"/>
      <c r="KMO9" s="1653"/>
      <c r="KMP9" s="1653"/>
      <c r="KMQ9" s="1653"/>
      <c r="KMR9" s="1653"/>
      <c r="KMS9" s="1653"/>
      <c r="KMT9" s="1653"/>
      <c r="KMU9" s="1653"/>
      <c r="KMV9" s="1653"/>
      <c r="KMW9" s="1653"/>
      <c r="KMX9" s="1653"/>
      <c r="KMY9" s="1653"/>
      <c r="KMZ9" s="1653"/>
      <c r="KNA9" s="1653"/>
      <c r="KNB9" s="1653"/>
      <c r="KNC9" s="1653"/>
      <c r="KND9" s="1653"/>
      <c r="KNE9" s="1653"/>
      <c r="KNF9" s="1653"/>
      <c r="KNG9" s="1653"/>
      <c r="KNH9" s="1653"/>
      <c r="KNI9" s="1653"/>
      <c r="KNJ9" s="1653"/>
      <c r="KNK9" s="1653"/>
      <c r="KNL9" s="1653"/>
      <c r="KNM9" s="1653"/>
      <c r="KNN9" s="1653"/>
      <c r="KNO9" s="1653"/>
      <c r="KNP9" s="1653"/>
      <c r="KNQ9" s="1653"/>
      <c r="KNR9" s="1653"/>
      <c r="KNS9" s="1653"/>
      <c r="KNT9" s="1653"/>
      <c r="KNU9" s="1653"/>
      <c r="KNV9" s="1653"/>
      <c r="KNW9" s="1653"/>
      <c r="KNX9" s="1653"/>
      <c r="KNY9" s="1653"/>
      <c r="KNZ9" s="1653"/>
      <c r="KOA9" s="1653"/>
      <c r="KOB9" s="1653"/>
      <c r="KOC9" s="1653"/>
      <c r="KOD9" s="1653"/>
      <c r="KOE9" s="1653"/>
      <c r="KOF9" s="1653"/>
      <c r="KOG9" s="1653"/>
      <c r="KOH9" s="1653"/>
      <c r="KOI9" s="1653"/>
      <c r="KOJ9" s="1653"/>
      <c r="KOK9" s="1653"/>
      <c r="KOL9" s="1653"/>
      <c r="KOM9" s="1653"/>
      <c r="KON9" s="1653"/>
      <c r="KOO9" s="1653"/>
      <c r="KOP9" s="1653"/>
      <c r="KOQ9" s="1653"/>
      <c r="KOR9" s="1653"/>
      <c r="KOS9" s="1653"/>
      <c r="KOT9" s="1653"/>
      <c r="KOU9" s="1653"/>
      <c r="KOV9" s="1653"/>
      <c r="KOW9" s="1653"/>
      <c r="KOX9" s="1653"/>
      <c r="KOY9" s="1653"/>
      <c r="KOZ9" s="1653"/>
      <c r="KPA9" s="1653"/>
      <c r="KPB9" s="1653"/>
      <c r="KPC9" s="1653"/>
      <c r="KPD9" s="1653"/>
      <c r="KPE9" s="1653"/>
      <c r="KPF9" s="1653"/>
      <c r="KPG9" s="1653"/>
      <c r="KPH9" s="1653"/>
      <c r="KPI9" s="1653"/>
      <c r="KPJ9" s="1653"/>
      <c r="KPK9" s="1653"/>
      <c r="KPL9" s="1653"/>
      <c r="KPM9" s="1653"/>
      <c r="KPN9" s="1653"/>
      <c r="KPO9" s="1653"/>
      <c r="KPP9" s="1653"/>
      <c r="KPQ9" s="1653"/>
      <c r="KPR9" s="1653"/>
      <c r="KPS9" s="1653"/>
      <c r="KPT9" s="1653"/>
      <c r="KPU9" s="1653"/>
      <c r="KPV9" s="1653"/>
      <c r="KPW9" s="1653"/>
      <c r="KPX9" s="1653"/>
      <c r="KPY9" s="1653"/>
      <c r="KPZ9" s="1653"/>
      <c r="KQA9" s="1653"/>
      <c r="KQB9" s="1653"/>
      <c r="KQC9" s="1653"/>
      <c r="KQD9" s="1653"/>
      <c r="KQE9" s="1653"/>
      <c r="KQF9" s="1653"/>
      <c r="KQG9" s="1653"/>
      <c r="KQH9" s="1653"/>
      <c r="KQI9" s="1653"/>
      <c r="KQJ9" s="1653"/>
      <c r="KQK9" s="1653"/>
      <c r="KQL9" s="1653"/>
      <c r="KQM9" s="1653"/>
      <c r="KQN9" s="1653"/>
      <c r="KQO9" s="1653"/>
      <c r="KQP9" s="1653"/>
      <c r="KQQ9" s="1653"/>
      <c r="KQR9" s="1653"/>
      <c r="KQS9" s="1653"/>
      <c r="KQT9" s="1653"/>
      <c r="KQU9" s="1653"/>
      <c r="KQV9" s="1653"/>
      <c r="KQW9" s="1653"/>
      <c r="KQX9" s="1653"/>
      <c r="KQY9" s="1653"/>
      <c r="KQZ9" s="1653"/>
      <c r="KRA9" s="1653"/>
      <c r="KRB9" s="1653"/>
      <c r="KRC9" s="1653"/>
      <c r="KRD9" s="1653"/>
      <c r="KRE9" s="1653"/>
      <c r="KRF9" s="1653"/>
      <c r="KRG9" s="1653"/>
      <c r="KRH9" s="1653"/>
      <c r="KRI9" s="1653"/>
      <c r="KRJ9" s="1653"/>
      <c r="KRK9" s="1653"/>
      <c r="KRL9" s="1653"/>
      <c r="KRM9" s="1653"/>
      <c r="KRN9" s="1653"/>
      <c r="KRO9" s="1653"/>
      <c r="KRP9" s="1653"/>
      <c r="KRQ9" s="1653"/>
      <c r="KRR9" s="1653"/>
      <c r="KRS9" s="1653"/>
      <c r="KRT9" s="1653"/>
      <c r="KRU9" s="1653"/>
      <c r="KRV9" s="1653"/>
      <c r="KRW9" s="1653"/>
      <c r="KRX9" s="1653"/>
      <c r="KRY9" s="1653"/>
      <c r="KRZ9" s="1653"/>
      <c r="KSA9" s="1653"/>
      <c r="KSB9" s="1653"/>
      <c r="KSC9" s="1653"/>
      <c r="KSD9" s="1653"/>
      <c r="KSE9" s="1653"/>
      <c r="KSF9" s="1653"/>
      <c r="KSG9" s="1653"/>
      <c r="KSH9" s="1653"/>
      <c r="KSI9" s="1653"/>
      <c r="KSJ9" s="1653"/>
      <c r="KSK9" s="1653"/>
      <c r="KSL9" s="1653"/>
      <c r="KSM9" s="1653"/>
      <c r="KSN9" s="1653"/>
      <c r="KSO9" s="1653"/>
      <c r="KSP9" s="1653"/>
      <c r="KSQ9" s="1653"/>
      <c r="KSR9" s="1653"/>
      <c r="KSS9" s="1653"/>
      <c r="KST9" s="1653"/>
      <c r="KSU9" s="1653"/>
      <c r="KSV9" s="1653"/>
      <c r="KSW9" s="1653"/>
      <c r="KSX9" s="1653"/>
      <c r="KSY9" s="1653"/>
      <c r="KSZ9" s="1653"/>
      <c r="KTA9" s="1653"/>
      <c r="KTB9" s="1653"/>
      <c r="KTC9" s="1653"/>
      <c r="KTD9" s="1653"/>
      <c r="KTE9" s="1653"/>
      <c r="KTF9" s="1653"/>
      <c r="KTG9" s="1653"/>
      <c r="KTH9" s="1653"/>
      <c r="KTI9" s="1653"/>
      <c r="KTJ9" s="1653"/>
      <c r="KTK9" s="1653"/>
      <c r="KTL9" s="1653"/>
      <c r="KTM9" s="1653"/>
      <c r="KTN9" s="1653"/>
      <c r="KTO9" s="1653"/>
      <c r="KTP9" s="1653"/>
      <c r="KTQ9" s="1653"/>
      <c r="KTR9" s="1653"/>
      <c r="KTS9" s="1653"/>
      <c r="KTT9" s="1653"/>
      <c r="KTU9" s="1653"/>
      <c r="KTV9" s="1653"/>
      <c r="KTW9" s="1653"/>
      <c r="KTX9" s="1653"/>
      <c r="KTY9" s="1653"/>
      <c r="KTZ9" s="1653"/>
      <c r="KUA9" s="1653"/>
      <c r="KUB9" s="1653"/>
      <c r="KUC9" s="1653"/>
      <c r="KUD9" s="1653"/>
      <c r="KUE9" s="1653"/>
      <c r="KUF9" s="1653"/>
      <c r="KUG9" s="1653"/>
      <c r="KUH9" s="1653"/>
      <c r="KUI9" s="1653"/>
      <c r="KUJ9" s="1653"/>
      <c r="KUK9" s="1653"/>
      <c r="KUL9" s="1653"/>
      <c r="KUM9" s="1653"/>
      <c r="KUN9" s="1653"/>
      <c r="KUO9" s="1653"/>
      <c r="KUP9" s="1653"/>
      <c r="KUQ9" s="1653"/>
      <c r="KUR9" s="1653"/>
      <c r="KUS9" s="1653"/>
      <c r="KUT9" s="1653"/>
      <c r="KUU9" s="1653"/>
      <c r="KUV9" s="1653"/>
      <c r="KUW9" s="1653"/>
      <c r="KUX9" s="1653"/>
      <c r="KUY9" s="1653"/>
      <c r="KUZ9" s="1653"/>
      <c r="KVA9" s="1653"/>
      <c r="KVB9" s="1653"/>
      <c r="KVC9" s="1653"/>
      <c r="KVD9" s="1653"/>
      <c r="KVE9" s="1653"/>
      <c r="KVF9" s="1653"/>
      <c r="KVG9" s="1653"/>
      <c r="KVH9" s="1653"/>
      <c r="KVI9" s="1653"/>
      <c r="KVJ9" s="1653"/>
      <c r="KVK9" s="1653"/>
      <c r="KVL9" s="1653"/>
      <c r="KVM9" s="1653"/>
      <c r="KVN9" s="1653"/>
      <c r="KVO9" s="1653"/>
      <c r="KVP9" s="1653"/>
      <c r="KVQ9" s="1653"/>
      <c r="KVR9" s="1653"/>
      <c r="KVS9" s="1653"/>
      <c r="KVT9" s="1653"/>
      <c r="KVU9" s="1653"/>
      <c r="KVV9" s="1653"/>
      <c r="KVW9" s="1653"/>
      <c r="KVX9" s="1653"/>
      <c r="KVY9" s="1653"/>
      <c r="KVZ9" s="1653"/>
      <c r="KWA9" s="1653"/>
      <c r="KWB9" s="1653"/>
      <c r="KWC9" s="1653"/>
      <c r="KWD9" s="1653"/>
      <c r="KWE9" s="1653"/>
      <c r="KWF9" s="1653"/>
      <c r="KWG9" s="1653"/>
      <c r="KWH9" s="1653"/>
      <c r="KWI9" s="1653"/>
      <c r="KWJ9" s="1653"/>
      <c r="KWK9" s="1653"/>
      <c r="KWL9" s="1653"/>
      <c r="KWM9" s="1653"/>
      <c r="KWN9" s="1653"/>
      <c r="KWO9" s="1653"/>
      <c r="KWP9" s="1653"/>
      <c r="KWQ9" s="1653"/>
      <c r="KWR9" s="1653"/>
      <c r="KWS9" s="1653"/>
      <c r="KWT9" s="1653"/>
      <c r="KWU9" s="1653"/>
      <c r="KWV9" s="1653"/>
      <c r="KWW9" s="1653"/>
      <c r="KWX9" s="1653"/>
      <c r="KWY9" s="1653"/>
      <c r="KWZ9" s="1653"/>
      <c r="KXA9" s="1653"/>
      <c r="KXB9" s="1653"/>
      <c r="KXC9" s="1653"/>
      <c r="KXD9" s="1653"/>
      <c r="KXE9" s="1653"/>
      <c r="KXF9" s="1653"/>
      <c r="KXG9" s="1653"/>
      <c r="KXH9" s="1653"/>
      <c r="KXI9" s="1653"/>
      <c r="KXJ9" s="1653"/>
      <c r="KXK9" s="1653"/>
      <c r="KXL9" s="1653"/>
      <c r="KXM9" s="1653"/>
      <c r="KXN9" s="1653"/>
      <c r="KXO9" s="1653"/>
      <c r="KXP9" s="1653"/>
      <c r="KXQ9" s="1653"/>
      <c r="KXR9" s="1653"/>
      <c r="KXS9" s="1653"/>
      <c r="KXT9" s="1653"/>
      <c r="KXU9" s="1653"/>
      <c r="KXV9" s="1653"/>
      <c r="KXW9" s="1653"/>
      <c r="KXX9" s="1653"/>
      <c r="KXY9" s="1653"/>
      <c r="KXZ9" s="1653"/>
      <c r="KYA9" s="1653"/>
      <c r="KYB9" s="1653"/>
      <c r="KYC9" s="1653"/>
      <c r="KYD9" s="1653"/>
      <c r="KYE9" s="1653"/>
      <c r="KYF9" s="1653"/>
      <c r="KYG9" s="1653"/>
      <c r="KYH9" s="1653"/>
      <c r="KYI9" s="1653"/>
      <c r="KYJ9" s="1653"/>
      <c r="KYK9" s="1653"/>
      <c r="KYL9" s="1653"/>
      <c r="KYM9" s="1653"/>
      <c r="KYN9" s="1653"/>
      <c r="KYO9" s="1653"/>
      <c r="KYP9" s="1653"/>
      <c r="KYQ9" s="1653"/>
      <c r="KYR9" s="1653"/>
      <c r="KYS9" s="1653"/>
      <c r="KYT9" s="1653"/>
      <c r="KYU9" s="1653"/>
      <c r="KYV9" s="1653"/>
      <c r="KYW9" s="1653"/>
      <c r="KYX9" s="1653"/>
      <c r="KYY9" s="1653"/>
      <c r="KYZ9" s="1653"/>
      <c r="KZA9" s="1653"/>
      <c r="KZB9" s="1653"/>
      <c r="KZC9" s="1653"/>
      <c r="KZD9" s="1653"/>
      <c r="KZE9" s="1653"/>
      <c r="KZF9" s="1653"/>
      <c r="KZG9" s="1653"/>
      <c r="KZH9" s="1653"/>
      <c r="KZI9" s="1653"/>
      <c r="KZJ9" s="1653"/>
      <c r="KZK9" s="1653"/>
      <c r="KZL9" s="1653"/>
      <c r="KZM9" s="1653"/>
      <c r="KZN9" s="1653"/>
      <c r="KZO9" s="1653"/>
      <c r="KZP9" s="1653"/>
      <c r="KZQ9" s="1653"/>
      <c r="KZR9" s="1653"/>
      <c r="KZS9" s="1653"/>
      <c r="KZT9" s="1653"/>
      <c r="KZU9" s="1653"/>
      <c r="KZV9" s="1653"/>
      <c r="KZW9" s="1653"/>
      <c r="KZX9" s="1653"/>
      <c r="KZY9" s="1653"/>
      <c r="KZZ9" s="1653"/>
      <c r="LAA9" s="1653"/>
      <c r="LAB9" s="1653"/>
      <c r="LAC9" s="1653"/>
      <c r="LAD9" s="1653"/>
      <c r="LAE9" s="1653"/>
      <c r="LAF9" s="1653"/>
      <c r="LAG9" s="1653"/>
      <c r="LAH9" s="1653"/>
      <c r="LAI9" s="1653"/>
      <c r="LAJ9" s="1653"/>
      <c r="LAK9" s="1653"/>
      <c r="LAL9" s="1653"/>
      <c r="LAM9" s="1653"/>
      <c r="LAN9" s="1653"/>
      <c r="LAO9" s="1653"/>
      <c r="LAP9" s="1653"/>
      <c r="LAQ9" s="1653"/>
      <c r="LAR9" s="1653"/>
      <c r="LAS9" s="1653"/>
      <c r="LAT9" s="1653"/>
      <c r="LAU9" s="1653"/>
      <c r="LAV9" s="1653"/>
      <c r="LAW9" s="1653"/>
      <c r="LAX9" s="1653"/>
      <c r="LAY9" s="1653"/>
      <c r="LAZ9" s="1653"/>
      <c r="LBA9" s="1653"/>
      <c r="LBB9" s="1653"/>
      <c r="LBC9" s="1653"/>
      <c r="LBD9" s="1653"/>
      <c r="LBE9" s="1653"/>
      <c r="LBF9" s="1653"/>
      <c r="LBG9" s="1653"/>
      <c r="LBH9" s="1653"/>
      <c r="LBI9" s="1653"/>
      <c r="LBJ9" s="1653"/>
      <c r="LBK9" s="1653"/>
      <c r="LBL9" s="1653"/>
      <c r="LBM9" s="1653"/>
      <c r="LBN9" s="1653"/>
      <c r="LBO9" s="1653"/>
      <c r="LBP9" s="1653"/>
      <c r="LBQ9" s="1653"/>
      <c r="LBR9" s="1653"/>
      <c r="LBS9" s="1653"/>
      <c r="LBT9" s="1653"/>
      <c r="LBU9" s="1653"/>
      <c r="LBV9" s="1653"/>
      <c r="LBW9" s="1653"/>
      <c r="LBX9" s="1653"/>
      <c r="LBY9" s="1653"/>
      <c r="LBZ9" s="1653"/>
      <c r="LCA9" s="1653"/>
      <c r="LCB9" s="1653"/>
      <c r="LCC9" s="1653"/>
      <c r="LCD9" s="1653"/>
      <c r="LCE9" s="1653"/>
      <c r="LCF9" s="1653"/>
      <c r="LCG9" s="1653"/>
      <c r="LCH9" s="1653"/>
      <c r="LCI9" s="1653"/>
      <c r="LCJ9" s="1653"/>
      <c r="LCK9" s="1653"/>
      <c r="LCL9" s="1653"/>
      <c r="LCM9" s="1653"/>
      <c r="LCN9" s="1653"/>
      <c r="LCO9" s="1653"/>
      <c r="LCP9" s="1653"/>
      <c r="LCQ9" s="1653"/>
      <c r="LCR9" s="1653"/>
      <c r="LCS9" s="1653"/>
      <c r="LCT9" s="1653"/>
      <c r="LCU9" s="1653"/>
      <c r="LCV9" s="1653"/>
      <c r="LCW9" s="1653"/>
      <c r="LCX9" s="1653"/>
      <c r="LCY9" s="1653"/>
      <c r="LCZ9" s="1653"/>
      <c r="LDA9" s="1653"/>
      <c r="LDB9" s="1653"/>
      <c r="LDC9" s="1653"/>
      <c r="LDD9" s="1653"/>
      <c r="LDE9" s="1653"/>
      <c r="LDF9" s="1653"/>
      <c r="LDG9" s="1653"/>
      <c r="LDH9" s="1653"/>
      <c r="LDI9" s="1653"/>
      <c r="LDJ9" s="1653"/>
      <c r="LDK9" s="1653"/>
      <c r="LDL9" s="1653"/>
      <c r="LDM9" s="1653"/>
      <c r="LDN9" s="1653"/>
      <c r="LDO9" s="1653"/>
      <c r="LDP9" s="1653"/>
      <c r="LDQ9" s="1653"/>
      <c r="LDR9" s="1653"/>
      <c r="LDS9" s="1653"/>
      <c r="LDT9" s="1653"/>
      <c r="LDU9" s="1653"/>
      <c r="LDV9" s="1653"/>
      <c r="LDW9" s="1653"/>
      <c r="LDX9" s="1653"/>
      <c r="LDY9" s="1653"/>
      <c r="LDZ9" s="1653"/>
      <c r="LEA9" s="1653"/>
      <c r="LEB9" s="1653"/>
      <c r="LEC9" s="1653"/>
      <c r="LED9" s="1653"/>
      <c r="LEE9" s="1653"/>
      <c r="LEF9" s="1653"/>
      <c r="LEG9" s="1653"/>
      <c r="LEH9" s="1653"/>
      <c r="LEI9" s="1653"/>
      <c r="LEJ9" s="1653"/>
      <c r="LEK9" s="1653"/>
      <c r="LEL9" s="1653"/>
      <c r="LEM9" s="1653"/>
      <c r="LEN9" s="1653"/>
      <c r="LEO9" s="1653"/>
      <c r="LEP9" s="1653"/>
      <c r="LEQ9" s="1653"/>
      <c r="LER9" s="1653"/>
      <c r="LES9" s="1653"/>
      <c r="LET9" s="1653"/>
      <c r="LEU9" s="1653"/>
      <c r="LEV9" s="1653"/>
      <c r="LEW9" s="1653"/>
      <c r="LEX9" s="1653"/>
      <c r="LEY9" s="1653"/>
      <c r="LEZ9" s="1653"/>
      <c r="LFA9" s="1653"/>
      <c r="LFB9" s="1653"/>
      <c r="LFC9" s="1653"/>
      <c r="LFD9" s="1653"/>
      <c r="LFE9" s="1653"/>
      <c r="LFF9" s="1653"/>
      <c r="LFG9" s="1653"/>
      <c r="LFH9" s="1653"/>
      <c r="LFI9" s="1653"/>
      <c r="LFJ9" s="1653"/>
      <c r="LFK9" s="1653"/>
      <c r="LFL9" s="1653"/>
      <c r="LFM9" s="1653"/>
      <c r="LFN9" s="1653"/>
      <c r="LFO9" s="1653"/>
      <c r="LFP9" s="1653"/>
      <c r="LFQ9" s="1653"/>
      <c r="LFR9" s="1653"/>
      <c r="LFS9" s="1653"/>
      <c r="LFT9" s="1653"/>
      <c r="LFU9" s="1653"/>
      <c r="LFV9" s="1653"/>
      <c r="LFW9" s="1653"/>
      <c r="LFX9" s="1653"/>
      <c r="LFY9" s="1653"/>
      <c r="LFZ9" s="1653"/>
      <c r="LGA9" s="1653"/>
      <c r="LGB9" s="1653"/>
      <c r="LGC9" s="1653"/>
      <c r="LGD9" s="1653"/>
      <c r="LGE9" s="1653"/>
      <c r="LGF9" s="1653"/>
      <c r="LGG9" s="1653"/>
      <c r="LGH9" s="1653"/>
      <c r="LGI9" s="1653"/>
      <c r="LGJ9" s="1653"/>
      <c r="LGK9" s="1653"/>
      <c r="LGL9" s="1653"/>
      <c r="LGM9" s="1653"/>
      <c r="LGN9" s="1653"/>
      <c r="LGO9" s="1653"/>
      <c r="LGP9" s="1653"/>
      <c r="LGQ9" s="1653"/>
      <c r="LGR9" s="1653"/>
      <c r="LGS9" s="1653"/>
      <c r="LGT9" s="1653"/>
      <c r="LGU9" s="1653"/>
      <c r="LGV9" s="1653"/>
      <c r="LGW9" s="1653"/>
      <c r="LGX9" s="1653"/>
      <c r="LGY9" s="1653"/>
      <c r="LGZ9" s="1653"/>
      <c r="LHA9" s="1653"/>
      <c r="LHB9" s="1653"/>
      <c r="LHC9" s="1653"/>
      <c r="LHD9" s="1653"/>
      <c r="LHE9" s="1653"/>
      <c r="LHF9" s="1653"/>
      <c r="LHG9" s="1653"/>
      <c r="LHH9" s="1653"/>
      <c r="LHI9" s="1653"/>
      <c r="LHJ9" s="1653"/>
      <c r="LHK9" s="1653"/>
      <c r="LHL9" s="1653"/>
      <c r="LHM9" s="1653"/>
      <c r="LHN9" s="1653"/>
      <c r="LHO9" s="1653"/>
      <c r="LHP9" s="1653"/>
      <c r="LHQ9" s="1653"/>
      <c r="LHR9" s="1653"/>
      <c r="LHS9" s="1653"/>
      <c r="LHT9" s="1653"/>
      <c r="LHU9" s="1653"/>
      <c r="LHV9" s="1653"/>
      <c r="LHW9" s="1653"/>
      <c r="LHX9" s="1653"/>
      <c r="LHY9" s="1653"/>
      <c r="LHZ9" s="1653"/>
      <c r="LIA9" s="1653"/>
      <c r="LIB9" s="1653"/>
      <c r="LIC9" s="1653"/>
      <c r="LID9" s="1653"/>
      <c r="LIE9" s="1653"/>
      <c r="LIF9" s="1653"/>
      <c r="LIG9" s="1653"/>
      <c r="LIH9" s="1653"/>
      <c r="LII9" s="1653"/>
      <c r="LIJ9" s="1653"/>
      <c r="LIK9" s="1653"/>
      <c r="LIL9" s="1653"/>
      <c r="LIM9" s="1653"/>
      <c r="LIN9" s="1653"/>
      <c r="LIO9" s="1653"/>
      <c r="LIP9" s="1653"/>
      <c r="LIQ9" s="1653"/>
      <c r="LIR9" s="1653"/>
      <c r="LIS9" s="1653"/>
      <c r="LIT9" s="1653"/>
      <c r="LIU9" s="1653"/>
      <c r="LIV9" s="1653"/>
      <c r="LIW9" s="1653"/>
      <c r="LIX9" s="1653"/>
      <c r="LIY9" s="1653"/>
      <c r="LIZ9" s="1653"/>
      <c r="LJA9" s="1653"/>
      <c r="LJB9" s="1653"/>
      <c r="LJC9" s="1653"/>
      <c r="LJD9" s="1653"/>
      <c r="LJE9" s="1653"/>
      <c r="LJF9" s="1653"/>
      <c r="LJG9" s="1653"/>
      <c r="LJH9" s="1653"/>
      <c r="LJI9" s="1653"/>
      <c r="LJJ9" s="1653"/>
      <c r="LJK9" s="1653"/>
      <c r="LJL9" s="1653"/>
      <c r="LJM9" s="1653"/>
      <c r="LJN9" s="1653"/>
      <c r="LJO9" s="1653"/>
      <c r="LJP9" s="1653"/>
      <c r="LJQ9" s="1653"/>
      <c r="LJR9" s="1653"/>
      <c r="LJS9" s="1653"/>
      <c r="LJT9" s="1653"/>
      <c r="LJU9" s="1653"/>
      <c r="LJV9" s="1653"/>
      <c r="LJW9" s="1653"/>
      <c r="LJX9" s="1653"/>
      <c r="LJY9" s="1653"/>
      <c r="LJZ9" s="1653"/>
      <c r="LKA9" s="1653"/>
      <c r="LKB9" s="1653"/>
      <c r="LKC9" s="1653"/>
      <c r="LKD9" s="1653"/>
      <c r="LKE9" s="1653"/>
      <c r="LKF9" s="1653"/>
      <c r="LKG9" s="1653"/>
      <c r="LKH9" s="1653"/>
      <c r="LKI9" s="1653"/>
      <c r="LKJ9" s="1653"/>
      <c r="LKK9" s="1653"/>
      <c r="LKL9" s="1653"/>
      <c r="LKM9" s="1653"/>
      <c r="LKN9" s="1653"/>
      <c r="LKO9" s="1653"/>
      <c r="LKP9" s="1653"/>
      <c r="LKQ9" s="1653"/>
      <c r="LKR9" s="1653"/>
      <c r="LKS9" s="1653"/>
      <c r="LKT9" s="1653"/>
      <c r="LKU9" s="1653"/>
      <c r="LKV9" s="1653"/>
      <c r="LKW9" s="1653"/>
      <c r="LKX9" s="1653"/>
      <c r="LKY9" s="1653"/>
      <c r="LKZ9" s="1653"/>
      <c r="LLA9" s="1653"/>
      <c r="LLB9" s="1653"/>
      <c r="LLC9" s="1653"/>
      <c r="LLD9" s="1653"/>
      <c r="LLE9" s="1653"/>
      <c r="LLF9" s="1653"/>
      <c r="LLG9" s="1653"/>
      <c r="LLH9" s="1653"/>
      <c r="LLI9" s="1653"/>
      <c r="LLJ9" s="1653"/>
      <c r="LLK9" s="1653"/>
      <c r="LLL9" s="1653"/>
      <c r="LLM9" s="1653"/>
      <c r="LLN9" s="1653"/>
      <c r="LLO9" s="1653"/>
      <c r="LLP9" s="1653"/>
      <c r="LLQ9" s="1653"/>
      <c r="LLR9" s="1653"/>
      <c r="LLS9" s="1653"/>
      <c r="LLT9" s="1653"/>
      <c r="LLU9" s="1653"/>
      <c r="LLV9" s="1653"/>
      <c r="LLW9" s="1653"/>
      <c r="LLX9" s="1653"/>
      <c r="LLY9" s="1653"/>
      <c r="LLZ9" s="1653"/>
      <c r="LMA9" s="1653"/>
      <c r="LMB9" s="1653"/>
      <c r="LMC9" s="1653"/>
      <c r="LMD9" s="1653"/>
      <c r="LME9" s="1653"/>
      <c r="LMF9" s="1653"/>
      <c r="LMG9" s="1653"/>
      <c r="LMH9" s="1653"/>
      <c r="LMI9" s="1653"/>
      <c r="LMJ9" s="1653"/>
      <c r="LMK9" s="1653"/>
      <c r="LML9" s="1653"/>
      <c r="LMM9" s="1653"/>
      <c r="LMN9" s="1653"/>
      <c r="LMO9" s="1653"/>
      <c r="LMP9" s="1653"/>
      <c r="LMQ9" s="1653"/>
      <c r="LMR9" s="1653"/>
      <c r="LMS9" s="1653"/>
      <c r="LMT9" s="1653"/>
      <c r="LMU9" s="1653"/>
      <c r="LMV9" s="1653"/>
      <c r="LMW9" s="1653"/>
      <c r="LMX9" s="1653"/>
      <c r="LMY9" s="1653"/>
      <c r="LMZ9" s="1653"/>
      <c r="LNA9" s="1653"/>
      <c r="LNB9" s="1653"/>
      <c r="LNC9" s="1653"/>
      <c r="LND9" s="1653"/>
      <c r="LNE9" s="1653"/>
      <c r="LNF9" s="1653"/>
      <c r="LNG9" s="1653"/>
      <c r="LNH9" s="1653"/>
      <c r="LNI9" s="1653"/>
      <c r="LNJ9" s="1653"/>
      <c r="LNK9" s="1653"/>
      <c r="LNL9" s="1653"/>
      <c r="LNM9" s="1653"/>
      <c r="LNN9" s="1653"/>
      <c r="LNO9" s="1653"/>
      <c r="LNP9" s="1653"/>
      <c r="LNQ9" s="1653"/>
      <c r="LNR9" s="1653"/>
      <c r="LNS9" s="1653"/>
      <c r="LNT9" s="1653"/>
      <c r="LNU9" s="1653"/>
      <c r="LNV9" s="1653"/>
      <c r="LNW9" s="1653"/>
      <c r="LNX9" s="1653"/>
      <c r="LNY9" s="1653"/>
      <c r="LNZ9" s="1653"/>
      <c r="LOA9" s="1653"/>
      <c r="LOB9" s="1653"/>
      <c r="LOC9" s="1653"/>
      <c r="LOD9" s="1653"/>
      <c r="LOE9" s="1653"/>
      <c r="LOF9" s="1653"/>
      <c r="LOG9" s="1653"/>
      <c r="LOH9" s="1653"/>
      <c r="LOI9" s="1653"/>
      <c r="LOJ9" s="1653"/>
      <c r="LOK9" s="1653"/>
      <c r="LOL9" s="1653"/>
      <c r="LOM9" s="1653"/>
      <c r="LON9" s="1653"/>
      <c r="LOO9" s="1653"/>
      <c r="LOP9" s="1653"/>
      <c r="LOQ9" s="1653"/>
      <c r="LOR9" s="1653"/>
      <c r="LOS9" s="1653"/>
      <c r="LOT9" s="1653"/>
      <c r="LOU9" s="1653"/>
      <c r="LOV9" s="1653"/>
      <c r="LOW9" s="1653"/>
      <c r="LOX9" s="1653"/>
      <c r="LOY9" s="1653"/>
      <c r="LOZ9" s="1653"/>
      <c r="LPA9" s="1653"/>
      <c r="LPB9" s="1653"/>
      <c r="LPC9" s="1653"/>
      <c r="LPD9" s="1653"/>
      <c r="LPE9" s="1653"/>
      <c r="LPF9" s="1653"/>
      <c r="LPG9" s="1653"/>
      <c r="LPH9" s="1653"/>
      <c r="LPI9" s="1653"/>
      <c r="LPJ9" s="1653"/>
      <c r="LPK9" s="1653"/>
      <c r="LPL9" s="1653"/>
      <c r="LPM9" s="1653"/>
      <c r="LPN9" s="1653"/>
      <c r="LPO9" s="1653"/>
      <c r="LPP9" s="1653"/>
      <c r="LPQ9" s="1653"/>
      <c r="LPR9" s="1653"/>
      <c r="LPS9" s="1653"/>
      <c r="LPT9" s="1653"/>
      <c r="LPU9" s="1653"/>
      <c r="LPV9" s="1653"/>
      <c r="LPW9" s="1653"/>
      <c r="LPX9" s="1653"/>
      <c r="LPY9" s="1653"/>
      <c r="LPZ9" s="1653"/>
      <c r="LQA9" s="1653"/>
      <c r="LQB9" s="1653"/>
      <c r="LQC9" s="1653"/>
      <c r="LQD9" s="1653"/>
      <c r="LQE9" s="1653"/>
      <c r="LQF9" s="1653"/>
      <c r="LQG9" s="1653"/>
      <c r="LQH9" s="1653"/>
      <c r="LQI9" s="1653"/>
      <c r="LQJ9" s="1653"/>
      <c r="LQK9" s="1653"/>
      <c r="LQL9" s="1653"/>
      <c r="LQM9" s="1653"/>
      <c r="LQN9" s="1653"/>
      <c r="LQO9" s="1653"/>
      <c r="LQP9" s="1653"/>
      <c r="LQQ9" s="1653"/>
      <c r="LQR9" s="1653"/>
      <c r="LQS9" s="1653"/>
      <c r="LQT9" s="1653"/>
      <c r="LQU9" s="1653"/>
      <c r="LQV9" s="1653"/>
      <c r="LQW9" s="1653"/>
      <c r="LQX9" s="1653"/>
      <c r="LQY9" s="1653"/>
      <c r="LQZ9" s="1653"/>
      <c r="LRA9" s="1653"/>
      <c r="LRB9" s="1653"/>
      <c r="LRC9" s="1653"/>
      <c r="LRD9" s="1653"/>
      <c r="LRE9" s="1653"/>
      <c r="LRF9" s="1653"/>
      <c r="LRG9" s="1653"/>
      <c r="LRH9" s="1653"/>
      <c r="LRI9" s="1653"/>
      <c r="LRJ9" s="1653"/>
      <c r="LRK9" s="1653"/>
      <c r="LRL9" s="1653"/>
      <c r="LRM9" s="1653"/>
      <c r="LRN9" s="1653"/>
      <c r="LRO9" s="1653"/>
      <c r="LRP9" s="1653"/>
      <c r="LRQ9" s="1653"/>
      <c r="LRR9" s="1653"/>
      <c r="LRS9" s="1653"/>
      <c r="LRT9" s="1653"/>
      <c r="LRU9" s="1653"/>
      <c r="LRV9" s="1653"/>
      <c r="LRW9" s="1653"/>
      <c r="LRX9" s="1653"/>
      <c r="LRY9" s="1653"/>
      <c r="LRZ9" s="1653"/>
      <c r="LSA9" s="1653"/>
      <c r="LSB9" s="1653"/>
      <c r="LSC9" s="1653"/>
      <c r="LSD9" s="1653"/>
      <c r="LSE9" s="1653"/>
      <c r="LSF9" s="1653"/>
      <c r="LSG9" s="1653"/>
      <c r="LSH9" s="1653"/>
      <c r="LSI9" s="1653"/>
      <c r="LSJ9" s="1653"/>
      <c r="LSK9" s="1653"/>
      <c r="LSL9" s="1653"/>
      <c r="LSM9" s="1653"/>
      <c r="LSN9" s="1653"/>
      <c r="LSO9" s="1653"/>
      <c r="LSP9" s="1653"/>
      <c r="LSQ9" s="1653"/>
      <c r="LSR9" s="1653"/>
      <c r="LSS9" s="1653"/>
      <c r="LST9" s="1653"/>
      <c r="LSU9" s="1653"/>
      <c r="LSV9" s="1653"/>
      <c r="LSW9" s="1653"/>
      <c r="LSX9" s="1653"/>
      <c r="LSY9" s="1653"/>
      <c r="LSZ9" s="1653"/>
      <c r="LTA9" s="1653"/>
      <c r="LTB9" s="1653"/>
      <c r="LTC9" s="1653"/>
      <c r="LTD9" s="1653"/>
      <c r="LTE9" s="1653"/>
      <c r="LTF9" s="1653"/>
      <c r="LTG9" s="1653"/>
      <c r="LTH9" s="1653"/>
      <c r="LTI9" s="1653"/>
      <c r="LTJ9" s="1653"/>
      <c r="LTK9" s="1653"/>
      <c r="LTL9" s="1653"/>
      <c r="LTM9" s="1653"/>
      <c r="LTN9" s="1653"/>
      <c r="LTO9" s="1653"/>
      <c r="LTP9" s="1653"/>
      <c r="LTQ9" s="1653"/>
      <c r="LTR9" s="1653"/>
      <c r="LTS9" s="1653"/>
      <c r="LTT9" s="1653"/>
      <c r="LTU9" s="1653"/>
      <c r="LTV9" s="1653"/>
      <c r="LTW9" s="1653"/>
      <c r="LTX9" s="1653"/>
      <c r="LTY9" s="1653"/>
      <c r="LTZ9" s="1653"/>
      <c r="LUA9" s="1653"/>
      <c r="LUB9" s="1653"/>
      <c r="LUC9" s="1653"/>
      <c r="LUD9" s="1653"/>
      <c r="LUE9" s="1653"/>
      <c r="LUF9" s="1653"/>
      <c r="LUG9" s="1653"/>
      <c r="LUH9" s="1653"/>
      <c r="LUI9" s="1653"/>
      <c r="LUJ9" s="1653"/>
      <c r="LUK9" s="1653"/>
      <c r="LUL9" s="1653"/>
      <c r="LUM9" s="1653"/>
      <c r="LUN9" s="1653"/>
      <c r="LUO9" s="1653"/>
      <c r="LUP9" s="1653"/>
      <c r="LUQ9" s="1653"/>
      <c r="LUR9" s="1653"/>
      <c r="LUS9" s="1653"/>
      <c r="LUT9" s="1653"/>
      <c r="LUU9" s="1653"/>
      <c r="LUV9" s="1653"/>
      <c r="LUW9" s="1653"/>
      <c r="LUX9" s="1653"/>
      <c r="LUY9" s="1653"/>
      <c r="LUZ9" s="1653"/>
      <c r="LVA9" s="1653"/>
      <c r="LVB9" s="1653"/>
      <c r="LVC9" s="1653"/>
      <c r="LVD9" s="1653"/>
      <c r="LVE9" s="1653"/>
      <c r="LVF9" s="1653"/>
      <c r="LVG9" s="1653"/>
      <c r="LVH9" s="1653"/>
      <c r="LVI9" s="1653"/>
      <c r="LVJ9" s="1653"/>
      <c r="LVK9" s="1653"/>
      <c r="LVL9" s="1653"/>
      <c r="LVM9" s="1653"/>
      <c r="LVN9" s="1653"/>
      <c r="LVO9" s="1653"/>
      <c r="LVP9" s="1653"/>
      <c r="LVQ9" s="1653"/>
      <c r="LVR9" s="1653"/>
      <c r="LVS9" s="1653"/>
      <c r="LVT9" s="1653"/>
      <c r="LVU9" s="1653"/>
      <c r="LVV9" s="1653"/>
      <c r="LVW9" s="1653"/>
      <c r="LVX9" s="1653"/>
      <c r="LVY9" s="1653"/>
      <c r="LVZ9" s="1653"/>
      <c r="LWA9" s="1653"/>
      <c r="LWB9" s="1653"/>
      <c r="LWC9" s="1653"/>
      <c r="LWD9" s="1653"/>
      <c r="LWE9" s="1653"/>
      <c r="LWF9" s="1653"/>
      <c r="LWG9" s="1653"/>
      <c r="LWH9" s="1653"/>
      <c r="LWI9" s="1653"/>
      <c r="LWJ9" s="1653"/>
      <c r="LWK9" s="1653"/>
      <c r="LWL9" s="1653"/>
      <c r="LWM9" s="1653"/>
      <c r="LWN9" s="1653"/>
      <c r="LWO9" s="1653"/>
      <c r="LWP9" s="1653"/>
      <c r="LWQ9" s="1653"/>
      <c r="LWR9" s="1653"/>
      <c r="LWS9" s="1653"/>
      <c r="LWT9" s="1653"/>
      <c r="LWU9" s="1653"/>
      <c r="LWV9" s="1653"/>
      <c r="LWW9" s="1653"/>
      <c r="LWX9" s="1653"/>
      <c r="LWY9" s="1653"/>
      <c r="LWZ9" s="1653"/>
      <c r="LXA9" s="1653"/>
      <c r="LXB9" s="1653"/>
      <c r="LXC9" s="1653"/>
      <c r="LXD9" s="1653"/>
      <c r="LXE9" s="1653"/>
      <c r="LXF9" s="1653"/>
      <c r="LXG9" s="1653"/>
      <c r="LXH9" s="1653"/>
      <c r="LXI9" s="1653"/>
      <c r="LXJ9" s="1653"/>
      <c r="LXK9" s="1653"/>
      <c r="LXL9" s="1653"/>
      <c r="LXM9" s="1653"/>
      <c r="LXN9" s="1653"/>
      <c r="LXO9" s="1653"/>
      <c r="LXP9" s="1653"/>
      <c r="LXQ9" s="1653"/>
      <c r="LXR9" s="1653"/>
      <c r="LXS9" s="1653"/>
      <c r="LXT9" s="1653"/>
      <c r="LXU9" s="1653"/>
      <c r="LXV9" s="1653"/>
      <c r="LXW9" s="1653"/>
      <c r="LXX9" s="1653"/>
      <c r="LXY9" s="1653"/>
      <c r="LXZ9" s="1653"/>
      <c r="LYA9" s="1653"/>
      <c r="LYB9" s="1653"/>
      <c r="LYC9" s="1653"/>
      <c r="LYD9" s="1653"/>
      <c r="LYE9" s="1653"/>
      <c r="LYF9" s="1653"/>
      <c r="LYG9" s="1653"/>
      <c r="LYH9" s="1653"/>
      <c r="LYI9" s="1653"/>
      <c r="LYJ9" s="1653"/>
      <c r="LYK9" s="1653"/>
      <c r="LYL9" s="1653"/>
      <c r="LYM9" s="1653"/>
      <c r="LYN9" s="1653"/>
      <c r="LYO9" s="1653"/>
      <c r="LYP9" s="1653"/>
      <c r="LYQ9" s="1653"/>
      <c r="LYR9" s="1653"/>
      <c r="LYS9" s="1653"/>
      <c r="LYT9" s="1653"/>
      <c r="LYU9" s="1653"/>
      <c r="LYV9" s="1653"/>
      <c r="LYW9" s="1653"/>
      <c r="LYX9" s="1653"/>
      <c r="LYY9" s="1653"/>
      <c r="LYZ9" s="1653"/>
      <c r="LZA9" s="1653"/>
      <c r="LZB9" s="1653"/>
      <c r="LZC9" s="1653"/>
      <c r="LZD9" s="1653"/>
      <c r="LZE9" s="1653"/>
      <c r="LZF9" s="1653"/>
      <c r="LZG9" s="1653"/>
      <c r="LZH9" s="1653"/>
      <c r="LZI9" s="1653"/>
      <c r="LZJ9" s="1653"/>
      <c r="LZK9" s="1653"/>
      <c r="LZL9" s="1653"/>
      <c r="LZM9" s="1653"/>
      <c r="LZN9" s="1653"/>
      <c r="LZO9" s="1653"/>
      <c r="LZP9" s="1653"/>
      <c r="LZQ9" s="1653"/>
      <c r="LZR9" s="1653"/>
      <c r="LZS9" s="1653"/>
      <c r="LZT9" s="1653"/>
      <c r="LZU9" s="1653"/>
      <c r="LZV9" s="1653"/>
      <c r="LZW9" s="1653"/>
      <c r="LZX9" s="1653"/>
      <c r="LZY9" s="1653"/>
      <c r="LZZ9" s="1653"/>
      <c r="MAA9" s="1653"/>
      <c r="MAB9" s="1653"/>
      <c r="MAC9" s="1653"/>
      <c r="MAD9" s="1653"/>
      <c r="MAE9" s="1653"/>
      <c r="MAF9" s="1653"/>
      <c r="MAG9" s="1653"/>
      <c r="MAH9" s="1653"/>
      <c r="MAI9" s="1653"/>
      <c r="MAJ9" s="1653"/>
      <c r="MAK9" s="1653"/>
      <c r="MAL9" s="1653"/>
      <c r="MAM9" s="1653"/>
      <c r="MAN9" s="1653"/>
      <c r="MAO9" s="1653"/>
      <c r="MAP9" s="1653"/>
      <c r="MAQ9" s="1653"/>
      <c r="MAR9" s="1653"/>
      <c r="MAS9" s="1653"/>
      <c r="MAT9" s="1653"/>
      <c r="MAU9" s="1653"/>
      <c r="MAV9" s="1653"/>
      <c r="MAW9" s="1653"/>
      <c r="MAX9" s="1653"/>
      <c r="MAY9" s="1653"/>
      <c r="MAZ9" s="1653"/>
      <c r="MBA9" s="1653"/>
      <c r="MBB9" s="1653"/>
      <c r="MBC9" s="1653"/>
      <c r="MBD9" s="1653"/>
      <c r="MBE9" s="1653"/>
      <c r="MBF9" s="1653"/>
      <c r="MBG9" s="1653"/>
      <c r="MBH9" s="1653"/>
      <c r="MBI9" s="1653"/>
      <c r="MBJ9" s="1653"/>
      <c r="MBK9" s="1653"/>
      <c r="MBL9" s="1653"/>
      <c r="MBM9" s="1653"/>
      <c r="MBN9" s="1653"/>
      <c r="MBO9" s="1653"/>
      <c r="MBP9" s="1653"/>
      <c r="MBQ9" s="1653"/>
      <c r="MBR9" s="1653"/>
      <c r="MBS9" s="1653"/>
      <c r="MBT9" s="1653"/>
      <c r="MBU9" s="1653"/>
      <c r="MBV9" s="1653"/>
      <c r="MBW9" s="1653"/>
      <c r="MBX9" s="1653"/>
      <c r="MBY9" s="1653"/>
      <c r="MBZ9" s="1653"/>
      <c r="MCA9" s="1653"/>
      <c r="MCB9" s="1653"/>
      <c r="MCC9" s="1653"/>
      <c r="MCD9" s="1653"/>
      <c r="MCE9" s="1653"/>
      <c r="MCF9" s="1653"/>
      <c r="MCG9" s="1653"/>
      <c r="MCH9" s="1653"/>
      <c r="MCI9" s="1653"/>
      <c r="MCJ9" s="1653"/>
      <c r="MCK9" s="1653"/>
      <c r="MCL9" s="1653"/>
      <c r="MCM9" s="1653"/>
      <c r="MCN9" s="1653"/>
      <c r="MCO9" s="1653"/>
      <c r="MCP9" s="1653"/>
      <c r="MCQ9" s="1653"/>
      <c r="MCR9" s="1653"/>
      <c r="MCS9" s="1653"/>
      <c r="MCT9" s="1653"/>
      <c r="MCU9" s="1653"/>
      <c r="MCV9" s="1653"/>
      <c r="MCW9" s="1653"/>
      <c r="MCX9" s="1653"/>
      <c r="MCY9" s="1653"/>
      <c r="MCZ9" s="1653"/>
      <c r="MDA9" s="1653"/>
      <c r="MDB9" s="1653"/>
      <c r="MDC9" s="1653"/>
      <c r="MDD9" s="1653"/>
      <c r="MDE9" s="1653"/>
      <c r="MDF9" s="1653"/>
      <c r="MDG9" s="1653"/>
      <c r="MDH9" s="1653"/>
      <c r="MDI9" s="1653"/>
      <c r="MDJ9" s="1653"/>
      <c r="MDK9" s="1653"/>
      <c r="MDL9" s="1653"/>
      <c r="MDM9" s="1653"/>
      <c r="MDN9" s="1653"/>
      <c r="MDO9" s="1653"/>
      <c r="MDP9" s="1653"/>
      <c r="MDQ9" s="1653"/>
      <c r="MDR9" s="1653"/>
      <c r="MDS9" s="1653"/>
      <c r="MDT9" s="1653"/>
      <c r="MDU9" s="1653"/>
      <c r="MDV9" s="1653"/>
      <c r="MDW9" s="1653"/>
      <c r="MDX9" s="1653"/>
      <c r="MDY9" s="1653"/>
      <c r="MDZ9" s="1653"/>
      <c r="MEA9" s="1653"/>
      <c r="MEB9" s="1653"/>
      <c r="MEC9" s="1653"/>
      <c r="MED9" s="1653"/>
      <c r="MEE9" s="1653"/>
      <c r="MEF9" s="1653"/>
      <c r="MEG9" s="1653"/>
      <c r="MEH9" s="1653"/>
      <c r="MEI9" s="1653"/>
      <c r="MEJ9" s="1653"/>
      <c r="MEK9" s="1653"/>
      <c r="MEL9" s="1653"/>
      <c r="MEM9" s="1653"/>
      <c r="MEN9" s="1653"/>
      <c r="MEO9" s="1653"/>
      <c r="MEP9" s="1653"/>
      <c r="MEQ9" s="1653"/>
      <c r="MER9" s="1653"/>
      <c r="MES9" s="1653"/>
      <c r="MET9" s="1653"/>
      <c r="MEU9" s="1653"/>
      <c r="MEV9" s="1653"/>
      <c r="MEW9" s="1653"/>
      <c r="MEX9" s="1653"/>
      <c r="MEY9" s="1653"/>
      <c r="MEZ9" s="1653"/>
      <c r="MFA9" s="1653"/>
      <c r="MFB9" s="1653"/>
      <c r="MFC9" s="1653"/>
      <c r="MFD9" s="1653"/>
      <c r="MFE9" s="1653"/>
      <c r="MFF9" s="1653"/>
      <c r="MFG9" s="1653"/>
      <c r="MFH9" s="1653"/>
      <c r="MFI9" s="1653"/>
      <c r="MFJ9" s="1653"/>
      <c r="MFK9" s="1653"/>
      <c r="MFL9" s="1653"/>
      <c r="MFM9" s="1653"/>
      <c r="MFN9" s="1653"/>
      <c r="MFO9" s="1653"/>
      <c r="MFP9" s="1653"/>
      <c r="MFQ9" s="1653"/>
      <c r="MFR9" s="1653"/>
      <c r="MFS9" s="1653"/>
      <c r="MFT9" s="1653"/>
      <c r="MFU9" s="1653"/>
      <c r="MFV9" s="1653"/>
      <c r="MFW9" s="1653"/>
      <c r="MFX9" s="1653"/>
      <c r="MFY9" s="1653"/>
      <c r="MFZ9" s="1653"/>
      <c r="MGA9" s="1653"/>
      <c r="MGB9" s="1653"/>
      <c r="MGC9" s="1653"/>
      <c r="MGD9" s="1653"/>
      <c r="MGE9" s="1653"/>
      <c r="MGF9" s="1653"/>
      <c r="MGG9" s="1653"/>
      <c r="MGH9" s="1653"/>
      <c r="MGI9" s="1653"/>
      <c r="MGJ9" s="1653"/>
      <c r="MGK9" s="1653"/>
      <c r="MGL9" s="1653"/>
      <c r="MGM9" s="1653"/>
      <c r="MGN9" s="1653"/>
      <c r="MGO9" s="1653"/>
      <c r="MGP9" s="1653"/>
      <c r="MGQ9" s="1653"/>
      <c r="MGR9" s="1653"/>
      <c r="MGS9" s="1653"/>
      <c r="MGT9" s="1653"/>
      <c r="MGU9" s="1653"/>
      <c r="MGV9" s="1653"/>
      <c r="MGW9" s="1653"/>
      <c r="MGX9" s="1653"/>
      <c r="MGY9" s="1653"/>
      <c r="MGZ9" s="1653"/>
      <c r="MHA9" s="1653"/>
      <c r="MHB9" s="1653"/>
      <c r="MHC9" s="1653"/>
      <c r="MHD9" s="1653"/>
      <c r="MHE9" s="1653"/>
      <c r="MHF9" s="1653"/>
      <c r="MHG9" s="1653"/>
      <c r="MHH9" s="1653"/>
      <c r="MHI9" s="1653"/>
      <c r="MHJ9" s="1653"/>
      <c r="MHK9" s="1653"/>
      <c r="MHL9" s="1653"/>
      <c r="MHM9" s="1653"/>
      <c r="MHN9" s="1653"/>
      <c r="MHO9" s="1653"/>
      <c r="MHP9" s="1653"/>
      <c r="MHQ9" s="1653"/>
      <c r="MHR9" s="1653"/>
      <c r="MHS9" s="1653"/>
      <c r="MHT9" s="1653"/>
      <c r="MHU9" s="1653"/>
      <c r="MHV9" s="1653"/>
      <c r="MHW9" s="1653"/>
      <c r="MHX9" s="1653"/>
      <c r="MHY9" s="1653"/>
      <c r="MHZ9" s="1653"/>
      <c r="MIA9" s="1653"/>
      <c r="MIB9" s="1653"/>
      <c r="MIC9" s="1653"/>
      <c r="MID9" s="1653"/>
      <c r="MIE9" s="1653"/>
      <c r="MIF9" s="1653"/>
      <c r="MIG9" s="1653"/>
      <c r="MIH9" s="1653"/>
      <c r="MII9" s="1653"/>
      <c r="MIJ9" s="1653"/>
      <c r="MIK9" s="1653"/>
      <c r="MIL9" s="1653"/>
      <c r="MIM9" s="1653"/>
      <c r="MIN9" s="1653"/>
      <c r="MIO9" s="1653"/>
      <c r="MIP9" s="1653"/>
      <c r="MIQ9" s="1653"/>
      <c r="MIR9" s="1653"/>
      <c r="MIS9" s="1653"/>
      <c r="MIT9" s="1653"/>
      <c r="MIU9" s="1653"/>
      <c r="MIV9" s="1653"/>
      <c r="MIW9" s="1653"/>
      <c r="MIX9" s="1653"/>
      <c r="MIY9" s="1653"/>
      <c r="MIZ9" s="1653"/>
      <c r="MJA9" s="1653"/>
      <c r="MJB9" s="1653"/>
      <c r="MJC9" s="1653"/>
      <c r="MJD9" s="1653"/>
      <c r="MJE9" s="1653"/>
      <c r="MJF9" s="1653"/>
      <c r="MJG9" s="1653"/>
      <c r="MJH9" s="1653"/>
      <c r="MJI9" s="1653"/>
      <c r="MJJ9" s="1653"/>
      <c r="MJK9" s="1653"/>
      <c r="MJL9" s="1653"/>
      <c r="MJM9" s="1653"/>
      <c r="MJN9" s="1653"/>
      <c r="MJO9" s="1653"/>
      <c r="MJP9" s="1653"/>
      <c r="MJQ9" s="1653"/>
      <c r="MJR9" s="1653"/>
      <c r="MJS9" s="1653"/>
      <c r="MJT9" s="1653"/>
      <c r="MJU9" s="1653"/>
      <c r="MJV9" s="1653"/>
      <c r="MJW9" s="1653"/>
      <c r="MJX9" s="1653"/>
      <c r="MJY9" s="1653"/>
      <c r="MJZ9" s="1653"/>
      <c r="MKA9" s="1653"/>
      <c r="MKB9" s="1653"/>
      <c r="MKC9" s="1653"/>
      <c r="MKD9" s="1653"/>
      <c r="MKE9" s="1653"/>
      <c r="MKF9" s="1653"/>
      <c r="MKG9" s="1653"/>
      <c r="MKH9" s="1653"/>
      <c r="MKI9" s="1653"/>
      <c r="MKJ9" s="1653"/>
      <c r="MKK9" s="1653"/>
      <c r="MKL9" s="1653"/>
      <c r="MKM9" s="1653"/>
      <c r="MKN9" s="1653"/>
      <c r="MKO9" s="1653"/>
      <c r="MKP9" s="1653"/>
      <c r="MKQ9" s="1653"/>
      <c r="MKR9" s="1653"/>
      <c r="MKS9" s="1653"/>
      <c r="MKT9" s="1653"/>
      <c r="MKU9" s="1653"/>
      <c r="MKV9" s="1653"/>
      <c r="MKW9" s="1653"/>
      <c r="MKX9" s="1653"/>
      <c r="MKY9" s="1653"/>
      <c r="MKZ9" s="1653"/>
      <c r="MLA9" s="1653"/>
      <c r="MLB9" s="1653"/>
      <c r="MLC9" s="1653"/>
      <c r="MLD9" s="1653"/>
      <c r="MLE9" s="1653"/>
      <c r="MLF9" s="1653"/>
      <c r="MLG9" s="1653"/>
      <c r="MLH9" s="1653"/>
      <c r="MLI9" s="1653"/>
      <c r="MLJ9" s="1653"/>
      <c r="MLK9" s="1653"/>
      <c r="MLL9" s="1653"/>
      <c r="MLM9" s="1653"/>
      <c r="MLN9" s="1653"/>
      <c r="MLO9" s="1653"/>
      <c r="MLP9" s="1653"/>
      <c r="MLQ9" s="1653"/>
      <c r="MLR9" s="1653"/>
      <c r="MLS9" s="1653"/>
      <c r="MLT9" s="1653"/>
      <c r="MLU9" s="1653"/>
      <c r="MLV9" s="1653"/>
      <c r="MLW9" s="1653"/>
      <c r="MLX9" s="1653"/>
      <c r="MLY9" s="1653"/>
      <c r="MLZ9" s="1653"/>
      <c r="MMA9" s="1653"/>
      <c r="MMB9" s="1653"/>
      <c r="MMC9" s="1653"/>
      <c r="MMD9" s="1653"/>
      <c r="MME9" s="1653"/>
      <c r="MMF9" s="1653"/>
      <c r="MMG9" s="1653"/>
      <c r="MMH9" s="1653"/>
      <c r="MMI9" s="1653"/>
      <c r="MMJ9" s="1653"/>
      <c r="MMK9" s="1653"/>
      <c r="MML9" s="1653"/>
      <c r="MMM9" s="1653"/>
      <c r="MMN9" s="1653"/>
      <c r="MMO9" s="1653"/>
      <c r="MMP9" s="1653"/>
      <c r="MMQ9" s="1653"/>
      <c r="MMR9" s="1653"/>
      <c r="MMS9" s="1653"/>
      <c r="MMT9" s="1653"/>
      <c r="MMU9" s="1653"/>
      <c r="MMV9" s="1653"/>
      <c r="MMW9" s="1653"/>
      <c r="MMX9" s="1653"/>
      <c r="MMY9" s="1653"/>
      <c r="MMZ9" s="1653"/>
      <c r="MNA9" s="1653"/>
      <c r="MNB9" s="1653"/>
      <c r="MNC9" s="1653"/>
      <c r="MND9" s="1653"/>
      <c r="MNE9" s="1653"/>
      <c r="MNF9" s="1653"/>
      <c r="MNG9" s="1653"/>
      <c r="MNH9" s="1653"/>
      <c r="MNI9" s="1653"/>
      <c r="MNJ9" s="1653"/>
      <c r="MNK9" s="1653"/>
      <c r="MNL9" s="1653"/>
      <c r="MNM9" s="1653"/>
      <c r="MNN9" s="1653"/>
      <c r="MNO9" s="1653"/>
      <c r="MNP9" s="1653"/>
      <c r="MNQ9" s="1653"/>
      <c r="MNR9" s="1653"/>
      <c r="MNS9" s="1653"/>
      <c r="MNT9" s="1653"/>
      <c r="MNU9" s="1653"/>
      <c r="MNV9" s="1653"/>
      <c r="MNW9" s="1653"/>
      <c r="MNX9" s="1653"/>
      <c r="MNY9" s="1653"/>
      <c r="MNZ9" s="1653"/>
      <c r="MOA9" s="1653"/>
      <c r="MOB9" s="1653"/>
      <c r="MOC9" s="1653"/>
      <c r="MOD9" s="1653"/>
      <c r="MOE9" s="1653"/>
      <c r="MOF9" s="1653"/>
      <c r="MOG9" s="1653"/>
      <c r="MOH9" s="1653"/>
      <c r="MOI9" s="1653"/>
      <c r="MOJ9" s="1653"/>
      <c r="MOK9" s="1653"/>
      <c r="MOL9" s="1653"/>
      <c r="MOM9" s="1653"/>
      <c r="MON9" s="1653"/>
      <c r="MOO9" s="1653"/>
      <c r="MOP9" s="1653"/>
      <c r="MOQ9" s="1653"/>
      <c r="MOR9" s="1653"/>
      <c r="MOS9" s="1653"/>
      <c r="MOT9" s="1653"/>
      <c r="MOU9" s="1653"/>
      <c r="MOV9" s="1653"/>
      <c r="MOW9" s="1653"/>
      <c r="MOX9" s="1653"/>
      <c r="MOY9" s="1653"/>
      <c r="MOZ9" s="1653"/>
      <c r="MPA9" s="1653"/>
      <c r="MPB9" s="1653"/>
      <c r="MPC9" s="1653"/>
      <c r="MPD9" s="1653"/>
      <c r="MPE9" s="1653"/>
      <c r="MPF9" s="1653"/>
      <c r="MPG9" s="1653"/>
      <c r="MPH9" s="1653"/>
      <c r="MPI9" s="1653"/>
      <c r="MPJ9" s="1653"/>
      <c r="MPK9" s="1653"/>
      <c r="MPL9" s="1653"/>
      <c r="MPM9" s="1653"/>
      <c r="MPN9" s="1653"/>
      <c r="MPO9" s="1653"/>
      <c r="MPP9" s="1653"/>
      <c r="MPQ9" s="1653"/>
      <c r="MPR9" s="1653"/>
      <c r="MPS9" s="1653"/>
      <c r="MPT9" s="1653"/>
      <c r="MPU9" s="1653"/>
      <c r="MPV9" s="1653"/>
      <c r="MPW9" s="1653"/>
      <c r="MPX9" s="1653"/>
      <c r="MPY9" s="1653"/>
      <c r="MPZ9" s="1653"/>
      <c r="MQA9" s="1653"/>
      <c r="MQB9" s="1653"/>
      <c r="MQC9" s="1653"/>
      <c r="MQD9" s="1653"/>
      <c r="MQE9" s="1653"/>
      <c r="MQF9" s="1653"/>
      <c r="MQG9" s="1653"/>
      <c r="MQH9" s="1653"/>
      <c r="MQI9" s="1653"/>
      <c r="MQJ9" s="1653"/>
      <c r="MQK9" s="1653"/>
      <c r="MQL9" s="1653"/>
      <c r="MQM9" s="1653"/>
      <c r="MQN9" s="1653"/>
      <c r="MQO9" s="1653"/>
      <c r="MQP9" s="1653"/>
      <c r="MQQ9" s="1653"/>
      <c r="MQR9" s="1653"/>
      <c r="MQS9" s="1653"/>
      <c r="MQT9" s="1653"/>
      <c r="MQU9" s="1653"/>
      <c r="MQV9" s="1653"/>
      <c r="MQW9" s="1653"/>
      <c r="MQX9" s="1653"/>
      <c r="MQY9" s="1653"/>
      <c r="MQZ9" s="1653"/>
      <c r="MRA9" s="1653"/>
      <c r="MRB9" s="1653"/>
      <c r="MRC9" s="1653"/>
      <c r="MRD9" s="1653"/>
      <c r="MRE9" s="1653"/>
      <c r="MRF9" s="1653"/>
      <c r="MRG9" s="1653"/>
      <c r="MRH9" s="1653"/>
      <c r="MRI9" s="1653"/>
      <c r="MRJ9" s="1653"/>
      <c r="MRK9" s="1653"/>
      <c r="MRL9" s="1653"/>
      <c r="MRM9" s="1653"/>
      <c r="MRN9" s="1653"/>
      <c r="MRO9" s="1653"/>
      <c r="MRP9" s="1653"/>
      <c r="MRQ9" s="1653"/>
      <c r="MRR9" s="1653"/>
      <c r="MRS9" s="1653"/>
      <c r="MRT9" s="1653"/>
      <c r="MRU9" s="1653"/>
      <c r="MRV9" s="1653"/>
      <c r="MRW9" s="1653"/>
      <c r="MRX9" s="1653"/>
      <c r="MRY9" s="1653"/>
      <c r="MRZ9" s="1653"/>
      <c r="MSA9" s="1653"/>
      <c r="MSB9" s="1653"/>
      <c r="MSC9" s="1653"/>
      <c r="MSD9" s="1653"/>
      <c r="MSE9" s="1653"/>
      <c r="MSF9" s="1653"/>
      <c r="MSG9" s="1653"/>
      <c r="MSH9" s="1653"/>
      <c r="MSI9" s="1653"/>
      <c r="MSJ9" s="1653"/>
      <c r="MSK9" s="1653"/>
      <c r="MSL9" s="1653"/>
      <c r="MSM9" s="1653"/>
      <c r="MSN9" s="1653"/>
      <c r="MSO9" s="1653"/>
      <c r="MSP9" s="1653"/>
      <c r="MSQ9" s="1653"/>
      <c r="MSR9" s="1653"/>
      <c r="MSS9" s="1653"/>
      <c r="MST9" s="1653"/>
      <c r="MSU9" s="1653"/>
      <c r="MSV9" s="1653"/>
      <c r="MSW9" s="1653"/>
      <c r="MSX9" s="1653"/>
      <c r="MSY9" s="1653"/>
      <c r="MSZ9" s="1653"/>
      <c r="MTA9" s="1653"/>
      <c r="MTB9" s="1653"/>
      <c r="MTC9" s="1653"/>
      <c r="MTD9" s="1653"/>
      <c r="MTE9" s="1653"/>
      <c r="MTF9" s="1653"/>
      <c r="MTG9" s="1653"/>
      <c r="MTH9" s="1653"/>
      <c r="MTI9" s="1653"/>
      <c r="MTJ9" s="1653"/>
      <c r="MTK9" s="1653"/>
      <c r="MTL9" s="1653"/>
      <c r="MTM9" s="1653"/>
      <c r="MTN9" s="1653"/>
      <c r="MTO9" s="1653"/>
      <c r="MTP9" s="1653"/>
      <c r="MTQ9" s="1653"/>
      <c r="MTR9" s="1653"/>
      <c r="MTS9" s="1653"/>
      <c r="MTT9" s="1653"/>
      <c r="MTU9" s="1653"/>
      <c r="MTV9" s="1653"/>
      <c r="MTW9" s="1653"/>
      <c r="MTX9" s="1653"/>
      <c r="MTY9" s="1653"/>
      <c r="MTZ9" s="1653"/>
      <c r="MUA9" s="1653"/>
      <c r="MUB9" s="1653"/>
      <c r="MUC9" s="1653"/>
      <c r="MUD9" s="1653"/>
      <c r="MUE9" s="1653"/>
      <c r="MUF9" s="1653"/>
      <c r="MUG9" s="1653"/>
      <c r="MUH9" s="1653"/>
      <c r="MUI9" s="1653"/>
      <c r="MUJ9" s="1653"/>
      <c r="MUK9" s="1653"/>
      <c r="MUL9" s="1653"/>
      <c r="MUM9" s="1653"/>
      <c r="MUN9" s="1653"/>
      <c r="MUO9" s="1653"/>
      <c r="MUP9" s="1653"/>
      <c r="MUQ9" s="1653"/>
      <c r="MUR9" s="1653"/>
      <c r="MUS9" s="1653"/>
      <c r="MUT9" s="1653"/>
      <c r="MUU9" s="1653"/>
      <c r="MUV9" s="1653"/>
      <c r="MUW9" s="1653"/>
      <c r="MUX9" s="1653"/>
      <c r="MUY9" s="1653"/>
      <c r="MUZ9" s="1653"/>
      <c r="MVA9" s="1653"/>
      <c r="MVB9" s="1653"/>
      <c r="MVC9" s="1653"/>
      <c r="MVD9" s="1653"/>
      <c r="MVE9" s="1653"/>
      <c r="MVF9" s="1653"/>
      <c r="MVG9" s="1653"/>
      <c r="MVH9" s="1653"/>
      <c r="MVI9" s="1653"/>
      <c r="MVJ9" s="1653"/>
      <c r="MVK9" s="1653"/>
      <c r="MVL9" s="1653"/>
      <c r="MVM9" s="1653"/>
      <c r="MVN9" s="1653"/>
      <c r="MVO9" s="1653"/>
      <c r="MVP9" s="1653"/>
      <c r="MVQ9" s="1653"/>
      <c r="MVR9" s="1653"/>
      <c r="MVS9" s="1653"/>
      <c r="MVT9" s="1653"/>
      <c r="MVU9" s="1653"/>
      <c r="MVV9" s="1653"/>
      <c r="MVW9" s="1653"/>
      <c r="MVX9" s="1653"/>
      <c r="MVY9" s="1653"/>
      <c r="MVZ9" s="1653"/>
      <c r="MWA9" s="1653"/>
      <c r="MWB9" s="1653"/>
      <c r="MWC9" s="1653"/>
      <c r="MWD9" s="1653"/>
      <c r="MWE9" s="1653"/>
      <c r="MWF9" s="1653"/>
      <c r="MWG9" s="1653"/>
      <c r="MWH9" s="1653"/>
      <c r="MWI9" s="1653"/>
      <c r="MWJ9" s="1653"/>
      <c r="MWK9" s="1653"/>
      <c r="MWL9" s="1653"/>
      <c r="MWM9" s="1653"/>
      <c r="MWN9" s="1653"/>
      <c r="MWO9" s="1653"/>
      <c r="MWP9" s="1653"/>
      <c r="MWQ9" s="1653"/>
      <c r="MWR9" s="1653"/>
      <c r="MWS9" s="1653"/>
      <c r="MWT9" s="1653"/>
      <c r="MWU9" s="1653"/>
      <c r="MWV9" s="1653"/>
      <c r="MWW9" s="1653"/>
      <c r="MWX9" s="1653"/>
      <c r="MWY9" s="1653"/>
      <c r="MWZ9" s="1653"/>
      <c r="MXA9" s="1653"/>
      <c r="MXB9" s="1653"/>
      <c r="MXC9" s="1653"/>
      <c r="MXD9" s="1653"/>
      <c r="MXE9" s="1653"/>
      <c r="MXF9" s="1653"/>
      <c r="MXG9" s="1653"/>
      <c r="MXH9" s="1653"/>
      <c r="MXI9" s="1653"/>
      <c r="MXJ9" s="1653"/>
      <c r="MXK9" s="1653"/>
      <c r="MXL9" s="1653"/>
      <c r="MXM9" s="1653"/>
      <c r="MXN9" s="1653"/>
      <c r="MXO9" s="1653"/>
      <c r="MXP9" s="1653"/>
      <c r="MXQ9" s="1653"/>
      <c r="MXR9" s="1653"/>
      <c r="MXS9" s="1653"/>
      <c r="MXT9" s="1653"/>
      <c r="MXU9" s="1653"/>
      <c r="MXV9" s="1653"/>
      <c r="MXW9" s="1653"/>
      <c r="MXX9" s="1653"/>
      <c r="MXY9" s="1653"/>
      <c r="MXZ9" s="1653"/>
      <c r="MYA9" s="1653"/>
      <c r="MYB9" s="1653"/>
      <c r="MYC9" s="1653"/>
      <c r="MYD9" s="1653"/>
      <c r="MYE9" s="1653"/>
      <c r="MYF9" s="1653"/>
      <c r="MYG9" s="1653"/>
      <c r="MYH9" s="1653"/>
      <c r="MYI9" s="1653"/>
      <c r="MYJ9" s="1653"/>
      <c r="MYK9" s="1653"/>
      <c r="MYL9" s="1653"/>
      <c r="MYM9" s="1653"/>
      <c r="MYN9" s="1653"/>
      <c r="MYO9" s="1653"/>
      <c r="MYP9" s="1653"/>
      <c r="MYQ9" s="1653"/>
      <c r="MYR9" s="1653"/>
      <c r="MYS9" s="1653"/>
      <c r="MYT9" s="1653"/>
      <c r="MYU9" s="1653"/>
      <c r="MYV9" s="1653"/>
      <c r="MYW9" s="1653"/>
      <c r="MYX9" s="1653"/>
      <c r="MYY9" s="1653"/>
      <c r="MYZ9" s="1653"/>
      <c r="MZA9" s="1653"/>
      <c r="MZB9" s="1653"/>
      <c r="MZC9" s="1653"/>
      <c r="MZD9" s="1653"/>
      <c r="MZE9" s="1653"/>
      <c r="MZF9" s="1653"/>
      <c r="MZG9" s="1653"/>
      <c r="MZH9" s="1653"/>
      <c r="MZI9" s="1653"/>
      <c r="MZJ9" s="1653"/>
      <c r="MZK9" s="1653"/>
      <c r="MZL9" s="1653"/>
      <c r="MZM9" s="1653"/>
      <c r="MZN9" s="1653"/>
      <c r="MZO9" s="1653"/>
      <c r="MZP9" s="1653"/>
      <c r="MZQ9" s="1653"/>
      <c r="MZR9" s="1653"/>
      <c r="MZS9" s="1653"/>
      <c r="MZT9" s="1653"/>
      <c r="MZU9" s="1653"/>
      <c r="MZV9" s="1653"/>
      <c r="MZW9" s="1653"/>
      <c r="MZX9" s="1653"/>
      <c r="MZY9" s="1653"/>
      <c r="MZZ9" s="1653"/>
      <c r="NAA9" s="1653"/>
      <c r="NAB9" s="1653"/>
      <c r="NAC9" s="1653"/>
      <c r="NAD9" s="1653"/>
      <c r="NAE9" s="1653"/>
      <c r="NAF9" s="1653"/>
      <c r="NAG9" s="1653"/>
      <c r="NAH9" s="1653"/>
      <c r="NAI9" s="1653"/>
      <c r="NAJ9" s="1653"/>
      <c r="NAK9" s="1653"/>
      <c r="NAL9" s="1653"/>
      <c r="NAM9" s="1653"/>
      <c r="NAN9" s="1653"/>
      <c r="NAO9" s="1653"/>
      <c r="NAP9" s="1653"/>
      <c r="NAQ9" s="1653"/>
      <c r="NAR9" s="1653"/>
      <c r="NAS9" s="1653"/>
      <c r="NAT9" s="1653"/>
      <c r="NAU9" s="1653"/>
      <c r="NAV9" s="1653"/>
      <c r="NAW9" s="1653"/>
      <c r="NAX9" s="1653"/>
      <c r="NAY9" s="1653"/>
      <c r="NAZ9" s="1653"/>
      <c r="NBA9" s="1653"/>
      <c r="NBB9" s="1653"/>
      <c r="NBC9" s="1653"/>
      <c r="NBD9" s="1653"/>
      <c r="NBE9" s="1653"/>
      <c r="NBF9" s="1653"/>
      <c r="NBG9" s="1653"/>
      <c r="NBH9" s="1653"/>
      <c r="NBI9" s="1653"/>
      <c r="NBJ9" s="1653"/>
      <c r="NBK9" s="1653"/>
      <c r="NBL9" s="1653"/>
      <c r="NBM9" s="1653"/>
      <c r="NBN9" s="1653"/>
      <c r="NBO9" s="1653"/>
      <c r="NBP9" s="1653"/>
      <c r="NBQ9" s="1653"/>
      <c r="NBR9" s="1653"/>
      <c r="NBS9" s="1653"/>
      <c r="NBT9" s="1653"/>
      <c r="NBU9" s="1653"/>
      <c r="NBV9" s="1653"/>
      <c r="NBW9" s="1653"/>
      <c r="NBX9" s="1653"/>
      <c r="NBY9" s="1653"/>
      <c r="NBZ9" s="1653"/>
      <c r="NCA9" s="1653"/>
      <c r="NCB9" s="1653"/>
      <c r="NCC9" s="1653"/>
      <c r="NCD9" s="1653"/>
      <c r="NCE9" s="1653"/>
      <c r="NCF9" s="1653"/>
      <c r="NCG9" s="1653"/>
      <c r="NCH9" s="1653"/>
      <c r="NCI9" s="1653"/>
      <c r="NCJ9" s="1653"/>
      <c r="NCK9" s="1653"/>
      <c r="NCL9" s="1653"/>
      <c r="NCM9" s="1653"/>
      <c r="NCN9" s="1653"/>
      <c r="NCO9" s="1653"/>
      <c r="NCP9" s="1653"/>
      <c r="NCQ9" s="1653"/>
      <c r="NCR9" s="1653"/>
      <c r="NCS9" s="1653"/>
      <c r="NCT9" s="1653"/>
      <c r="NCU9" s="1653"/>
      <c r="NCV9" s="1653"/>
      <c r="NCW9" s="1653"/>
      <c r="NCX9" s="1653"/>
      <c r="NCY9" s="1653"/>
      <c r="NCZ9" s="1653"/>
      <c r="NDA9" s="1653"/>
      <c r="NDB9" s="1653"/>
      <c r="NDC9" s="1653"/>
      <c r="NDD9" s="1653"/>
      <c r="NDE9" s="1653"/>
      <c r="NDF9" s="1653"/>
      <c r="NDG9" s="1653"/>
      <c r="NDH9" s="1653"/>
      <c r="NDI9" s="1653"/>
      <c r="NDJ9" s="1653"/>
      <c r="NDK9" s="1653"/>
      <c r="NDL9" s="1653"/>
      <c r="NDM9" s="1653"/>
      <c r="NDN9" s="1653"/>
      <c r="NDO9" s="1653"/>
      <c r="NDP9" s="1653"/>
      <c r="NDQ9" s="1653"/>
      <c r="NDR9" s="1653"/>
      <c r="NDS9" s="1653"/>
      <c r="NDT9" s="1653"/>
      <c r="NDU9" s="1653"/>
      <c r="NDV9" s="1653"/>
      <c r="NDW9" s="1653"/>
      <c r="NDX9" s="1653"/>
      <c r="NDY9" s="1653"/>
      <c r="NDZ9" s="1653"/>
      <c r="NEA9" s="1653"/>
      <c r="NEB9" s="1653"/>
      <c r="NEC9" s="1653"/>
      <c r="NED9" s="1653"/>
      <c r="NEE9" s="1653"/>
      <c r="NEF9" s="1653"/>
      <c r="NEG9" s="1653"/>
      <c r="NEH9" s="1653"/>
      <c r="NEI9" s="1653"/>
      <c r="NEJ9" s="1653"/>
      <c r="NEK9" s="1653"/>
      <c r="NEL9" s="1653"/>
      <c r="NEM9" s="1653"/>
      <c r="NEN9" s="1653"/>
      <c r="NEO9" s="1653"/>
      <c r="NEP9" s="1653"/>
      <c r="NEQ9" s="1653"/>
      <c r="NER9" s="1653"/>
      <c r="NES9" s="1653"/>
      <c r="NET9" s="1653"/>
      <c r="NEU9" s="1653"/>
      <c r="NEV9" s="1653"/>
      <c r="NEW9" s="1653"/>
      <c r="NEX9" s="1653"/>
      <c r="NEY9" s="1653"/>
      <c r="NEZ9" s="1653"/>
      <c r="NFA9" s="1653"/>
      <c r="NFB9" s="1653"/>
      <c r="NFC9" s="1653"/>
      <c r="NFD9" s="1653"/>
      <c r="NFE9" s="1653"/>
      <c r="NFF9" s="1653"/>
      <c r="NFG9" s="1653"/>
      <c r="NFH9" s="1653"/>
      <c r="NFI9" s="1653"/>
      <c r="NFJ9" s="1653"/>
      <c r="NFK9" s="1653"/>
      <c r="NFL9" s="1653"/>
      <c r="NFM9" s="1653"/>
      <c r="NFN9" s="1653"/>
      <c r="NFO9" s="1653"/>
      <c r="NFP9" s="1653"/>
      <c r="NFQ9" s="1653"/>
      <c r="NFR9" s="1653"/>
      <c r="NFS9" s="1653"/>
      <c r="NFT9" s="1653"/>
      <c r="NFU9" s="1653"/>
      <c r="NFV9" s="1653"/>
      <c r="NFW9" s="1653"/>
      <c r="NFX9" s="1653"/>
      <c r="NFY9" s="1653"/>
      <c r="NFZ9" s="1653"/>
      <c r="NGA9" s="1653"/>
      <c r="NGB9" s="1653"/>
      <c r="NGC9" s="1653"/>
      <c r="NGD9" s="1653"/>
      <c r="NGE9" s="1653"/>
      <c r="NGF9" s="1653"/>
      <c r="NGG9" s="1653"/>
      <c r="NGH9" s="1653"/>
      <c r="NGI9" s="1653"/>
      <c r="NGJ9" s="1653"/>
      <c r="NGK9" s="1653"/>
      <c r="NGL9" s="1653"/>
      <c r="NGM9" s="1653"/>
      <c r="NGN9" s="1653"/>
      <c r="NGO9" s="1653"/>
      <c r="NGP9" s="1653"/>
      <c r="NGQ9" s="1653"/>
      <c r="NGR9" s="1653"/>
      <c r="NGS9" s="1653"/>
      <c r="NGT9" s="1653"/>
      <c r="NGU9" s="1653"/>
      <c r="NGV9" s="1653"/>
      <c r="NGW9" s="1653"/>
      <c r="NGX9" s="1653"/>
      <c r="NGY9" s="1653"/>
      <c r="NGZ9" s="1653"/>
      <c r="NHA9" s="1653"/>
      <c r="NHB9" s="1653"/>
      <c r="NHC9" s="1653"/>
      <c r="NHD9" s="1653"/>
      <c r="NHE9" s="1653"/>
      <c r="NHF9" s="1653"/>
      <c r="NHG9" s="1653"/>
      <c r="NHH9" s="1653"/>
      <c r="NHI9" s="1653"/>
      <c r="NHJ9" s="1653"/>
      <c r="NHK9" s="1653"/>
      <c r="NHL9" s="1653"/>
      <c r="NHM9" s="1653"/>
      <c r="NHN9" s="1653"/>
      <c r="NHO9" s="1653"/>
      <c r="NHP9" s="1653"/>
      <c r="NHQ9" s="1653"/>
      <c r="NHR9" s="1653"/>
      <c r="NHS9" s="1653"/>
      <c r="NHT9" s="1653"/>
      <c r="NHU9" s="1653"/>
      <c r="NHV9" s="1653"/>
      <c r="NHW9" s="1653"/>
      <c r="NHX9" s="1653"/>
      <c r="NHY9" s="1653"/>
      <c r="NHZ9" s="1653"/>
      <c r="NIA9" s="1653"/>
      <c r="NIB9" s="1653"/>
      <c r="NIC9" s="1653"/>
      <c r="NID9" s="1653"/>
      <c r="NIE9" s="1653"/>
      <c r="NIF9" s="1653"/>
      <c r="NIG9" s="1653"/>
      <c r="NIH9" s="1653"/>
      <c r="NII9" s="1653"/>
      <c r="NIJ9" s="1653"/>
      <c r="NIK9" s="1653"/>
      <c r="NIL9" s="1653"/>
      <c r="NIM9" s="1653"/>
      <c r="NIN9" s="1653"/>
      <c r="NIO9" s="1653"/>
      <c r="NIP9" s="1653"/>
      <c r="NIQ9" s="1653"/>
      <c r="NIR9" s="1653"/>
      <c r="NIS9" s="1653"/>
      <c r="NIT9" s="1653"/>
      <c r="NIU9" s="1653"/>
      <c r="NIV9" s="1653"/>
      <c r="NIW9" s="1653"/>
      <c r="NIX9" s="1653"/>
      <c r="NIY9" s="1653"/>
      <c r="NIZ9" s="1653"/>
      <c r="NJA9" s="1653"/>
      <c r="NJB9" s="1653"/>
      <c r="NJC9" s="1653"/>
      <c r="NJD9" s="1653"/>
      <c r="NJE9" s="1653"/>
      <c r="NJF9" s="1653"/>
      <c r="NJG9" s="1653"/>
      <c r="NJH9" s="1653"/>
      <c r="NJI9" s="1653"/>
      <c r="NJJ9" s="1653"/>
      <c r="NJK9" s="1653"/>
      <c r="NJL9" s="1653"/>
      <c r="NJM9" s="1653"/>
      <c r="NJN9" s="1653"/>
      <c r="NJO9" s="1653"/>
      <c r="NJP9" s="1653"/>
      <c r="NJQ9" s="1653"/>
      <c r="NJR9" s="1653"/>
      <c r="NJS9" s="1653"/>
      <c r="NJT9" s="1653"/>
      <c r="NJU9" s="1653"/>
      <c r="NJV9" s="1653"/>
      <c r="NJW9" s="1653"/>
      <c r="NJX9" s="1653"/>
      <c r="NJY9" s="1653"/>
      <c r="NJZ9" s="1653"/>
      <c r="NKA9" s="1653"/>
      <c r="NKB9" s="1653"/>
      <c r="NKC9" s="1653"/>
      <c r="NKD9" s="1653"/>
      <c r="NKE9" s="1653"/>
      <c r="NKF9" s="1653"/>
      <c r="NKG9" s="1653"/>
      <c r="NKH9" s="1653"/>
      <c r="NKI9" s="1653"/>
      <c r="NKJ9" s="1653"/>
      <c r="NKK9" s="1653"/>
      <c r="NKL9" s="1653"/>
      <c r="NKM9" s="1653"/>
      <c r="NKN9" s="1653"/>
      <c r="NKO9" s="1653"/>
      <c r="NKP9" s="1653"/>
      <c r="NKQ9" s="1653"/>
      <c r="NKR9" s="1653"/>
      <c r="NKS9" s="1653"/>
      <c r="NKT9" s="1653"/>
      <c r="NKU9" s="1653"/>
      <c r="NKV9" s="1653"/>
      <c r="NKW9" s="1653"/>
      <c r="NKX9" s="1653"/>
      <c r="NKY9" s="1653"/>
      <c r="NKZ9" s="1653"/>
      <c r="NLA9" s="1653"/>
      <c r="NLB9" s="1653"/>
      <c r="NLC9" s="1653"/>
      <c r="NLD9" s="1653"/>
      <c r="NLE9" s="1653"/>
      <c r="NLF9" s="1653"/>
      <c r="NLG9" s="1653"/>
      <c r="NLH9" s="1653"/>
      <c r="NLI9" s="1653"/>
      <c r="NLJ9" s="1653"/>
      <c r="NLK9" s="1653"/>
      <c r="NLL9" s="1653"/>
      <c r="NLM9" s="1653"/>
      <c r="NLN9" s="1653"/>
      <c r="NLO9" s="1653"/>
      <c r="NLP9" s="1653"/>
      <c r="NLQ9" s="1653"/>
      <c r="NLR9" s="1653"/>
      <c r="NLS9" s="1653"/>
      <c r="NLT9" s="1653"/>
      <c r="NLU9" s="1653"/>
      <c r="NLV9" s="1653"/>
      <c r="NLW9" s="1653"/>
      <c r="NLX9" s="1653"/>
      <c r="NLY9" s="1653"/>
      <c r="NLZ9" s="1653"/>
      <c r="NMA9" s="1653"/>
      <c r="NMB9" s="1653"/>
      <c r="NMC9" s="1653"/>
      <c r="NMD9" s="1653"/>
      <c r="NME9" s="1653"/>
      <c r="NMF9" s="1653"/>
      <c r="NMG9" s="1653"/>
      <c r="NMH9" s="1653"/>
      <c r="NMI9" s="1653"/>
      <c r="NMJ9" s="1653"/>
      <c r="NMK9" s="1653"/>
      <c r="NML9" s="1653"/>
      <c r="NMM9" s="1653"/>
      <c r="NMN9" s="1653"/>
      <c r="NMO9" s="1653"/>
      <c r="NMP9" s="1653"/>
      <c r="NMQ9" s="1653"/>
      <c r="NMR9" s="1653"/>
      <c r="NMS9" s="1653"/>
      <c r="NMT9" s="1653"/>
      <c r="NMU9" s="1653"/>
      <c r="NMV9" s="1653"/>
      <c r="NMW9" s="1653"/>
      <c r="NMX9" s="1653"/>
      <c r="NMY9" s="1653"/>
      <c r="NMZ9" s="1653"/>
      <c r="NNA9" s="1653"/>
      <c r="NNB9" s="1653"/>
      <c r="NNC9" s="1653"/>
      <c r="NND9" s="1653"/>
      <c r="NNE9" s="1653"/>
      <c r="NNF9" s="1653"/>
      <c r="NNG9" s="1653"/>
      <c r="NNH9" s="1653"/>
      <c r="NNI9" s="1653"/>
      <c r="NNJ9" s="1653"/>
      <c r="NNK9" s="1653"/>
      <c r="NNL9" s="1653"/>
      <c r="NNM9" s="1653"/>
      <c r="NNN9" s="1653"/>
      <c r="NNO9" s="1653"/>
      <c r="NNP9" s="1653"/>
      <c r="NNQ9" s="1653"/>
      <c r="NNR9" s="1653"/>
      <c r="NNS9" s="1653"/>
      <c r="NNT9" s="1653"/>
      <c r="NNU9" s="1653"/>
      <c r="NNV9" s="1653"/>
      <c r="NNW9" s="1653"/>
      <c r="NNX9" s="1653"/>
      <c r="NNY9" s="1653"/>
      <c r="NNZ9" s="1653"/>
      <c r="NOA9" s="1653"/>
      <c r="NOB9" s="1653"/>
      <c r="NOC9" s="1653"/>
      <c r="NOD9" s="1653"/>
      <c r="NOE9" s="1653"/>
      <c r="NOF9" s="1653"/>
      <c r="NOG9" s="1653"/>
      <c r="NOH9" s="1653"/>
      <c r="NOI9" s="1653"/>
      <c r="NOJ9" s="1653"/>
      <c r="NOK9" s="1653"/>
      <c r="NOL9" s="1653"/>
      <c r="NOM9" s="1653"/>
      <c r="NON9" s="1653"/>
      <c r="NOO9" s="1653"/>
      <c r="NOP9" s="1653"/>
      <c r="NOQ9" s="1653"/>
      <c r="NOR9" s="1653"/>
      <c r="NOS9" s="1653"/>
      <c r="NOT9" s="1653"/>
      <c r="NOU9" s="1653"/>
      <c r="NOV9" s="1653"/>
      <c r="NOW9" s="1653"/>
      <c r="NOX9" s="1653"/>
      <c r="NOY9" s="1653"/>
      <c r="NOZ9" s="1653"/>
      <c r="NPA9" s="1653"/>
      <c r="NPB9" s="1653"/>
      <c r="NPC9" s="1653"/>
      <c r="NPD9" s="1653"/>
      <c r="NPE9" s="1653"/>
      <c r="NPF9" s="1653"/>
      <c r="NPG9" s="1653"/>
      <c r="NPH9" s="1653"/>
      <c r="NPI9" s="1653"/>
      <c r="NPJ9" s="1653"/>
      <c r="NPK9" s="1653"/>
      <c r="NPL9" s="1653"/>
      <c r="NPM9" s="1653"/>
      <c r="NPN9" s="1653"/>
      <c r="NPO9" s="1653"/>
      <c r="NPP9" s="1653"/>
      <c r="NPQ9" s="1653"/>
      <c r="NPR9" s="1653"/>
      <c r="NPS9" s="1653"/>
      <c r="NPT9" s="1653"/>
      <c r="NPU9" s="1653"/>
      <c r="NPV9" s="1653"/>
      <c r="NPW9" s="1653"/>
      <c r="NPX9" s="1653"/>
      <c r="NPY9" s="1653"/>
      <c r="NPZ9" s="1653"/>
      <c r="NQA9" s="1653"/>
      <c r="NQB9" s="1653"/>
      <c r="NQC9" s="1653"/>
      <c r="NQD9" s="1653"/>
      <c r="NQE9" s="1653"/>
      <c r="NQF9" s="1653"/>
      <c r="NQG9" s="1653"/>
      <c r="NQH9" s="1653"/>
      <c r="NQI9" s="1653"/>
      <c r="NQJ9" s="1653"/>
      <c r="NQK9" s="1653"/>
      <c r="NQL9" s="1653"/>
      <c r="NQM9" s="1653"/>
      <c r="NQN9" s="1653"/>
      <c r="NQO9" s="1653"/>
      <c r="NQP9" s="1653"/>
      <c r="NQQ9" s="1653"/>
      <c r="NQR9" s="1653"/>
      <c r="NQS9" s="1653"/>
      <c r="NQT9" s="1653"/>
      <c r="NQU9" s="1653"/>
      <c r="NQV9" s="1653"/>
      <c r="NQW9" s="1653"/>
      <c r="NQX9" s="1653"/>
      <c r="NQY9" s="1653"/>
      <c r="NQZ9" s="1653"/>
      <c r="NRA9" s="1653"/>
      <c r="NRB9" s="1653"/>
      <c r="NRC9" s="1653"/>
      <c r="NRD9" s="1653"/>
      <c r="NRE9" s="1653"/>
      <c r="NRF9" s="1653"/>
      <c r="NRG9" s="1653"/>
      <c r="NRH9" s="1653"/>
      <c r="NRI9" s="1653"/>
      <c r="NRJ9" s="1653"/>
      <c r="NRK9" s="1653"/>
      <c r="NRL9" s="1653"/>
      <c r="NRM9" s="1653"/>
      <c r="NRN9" s="1653"/>
      <c r="NRO9" s="1653"/>
      <c r="NRP9" s="1653"/>
      <c r="NRQ9" s="1653"/>
      <c r="NRR9" s="1653"/>
      <c r="NRS9" s="1653"/>
      <c r="NRT9" s="1653"/>
      <c r="NRU9" s="1653"/>
      <c r="NRV9" s="1653"/>
      <c r="NRW9" s="1653"/>
      <c r="NRX9" s="1653"/>
      <c r="NRY9" s="1653"/>
      <c r="NRZ9" s="1653"/>
      <c r="NSA9" s="1653"/>
      <c r="NSB9" s="1653"/>
      <c r="NSC9" s="1653"/>
      <c r="NSD9" s="1653"/>
      <c r="NSE9" s="1653"/>
      <c r="NSF9" s="1653"/>
      <c r="NSG9" s="1653"/>
      <c r="NSH9" s="1653"/>
      <c r="NSI9" s="1653"/>
      <c r="NSJ9" s="1653"/>
      <c r="NSK9" s="1653"/>
      <c r="NSL9" s="1653"/>
      <c r="NSM9" s="1653"/>
      <c r="NSN9" s="1653"/>
      <c r="NSO9" s="1653"/>
      <c r="NSP9" s="1653"/>
      <c r="NSQ9" s="1653"/>
      <c r="NSR9" s="1653"/>
      <c r="NSS9" s="1653"/>
      <c r="NST9" s="1653"/>
      <c r="NSU9" s="1653"/>
      <c r="NSV9" s="1653"/>
      <c r="NSW9" s="1653"/>
      <c r="NSX9" s="1653"/>
      <c r="NSY9" s="1653"/>
      <c r="NSZ9" s="1653"/>
      <c r="NTA9" s="1653"/>
      <c r="NTB9" s="1653"/>
      <c r="NTC9" s="1653"/>
      <c r="NTD9" s="1653"/>
      <c r="NTE9" s="1653"/>
      <c r="NTF9" s="1653"/>
      <c r="NTG9" s="1653"/>
      <c r="NTH9" s="1653"/>
      <c r="NTI9" s="1653"/>
      <c r="NTJ9" s="1653"/>
      <c r="NTK9" s="1653"/>
      <c r="NTL9" s="1653"/>
      <c r="NTM9" s="1653"/>
      <c r="NTN9" s="1653"/>
      <c r="NTO9" s="1653"/>
      <c r="NTP9" s="1653"/>
      <c r="NTQ9" s="1653"/>
      <c r="NTR9" s="1653"/>
      <c r="NTS9" s="1653"/>
      <c r="NTT9" s="1653"/>
      <c r="NTU9" s="1653"/>
      <c r="NTV9" s="1653"/>
      <c r="NTW9" s="1653"/>
      <c r="NTX9" s="1653"/>
      <c r="NTY9" s="1653"/>
      <c r="NTZ9" s="1653"/>
      <c r="NUA9" s="1653"/>
      <c r="NUB9" s="1653"/>
      <c r="NUC9" s="1653"/>
      <c r="NUD9" s="1653"/>
      <c r="NUE9" s="1653"/>
      <c r="NUF9" s="1653"/>
      <c r="NUG9" s="1653"/>
      <c r="NUH9" s="1653"/>
      <c r="NUI9" s="1653"/>
      <c r="NUJ9" s="1653"/>
      <c r="NUK9" s="1653"/>
      <c r="NUL9" s="1653"/>
      <c r="NUM9" s="1653"/>
      <c r="NUN9" s="1653"/>
      <c r="NUO9" s="1653"/>
      <c r="NUP9" s="1653"/>
      <c r="NUQ9" s="1653"/>
      <c r="NUR9" s="1653"/>
      <c r="NUS9" s="1653"/>
      <c r="NUT9" s="1653"/>
      <c r="NUU9" s="1653"/>
      <c r="NUV9" s="1653"/>
      <c r="NUW9" s="1653"/>
      <c r="NUX9" s="1653"/>
      <c r="NUY9" s="1653"/>
      <c r="NUZ9" s="1653"/>
      <c r="NVA9" s="1653"/>
      <c r="NVB9" s="1653"/>
      <c r="NVC9" s="1653"/>
      <c r="NVD9" s="1653"/>
      <c r="NVE9" s="1653"/>
      <c r="NVF9" s="1653"/>
      <c r="NVG9" s="1653"/>
      <c r="NVH9" s="1653"/>
      <c r="NVI9" s="1653"/>
      <c r="NVJ9" s="1653"/>
      <c r="NVK9" s="1653"/>
      <c r="NVL9" s="1653"/>
      <c r="NVM9" s="1653"/>
      <c r="NVN9" s="1653"/>
      <c r="NVO9" s="1653"/>
      <c r="NVP9" s="1653"/>
      <c r="NVQ9" s="1653"/>
      <c r="NVR9" s="1653"/>
      <c r="NVS9" s="1653"/>
      <c r="NVT9" s="1653"/>
      <c r="NVU9" s="1653"/>
      <c r="NVV9" s="1653"/>
      <c r="NVW9" s="1653"/>
      <c r="NVX9" s="1653"/>
      <c r="NVY9" s="1653"/>
      <c r="NVZ9" s="1653"/>
      <c r="NWA9" s="1653"/>
      <c r="NWB9" s="1653"/>
      <c r="NWC9" s="1653"/>
      <c r="NWD9" s="1653"/>
      <c r="NWE9" s="1653"/>
      <c r="NWF9" s="1653"/>
      <c r="NWG9" s="1653"/>
      <c r="NWH9" s="1653"/>
      <c r="NWI9" s="1653"/>
      <c r="NWJ9" s="1653"/>
      <c r="NWK9" s="1653"/>
      <c r="NWL9" s="1653"/>
      <c r="NWM9" s="1653"/>
      <c r="NWN9" s="1653"/>
      <c r="NWO9" s="1653"/>
      <c r="NWP9" s="1653"/>
      <c r="NWQ9" s="1653"/>
      <c r="NWR9" s="1653"/>
      <c r="NWS9" s="1653"/>
      <c r="NWT9" s="1653"/>
      <c r="NWU9" s="1653"/>
      <c r="NWV9" s="1653"/>
      <c r="NWW9" s="1653"/>
      <c r="NWX9" s="1653"/>
      <c r="NWY9" s="1653"/>
      <c r="NWZ9" s="1653"/>
      <c r="NXA9" s="1653"/>
      <c r="NXB9" s="1653"/>
      <c r="NXC9" s="1653"/>
      <c r="NXD9" s="1653"/>
      <c r="NXE9" s="1653"/>
      <c r="NXF9" s="1653"/>
      <c r="NXG9" s="1653"/>
      <c r="NXH9" s="1653"/>
      <c r="NXI9" s="1653"/>
      <c r="NXJ9" s="1653"/>
      <c r="NXK9" s="1653"/>
      <c r="NXL9" s="1653"/>
      <c r="NXM9" s="1653"/>
      <c r="NXN9" s="1653"/>
      <c r="NXO9" s="1653"/>
      <c r="NXP9" s="1653"/>
      <c r="NXQ9" s="1653"/>
      <c r="NXR9" s="1653"/>
      <c r="NXS9" s="1653"/>
      <c r="NXT9" s="1653"/>
      <c r="NXU9" s="1653"/>
      <c r="NXV9" s="1653"/>
      <c r="NXW9" s="1653"/>
      <c r="NXX9" s="1653"/>
      <c r="NXY9" s="1653"/>
      <c r="NXZ9" s="1653"/>
      <c r="NYA9" s="1653"/>
      <c r="NYB9" s="1653"/>
      <c r="NYC9" s="1653"/>
      <c r="NYD9" s="1653"/>
      <c r="NYE9" s="1653"/>
      <c r="NYF9" s="1653"/>
      <c r="NYG9" s="1653"/>
      <c r="NYH9" s="1653"/>
      <c r="NYI9" s="1653"/>
      <c r="NYJ9" s="1653"/>
      <c r="NYK9" s="1653"/>
      <c r="NYL9" s="1653"/>
      <c r="NYM9" s="1653"/>
      <c r="NYN9" s="1653"/>
      <c r="NYO9" s="1653"/>
      <c r="NYP9" s="1653"/>
      <c r="NYQ9" s="1653"/>
      <c r="NYR9" s="1653"/>
      <c r="NYS9" s="1653"/>
      <c r="NYT9" s="1653"/>
      <c r="NYU9" s="1653"/>
      <c r="NYV9" s="1653"/>
      <c r="NYW9" s="1653"/>
      <c r="NYX9" s="1653"/>
      <c r="NYY9" s="1653"/>
      <c r="NYZ9" s="1653"/>
      <c r="NZA9" s="1653"/>
      <c r="NZB9" s="1653"/>
      <c r="NZC9" s="1653"/>
      <c r="NZD9" s="1653"/>
      <c r="NZE9" s="1653"/>
      <c r="NZF9" s="1653"/>
      <c r="NZG9" s="1653"/>
      <c r="NZH9" s="1653"/>
      <c r="NZI9" s="1653"/>
      <c r="NZJ9" s="1653"/>
      <c r="NZK9" s="1653"/>
      <c r="NZL9" s="1653"/>
      <c r="NZM9" s="1653"/>
      <c r="NZN9" s="1653"/>
      <c r="NZO9" s="1653"/>
      <c r="NZP9" s="1653"/>
      <c r="NZQ9" s="1653"/>
      <c r="NZR9" s="1653"/>
      <c r="NZS9" s="1653"/>
      <c r="NZT9" s="1653"/>
      <c r="NZU9" s="1653"/>
      <c r="NZV9" s="1653"/>
      <c r="NZW9" s="1653"/>
      <c r="NZX9" s="1653"/>
      <c r="NZY9" s="1653"/>
      <c r="NZZ9" s="1653"/>
      <c r="OAA9" s="1653"/>
      <c r="OAB9" s="1653"/>
      <c r="OAC9" s="1653"/>
      <c r="OAD9" s="1653"/>
      <c r="OAE9" s="1653"/>
      <c r="OAF9" s="1653"/>
      <c r="OAG9" s="1653"/>
      <c r="OAH9" s="1653"/>
      <c r="OAI9" s="1653"/>
      <c r="OAJ9" s="1653"/>
      <c r="OAK9" s="1653"/>
      <c r="OAL9" s="1653"/>
      <c r="OAM9" s="1653"/>
      <c r="OAN9" s="1653"/>
      <c r="OAO9" s="1653"/>
      <c r="OAP9" s="1653"/>
      <c r="OAQ9" s="1653"/>
      <c r="OAR9" s="1653"/>
      <c r="OAS9" s="1653"/>
      <c r="OAT9" s="1653"/>
      <c r="OAU9" s="1653"/>
      <c r="OAV9" s="1653"/>
      <c r="OAW9" s="1653"/>
      <c r="OAX9" s="1653"/>
      <c r="OAY9" s="1653"/>
      <c r="OAZ9" s="1653"/>
      <c r="OBA9" s="1653"/>
      <c r="OBB9" s="1653"/>
      <c r="OBC9" s="1653"/>
      <c r="OBD9" s="1653"/>
      <c r="OBE9" s="1653"/>
      <c r="OBF9" s="1653"/>
      <c r="OBG9" s="1653"/>
      <c r="OBH9" s="1653"/>
      <c r="OBI9" s="1653"/>
      <c r="OBJ9" s="1653"/>
      <c r="OBK9" s="1653"/>
      <c r="OBL9" s="1653"/>
      <c r="OBM9" s="1653"/>
      <c r="OBN9" s="1653"/>
      <c r="OBO9" s="1653"/>
      <c r="OBP9" s="1653"/>
      <c r="OBQ9" s="1653"/>
      <c r="OBR9" s="1653"/>
      <c r="OBS9" s="1653"/>
      <c r="OBT9" s="1653"/>
      <c r="OBU9" s="1653"/>
      <c r="OBV9" s="1653"/>
      <c r="OBW9" s="1653"/>
      <c r="OBX9" s="1653"/>
      <c r="OBY9" s="1653"/>
      <c r="OBZ9" s="1653"/>
      <c r="OCA9" s="1653"/>
      <c r="OCB9" s="1653"/>
      <c r="OCC9" s="1653"/>
      <c r="OCD9" s="1653"/>
      <c r="OCE9" s="1653"/>
      <c r="OCF9" s="1653"/>
      <c r="OCG9" s="1653"/>
      <c r="OCH9" s="1653"/>
      <c r="OCI9" s="1653"/>
      <c r="OCJ9" s="1653"/>
      <c r="OCK9" s="1653"/>
      <c r="OCL9" s="1653"/>
      <c r="OCM9" s="1653"/>
      <c r="OCN9" s="1653"/>
      <c r="OCO9" s="1653"/>
      <c r="OCP9" s="1653"/>
      <c r="OCQ9" s="1653"/>
      <c r="OCR9" s="1653"/>
      <c r="OCS9" s="1653"/>
      <c r="OCT9" s="1653"/>
      <c r="OCU9" s="1653"/>
      <c r="OCV9" s="1653"/>
      <c r="OCW9" s="1653"/>
      <c r="OCX9" s="1653"/>
      <c r="OCY9" s="1653"/>
      <c r="OCZ9" s="1653"/>
      <c r="ODA9" s="1653"/>
      <c r="ODB9" s="1653"/>
      <c r="ODC9" s="1653"/>
      <c r="ODD9" s="1653"/>
      <c r="ODE9" s="1653"/>
      <c r="ODF9" s="1653"/>
      <c r="ODG9" s="1653"/>
      <c r="ODH9" s="1653"/>
      <c r="ODI9" s="1653"/>
      <c r="ODJ9" s="1653"/>
      <c r="ODK9" s="1653"/>
      <c r="ODL9" s="1653"/>
      <c r="ODM9" s="1653"/>
      <c r="ODN9" s="1653"/>
      <c r="ODO9" s="1653"/>
      <c r="ODP9" s="1653"/>
      <c r="ODQ9" s="1653"/>
      <c r="ODR9" s="1653"/>
      <c r="ODS9" s="1653"/>
      <c r="ODT9" s="1653"/>
      <c r="ODU9" s="1653"/>
      <c r="ODV9" s="1653"/>
      <c r="ODW9" s="1653"/>
      <c r="ODX9" s="1653"/>
      <c r="ODY9" s="1653"/>
      <c r="ODZ9" s="1653"/>
      <c r="OEA9" s="1653"/>
      <c r="OEB9" s="1653"/>
      <c r="OEC9" s="1653"/>
      <c r="OED9" s="1653"/>
      <c r="OEE9" s="1653"/>
      <c r="OEF9" s="1653"/>
      <c r="OEG9" s="1653"/>
      <c r="OEH9" s="1653"/>
      <c r="OEI9" s="1653"/>
      <c r="OEJ9" s="1653"/>
      <c r="OEK9" s="1653"/>
      <c r="OEL9" s="1653"/>
      <c r="OEM9" s="1653"/>
      <c r="OEN9" s="1653"/>
      <c r="OEO9" s="1653"/>
      <c r="OEP9" s="1653"/>
      <c r="OEQ9" s="1653"/>
      <c r="OER9" s="1653"/>
      <c r="OES9" s="1653"/>
      <c r="OET9" s="1653"/>
      <c r="OEU9" s="1653"/>
      <c r="OEV9" s="1653"/>
      <c r="OEW9" s="1653"/>
      <c r="OEX9" s="1653"/>
      <c r="OEY9" s="1653"/>
      <c r="OEZ9" s="1653"/>
      <c r="OFA9" s="1653"/>
      <c r="OFB9" s="1653"/>
      <c r="OFC9" s="1653"/>
      <c r="OFD9" s="1653"/>
      <c r="OFE9" s="1653"/>
      <c r="OFF9" s="1653"/>
      <c r="OFG9" s="1653"/>
      <c r="OFH9" s="1653"/>
      <c r="OFI9" s="1653"/>
      <c r="OFJ9" s="1653"/>
      <c r="OFK9" s="1653"/>
      <c r="OFL9" s="1653"/>
      <c r="OFM9" s="1653"/>
      <c r="OFN9" s="1653"/>
      <c r="OFO9" s="1653"/>
      <c r="OFP9" s="1653"/>
      <c r="OFQ9" s="1653"/>
      <c r="OFR9" s="1653"/>
      <c r="OFS9" s="1653"/>
      <c r="OFT9" s="1653"/>
      <c r="OFU9" s="1653"/>
      <c r="OFV9" s="1653"/>
      <c r="OFW9" s="1653"/>
      <c r="OFX9" s="1653"/>
      <c r="OFY9" s="1653"/>
      <c r="OFZ9" s="1653"/>
      <c r="OGA9" s="1653"/>
      <c r="OGB9" s="1653"/>
      <c r="OGC9" s="1653"/>
      <c r="OGD9" s="1653"/>
      <c r="OGE9" s="1653"/>
      <c r="OGF9" s="1653"/>
      <c r="OGG9" s="1653"/>
      <c r="OGH9" s="1653"/>
      <c r="OGI9" s="1653"/>
      <c r="OGJ9" s="1653"/>
      <c r="OGK9" s="1653"/>
      <c r="OGL9" s="1653"/>
      <c r="OGM9" s="1653"/>
      <c r="OGN9" s="1653"/>
      <c r="OGO9" s="1653"/>
      <c r="OGP9" s="1653"/>
      <c r="OGQ9" s="1653"/>
      <c r="OGR9" s="1653"/>
      <c r="OGS9" s="1653"/>
      <c r="OGT9" s="1653"/>
      <c r="OGU9" s="1653"/>
      <c r="OGV9" s="1653"/>
      <c r="OGW9" s="1653"/>
      <c r="OGX9" s="1653"/>
      <c r="OGY9" s="1653"/>
      <c r="OGZ9" s="1653"/>
      <c r="OHA9" s="1653"/>
      <c r="OHB9" s="1653"/>
      <c r="OHC9" s="1653"/>
      <c r="OHD9" s="1653"/>
      <c r="OHE9" s="1653"/>
      <c r="OHF9" s="1653"/>
      <c r="OHG9" s="1653"/>
      <c r="OHH9" s="1653"/>
      <c r="OHI9" s="1653"/>
      <c r="OHJ9" s="1653"/>
      <c r="OHK9" s="1653"/>
      <c r="OHL9" s="1653"/>
      <c r="OHM9" s="1653"/>
      <c r="OHN9" s="1653"/>
      <c r="OHO9" s="1653"/>
      <c r="OHP9" s="1653"/>
      <c r="OHQ9" s="1653"/>
      <c r="OHR9" s="1653"/>
      <c r="OHS9" s="1653"/>
      <c r="OHT9" s="1653"/>
      <c r="OHU9" s="1653"/>
      <c r="OHV9" s="1653"/>
      <c r="OHW9" s="1653"/>
      <c r="OHX9" s="1653"/>
      <c r="OHY9" s="1653"/>
      <c r="OHZ9" s="1653"/>
      <c r="OIA9" s="1653"/>
      <c r="OIB9" s="1653"/>
      <c r="OIC9" s="1653"/>
      <c r="OID9" s="1653"/>
      <c r="OIE9" s="1653"/>
      <c r="OIF9" s="1653"/>
      <c r="OIG9" s="1653"/>
      <c r="OIH9" s="1653"/>
      <c r="OII9" s="1653"/>
      <c r="OIJ9" s="1653"/>
      <c r="OIK9" s="1653"/>
      <c r="OIL9" s="1653"/>
      <c r="OIM9" s="1653"/>
      <c r="OIN9" s="1653"/>
      <c r="OIO9" s="1653"/>
      <c r="OIP9" s="1653"/>
      <c r="OIQ9" s="1653"/>
      <c r="OIR9" s="1653"/>
      <c r="OIS9" s="1653"/>
      <c r="OIT9" s="1653"/>
      <c r="OIU9" s="1653"/>
      <c r="OIV9" s="1653"/>
      <c r="OIW9" s="1653"/>
      <c r="OIX9" s="1653"/>
      <c r="OIY9" s="1653"/>
      <c r="OIZ9" s="1653"/>
      <c r="OJA9" s="1653"/>
      <c r="OJB9" s="1653"/>
      <c r="OJC9" s="1653"/>
      <c r="OJD9" s="1653"/>
      <c r="OJE9" s="1653"/>
      <c r="OJF9" s="1653"/>
      <c r="OJG9" s="1653"/>
      <c r="OJH9" s="1653"/>
      <c r="OJI9" s="1653"/>
      <c r="OJJ9" s="1653"/>
      <c r="OJK9" s="1653"/>
      <c r="OJL9" s="1653"/>
      <c r="OJM9" s="1653"/>
      <c r="OJN9" s="1653"/>
      <c r="OJO9" s="1653"/>
      <c r="OJP9" s="1653"/>
      <c r="OJQ9" s="1653"/>
      <c r="OJR9" s="1653"/>
      <c r="OJS9" s="1653"/>
      <c r="OJT9" s="1653"/>
      <c r="OJU9" s="1653"/>
      <c r="OJV9" s="1653"/>
      <c r="OJW9" s="1653"/>
      <c r="OJX9" s="1653"/>
      <c r="OJY9" s="1653"/>
      <c r="OJZ9" s="1653"/>
      <c r="OKA9" s="1653"/>
      <c r="OKB9" s="1653"/>
      <c r="OKC9" s="1653"/>
      <c r="OKD9" s="1653"/>
      <c r="OKE9" s="1653"/>
      <c r="OKF9" s="1653"/>
      <c r="OKG9" s="1653"/>
      <c r="OKH9" s="1653"/>
      <c r="OKI9" s="1653"/>
      <c r="OKJ9" s="1653"/>
      <c r="OKK9" s="1653"/>
      <c r="OKL9" s="1653"/>
      <c r="OKM9" s="1653"/>
      <c r="OKN9" s="1653"/>
      <c r="OKO9" s="1653"/>
      <c r="OKP9" s="1653"/>
      <c r="OKQ9" s="1653"/>
      <c r="OKR9" s="1653"/>
      <c r="OKS9" s="1653"/>
      <c r="OKT9" s="1653"/>
      <c r="OKU9" s="1653"/>
      <c r="OKV9" s="1653"/>
      <c r="OKW9" s="1653"/>
      <c r="OKX9" s="1653"/>
      <c r="OKY9" s="1653"/>
      <c r="OKZ9" s="1653"/>
      <c r="OLA9" s="1653"/>
      <c r="OLB9" s="1653"/>
      <c r="OLC9" s="1653"/>
      <c r="OLD9" s="1653"/>
      <c r="OLE9" s="1653"/>
      <c r="OLF9" s="1653"/>
      <c r="OLG9" s="1653"/>
      <c r="OLH9" s="1653"/>
      <c r="OLI9" s="1653"/>
      <c r="OLJ9" s="1653"/>
      <c r="OLK9" s="1653"/>
      <c r="OLL9" s="1653"/>
      <c r="OLM9" s="1653"/>
      <c r="OLN9" s="1653"/>
      <c r="OLO9" s="1653"/>
      <c r="OLP9" s="1653"/>
      <c r="OLQ9" s="1653"/>
      <c r="OLR9" s="1653"/>
      <c r="OLS9" s="1653"/>
      <c r="OLT9" s="1653"/>
      <c r="OLU9" s="1653"/>
      <c r="OLV9" s="1653"/>
      <c r="OLW9" s="1653"/>
      <c r="OLX9" s="1653"/>
      <c r="OLY9" s="1653"/>
      <c r="OLZ9" s="1653"/>
      <c r="OMA9" s="1653"/>
      <c r="OMB9" s="1653"/>
      <c r="OMC9" s="1653"/>
      <c r="OMD9" s="1653"/>
      <c r="OME9" s="1653"/>
      <c r="OMF9" s="1653"/>
      <c r="OMG9" s="1653"/>
      <c r="OMH9" s="1653"/>
      <c r="OMI9" s="1653"/>
      <c r="OMJ9" s="1653"/>
      <c r="OMK9" s="1653"/>
      <c r="OML9" s="1653"/>
      <c r="OMM9" s="1653"/>
      <c r="OMN9" s="1653"/>
      <c r="OMO9" s="1653"/>
      <c r="OMP9" s="1653"/>
      <c r="OMQ9" s="1653"/>
      <c r="OMR9" s="1653"/>
      <c r="OMS9" s="1653"/>
      <c r="OMT9" s="1653"/>
      <c r="OMU9" s="1653"/>
      <c r="OMV9" s="1653"/>
      <c r="OMW9" s="1653"/>
      <c r="OMX9" s="1653"/>
      <c r="OMY9" s="1653"/>
      <c r="OMZ9" s="1653"/>
      <c r="ONA9" s="1653"/>
      <c r="ONB9" s="1653"/>
      <c r="ONC9" s="1653"/>
      <c r="OND9" s="1653"/>
      <c r="ONE9" s="1653"/>
      <c r="ONF9" s="1653"/>
      <c r="ONG9" s="1653"/>
      <c r="ONH9" s="1653"/>
      <c r="ONI9" s="1653"/>
      <c r="ONJ9" s="1653"/>
      <c r="ONK9" s="1653"/>
      <c r="ONL9" s="1653"/>
      <c r="ONM9" s="1653"/>
      <c r="ONN9" s="1653"/>
      <c r="ONO9" s="1653"/>
      <c r="ONP9" s="1653"/>
      <c r="ONQ9" s="1653"/>
      <c r="ONR9" s="1653"/>
      <c r="ONS9" s="1653"/>
      <c r="ONT9" s="1653"/>
      <c r="ONU9" s="1653"/>
      <c r="ONV9" s="1653"/>
      <c r="ONW9" s="1653"/>
      <c r="ONX9" s="1653"/>
      <c r="ONY9" s="1653"/>
      <c r="ONZ9" s="1653"/>
      <c r="OOA9" s="1653"/>
      <c r="OOB9" s="1653"/>
      <c r="OOC9" s="1653"/>
      <c r="OOD9" s="1653"/>
      <c r="OOE9" s="1653"/>
      <c r="OOF9" s="1653"/>
      <c r="OOG9" s="1653"/>
      <c r="OOH9" s="1653"/>
      <c r="OOI9" s="1653"/>
      <c r="OOJ9" s="1653"/>
      <c r="OOK9" s="1653"/>
      <c r="OOL9" s="1653"/>
      <c r="OOM9" s="1653"/>
      <c r="OON9" s="1653"/>
      <c r="OOO9" s="1653"/>
      <c r="OOP9" s="1653"/>
      <c r="OOQ9" s="1653"/>
      <c r="OOR9" s="1653"/>
      <c r="OOS9" s="1653"/>
      <c r="OOT9" s="1653"/>
      <c r="OOU9" s="1653"/>
      <c r="OOV9" s="1653"/>
      <c r="OOW9" s="1653"/>
      <c r="OOX9" s="1653"/>
      <c r="OOY9" s="1653"/>
      <c r="OOZ9" s="1653"/>
      <c r="OPA9" s="1653"/>
      <c r="OPB9" s="1653"/>
      <c r="OPC9" s="1653"/>
      <c r="OPD9" s="1653"/>
      <c r="OPE9" s="1653"/>
      <c r="OPF9" s="1653"/>
      <c r="OPG9" s="1653"/>
      <c r="OPH9" s="1653"/>
      <c r="OPI9" s="1653"/>
      <c r="OPJ9" s="1653"/>
      <c r="OPK9" s="1653"/>
      <c r="OPL9" s="1653"/>
      <c r="OPM9" s="1653"/>
      <c r="OPN9" s="1653"/>
      <c r="OPO9" s="1653"/>
      <c r="OPP9" s="1653"/>
      <c r="OPQ9" s="1653"/>
      <c r="OPR9" s="1653"/>
      <c r="OPS9" s="1653"/>
      <c r="OPT9" s="1653"/>
      <c r="OPU9" s="1653"/>
      <c r="OPV9" s="1653"/>
      <c r="OPW9" s="1653"/>
      <c r="OPX9" s="1653"/>
      <c r="OPY9" s="1653"/>
      <c r="OPZ9" s="1653"/>
      <c r="OQA9" s="1653"/>
      <c r="OQB9" s="1653"/>
      <c r="OQC9" s="1653"/>
      <c r="OQD9" s="1653"/>
      <c r="OQE9" s="1653"/>
      <c r="OQF9" s="1653"/>
      <c r="OQG9" s="1653"/>
      <c r="OQH9" s="1653"/>
      <c r="OQI9" s="1653"/>
      <c r="OQJ9" s="1653"/>
      <c r="OQK9" s="1653"/>
      <c r="OQL9" s="1653"/>
      <c r="OQM9" s="1653"/>
      <c r="OQN9" s="1653"/>
      <c r="OQO9" s="1653"/>
      <c r="OQP9" s="1653"/>
      <c r="OQQ9" s="1653"/>
      <c r="OQR9" s="1653"/>
      <c r="OQS9" s="1653"/>
      <c r="OQT9" s="1653"/>
      <c r="OQU9" s="1653"/>
      <c r="OQV9" s="1653"/>
      <c r="OQW9" s="1653"/>
      <c r="OQX9" s="1653"/>
      <c r="OQY9" s="1653"/>
      <c r="OQZ9" s="1653"/>
      <c r="ORA9" s="1653"/>
      <c r="ORB9" s="1653"/>
      <c r="ORC9" s="1653"/>
      <c r="ORD9" s="1653"/>
      <c r="ORE9" s="1653"/>
      <c r="ORF9" s="1653"/>
      <c r="ORG9" s="1653"/>
      <c r="ORH9" s="1653"/>
      <c r="ORI9" s="1653"/>
      <c r="ORJ9" s="1653"/>
      <c r="ORK9" s="1653"/>
      <c r="ORL9" s="1653"/>
      <c r="ORM9" s="1653"/>
      <c r="ORN9" s="1653"/>
      <c r="ORO9" s="1653"/>
      <c r="ORP9" s="1653"/>
      <c r="ORQ9" s="1653"/>
      <c r="ORR9" s="1653"/>
      <c r="ORS9" s="1653"/>
      <c r="ORT9" s="1653"/>
      <c r="ORU9" s="1653"/>
      <c r="ORV9" s="1653"/>
      <c r="ORW9" s="1653"/>
      <c r="ORX9" s="1653"/>
      <c r="ORY9" s="1653"/>
      <c r="ORZ9" s="1653"/>
      <c r="OSA9" s="1653"/>
      <c r="OSB9" s="1653"/>
      <c r="OSC9" s="1653"/>
      <c r="OSD9" s="1653"/>
      <c r="OSE9" s="1653"/>
      <c r="OSF9" s="1653"/>
      <c r="OSG9" s="1653"/>
      <c r="OSH9" s="1653"/>
      <c r="OSI9" s="1653"/>
      <c r="OSJ9" s="1653"/>
      <c r="OSK9" s="1653"/>
      <c r="OSL9" s="1653"/>
      <c r="OSM9" s="1653"/>
      <c r="OSN9" s="1653"/>
      <c r="OSO9" s="1653"/>
      <c r="OSP9" s="1653"/>
      <c r="OSQ9" s="1653"/>
      <c r="OSR9" s="1653"/>
      <c r="OSS9" s="1653"/>
      <c r="OST9" s="1653"/>
      <c r="OSU9" s="1653"/>
      <c r="OSV9" s="1653"/>
      <c r="OSW9" s="1653"/>
      <c r="OSX9" s="1653"/>
      <c r="OSY9" s="1653"/>
      <c r="OSZ9" s="1653"/>
      <c r="OTA9" s="1653"/>
      <c r="OTB9" s="1653"/>
      <c r="OTC9" s="1653"/>
      <c r="OTD9" s="1653"/>
      <c r="OTE9" s="1653"/>
      <c r="OTF9" s="1653"/>
      <c r="OTG9" s="1653"/>
      <c r="OTH9" s="1653"/>
      <c r="OTI9" s="1653"/>
      <c r="OTJ9" s="1653"/>
      <c r="OTK9" s="1653"/>
      <c r="OTL9" s="1653"/>
      <c r="OTM9" s="1653"/>
      <c r="OTN9" s="1653"/>
      <c r="OTO9" s="1653"/>
      <c r="OTP9" s="1653"/>
      <c r="OTQ9" s="1653"/>
      <c r="OTR9" s="1653"/>
      <c r="OTS9" s="1653"/>
      <c r="OTT9" s="1653"/>
      <c r="OTU9" s="1653"/>
      <c r="OTV9" s="1653"/>
      <c r="OTW9" s="1653"/>
      <c r="OTX9" s="1653"/>
      <c r="OTY9" s="1653"/>
      <c r="OTZ9" s="1653"/>
      <c r="OUA9" s="1653"/>
      <c r="OUB9" s="1653"/>
      <c r="OUC9" s="1653"/>
      <c r="OUD9" s="1653"/>
      <c r="OUE9" s="1653"/>
      <c r="OUF9" s="1653"/>
      <c r="OUG9" s="1653"/>
      <c r="OUH9" s="1653"/>
      <c r="OUI9" s="1653"/>
      <c r="OUJ9" s="1653"/>
      <c r="OUK9" s="1653"/>
      <c r="OUL9" s="1653"/>
      <c r="OUM9" s="1653"/>
      <c r="OUN9" s="1653"/>
      <c r="OUO9" s="1653"/>
      <c r="OUP9" s="1653"/>
      <c r="OUQ9" s="1653"/>
      <c r="OUR9" s="1653"/>
      <c r="OUS9" s="1653"/>
      <c r="OUT9" s="1653"/>
      <c r="OUU9" s="1653"/>
      <c r="OUV9" s="1653"/>
      <c r="OUW9" s="1653"/>
      <c r="OUX9" s="1653"/>
      <c r="OUY9" s="1653"/>
      <c r="OUZ9" s="1653"/>
      <c r="OVA9" s="1653"/>
      <c r="OVB9" s="1653"/>
      <c r="OVC9" s="1653"/>
      <c r="OVD9" s="1653"/>
      <c r="OVE9" s="1653"/>
      <c r="OVF9" s="1653"/>
      <c r="OVG9" s="1653"/>
      <c r="OVH9" s="1653"/>
      <c r="OVI9" s="1653"/>
      <c r="OVJ9" s="1653"/>
      <c r="OVK9" s="1653"/>
      <c r="OVL9" s="1653"/>
      <c r="OVM9" s="1653"/>
      <c r="OVN9" s="1653"/>
      <c r="OVO9" s="1653"/>
      <c r="OVP9" s="1653"/>
      <c r="OVQ9" s="1653"/>
      <c r="OVR9" s="1653"/>
      <c r="OVS9" s="1653"/>
      <c r="OVT9" s="1653"/>
      <c r="OVU9" s="1653"/>
      <c r="OVV9" s="1653"/>
      <c r="OVW9" s="1653"/>
      <c r="OVX9" s="1653"/>
      <c r="OVY9" s="1653"/>
      <c r="OVZ9" s="1653"/>
      <c r="OWA9" s="1653"/>
      <c r="OWB9" s="1653"/>
      <c r="OWC9" s="1653"/>
      <c r="OWD9" s="1653"/>
      <c r="OWE9" s="1653"/>
      <c r="OWF9" s="1653"/>
      <c r="OWG9" s="1653"/>
      <c r="OWH9" s="1653"/>
      <c r="OWI9" s="1653"/>
      <c r="OWJ9" s="1653"/>
      <c r="OWK9" s="1653"/>
      <c r="OWL9" s="1653"/>
      <c r="OWM9" s="1653"/>
      <c r="OWN9" s="1653"/>
      <c r="OWO9" s="1653"/>
      <c r="OWP9" s="1653"/>
      <c r="OWQ9" s="1653"/>
      <c r="OWR9" s="1653"/>
      <c r="OWS9" s="1653"/>
      <c r="OWT9" s="1653"/>
      <c r="OWU9" s="1653"/>
      <c r="OWV9" s="1653"/>
      <c r="OWW9" s="1653"/>
      <c r="OWX9" s="1653"/>
      <c r="OWY9" s="1653"/>
      <c r="OWZ9" s="1653"/>
      <c r="OXA9" s="1653"/>
      <c r="OXB9" s="1653"/>
      <c r="OXC9" s="1653"/>
      <c r="OXD9" s="1653"/>
      <c r="OXE9" s="1653"/>
      <c r="OXF9" s="1653"/>
      <c r="OXG9" s="1653"/>
      <c r="OXH9" s="1653"/>
      <c r="OXI9" s="1653"/>
      <c r="OXJ9" s="1653"/>
      <c r="OXK9" s="1653"/>
      <c r="OXL9" s="1653"/>
      <c r="OXM9" s="1653"/>
      <c r="OXN9" s="1653"/>
      <c r="OXO9" s="1653"/>
      <c r="OXP9" s="1653"/>
      <c r="OXQ9" s="1653"/>
      <c r="OXR9" s="1653"/>
      <c r="OXS9" s="1653"/>
      <c r="OXT9" s="1653"/>
      <c r="OXU9" s="1653"/>
      <c r="OXV9" s="1653"/>
      <c r="OXW9" s="1653"/>
      <c r="OXX9" s="1653"/>
      <c r="OXY9" s="1653"/>
      <c r="OXZ9" s="1653"/>
      <c r="OYA9" s="1653"/>
      <c r="OYB9" s="1653"/>
      <c r="OYC9" s="1653"/>
      <c r="OYD9" s="1653"/>
      <c r="OYE9" s="1653"/>
      <c r="OYF9" s="1653"/>
      <c r="OYG9" s="1653"/>
      <c r="OYH9" s="1653"/>
      <c r="OYI9" s="1653"/>
      <c r="OYJ9" s="1653"/>
      <c r="OYK9" s="1653"/>
      <c r="OYL9" s="1653"/>
      <c r="OYM9" s="1653"/>
      <c r="OYN9" s="1653"/>
      <c r="OYO9" s="1653"/>
      <c r="OYP9" s="1653"/>
      <c r="OYQ9" s="1653"/>
      <c r="OYR9" s="1653"/>
      <c r="OYS9" s="1653"/>
      <c r="OYT9" s="1653"/>
      <c r="OYU9" s="1653"/>
      <c r="OYV9" s="1653"/>
      <c r="OYW9" s="1653"/>
      <c r="OYX9" s="1653"/>
      <c r="OYY9" s="1653"/>
      <c r="OYZ9" s="1653"/>
      <c r="OZA9" s="1653"/>
      <c r="OZB9" s="1653"/>
      <c r="OZC9" s="1653"/>
      <c r="OZD9" s="1653"/>
      <c r="OZE9" s="1653"/>
      <c r="OZF9" s="1653"/>
      <c r="OZG9" s="1653"/>
      <c r="OZH9" s="1653"/>
      <c r="OZI9" s="1653"/>
      <c r="OZJ9" s="1653"/>
      <c r="OZK9" s="1653"/>
      <c r="OZL9" s="1653"/>
      <c r="OZM9" s="1653"/>
      <c r="OZN9" s="1653"/>
      <c r="OZO9" s="1653"/>
      <c r="OZP9" s="1653"/>
      <c r="OZQ9" s="1653"/>
      <c r="OZR9" s="1653"/>
      <c r="OZS9" s="1653"/>
      <c r="OZT9" s="1653"/>
      <c r="OZU9" s="1653"/>
      <c r="OZV9" s="1653"/>
      <c r="OZW9" s="1653"/>
      <c r="OZX9" s="1653"/>
      <c r="OZY9" s="1653"/>
      <c r="OZZ9" s="1653"/>
      <c r="PAA9" s="1653"/>
      <c r="PAB9" s="1653"/>
      <c r="PAC9" s="1653"/>
      <c r="PAD9" s="1653"/>
      <c r="PAE9" s="1653"/>
      <c r="PAF9" s="1653"/>
      <c r="PAG9" s="1653"/>
      <c r="PAH9" s="1653"/>
      <c r="PAI9" s="1653"/>
      <c r="PAJ9" s="1653"/>
      <c r="PAK9" s="1653"/>
      <c r="PAL9" s="1653"/>
      <c r="PAM9" s="1653"/>
      <c r="PAN9" s="1653"/>
      <c r="PAO9" s="1653"/>
      <c r="PAP9" s="1653"/>
      <c r="PAQ9" s="1653"/>
      <c r="PAR9" s="1653"/>
      <c r="PAS9" s="1653"/>
      <c r="PAT9" s="1653"/>
      <c r="PAU9" s="1653"/>
      <c r="PAV9" s="1653"/>
      <c r="PAW9" s="1653"/>
      <c r="PAX9" s="1653"/>
      <c r="PAY9" s="1653"/>
      <c r="PAZ9" s="1653"/>
      <c r="PBA9" s="1653"/>
      <c r="PBB9" s="1653"/>
      <c r="PBC9" s="1653"/>
      <c r="PBD9" s="1653"/>
      <c r="PBE9" s="1653"/>
      <c r="PBF9" s="1653"/>
      <c r="PBG9" s="1653"/>
      <c r="PBH9" s="1653"/>
      <c r="PBI9" s="1653"/>
      <c r="PBJ9" s="1653"/>
      <c r="PBK9" s="1653"/>
      <c r="PBL9" s="1653"/>
      <c r="PBM9" s="1653"/>
      <c r="PBN9" s="1653"/>
      <c r="PBO9" s="1653"/>
      <c r="PBP9" s="1653"/>
      <c r="PBQ9" s="1653"/>
      <c r="PBR9" s="1653"/>
      <c r="PBS9" s="1653"/>
      <c r="PBT9" s="1653"/>
      <c r="PBU9" s="1653"/>
      <c r="PBV9" s="1653"/>
      <c r="PBW9" s="1653"/>
      <c r="PBX9" s="1653"/>
      <c r="PBY9" s="1653"/>
      <c r="PBZ9" s="1653"/>
      <c r="PCA9" s="1653"/>
      <c r="PCB9" s="1653"/>
      <c r="PCC9" s="1653"/>
      <c r="PCD9" s="1653"/>
      <c r="PCE9" s="1653"/>
      <c r="PCF9" s="1653"/>
      <c r="PCG9" s="1653"/>
      <c r="PCH9" s="1653"/>
      <c r="PCI9" s="1653"/>
      <c r="PCJ9" s="1653"/>
      <c r="PCK9" s="1653"/>
      <c r="PCL9" s="1653"/>
      <c r="PCM9" s="1653"/>
      <c r="PCN9" s="1653"/>
      <c r="PCO9" s="1653"/>
      <c r="PCP9" s="1653"/>
      <c r="PCQ9" s="1653"/>
      <c r="PCR9" s="1653"/>
      <c r="PCS9" s="1653"/>
      <c r="PCT9" s="1653"/>
      <c r="PCU9" s="1653"/>
      <c r="PCV9" s="1653"/>
      <c r="PCW9" s="1653"/>
      <c r="PCX9" s="1653"/>
      <c r="PCY9" s="1653"/>
      <c r="PCZ9" s="1653"/>
      <c r="PDA9" s="1653"/>
      <c r="PDB9" s="1653"/>
      <c r="PDC9" s="1653"/>
      <c r="PDD9" s="1653"/>
      <c r="PDE9" s="1653"/>
      <c r="PDF9" s="1653"/>
      <c r="PDG9" s="1653"/>
      <c r="PDH9" s="1653"/>
      <c r="PDI9" s="1653"/>
      <c r="PDJ9" s="1653"/>
      <c r="PDK9" s="1653"/>
      <c r="PDL9" s="1653"/>
      <c r="PDM9" s="1653"/>
      <c r="PDN9" s="1653"/>
      <c r="PDO9" s="1653"/>
      <c r="PDP9" s="1653"/>
      <c r="PDQ9" s="1653"/>
      <c r="PDR9" s="1653"/>
      <c r="PDS9" s="1653"/>
      <c r="PDT9" s="1653"/>
      <c r="PDU9" s="1653"/>
      <c r="PDV9" s="1653"/>
      <c r="PDW9" s="1653"/>
      <c r="PDX9" s="1653"/>
      <c r="PDY9" s="1653"/>
      <c r="PDZ9" s="1653"/>
      <c r="PEA9" s="1653"/>
      <c r="PEB9" s="1653"/>
      <c r="PEC9" s="1653"/>
      <c r="PED9" s="1653"/>
      <c r="PEE9" s="1653"/>
      <c r="PEF9" s="1653"/>
      <c r="PEG9" s="1653"/>
      <c r="PEH9" s="1653"/>
      <c r="PEI9" s="1653"/>
      <c r="PEJ9" s="1653"/>
      <c r="PEK9" s="1653"/>
      <c r="PEL9" s="1653"/>
      <c r="PEM9" s="1653"/>
      <c r="PEN9" s="1653"/>
      <c r="PEO9" s="1653"/>
      <c r="PEP9" s="1653"/>
      <c r="PEQ9" s="1653"/>
      <c r="PER9" s="1653"/>
      <c r="PES9" s="1653"/>
      <c r="PET9" s="1653"/>
      <c r="PEU9" s="1653"/>
      <c r="PEV9" s="1653"/>
      <c r="PEW9" s="1653"/>
      <c r="PEX9" s="1653"/>
      <c r="PEY9" s="1653"/>
      <c r="PEZ9" s="1653"/>
      <c r="PFA9" s="1653"/>
      <c r="PFB9" s="1653"/>
      <c r="PFC9" s="1653"/>
      <c r="PFD9" s="1653"/>
      <c r="PFE9" s="1653"/>
      <c r="PFF9" s="1653"/>
      <c r="PFG9" s="1653"/>
      <c r="PFH9" s="1653"/>
      <c r="PFI9" s="1653"/>
      <c r="PFJ9" s="1653"/>
      <c r="PFK9" s="1653"/>
      <c r="PFL9" s="1653"/>
      <c r="PFM9" s="1653"/>
      <c r="PFN9" s="1653"/>
      <c r="PFO9" s="1653"/>
      <c r="PFP9" s="1653"/>
      <c r="PFQ9" s="1653"/>
      <c r="PFR9" s="1653"/>
      <c r="PFS9" s="1653"/>
      <c r="PFT9" s="1653"/>
      <c r="PFU9" s="1653"/>
      <c r="PFV9" s="1653"/>
      <c r="PFW9" s="1653"/>
      <c r="PFX9" s="1653"/>
      <c r="PFY9" s="1653"/>
      <c r="PFZ9" s="1653"/>
      <c r="PGA9" s="1653"/>
      <c r="PGB9" s="1653"/>
      <c r="PGC9" s="1653"/>
      <c r="PGD9" s="1653"/>
      <c r="PGE9" s="1653"/>
      <c r="PGF9" s="1653"/>
      <c r="PGG9" s="1653"/>
      <c r="PGH9" s="1653"/>
      <c r="PGI9" s="1653"/>
      <c r="PGJ9" s="1653"/>
      <c r="PGK9" s="1653"/>
      <c r="PGL9" s="1653"/>
      <c r="PGM9" s="1653"/>
      <c r="PGN9" s="1653"/>
      <c r="PGO9" s="1653"/>
      <c r="PGP9" s="1653"/>
      <c r="PGQ9" s="1653"/>
      <c r="PGR9" s="1653"/>
      <c r="PGS9" s="1653"/>
      <c r="PGT9" s="1653"/>
      <c r="PGU9" s="1653"/>
      <c r="PGV9" s="1653"/>
      <c r="PGW9" s="1653"/>
      <c r="PGX9" s="1653"/>
      <c r="PGY9" s="1653"/>
      <c r="PGZ9" s="1653"/>
      <c r="PHA9" s="1653"/>
      <c r="PHB9" s="1653"/>
      <c r="PHC9" s="1653"/>
      <c r="PHD9" s="1653"/>
      <c r="PHE9" s="1653"/>
      <c r="PHF9" s="1653"/>
      <c r="PHG9" s="1653"/>
      <c r="PHH9" s="1653"/>
      <c r="PHI9" s="1653"/>
      <c r="PHJ9" s="1653"/>
      <c r="PHK9" s="1653"/>
      <c r="PHL9" s="1653"/>
      <c r="PHM9" s="1653"/>
      <c r="PHN9" s="1653"/>
      <c r="PHO9" s="1653"/>
      <c r="PHP9" s="1653"/>
      <c r="PHQ9" s="1653"/>
      <c r="PHR9" s="1653"/>
      <c r="PHS9" s="1653"/>
      <c r="PHT9" s="1653"/>
      <c r="PHU9" s="1653"/>
      <c r="PHV9" s="1653"/>
      <c r="PHW9" s="1653"/>
      <c r="PHX9" s="1653"/>
      <c r="PHY9" s="1653"/>
      <c r="PHZ9" s="1653"/>
      <c r="PIA9" s="1653"/>
      <c r="PIB9" s="1653"/>
      <c r="PIC9" s="1653"/>
      <c r="PID9" s="1653"/>
      <c r="PIE9" s="1653"/>
      <c r="PIF9" s="1653"/>
      <c r="PIG9" s="1653"/>
      <c r="PIH9" s="1653"/>
      <c r="PII9" s="1653"/>
      <c r="PIJ9" s="1653"/>
      <c r="PIK9" s="1653"/>
      <c r="PIL9" s="1653"/>
      <c r="PIM9" s="1653"/>
      <c r="PIN9" s="1653"/>
      <c r="PIO9" s="1653"/>
      <c r="PIP9" s="1653"/>
      <c r="PIQ9" s="1653"/>
      <c r="PIR9" s="1653"/>
      <c r="PIS9" s="1653"/>
      <c r="PIT9" s="1653"/>
      <c r="PIU9" s="1653"/>
      <c r="PIV9" s="1653"/>
      <c r="PIW9" s="1653"/>
      <c r="PIX9" s="1653"/>
      <c r="PIY9" s="1653"/>
      <c r="PIZ9" s="1653"/>
      <c r="PJA9" s="1653"/>
      <c r="PJB9" s="1653"/>
      <c r="PJC9" s="1653"/>
      <c r="PJD9" s="1653"/>
      <c r="PJE9" s="1653"/>
      <c r="PJF9" s="1653"/>
      <c r="PJG9" s="1653"/>
      <c r="PJH9" s="1653"/>
      <c r="PJI9" s="1653"/>
      <c r="PJJ9" s="1653"/>
      <c r="PJK9" s="1653"/>
      <c r="PJL9" s="1653"/>
      <c r="PJM9" s="1653"/>
      <c r="PJN9" s="1653"/>
      <c r="PJO9" s="1653"/>
      <c r="PJP9" s="1653"/>
      <c r="PJQ9" s="1653"/>
      <c r="PJR9" s="1653"/>
      <c r="PJS9" s="1653"/>
      <c r="PJT9" s="1653"/>
      <c r="PJU9" s="1653"/>
      <c r="PJV9" s="1653"/>
      <c r="PJW9" s="1653"/>
      <c r="PJX9" s="1653"/>
      <c r="PJY9" s="1653"/>
      <c r="PJZ9" s="1653"/>
      <c r="PKA9" s="1653"/>
      <c r="PKB9" s="1653"/>
      <c r="PKC9" s="1653"/>
      <c r="PKD9" s="1653"/>
      <c r="PKE9" s="1653"/>
      <c r="PKF9" s="1653"/>
      <c r="PKG9" s="1653"/>
      <c r="PKH9" s="1653"/>
      <c r="PKI9" s="1653"/>
      <c r="PKJ9" s="1653"/>
      <c r="PKK9" s="1653"/>
      <c r="PKL9" s="1653"/>
      <c r="PKM9" s="1653"/>
      <c r="PKN9" s="1653"/>
      <c r="PKO9" s="1653"/>
      <c r="PKP9" s="1653"/>
      <c r="PKQ9" s="1653"/>
      <c r="PKR9" s="1653"/>
      <c r="PKS9" s="1653"/>
      <c r="PKT9" s="1653"/>
      <c r="PKU9" s="1653"/>
      <c r="PKV9" s="1653"/>
      <c r="PKW9" s="1653"/>
      <c r="PKX9" s="1653"/>
      <c r="PKY9" s="1653"/>
      <c r="PKZ9" s="1653"/>
      <c r="PLA9" s="1653"/>
      <c r="PLB9" s="1653"/>
      <c r="PLC9" s="1653"/>
      <c r="PLD9" s="1653"/>
      <c r="PLE9" s="1653"/>
      <c r="PLF9" s="1653"/>
      <c r="PLG9" s="1653"/>
      <c r="PLH9" s="1653"/>
      <c r="PLI9" s="1653"/>
      <c r="PLJ9" s="1653"/>
      <c r="PLK9" s="1653"/>
      <c r="PLL9" s="1653"/>
      <c r="PLM9" s="1653"/>
      <c r="PLN9" s="1653"/>
      <c r="PLO9" s="1653"/>
      <c r="PLP9" s="1653"/>
      <c r="PLQ9" s="1653"/>
      <c r="PLR9" s="1653"/>
      <c r="PLS9" s="1653"/>
      <c r="PLT9" s="1653"/>
      <c r="PLU9" s="1653"/>
      <c r="PLV9" s="1653"/>
      <c r="PLW9" s="1653"/>
      <c r="PLX9" s="1653"/>
      <c r="PLY9" s="1653"/>
      <c r="PLZ9" s="1653"/>
      <c r="PMA9" s="1653"/>
      <c r="PMB9" s="1653"/>
      <c r="PMC9" s="1653"/>
      <c r="PMD9" s="1653"/>
      <c r="PME9" s="1653"/>
      <c r="PMF9" s="1653"/>
      <c r="PMG9" s="1653"/>
      <c r="PMH9" s="1653"/>
      <c r="PMI9" s="1653"/>
      <c r="PMJ9" s="1653"/>
      <c r="PMK9" s="1653"/>
      <c r="PML9" s="1653"/>
      <c r="PMM9" s="1653"/>
      <c r="PMN9" s="1653"/>
      <c r="PMO9" s="1653"/>
      <c r="PMP9" s="1653"/>
      <c r="PMQ9" s="1653"/>
      <c r="PMR9" s="1653"/>
      <c r="PMS9" s="1653"/>
      <c r="PMT9" s="1653"/>
      <c r="PMU9" s="1653"/>
      <c r="PMV9" s="1653"/>
      <c r="PMW9" s="1653"/>
      <c r="PMX9" s="1653"/>
      <c r="PMY9" s="1653"/>
      <c r="PMZ9" s="1653"/>
      <c r="PNA9" s="1653"/>
      <c r="PNB9" s="1653"/>
      <c r="PNC9" s="1653"/>
      <c r="PND9" s="1653"/>
      <c r="PNE9" s="1653"/>
      <c r="PNF9" s="1653"/>
      <c r="PNG9" s="1653"/>
      <c r="PNH9" s="1653"/>
      <c r="PNI9" s="1653"/>
      <c r="PNJ9" s="1653"/>
      <c r="PNK9" s="1653"/>
      <c r="PNL9" s="1653"/>
      <c r="PNM9" s="1653"/>
      <c r="PNN9" s="1653"/>
      <c r="PNO9" s="1653"/>
      <c r="PNP9" s="1653"/>
      <c r="PNQ9" s="1653"/>
      <c r="PNR9" s="1653"/>
      <c r="PNS9" s="1653"/>
      <c r="PNT9" s="1653"/>
      <c r="PNU9" s="1653"/>
      <c r="PNV9" s="1653"/>
      <c r="PNW9" s="1653"/>
      <c r="PNX9" s="1653"/>
      <c r="PNY9" s="1653"/>
      <c r="PNZ9" s="1653"/>
      <c r="POA9" s="1653"/>
      <c r="POB9" s="1653"/>
      <c r="POC9" s="1653"/>
      <c r="POD9" s="1653"/>
      <c r="POE9" s="1653"/>
      <c r="POF9" s="1653"/>
      <c r="POG9" s="1653"/>
      <c r="POH9" s="1653"/>
      <c r="POI9" s="1653"/>
      <c r="POJ9" s="1653"/>
      <c r="POK9" s="1653"/>
      <c r="POL9" s="1653"/>
      <c r="POM9" s="1653"/>
      <c r="PON9" s="1653"/>
      <c r="POO9" s="1653"/>
      <c r="POP9" s="1653"/>
      <c r="POQ9" s="1653"/>
      <c r="POR9" s="1653"/>
      <c r="POS9" s="1653"/>
      <c r="POT9" s="1653"/>
      <c r="POU9" s="1653"/>
      <c r="POV9" s="1653"/>
      <c r="POW9" s="1653"/>
      <c r="POX9" s="1653"/>
      <c r="POY9" s="1653"/>
      <c r="POZ9" s="1653"/>
      <c r="PPA9" s="1653"/>
      <c r="PPB9" s="1653"/>
      <c r="PPC9" s="1653"/>
      <c r="PPD9" s="1653"/>
      <c r="PPE9" s="1653"/>
      <c r="PPF9" s="1653"/>
      <c r="PPG9" s="1653"/>
      <c r="PPH9" s="1653"/>
      <c r="PPI9" s="1653"/>
      <c r="PPJ9" s="1653"/>
      <c r="PPK9" s="1653"/>
      <c r="PPL9" s="1653"/>
      <c r="PPM9" s="1653"/>
      <c r="PPN9" s="1653"/>
      <c r="PPO9" s="1653"/>
      <c r="PPP9" s="1653"/>
      <c r="PPQ9" s="1653"/>
      <c r="PPR9" s="1653"/>
      <c r="PPS9" s="1653"/>
      <c r="PPT9" s="1653"/>
      <c r="PPU9" s="1653"/>
      <c r="PPV9" s="1653"/>
      <c r="PPW9" s="1653"/>
      <c r="PPX9" s="1653"/>
      <c r="PPY9" s="1653"/>
      <c r="PPZ9" s="1653"/>
      <c r="PQA9" s="1653"/>
      <c r="PQB9" s="1653"/>
      <c r="PQC9" s="1653"/>
      <c r="PQD9" s="1653"/>
      <c r="PQE9" s="1653"/>
      <c r="PQF9" s="1653"/>
      <c r="PQG9" s="1653"/>
      <c r="PQH9" s="1653"/>
      <c r="PQI9" s="1653"/>
      <c r="PQJ9" s="1653"/>
      <c r="PQK9" s="1653"/>
      <c r="PQL9" s="1653"/>
      <c r="PQM9" s="1653"/>
      <c r="PQN9" s="1653"/>
      <c r="PQO9" s="1653"/>
      <c r="PQP9" s="1653"/>
      <c r="PQQ9" s="1653"/>
      <c r="PQR9" s="1653"/>
      <c r="PQS9" s="1653"/>
      <c r="PQT9" s="1653"/>
      <c r="PQU9" s="1653"/>
      <c r="PQV9" s="1653"/>
      <c r="PQW9" s="1653"/>
      <c r="PQX9" s="1653"/>
      <c r="PQY9" s="1653"/>
      <c r="PQZ9" s="1653"/>
      <c r="PRA9" s="1653"/>
      <c r="PRB9" s="1653"/>
      <c r="PRC9" s="1653"/>
      <c r="PRD9" s="1653"/>
      <c r="PRE9" s="1653"/>
      <c r="PRF9" s="1653"/>
      <c r="PRG9" s="1653"/>
      <c r="PRH9" s="1653"/>
      <c r="PRI9" s="1653"/>
      <c r="PRJ9" s="1653"/>
      <c r="PRK9" s="1653"/>
      <c r="PRL9" s="1653"/>
      <c r="PRM9" s="1653"/>
      <c r="PRN9" s="1653"/>
      <c r="PRO9" s="1653"/>
      <c r="PRP9" s="1653"/>
      <c r="PRQ9" s="1653"/>
      <c r="PRR9" s="1653"/>
      <c r="PRS9" s="1653"/>
      <c r="PRT9" s="1653"/>
      <c r="PRU9" s="1653"/>
      <c r="PRV9" s="1653"/>
      <c r="PRW9" s="1653"/>
      <c r="PRX9" s="1653"/>
      <c r="PRY9" s="1653"/>
      <c r="PRZ9" s="1653"/>
      <c r="PSA9" s="1653"/>
      <c r="PSB9" s="1653"/>
      <c r="PSC9" s="1653"/>
      <c r="PSD9" s="1653"/>
      <c r="PSE9" s="1653"/>
      <c r="PSF9" s="1653"/>
      <c r="PSG9" s="1653"/>
      <c r="PSH9" s="1653"/>
      <c r="PSI9" s="1653"/>
      <c r="PSJ9" s="1653"/>
      <c r="PSK9" s="1653"/>
      <c r="PSL9" s="1653"/>
      <c r="PSM9" s="1653"/>
      <c r="PSN9" s="1653"/>
      <c r="PSO9" s="1653"/>
      <c r="PSP9" s="1653"/>
      <c r="PSQ9" s="1653"/>
      <c r="PSR9" s="1653"/>
      <c r="PSS9" s="1653"/>
      <c r="PST9" s="1653"/>
      <c r="PSU9" s="1653"/>
      <c r="PSV9" s="1653"/>
      <c r="PSW9" s="1653"/>
      <c r="PSX9" s="1653"/>
      <c r="PSY9" s="1653"/>
      <c r="PSZ9" s="1653"/>
      <c r="PTA9" s="1653"/>
      <c r="PTB9" s="1653"/>
      <c r="PTC9" s="1653"/>
      <c r="PTD9" s="1653"/>
      <c r="PTE9" s="1653"/>
      <c r="PTF9" s="1653"/>
      <c r="PTG9" s="1653"/>
      <c r="PTH9" s="1653"/>
      <c r="PTI9" s="1653"/>
      <c r="PTJ9" s="1653"/>
      <c r="PTK9" s="1653"/>
      <c r="PTL9" s="1653"/>
      <c r="PTM9" s="1653"/>
      <c r="PTN9" s="1653"/>
      <c r="PTO9" s="1653"/>
      <c r="PTP9" s="1653"/>
      <c r="PTQ9" s="1653"/>
      <c r="PTR9" s="1653"/>
      <c r="PTS9" s="1653"/>
      <c r="PTT9" s="1653"/>
      <c r="PTU9" s="1653"/>
      <c r="PTV9" s="1653"/>
      <c r="PTW9" s="1653"/>
      <c r="PTX9" s="1653"/>
      <c r="PTY9" s="1653"/>
      <c r="PTZ9" s="1653"/>
      <c r="PUA9" s="1653"/>
      <c r="PUB9" s="1653"/>
      <c r="PUC9" s="1653"/>
      <c r="PUD9" s="1653"/>
      <c r="PUE9" s="1653"/>
      <c r="PUF9" s="1653"/>
      <c r="PUG9" s="1653"/>
      <c r="PUH9" s="1653"/>
      <c r="PUI9" s="1653"/>
      <c r="PUJ9" s="1653"/>
      <c r="PUK9" s="1653"/>
      <c r="PUL9" s="1653"/>
      <c r="PUM9" s="1653"/>
      <c r="PUN9" s="1653"/>
      <c r="PUO9" s="1653"/>
      <c r="PUP9" s="1653"/>
      <c r="PUQ9" s="1653"/>
      <c r="PUR9" s="1653"/>
      <c r="PUS9" s="1653"/>
      <c r="PUT9" s="1653"/>
      <c r="PUU9" s="1653"/>
      <c r="PUV9" s="1653"/>
      <c r="PUW9" s="1653"/>
      <c r="PUX9" s="1653"/>
      <c r="PUY9" s="1653"/>
      <c r="PUZ9" s="1653"/>
      <c r="PVA9" s="1653"/>
      <c r="PVB9" s="1653"/>
      <c r="PVC9" s="1653"/>
      <c r="PVD9" s="1653"/>
      <c r="PVE9" s="1653"/>
      <c r="PVF9" s="1653"/>
      <c r="PVG9" s="1653"/>
      <c r="PVH9" s="1653"/>
      <c r="PVI9" s="1653"/>
      <c r="PVJ9" s="1653"/>
      <c r="PVK9" s="1653"/>
      <c r="PVL9" s="1653"/>
      <c r="PVM9" s="1653"/>
      <c r="PVN9" s="1653"/>
      <c r="PVO9" s="1653"/>
      <c r="PVP9" s="1653"/>
      <c r="PVQ9" s="1653"/>
      <c r="PVR9" s="1653"/>
      <c r="PVS9" s="1653"/>
      <c r="PVT9" s="1653"/>
      <c r="PVU9" s="1653"/>
      <c r="PVV9" s="1653"/>
      <c r="PVW9" s="1653"/>
      <c r="PVX9" s="1653"/>
      <c r="PVY9" s="1653"/>
      <c r="PVZ9" s="1653"/>
      <c r="PWA9" s="1653"/>
      <c r="PWB9" s="1653"/>
      <c r="PWC9" s="1653"/>
      <c r="PWD9" s="1653"/>
      <c r="PWE9" s="1653"/>
      <c r="PWF9" s="1653"/>
      <c r="PWG9" s="1653"/>
      <c r="PWH9" s="1653"/>
      <c r="PWI9" s="1653"/>
      <c r="PWJ9" s="1653"/>
      <c r="PWK9" s="1653"/>
      <c r="PWL9" s="1653"/>
      <c r="PWM9" s="1653"/>
      <c r="PWN9" s="1653"/>
      <c r="PWO9" s="1653"/>
      <c r="PWP9" s="1653"/>
      <c r="PWQ9" s="1653"/>
      <c r="PWR9" s="1653"/>
      <c r="PWS9" s="1653"/>
      <c r="PWT9" s="1653"/>
      <c r="PWU9" s="1653"/>
      <c r="PWV9" s="1653"/>
      <c r="PWW9" s="1653"/>
      <c r="PWX9" s="1653"/>
      <c r="PWY9" s="1653"/>
      <c r="PWZ9" s="1653"/>
      <c r="PXA9" s="1653"/>
      <c r="PXB9" s="1653"/>
      <c r="PXC9" s="1653"/>
      <c r="PXD9" s="1653"/>
      <c r="PXE9" s="1653"/>
      <c r="PXF9" s="1653"/>
      <c r="PXG9" s="1653"/>
      <c r="PXH9" s="1653"/>
      <c r="PXI9" s="1653"/>
      <c r="PXJ9" s="1653"/>
      <c r="PXK9" s="1653"/>
      <c r="PXL9" s="1653"/>
      <c r="PXM9" s="1653"/>
      <c r="PXN9" s="1653"/>
      <c r="PXO9" s="1653"/>
      <c r="PXP9" s="1653"/>
      <c r="PXQ9" s="1653"/>
      <c r="PXR9" s="1653"/>
      <c r="PXS9" s="1653"/>
      <c r="PXT9" s="1653"/>
      <c r="PXU9" s="1653"/>
      <c r="PXV9" s="1653"/>
      <c r="PXW9" s="1653"/>
      <c r="PXX9" s="1653"/>
      <c r="PXY9" s="1653"/>
      <c r="PXZ9" s="1653"/>
      <c r="PYA9" s="1653"/>
      <c r="PYB9" s="1653"/>
      <c r="PYC9" s="1653"/>
      <c r="PYD9" s="1653"/>
      <c r="PYE9" s="1653"/>
      <c r="PYF9" s="1653"/>
      <c r="PYG9" s="1653"/>
      <c r="PYH9" s="1653"/>
      <c r="PYI9" s="1653"/>
      <c r="PYJ9" s="1653"/>
      <c r="PYK9" s="1653"/>
      <c r="PYL9" s="1653"/>
      <c r="PYM9" s="1653"/>
      <c r="PYN9" s="1653"/>
      <c r="PYO9" s="1653"/>
      <c r="PYP9" s="1653"/>
      <c r="PYQ9" s="1653"/>
      <c r="PYR9" s="1653"/>
      <c r="PYS9" s="1653"/>
      <c r="PYT9" s="1653"/>
      <c r="PYU9" s="1653"/>
      <c r="PYV9" s="1653"/>
      <c r="PYW9" s="1653"/>
      <c r="PYX9" s="1653"/>
      <c r="PYY9" s="1653"/>
      <c r="PYZ9" s="1653"/>
      <c r="PZA9" s="1653"/>
      <c r="PZB9" s="1653"/>
      <c r="PZC9" s="1653"/>
      <c r="PZD9" s="1653"/>
      <c r="PZE9" s="1653"/>
      <c r="PZF9" s="1653"/>
      <c r="PZG9" s="1653"/>
      <c r="PZH9" s="1653"/>
      <c r="PZI9" s="1653"/>
      <c r="PZJ9" s="1653"/>
      <c r="PZK9" s="1653"/>
      <c r="PZL9" s="1653"/>
      <c r="PZM9" s="1653"/>
      <c r="PZN9" s="1653"/>
      <c r="PZO9" s="1653"/>
      <c r="PZP9" s="1653"/>
      <c r="PZQ9" s="1653"/>
      <c r="PZR9" s="1653"/>
      <c r="PZS9" s="1653"/>
      <c r="PZT9" s="1653"/>
      <c r="PZU9" s="1653"/>
      <c r="PZV9" s="1653"/>
      <c r="PZW9" s="1653"/>
      <c r="PZX9" s="1653"/>
      <c r="PZY9" s="1653"/>
      <c r="PZZ9" s="1653"/>
      <c r="QAA9" s="1653"/>
      <c r="QAB9" s="1653"/>
      <c r="QAC9" s="1653"/>
      <c r="QAD9" s="1653"/>
      <c r="QAE9" s="1653"/>
      <c r="QAF9" s="1653"/>
      <c r="QAG9" s="1653"/>
      <c r="QAH9" s="1653"/>
      <c r="QAI9" s="1653"/>
      <c r="QAJ9" s="1653"/>
      <c r="QAK9" s="1653"/>
      <c r="QAL9" s="1653"/>
      <c r="QAM9" s="1653"/>
      <c r="QAN9" s="1653"/>
      <c r="QAO9" s="1653"/>
      <c r="QAP9" s="1653"/>
      <c r="QAQ9" s="1653"/>
      <c r="QAR9" s="1653"/>
      <c r="QAS9" s="1653"/>
      <c r="QAT9" s="1653"/>
      <c r="QAU9" s="1653"/>
      <c r="QAV9" s="1653"/>
      <c r="QAW9" s="1653"/>
      <c r="QAX9" s="1653"/>
      <c r="QAY9" s="1653"/>
      <c r="QAZ9" s="1653"/>
      <c r="QBA9" s="1653"/>
      <c r="QBB9" s="1653"/>
      <c r="QBC9" s="1653"/>
      <c r="QBD9" s="1653"/>
      <c r="QBE9" s="1653"/>
      <c r="QBF9" s="1653"/>
      <c r="QBG9" s="1653"/>
      <c r="QBH9" s="1653"/>
      <c r="QBI9" s="1653"/>
      <c r="QBJ9" s="1653"/>
      <c r="QBK9" s="1653"/>
      <c r="QBL9" s="1653"/>
      <c r="QBM9" s="1653"/>
      <c r="QBN9" s="1653"/>
      <c r="QBO9" s="1653"/>
      <c r="QBP9" s="1653"/>
      <c r="QBQ9" s="1653"/>
      <c r="QBR9" s="1653"/>
      <c r="QBS9" s="1653"/>
      <c r="QBT9" s="1653"/>
      <c r="QBU9" s="1653"/>
      <c r="QBV9" s="1653"/>
      <c r="QBW9" s="1653"/>
      <c r="QBX9" s="1653"/>
      <c r="QBY9" s="1653"/>
      <c r="QBZ9" s="1653"/>
      <c r="QCA9" s="1653"/>
      <c r="QCB9" s="1653"/>
      <c r="QCC9" s="1653"/>
      <c r="QCD9" s="1653"/>
      <c r="QCE9" s="1653"/>
      <c r="QCF9" s="1653"/>
      <c r="QCG9" s="1653"/>
      <c r="QCH9" s="1653"/>
      <c r="QCI9" s="1653"/>
      <c r="QCJ9" s="1653"/>
      <c r="QCK9" s="1653"/>
      <c r="QCL9" s="1653"/>
      <c r="QCM9" s="1653"/>
      <c r="QCN9" s="1653"/>
      <c r="QCO9" s="1653"/>
      <c r="QCP9" s="1653"/>
      <c r="QCQ9" s="1653"/>
      <c r="QCR9" s="1653"/>
      <c r="QCS9" s="1653"/>
      <c r="QCT9" s="1653"/>
      <c r="QCU9" s="1653"/>
      <c r="QCV9" s="1653"/>
      <c r="QCW9" s="1653"/>
      <c r="QCX9" s="1653"/>
      <c r="QCY9" s="1653"/>
      <c r="QCZ9" s="1653"/>
      <c r="QDA9" s="1653"/>
      <c r="QDB9" s="1653"/>
      <c r="QDC9" s="1653"/>
      <c r="QDD9" s="1653"/>
      <c r="QDE9" s="1653"/>
      <c r="QDF9" s="1653"/>
      <c r="QDG9" s="1653"/>
      <c r="QDH9" s="1653"/>
      <c r="QDI9" s="1653"/>
      <c r="QDJ9" s="1653"/>
      <c r="QDK9" s="1653"/>
      <c r="QDL9" s="1653"/>
      <c r="QDM9" s="1653"/>
      <c r="QDN9" s="1653"/>
      <c r="QDO9" s="1653"/>
      <c r="QDP9" s="1653"/>
      <c r="QDQ9" s="1653"/>
      <c r="QDR9" s="1653"/>
      <c r="QDS9" s="1653"/>
      <c r="QDT9" s="1653"/>
      <c r="QDU9" s="1653"/>
      <c r="QDV9" s="1653"/>
      <c r="QDW9" s="1653"/>
      <c r="QDX9" s="1653"/>
      <c r="QDY9" s="1653"/>
      <c r="QDZ9" s="1653"/>
      <c r="QEA9" s="1653"/>
      <c r="QEB9" s="1653"/>
      <c r="QEC9" s="1653"/>
      <c r="QED9" s="1653"/>
      <c r="QEE9" s="1653"/>
      <c r="QEF9" s="1653"/>
      <c r="QEG9" s="1653"/>
      <c r="QEH9" s="1653"/>
      <c r="QEI9" s="1653"/>
      <c r="QEJ9" s="1653"/>
      <c r="QEK9" s="1653"/>
      <c r="QEL9" s="1653"/>
      <c r="QEM9" s="1653"/>
      <c r="QEN9" s="1653"/>
      <c r="QEO9" s="1653"/>
      <c r="QEP9" s="1653"/>
      <c r="QEQ9" s="1653"/>
      <c r="QER9" s="1653"/>
      <c r="QES9" s="1653"/>
      <c r="QET9" s="1653"/>
      <c r="QEU9" s="1653"/>
      <c r="QEV9" s="1653"/>
      <c r="QEW9" s="1653"/>
      <c r="QEX9" s="1653"/>
      <c r="QEY9" s="1653"/>
      <c r="QEZ9" s="1653"/>
      <c r="QFA9" s="1653"/>
      <c r="QFB9" s="1653"/>
      <c r="QFC9" s="1653"/>
      <c r="QFD9" s="1653"/>
      <c r="QFE9" s="1653"/>
      <c r="QFF9" s="1653"/>
      <c r="QFG9" s="1653"/>
      <c r="QFH9" s="1653"/>
      <c r="QFI9" s="1653"/>
      <c r="QFJ9" s="1653"/>
      <c r="QFK9" s="1653"/>
      <c r="QFL9" s="1653"/>
      <c r="QFM9" s="1653"/>
      <c r="QFN9" s="1653"/>
      <c r="QFO9" s="1653"/>
      <c r="QFP9" s="1653"/>
      <c r="QFQ9" s="1653"/>
      <c r="QFR9" s="1653"/>
      <c r="QFS9" s="1653"/>
      <c r="QFT9" s="1653"/>
      <c r="QFU9" s="1653"/>
      <c r="QFV9" s="1653"/>
      <c r="QFW9" s="1653"/>
      <c r="QFX9" s="1653"/>
      <c r="QFY9" s="1653"/>
      <c r="QFZ9" s="1653"/>
      <c r="QGA9" s="1653"/>
      <c r="QGB9" s="1653"/>
      <c r="QGC9" s="1653"/>
      <c r="QGD9" s="1653"/>
      <c r="QGE9" s="1653"/>
      <c r="QGF9" s="1653"/>
      <c r="QGG9" s="1653"/>
      <c r="QGH9" s="1653"/>
      <c r="QGI9" s="1653"/>
      <c r="QGJ9" s="1653"/>
      <c r="QGK9" s="1653"/>
      <c r="QGL9" s="1653"/>
      <c r="QGM9" s="1653"/>
      <c r="QGN9" s="1653"/>
      <c r="QGO9" s="1653"/>
      <c r="QGP9" s="1653"/>
      <c r="QGQ9" s="1653"/>
      <c r="QGR9" s="1653"/>
      <c r="QGS9" s="1653"/>
      <c r="QGT9" s="1653"/>
      <c r="QGU9" s="1653"/>
      <c r="QGV9" s="1653"/>
      <c r="QGW9" s="1653"/>
      <c r="QGX9" s="1653"/>
      <c r="QGY9" s="1653"/>
      <c r="QGZ9" s="1653"/>
      <c r="QHA9" s="1653"/>
      <c r="QHB9" s="1653"/>
      <c r="QHC9" s="1653"/>
      <c r="QHD9" s="1653"/>
      <c r="QHE9" s="1653"/>
      <c r="QHF9" s="1653"/>
      <c r="QHG9" s="1653"/>
      <c r="QHH9" s="1653"/>
      <c r="QHI9" s="1653"/>
      <c r="QHJ9" s="1653"/>
      <c r="QHK9" s="1653"/>
      <c r="QHL9" s="1653"/>
      <c r="QHM9" s="1653"/>
      <c r="QHN9" s="1653"/>
      <c r="QHO9" s="1653"/>
      <c r="QHP9" s="1653"/>
      <c r="QHQ9" s="1653"/>
      <c r="QHR9" s="1653"/>
      <c r="QHS9" s="1653"/>
      <c r="QHT9" s="1653"/>
      <c r="QHU9" s="1653"/>
      <c r="QHV9" s="1653"/>
      <c r="QHW9" s="1653"/>
      <c r="QHX9" s="1653"/>
      <c r="QHY9" s="1653"/>
      <c r="QHZ9" s="1653"/>
      <c r="QIA9" s="1653"/>
      <c r="QIB9" s="1653"/>
      <c r="QIC9" s="1653"/>
      <c r="QID9" s="1653"/>
      <c r="QIE9" s="1653"/>
      <c r="QIF9" s="1653"/>
      <c r="QIG9" s="1653"/>
      <c r="QIH9" s="1653"/>
      <c r="QII9" s="1653"/>
      <c r="QIJ9" s="1653"/>
      <c r="QIK9" s="1653"/>
      <c r="QIL9" s="1653"/>
      <c r="QIM9" s="1653"/>
      <c r="QIN9" s="1653"/>
      <c r="QIO9" s="1653"/>
      <c r="QIP9" s="1653"/>
      <c r="QIQ9" s="1653"/>
      <c r="QIR9" s="1653"/>
      <c r="QIS9" s="1653"/>
      <c r="QIT9" s="1653"/>
      <c r="QIU9" s="1653"/>
      <c r="QIV9" s="1653"/>
      <c r="QIW9" s="1653"/>
      <c r="QIX9" s="1653"/>
      <c r="QIY9" s="1653"/>
      <c r="QIZ9" s="1653"/>
      <c r="QJA9" s="1653"/>
      <c r="QJB9" s="1653"/>
      <c r="QJC9" s="1653"/>
      <c r="QJD9" s="1653"/>
      <c r="QJE9" s="1653"/>
      <c r="QJF9" s="1653"/>
      <c r="QJG9" s="1653"/>
      <c r="QJH9" s="1653"/>
      <c r="QJI9" s="1653"/>
      <c r="QJJ9" s="1653"/>
      <c r="QJK9" s="1653"/>
      <c r="QJL9" s="1653"/>
      <c r="QJM9" s="1653"/>
      <c r="QJN9" s="1653"/>
      <c r="QJO9" s="1653"/>
      <c r="QJP9" s="1653"/>
      <c r="QJQ9" s="1653"/>
      <c r="QJR9" s="1653"/>
      <c r="QJS9" s="1653"/>
      <c r="QJT9" s="1653"/>
      <c r="QJU9" s="1653"/>
      <c r="QJV9" s="1653"/>
      <c r="QJW9" s="1653"/>
      <c r="QJX9" s="1653"/>
      <c r="QJY9" s="1653"/>
      <c r="QJZ9" s="1653"/>
      <c r="QKA9" s="1653"/>
      <c r="QKB9" s="1653"/>
      <c r="QKC9" s="1653"/>
      <c r="QKD9" s="1653"/>
      <c r="QKE9" s="1653"/>
      <c r="QKF9" s="1653"/>
      <c r="QKG9" s="1653"/>
      <c r="QKH9" s="1653"/>
      <c r="QKI9" s="1653"/>
      <c r="QKJ9" s="1653"/>
      <c r="QKK9" s="1653"/>
      <c r="QKL9" s="1653"/>
      <c r="QKM9" s="1653"/>
      <c r="QKN9" s="1653"/>
      <c r="QKO9" s="1653"/>
      <c r="QKP9" s="1653"/>
      <c r="QKQ9" s="1653"/>
      <c r="QKR9" s="1653"/>
      <c r="QKS9" s="1653"/>
      <c r="QKT9" s="1653"/>
      <c r="QKU9" s="1653"/>
      <c r="QKV9" s="1653"/>
      <c r="QKW9" s="1653"/>
      <c r="QKX9" s="1653"/>
      <c r="QKY9" s="1653"/>
      <c r="QKZ9" s="1653"/>
      <c r="QLA9" s="1653"/>
      <c r="QLB9" s="1653"/>
      <c r="QLC9" s="1653"/>
      <c r="QLD9" s="1653"/>
      <c r="QLE9" s="1653"/>
      <c r="QLF9" s="1653"/>
      <c r="QLG9" s="1653"/>
      <c r="QLH9" s="1653"/>
      <c r="QLI9" s="1653"/>
      <c r="QLJ9" s="1653"/>
      <c r="QLK9" s="1653"/>
      <c r="QLL9" s="1653"/>
      <c r="QLM9" s="1653"/>
      <c r="QLN9" s="1653"/>
      <c r="QLO9" s="1653"/>
      <c r="QLP9" s="1653"/>
      <c r="QLQ9" s="1653"/>
      <c r="QLR9" s="1653"/>
      <c r="QLS9" s="1653"/>
      <c r="QLT9" s="1653"/>
      <c r="QLU9" s="1653"/>
      <c r="QLV9" s="1653"/>
      <c r="QLW9" s="1653"/>
      <c r="QLX9" s="1653"/>
      <c r="QLY9" s="1653"/>
      <c r="QLZ9" s="1653"/>
      <c r="QMA9" s="1653"/>
      <c r="QMB9" s="1653"/>
      <c r="QMC9" s="1653"/>
      <c r="QMD9" s="1653"/>
      <c r="QME9" s="1653"/>
      <c r="QMF9" s="1653"/>
      <c r="QMG9" s="1653"/>
      <c r="QMH9" s="1653"/>
      <c r="QMI9" s="1653"/>
      <c r="QMJ9" s="1653"/>
      <c r="QMK9" s="1653"/>
      <c r="QML9" s="1653"/>
      <c r="QMM9" s="1653"/>
      <c r="QMN9" s="1653"/>
      <c r="QMO9" s="1653"/>
      <c r="QMP9" s="1653"/>
      <c r="QMQ9" s="1653"/>
      <c r="QMR9" s="1653"/>
      <c r="QMS9" s="1653"/>
      <c r="QMT9" s="1653"/>
      <c r="QMU9" s="1653"/>
      <c r="QMV9" s="1653"/>
      <c r="QMW9" s="1653"/>
      <c r="QMX9" s="1653"/>
      <c r="QMY9" s="1653"/>
      <c r="QMZ9" s="1653"/>
      <c r="QNA9" s="1653"/>
      <c r="QNB9" s="1653"/>
      <c r="QNC9" s="1653"/>
      <c r="QND9" s="1653"/>
      <c r="QNE9" s="1653"/>
      <c r="QNF9" s="1653"/>
      <c r="QNG9" s="1653"/>
      <c r="QNH9" s="1653"/>
      <c r="QNI9" s="1653"/>
      <c r="QNJ9" s="1653"/>
      <c r="QNK9" s="1653"/>
      <c r="QNL9" s="1653"/>
      <c r="QNM9" s="1653"/>
      <c r="QNN9" s="1653"/>
      <c r="QNO9" s="1653"/>
      <c r="QNP9" s="1653"/>
      <c r="QNQ9" s="1653"/>
      <c r="QNR9" s="1653"/>
      <c r="QNS9" s="1653"/>
      <c r="QNT9" s="1653"/>
      <c r="QNU9" s="1653"/>
      <c r="QNV9" s="1653"/>
      <c r="QNW9" s="1653"/>
      <c r="QNX9" s="1653"/>
      <c r="QNY9" s="1653"/>
      <c r="QNZ9" s="1653"/>
      <c r="QOA9" s="1653"/>
      <c r="QOB9" s="1653"/>
      <c r="QOC9" s="1653"/>
      <c r="QOD9" s="1653"/>
      <c r="QOE9" s="1653"/>
      <c r="QOF9" s="1653"/>
      <c r="QOG9" s="1653"/>
      <c r="QOH9" s="1653"/>
      <c r="QOI9" s="1653"/>
      <c r="QOJ9" s="1653"/>
      <c r="QOK9" s="1653"/>
      <c r="QOL9" s="1653"/>
      <c r="QOM9" s="1653"/>
      <c r="QON9" s="1653"/>
      <c r="QOO9" s="1653"/>
      <c r="QOP9" s="1653"/>
      <c r="QOQ9" s="1653"/>
      <c r="QOR9" s="1653"/>
      <c r="QOS9" s="1653"/>
      <c r="QOT9" s="1653"/>
      <c r="QOU9" s="1653"/>
      <c r="QOV9" s="1653"/>
      <c r="QOW9" s="1653"/>
      <c r="QOX9" s="1653"/>
      <c r="QOY9" s="1653"/>
      <c r="QOZ9" s="1653"/>
      <c r="QPA9" s="1653"/>
      <c r="QPB9" s="1653"/>
      <c r="QPC9" s="1653"/>
      <c r="QPD9" s="1653"/>
      <c r="QPE9" s="1653"/>
      <c r="QPF9" s="1653"/>
      <c r="QPG9" s="1653"/>
      <c r="QPH9" s="1653"/>
      <c r="QPI9" s="1653"/>
      <c r="QPJ9" s="1653"/>
      <c r="QPK9" s="1653"/>
      <c r="QPL9" s="1653"/>
      <c r="QPM9" s="1653"/>
      <c r="QPN9" s="1653"/>
      <c r="QPO9" s="1653"/>
      <c r="QPP9" s="1653"/>
      <c r="QPQ9" s="1653"/>
      <c r="QPR9" s="1653"/>
      <c r="QPS9" s="1653"/>
      <c r="QPT9" s="1653"/>
      <c r="QPU9" s="1653"/>
      <c r="QPV9" s="1653"/>
      <c r="QPW9" s="1653"/>
      <c r="QPX9" s="1653"/>
      <c r="QPY9" s="1653"/>
      <c r="QPZ9" s="1653"/>
      <c r="QQA9" s="1653"/>
      <c r="QQB9" s="1653"/>
      <c r="QQC9" s="1653"/>
      <c r="QQD9" s="1653"/>
      <c r="QQE9" s="1653"/>
      <c r="QQF9" s="1653"/>
      <c r="QQG9" s="1653"/>
      <c r="QQH9" s="1653"/>
      <c r="QQI9" s="1653"/>
      <c r="QQJ9" s="1653"/>
      <c r="QQK9" s="1653"/>
      <c r="QQL9" s="1653"/>
      <c r="QQM9" s="1653"/>
      <c r="QQN9" s="1653"/>
      <c r="QQO9" s="1653"/>
      <c r="QQP9" s="1653"/>
      <c r="QQQ9" s="1653"/>
      <c r="QQR9" s="1653"/>
      <c r="QQS9" s="1653"/>
      <c r="QQT9" s="1653"/>
      <c r="QQU9" s="1653"/>
      <c r="QQV9" s="1653"/>
      <c r="QQW9" s="1653"/>
      <c r="QQX9" s="1653"/>
      <c r="QQY9" s="1653"/>
      <c r="QQZ9" s="1653"/>
      <c r="QRA9" s="1653"/>
      <c r="QRB9" s="1653"/>
      <c r="QRC9" s="1653"/>
      <c r="QRD9" s="1653"/>
      <c r="QRE9" s="1653"/>
      <c r="QRF9" s="1653"/>
      <c r="QRG9" s="1653"/>
      <c r="QRH9" s="1653"/>
      <c r="QRI9" s="1653"/>
      <c r="QRJ9" s="1653"/>
      <c r="QRK9" s="1653"/>
      <c r="QRL9" s="1653"/>
      <c r="QRM9" s="1653"/>
      <c r="QRN9" s="1653"/>
      <c r="QRO9" s="1653"/>
      <c r="QRP9" s="1653"/>
      <c r="QRQ9" s="1653"/>
      <c r="QRR9" s="1653"/>
      <c r="QRS9" s="1653"/>
      <c r="QRT9" s="1653"/>
      <c r="QRU9" s="1653"/>
      <c r="QRV9" s="1653"/>
      <c r="QRW9" s="1653"/>
      <c r="QRX9" s="1653"/>
      <c r="QRY9" s="1653"/>
      <c r="QRZ9" s="1653"/>
      <c r="QSA9" s="1653"/>
      <c r="QSB9" s="1653"/>
      <c r="QSC9" s="1653"/>
      <c r="QSD9" s="1653"/>
      <c r="QSE9" s="1653"/>
      <c r="QSF9" s="1653"/>
      <c r="QSG9" s="1653"/>
      <c r="QSH9" s="1653"/>
      <c r="QSI9" s="1653"/>
      <c r="QSJ9" s="1653"/>
      <c r="QSK9" s="1653"/>
      <c r="QSL9" s="1653"/>
      <c r="QSM9" s="1653"/>
      <c r="QSN9" s="1653"/>
      <c r="QSO9" s="1653"/>
      <c r="QSP9" s="1653"/>
      <c r="QSQ9" s="1653"/>
      <c r="QSR9" s="1653"/>
      <c r="QSS9" s="1653"/>
      <c r="QST9" s="1653"/>
      <c r="QSU9" s="1653"/>
      <c r="QSV9" s="1653"/>
      <c r="QSW9" s="1653"/>
      <c r="QSX9" s="1653"/>
      <c r="QSY9" s="1653"/>
      <c r="QSZ9" s="1653"/>
      <c r="QTA9" s="1653"/>
      <c r="QTB9" s="1653"/>
      <c r="QTC9" s="1653"/>
      <c r="QTD9" s="1653"/>
      <c r="QTE9" s="1653"/>
      <c r="QTF9" s="1653"/>
      <c r="QTG9" s="1653"/>
      <c r="QTH9" s="1653"/>
      <c r="QTI9" s="1653"/>
      <c r="QTJ9" s="1653"/>
      <c r="QTK9" s="1653"/>
      <c r="QTL9" s="1653"/>
      <c r="QTM9" s="1653"/>
      <c r="QTN9" s="1653"/>
      <c r="QTO9" s="1653"/>
      <c r="QTP9" s="1653"/>
      <c r="QTQ9" s="1653"/>
      <c r="QTR9" s="1653"/>
      <c r="QTS9" s="1653"/>
      <c r="QTT9" s="1653"/>
      <c r="QTU9" s="1653"/>
      <c r="QTV9" s="1653"/>
      <c r="QTW9" s="1653"/>
      <c r="QTX9" s="1653"/>
      <c r="QTY9" s="1653"/>
      <c r="QTZ9" s="1653"/>
      <c r="QUA9" s="1653"/>
      <c r="QUB9" s="1653"/>
      <c r="QUC9" s="1653"/>
      <c r="QUD9" s="1653"/>
      <c r="QUE9" s="1653"/>
      <c r="QUF9" s="1653"/>
      <c r="QUG9" s="1653"/>
      <c r="QUH9" s="1653"/>
      <c r="QUI9" s="1653"/>
      <c r="QUJ9" s="1653"/>
      <c r="QUK9" s="1653"/>
      <c r="QUL9" s="1653"/>
      <c r="QUM9" s="1653"/>
      <c r="QUN9" s="1653"/>
      <c r="QUO9" s="1653"/>
      <c r="QUP9" s="1653"/>
      <c r="QUQ9" s="1653"/>
      <c r="QUR9" s="1653"/>
      <c r="QUS9" s="1653"/>
      <c r="QUT9" s="1653"/>
      <c r="QUU9" s="1653"/>
      <c r="QUV9" s="1653"/>
      <c r="QUW9" s="1653"/>
      <c r="QUX9" s="1653"/>
      <c r="QUY9" s="1653"/>
      <c r="QUZ9" s="1653"/>
      <c r="QVA9" s="1653"/>
      <c r="QVB9" s="1653"/>
      <c r="QVC9" s="1653"/>
      <c r="QVD9" s="1653"/>
      <c r="QVE9" s="1653"/>
      <c r="QVF9" s="1653"/>
      <c r="QVG9" s="1653"/>
      <c r="QVH9" s="1653"/>
      <c r="QVI9" s="1653"/>
      <c r="QVJ9" s="1653"/>
      <c r="QVK9" s="1653"/>
      <c r="QVL9" s="1653"/>
      <c r="QVM9" s="1653"/>
      <c r="QVN9" s="1653"/>
      <c r="QVO9" s="1653"/>
      <c r="QVP9" s="1653"/>
      <c r="QVQ9" s="1653"/>
      <c r="QVR9" s="1653"/>
      <c r="QVS9" s="1653"/>
      <c r="QVT9" s="1653"/>
      <c r="QVU9" s="1653"/>
      <c r="QVV9" s="1653"/>
      <c r="QVW9" s="1653"/>
      <c r="QVX9" s="1653"/>
      <c r="QVY9" s="1653"/>
      <c r="QVZ9" s="1653"/>
      <c r="QWA9" s="1653"/>
      <c r="QWB9" s="1653"/>
      <c r="QWC9" s="1653"/>
      <c r="QWD9" s="1653"/>
      <c r="QWE9" s="1653"/>
      <c r="QWF9" s="1653"/>
      <c r="QWG9" s="1653"/>
      <c r="QWH9" s="1653"/>
      <c r="QWI9" s="1653"/>
      <c r="QWJ9" s="1653"/>
      <c r="QWK9" s="1653"/>
      <c r="QWL9" s="1653"/>
      <c r="QWM9" s="1653"/>
      <c r="QWN9" s="1653"/>
      <c r="QWO9" s="1653"/>
      <c r="QWP9" s="1653"/>
      <c r="QWQ9" s="1653"/>
      <c r="QWR9" s="1653"/>
      <c r="QWS9" s="1653"/>
      <c r="QWT9" s="1653"/>
      <c r="QWU9" s="1653"/>
      <c r="QWV9" s="1653"/>
      <c r="QWW9" s="1653"/>
      <c r="QWX9" s="1653"/>
      <c r="QWY9" s="1653"/>
      <c r="QWZ9" s="1653"/>
      <c r="QXA9" s="1653"/>
      <c r="QXB9" s="1653"/>
      <c r="QXC9" s="1653"/>
      <c r="QXD9" s="1653"/>
      <c r="QXE9" s="1653"/>
      <c r="QXF9" s="1653"/>
      <c r="QXG9" s="1653"/>
      <c r="QXH9" s="1653"/>
      <c r="QXI9" s="1653"/>
      <c r="QXJ9" s="1653"/>
      <c r="QXK9" s="1653"/>
      <c r="QXL9" s="1653"/>
      <c r="QXM9" s="1653"/>
      <c r="QXN9" s="1653"/>
      <c r="QXO9" s="1653"/>
      <c r="QXP9" s="1653"/>
      <c r="QXQ9" s="1653"/>
      <c r="QXR9" s="1653"/>
      <c r="QXS9" s="1653"/>
      <c r="QXT9" s="1653"/>
      <c r="QXU9" s="1653"/>
      <c r="QXV9" s="1653"/>
      <c r="QXW9" s="1653"/>
      <c r="QXX9" s="1653"/>
      <c r="QXY9" s="1653"/>
      <c r="QXZ9" s="1653"/>
      <c r="QYA9" s="1653"/>
      <c r="QYB9" s="1653"/>
      <c r="QYC9" s="1653"/>
      <c r="QYD9" s="1653"/>
      <c r="QYE9" s="1653"/>
      <c r="QYF9" s="1653"/>
      <c r="QYG9" s="1653"/>
      <c r="QYH9" s="1653"/>
      <c r="QYI9" s="1653"/>
      <c r="QYJ9" s="1653"/>
      <c r="QYK9" s="1653"/>
      <c r="QYL9" s="1653"/>
      <c r="QYM9" s="1653"/>
      <c r="QYN9" s="1653"/>
      <c r="QYO9" s="1653"/>
      <c r="QYP9" s="1653"/>
      <c r="QYQ9" s="1653"/>
      <c r="QYR9" s="1653"/>
      <c r="QYS9" s="1653"/>
      <c r="QYT9" s="1653"/>
      <c r="QYU9" s="1653"/>
      <c r="QYV9" s="1653"/>
      <c r="QYW9" s="1653"/>
      <c r="QYX9" s="1653"/>
      <c r="QYY9" s="1653"/>
      <c r="QYZ9" s="1653"/>
      <c r="QZA9" s="1653"/>
      <c r="QZB9" s="1653"/>
      <c r="QZC9" s="1653"/>
      <c r="QZD9" s="1653"/>
      <c r="QZE9" s="1653"/>
      <c r="QZF9" s="1653"/>
      <c r="QZG9" s="1653"/>
      <c r="QZH9" s="1653"/>
      <c r="QZI9" s="1653"/>
      <c r="QZJ9" s="1653"/>
      <c r="QZK9" s="1653"/>
      <c r="QZL9" s="1653"/>
      <c r="QZM9" s="1653"/>
      <c r="QZN9" s="1653"/>
      <c r="QZO9" s="1653"/>
      <c r="QZP9" s="1653"/>
      <c r="QZQ9" s="1653"/>
      <c r="QZR9" s="1653"/>
      <c r="QZS9" s="1653"/>
      <c r="QZT9" s="1653"/>
      <c r="QZU9" s="1653"/>
      <c r="QZV9" s="1653"/>
      <c r="QZW9" s="1653"/>
      <c r="QZX9" s="1653"/>
      <c r="QZY9" s="1653"/>
      <c r="QZZ9" s="1653"/>
      <c r="RAA9" s="1653"/>
      <c r="RAB9" s="1653"/>
      <c r="RAC9" s="1653"/>
      <c r="RAD9" s="1653"/>
      <c r="RAE9" s="1653"/>
      <c r="RAF9" s="1653"/>
      <c r="RAG9" s="1653"/>
      <c r="RAH9" s="1653"/>
      <c r="RAI9" s="1653"/>
      <c r="RAJ9" s="1653"/>
      <c r="RAK9" s="1653"/>
      <c r="RAL9" s="1653"/>
      <c r="RAM9" s="1653"/>
      <c r="RAN9" s="1653"/>
      <c r="RAO9" s="1653"/>
      <c r="RAP9" s="1653"/>
      <c r="RAQ9" s="1653"/>
      <c r="RAR9" s="1653"/>
      <c r="RAS9" s="1653"/>
      <c r="RAT9" s="1653"/>
      <c r="RAU9" s="1653"/>
      <c r="RAV9" s="1653"/>
      <c r="RAW9" s="1653"/>
      <c r="RAX9" s="1653"/>
      <c r="RAY9" s="1653"/>
      <c r="RAZ9" s="1653"/>
      <c r="RBA9" s="1653"/>
      <c r="RBB9" s="1653"/>
      <c r="RBC9" s="1653"/>
      <c r="RBD9" s="1653"/>
      <c r="RBE9" s="1653"/>
      <c r="RBF9" s="1653"/>
      <c r="RBG9" s="1653"/>
      <c r="RBH9" s="1653"/>
      <c r="RBI9" s="1653"/>
      <c r="RBJ9" s="1653"/>
      <c r="RBK9" s="1653"/>
      <c r="RBL9" s="1653"/>
      <c r="RBM9" s="1653"/>
      <c r="RBN9" s="1653"/>
      <c r="RBO9" s="1653"/>
      <c r="RBP9" s="1653"/>
      <c r="RBQ9" s="1653"/>
      <c r="RBR9" s="1653"/>
      <c r="RBS9" s="1653"/>
      <c r="RBT9" s="1653"/>
      <c r="RBU9" s="1653"/>
      <c r="RBV9" s="1653"/>
      <c r="RBW9" s="1653"/>
      <c r="RBX9" s="1653"/>
      <c r="RBY9" s="1653"/>
      <c r="RBZ9" s="1653"/>
      <c r="RCA9" s="1653"/>
      <c r="RCB9" s="1653"/>
      <c r="RCC9" s="1653"/>
      <c r="RCD9" s="1653"/>
      <c r="RCE9" s="1653"/>
      <c r="RCF9" s="1653"/>
      <c r="RCG9" s="1653"/>
      <c r="RCH9" s="1653"/>
      <c r="RCI9" s="1653"/>
      <c r="RCJ9" s="1653"/>
      <c r="RCK9" s="1653"/>
      <c r="RCL9" s="1653"/>
      <c r="RCM9" s="1653"/>
      <c r="RCN9" s="1653"/>
      <c r="RCO9" s="1653"/>
      <c r="RCP9" s="1653"/>
      <c r="RCQ9" s="1653"/>
      <c r="RCR9" s="1653"/>
      <c r="RCS9" s="1653"/>
      <c r="RCT9" s="1653"/>
      <c r="RCU9" s="1653"/>
      <c r="RCV9" s="1653"/>
      <c r="RCW9" s="1653"/>
      <c r="RCX9" s="1653"/>
      <c r="RCY9" s="1653"/>
      <c r="RCZ9" s="1653"/>
      <c r="RDA9" s="1653"/>
      <c r="RDB9" s="1653"/>
      <c r="RDC9" s="1653"/>
      <c r="RDD9" s="1653"/>
      <c r="RDE9" s="1653"/>
      <c r="RDF9" s="1653"/>
      <c r="RDG9" s="1653"/>
      <c r="RDH9" s="1653"/>
      <c r="RDI9" s="1653"/>
      <c r="RDJ9" s="1653"/>
      <c r="RDK9" s="1653"/>
      <c r="RDL9" s="1653"/>
      <c r="RDM9" s="1653"/>
      <c r="RDN9" s="1653"/>
      <c r="RDO9" s="1653"/>
      <c r="RDP9" s="1653"/>
      <c r="RDQ9" s="1653"/>
      <c r="RDR9" s="1653"/>
      <c r="RDS9" s="1653"/>
      <c r="RDT9" s="1653"/>
      <c r="RDU9" s="1653"/>
      <c r="RDV9" s="1653"/>
      <c r="RDW9" s="1653"/>
      <c r="RDX9" s="1653"/>
      <c r="RDY9" s="1653"/>
      <c r="RDZ9" s="1653"/>
      <c r="REA9" s="1653"/>
      <c r="REB9" s="1653"/>
      <c r="REC9" s="1653"/>
      <c r="RED9" s="1653"/>
      <c r="REE9" s="1653"/>
      <c r="REF9" s="1653"/>
      <c r="REG9" s="1653"/>
      <c r="REH9" s="1653"/>
      <c r="REI9" s="1653"/>
      <c r="REJ9" s="1653"/>
      <c r="REK9" s="1653"/>
      <c r="REL9" s="1653"/>
      <c r="REM9" s="1653"/>
      <c r="REN9" s="1653"/>
      <c r="REO9" s="1653"/>
      <c r="REP9" s="1653"/>
      <c r="REQ9" s="1653"/>
      <c r="RER9" s="1653"/>
      <c r="RES9" s="1653"/>
      <c r="RET9" s="1653"/>
      <c r="REU9" s="1653"/>
      <c r="REV9" s="1653"/>
      <c r="REW9" s="1653"/>
      <c r="REX9" s="1653"/>
      <c r="REY9" s="1653"/>
      <c r="REZ9" s="1653"/>
      <c r="RFA9" s="1653"/>
      <c r="RFB9" s="1653"/>
      <c r="RFC9" s="1653"/>
      <c r="RFD9" s="1653"/>
      <c r="RFE9" s="1653"/>
      <c r="RFF9" s="1653"/>
      <c r="RFG9" s="1653"/>
      <c r="RFH9" s="1653"/>
      <c r="RFI9" s="1653"/>
      <c r="RFJ9" s="1653"/>
      <c r="RFK9" s="1653"/>
      <c r="RFL9" s="1653"/>
      <c r="RFM9" s="1653"/>
      <c r="RFN9" s="1653"/>
      <c r="RFO9" s="1653"/>
      <c r="RFP9" s="1653"/>
      <c r="RFQ9" s="1653"/>
      <c r="RFR9" s="1653"/>
      <c r="RFS9" s="1653"/>
      <c r="RFT9" s="1653"/>
      <c r="RFU9" s="1653"/>
      <c r="RFV9" s="1653"/>
      <c r="RFW9" s="1653"/>
      <c r="RFX9" s="1653"/>
      <c r="RFY9" s="1653"/>
      <c r="RFZ9" s="1653"/>
      <c r="RGA9" s="1653"/>
      <c r="RGB9" s="1653"/>
      <c r="RGC9" s="1653"/>
      <c r="RGD9" s="1653"/>
      <c r="RGE9" s="1653"/>
      <c r="RGF9" s="1653"/>
      <c r="RGG9" s="1653"/>
      <c r="RGH9" s="1653"/>
      <c r="RGI9" s="1653"/>
      <c r="RGJ9" s="1653"/>
      <c r="RGK9" s="1653"/>
      <c r="RGL9" s="1653"/>
      <c r="RGM9" s="1653"/>
      <c r="RGN9" s="1653"/>
      <c r="RGO9" s="1653"/>
      <c r="RGP9" s="1653"/>
      <c r="RGQ9" s="1653"/>
      <c r="RGR9" s="1653"/>
      <c r="RGS9" s="1653"/>
      <c r="RGT9" s="1653"/>
      <c r="RGU9" s="1653"/>
      <c r="RGV9" s="1653"/>
      <c r="RGW9" s="1653"/>
      <c r="RGX9" s="1653"/>
      <c r="RGY9" s="1653"/>
      <c r="RGZ9" s="1653"/>
      <c r="RHA9" s="1653"/>
      <c r="RHB9" s="1653"/>
      <c r="RHC9" s="1653"/>
      <c r="RHD9" s="1653"/>
      <c r="RHE9" s="1653"/>
      <c r="RHF9" s="1653"/>
      <c r="RHG9" s="1653"/>
      <c r="RHH9" s="1653"/>
      <c r="RHI9" s="1653"/>
      <c r="RHJ9" s="1653"/>
      <c r="RHK9" s="1653"/>
      <c r="RHL9" s="1653"/>
      <c r="RHM9" s="1653"/>
      <c r="RHN9" s="1653"/>
      <c r="RHO9" s="1653"/>
      <c r="RHP9" s="1653"/>
      <c r="RHQ9" s="1653"/>
      <c r="RHR9" s="1653"/>
      <c r="RHS9" s="1653"/>
      <c r="RHT9" s="1653"/>
      <c r="RHU9" s="1653"/>
      <c r="RHV9" s="1653"/>
      <c r="RHW9" s="1653"/>
      <c r="RHX9" s="1653"/>
      <c r="RHY9" s="1653"/>
      <c r="RHZ9" s="1653"/>
      <c r="RIA9" s="1653"/>
      <c r="RIB9" s="1653"/>
      <c r="RIC9" s="1653"/>
      <c r="RID9" s="1653"/>
      <c r="RIE9" s="1653"/>
      <c r="RIF9" s="1653"/>
      <c r="RIG9" s="1653"/>
      <c r="RIH9" s="1653"/>
      <c r="RII9" s="1653"/>
      <c r="RIJ9" s="1653"/>
      <c r="RIK9" s="1653"/>
      <c r="RIL9" s="1653"/>
      <c r="RIM9" s="1653"/>
      <c r="RIN9" s="1653"/>
      <c r="RIO9" s="1653"/>
      <c r="RIP9" s="1653"/>
      <c r="RIQ9" s="1653"/>
      <c r="RIR9" s="1653"/>
      <c r="RIS9" s="1653"/>
      <c r="RIT9" s="1653"/>
      <c r="RIU9" s="1653"/>
      <c r="RIV9" s="1653"/>
      <c r="RIW9" s="1653"/>
      <c r="RIX9" s="1653"/>
      <c r="RIY9" s="1653"/>
      <c r="RIZ9" s="1653"/>
      <c r="RJA9" s="1653"/>
      <c r="RJB9" s="1653"/>
      <c r="RJC9" s="1653"/>
      <c r="RJD9" s="1653"/>
      <c r="RJE9" s="1653"/>
      <c r="RJF9" s="1653"/>
      <c r="RJG9" s="1653"/>
      <c r="RJH9" s="1653"/>
      <c r="RJI9" s="1653"/>
      <c r="RJJ9" s="1653"/>
      <c r="RJK9" s="1653"/>
      <c r="RJL9" s="1653"/>
      <c r="RJM9" s="1653"/>
      <c r="RJN9" s="1653"/>
      <c r="RJO9" s="1653"/>
      <c r="RJP9" s="1653"/>
      <c r="RJQ9" s="1653"/>
      <c r="RJR9" s="1653"/>
      <c r="RJS9" s="1653"/>
      <c r="RJT9" s="1653"/>
      <c r="RJU9" s="1653"/>
      <c r="RJV9" s="1653"/>
      <c r="RJW9" s="1653"/>
      <c r="RJX9" s="1653"/>
      <c r="RJY9" s="1653"/>
      <c r="RJZ9" s="1653"/>
      <c r="RKA9" s="1653"/>
      <c r="RKB9" s="1653"/>
      <c r="RKC9" s="1653"/>
      <c r="RKD9" s="1653"/>
      <c r="RKE9" s="1653"/>
      <c r="RKF9" s="1653"/>
      <c r="RKG9" s="1653"/>
      <c r="RKH9" s="1653"/>
      <c r="RKI9" s="1653"/>
      <c r="RKJ9" s="1653"/>
      <c r="RKK9" s="1653"/>
      <c r="RKL9" s="1653"/>
      <c r="RKM9" s="1653"/>
      <c r="RKN9" s="1653"/>
      <c r="RKO9" s="1653"/>
      <c r="RKP9" s="1653"/>
      <c r="RKQ9" s="1653"/>
      <c r="RKR9" s="1653"/>
      <c r="RKS9" s="1653"/>
      <c r="RKT9" s="1653"/>
      <c r="RKU9" s="1653"/>
      <c r="RKV9" s="1653"/>
      <c r="RKW9" s="1653"/>
      <c r="RKX9" s="1653"/>
      <c r="RKY9" s="1653"/>
      <c r="RKZ9" s="1653"/>
      <c r="RLA9" s="1653"/>
      <c r="RLB9" s="1653"/>
      <c r="RLC9" s="1653"/>
      <c r="RLD9" s="1653"/>
      <c r="RLE9" s="1653"/>
      <c r="RLF9" s="1653"/>
      <c r="RLG9" s="1653"/>
      <c r="RLH9" s="1653"/>
      <c r="RLI9" s="1653"/>
      <c r="RLJ9" s="1653"/>
      <c r="RLK9" s="1653"/>
      <c r="RLL9" s="1653"/>
      <c r="RLM9" s="1653"/>
      <c r="RLN9" s="1653"/>
      <c r="RLO9" s="1653"/>
      <c r="RLP9" s="1653"/>
      <c r="RLQ9" s="1653"/>
      <c r="RLR9" s="1653"/>
      <c r="RLS9" s="1653"/>
      <c r="RLT9" s="1653"/>
      <c r="RLU9" s="1653"/>
      <c r="RLV9" s="1653"/>
      <c r="RLW9" s="1653"/>
      <c r="RLX9" s="1653"/>
      <c r="RLY9" s="1653"/>
      <c r="RLZ9" s="1653"/>
      <c r="RMA9" s="1653"/>
      <c r="RMB9" s="1653"/>
      <c r="RMC9" s="1653"/>
      <c r="RMD9" s="1653"/>
      <c r="RME9" s="1653"/>
      <c r="RMF9" s="1653"/>
      <c r="RMG9" s="1653"/>
      <c r="RMH9" s="1653"/>
      <c r="RMI9" s="1653"/>
      <c r="RMJ9" s="1653"/>
      <c r="RMK9" s="1653"/>
      <c r="RML9" s="1653"/>
      <c r="RMM9" s="1653"/>
      <c r="RMN9" s="1653"/>
      <c r="RMO9" s="1653"/>
      <c r="RMP9" s="1653"/>
      <c r="RMQ9" s="1653"/>
      <c r="RMR9" s="1653"/>
      <c r="RMS9" s="1653"/>
      <c r="RMT9" s="1653"/>
      <c r="RMU9" s="1653"/>
      <c r="RMV9" s="1653"/>
      <c r="RMW9" s="1653"/>
      <c r="RMX9" s="1653"/>
      <c r="RMY9" s="1653"/>
      <c r="RMZ9" s="1653"/>
      <c r="RNA9" s="1653"/>
      <c r="RNB9" s="1653"/>
      <c r="RNC9" s="1653"/>
      <c r="RND9" s="1653"/>
      <c r="RNE9" s="1653"/>
      <c r="RNF9" s="1653"/>
      <c r="RNG9" s="1653"/>
      <c r="RNH9" s="1653"/>
      <c r="RNI9" s="1653"/>
      <c r="RNJ9" s="1653"/>
      <c r="RNK9" s="1653"/>
      <c r="RNL9" s="1653"/>
      <c r="RNM9" s="1653"/>
      <c r="RNN9" s="1653"/>
      <c r="RNO9" s="1653"/>
      <c r="RNP9" s="1653"/>
      <c r="RNQ9" s="1653"/>
      <c r="RNR9" s="1653"/>
      <c r="RNS9" s="1653"/>
      <c r="RNT9" s="1653"/>
      <c r="RNU9" s="1653"/>
      <c r="RNV9" s="1653"/>
      <c r="RNW9" s="1653"/>
      <c r="RNX9" s="1653"/>
      <c r="RNY9" s="1653"/>
      <c r="RNZ9" s="1653"/>
      <c r="ROA9" s="1653"/>
      <c r="ROB9" s="1653"/>
      <c r="ROC9" s="1653"/>
      <c r="ROD9" s="1653"/>
      <c r="ROE9" s="1653"/>
      <c r="ROF9" s="1653"/>
      <c r="ROG9" s="1653"/>
      <c r="ROH9" s="1653"/>
      <c r="ROI9" s="1653"/>
      <c r="ROJ9" s="1653"/>
      <c r="ROK9" s="1653"/>
      <c r="ROL9" s="1653"/>
      <c r="ROM9" s="1653"/>
      <c r="RON9" s="1653"/>
      <c r="ROO9" s="1653"/>
      <c r="ROP9" s="1653"/>
      <c r="ROQ9" s="1653"/>
      <c r="ROR9" s="1653"/>
      <c r="ROS9" s="1653"/>
      <c r="ROT9" s="1653"/>
      <c r="ROU9" s="1653"/>
      <c r="ROV9" s="1653"/>
      <c r="ROW9" s="1653"/>
      <c r="ROX9" s="1653"/>
      <c r="ROY9" s="1653"/>
      <c r="ROZ9" s="1653"/>
      <c r="RPA9" s="1653"/>
      <c r="RPB9" s="1653"/>
      <c r="RPC9" s="1653"/>
      <c r="RPD9" s="1653"/>
      <c r="RPE9" s="1653"/>
      <c r="RPF9" s="1653"/>
      <c r="RPG9" s="1653"/>
      <c r="RPH9" s="1653"/>
      <c r="RPI9" s="1653"/>
      <c r="RPJ9" s="1653"/>
      <c r="RPK9" s="1653"/>
      <c r="RPL9" s="1653"/>
      <c r="RPM9" s="1653"/>
      <c r="RPN9" s="1653"/>
      <c r="RPO9" s="1653"/>
      <c r="RPP9" s="1653"/>
      <c r="RPQ9" s="1653"/>
      <c r="RPR9" s="1653"/>
      <c r="RPS9" s="1653"/>
      <c r="RPT9" s="1653"/>
      <c r="RPU9" s="1653"/>
      <c r="RPV9" s="1653"/>
      <c r="RPW9" s="1653"/>
      <c r="RPX9" s="1653"/>
      <c r="RPY9" s="1653"/>
      <c r="RPZ9" s="1653"/>
      <c r="RQA9" s="1653"/>
      <c r="RQB9" s="1653"/>
      <c r="RQC9" s="1653"/>
      <c r="RQD9" s="1653"/>
      <c r="RQE9" s="1653"/>
      <c r="RQF9" s="1653"/>
      <c r="RQG9" s="1653"/>
      <c r="RQH9" s="1653"/>
      <c r="RQI9" s="1653"/>
      <c r="RQJ9" s="1653"/>
      <c r="RQK9" s="1653"/>
      <c r="RQL9" s="1653"/>
      <c r="RQM9" s="1653"/>
      <c r="RQN9" s="1653"/>
      <c r="RQO9" s="1653"/>
      <c r="RQP9" s="1653"/>
      <c r="RQQ9" s="1653"/>
      <c r="RQR9" s="1653"/>
      <c r="RQS9" s="1653"/>
      <c r="RQT9" s="1653"/>
      <c r="RQU9" s="1653"/>
      <c r="RQV9" s="1653"/>
      <c r="RQW9" s="1653"/>
      <c r="RQX9" s="1653"/>
      <c r="RQY9" s="1653"/>
      <c r="RQZ9" s="1653"/>
      <c r="RRA9" s="1653"/>
      <c r="RRB9" s="1653"/>
      <c r="RRC9" s="1653"/>
      <c r="RRD9" s="1653"/>
      <c r="RRE9" s="1653"/>
      <c r="RRF9" s="1653"/>
      <c r="RRG9" s="1653"/>
      <c r="RRH9" s="1653"/>
      <c r="RRI9" s="1653"/>
      <c r="RRJ9" s="1653"/>
      <c r="RRK9" s="1653"/>
      <c r="RRL9" s="1653"/>
      <c r="RRM9" s="1653"/>
      <c r="RRN9" s="1653"/>
      <c r="RRO9" s="1653"/>
      <c r="RRP9" s="1653"/>
      <c r="RRQ9" s="1653"/>
      <c r="RRR9" s="1653"/>
      <c r="RRS9" s="1653"/>
      <c r="RRT9" s="1653"/>
      <c r="RRU9" s="1653"/>
      <c r="RRV9" s="1653"/>
      <c r="RRW9" s="1653"/>
      <c r="RRX9" s="1653"/>
      <c r="RRY9" s="1653"/>
      <c r="RRZ9" s="1653"/>
      <c r="RSA9" s="1653"/>
      <c r="RSB9" s="1653"/>
      <c r="RSC9" s="1653"/>
      <c r="RSD9" s="1653"/>
      <c r="RSE9" s="1653"/>
      <c r="RSF9" s="1653"/>
      <c r="RSG9" s="1653"/>
      <c r="RSH9" s="1653"/>
      <c r="RSI9" s="1653"/>
      <c r="RSJ9" s="1653"/>
      <c r="RSK9" s="1653"/>
      <c r="RSL9" s="1653"/>
      <c r="RSM9" s="1653"/>
      <c r="RSN9" s="1653"/>
      <c r="RSO9" s="1653"/>
      <c r="RSP9" s="1653"/>
      <c r="RSQ9" s="1653"/>
      <c r="RSR9" s="1653"/>
      <c r="RSS9" s="1653"/>
      <c r="RST9" s="1653"/>
      <c r="RSU9" s="1653"/>
      <c r="RSV9" s="1653"/>
      <c r="RSW9" s="1653"/>
      <c r="RSX9" s="1653"/>
      <c r="RSY9" s="1653"/>
      <c r="RSZ9" s="1653"/>
      <c r="RTA9" s="1653"/>
      <c r="RTB9" s="1653"/>
      <c r="RTC9" s="1653"/>
      <c r="RTD9" s="1653"/>
      <c r="RTE9" s="1653"/>
      <c r="RTF9" s="1653"/>
      <c r="RTG9" s="1653"/>
      <c r="RTH9" s="1653"/>
      <c r="RTI9" s="1653"/>
      <c r="RTJ9" s="1653"/>
      <c r="RTK9" s="1653"/>
      <c r="RTL9" s="1653"/>
      <c r="RTM9" s="1653"/>
      <c r="RTN9" s="1653"/>
      <c r="RTO9" s="1653"/>
      <c r="RTP9" s="1653"/>
      <c r="RTQ9" s="1653"/>
      <c r="RTR9" s="1653"/>
      <c r="RTS9" s="1653"/>
      <c r="RTT9" s="1653"/>
      <c r="RTU9" s="1653"/>
      <c r="RTV9" s="1653"/>
      <c r="RTW9" s="1653"/>
      <c r="RTX9" s="1653"/>
      <c r="RTY9" s="1653"/>
      <c r="RTZ9" s="1653"/>
      <c r="RUA9" s="1653"/>
      <c r="RUB9" s="1653"/>
      <c r="RUC9" s="1653"/>
      <c r="RUD9" s="1653"/>
      <c r="RUE9" s="1653"/>
      <c r="RUF9" s="1653"/>
      <c r="RUG9" s="1653"/>
      <c r="RUH9" s="1653"/>
      <c r="RUI9" s="1653"/>
      <c r="RUJ9" s="1653"/>
      <c r="RUK9" s="1653"/>
      <c r="RUL9" s="1653"/>
      <c r="RUM9" s="1653"/>
      <c r="RUN9" s="1653"/>
      <c r="RUO9" s="1653"/>
      <c r="RUP9" s="1653"/>
      <c r="RUQ9" s="1653"/>
      <c r="RUR9" s="1653"/>
      <c r="RUS9" s="1653"/>
      <c r="RUT9" s="1653"/>
      <c r="RUU9" s="1653"/>
      <c r="RUV9" s="1653"/>
      <c r="RUW9" s="1653"/>
      <c r="RUX9" s="1653"/>
      <c r="RUY9" s="1653"/>
      <c r="RUZ9" s="1653"/>
      <c r="RVA9" s="1653"/>
      <c r="RVB9" s="1653"/>
      <c r="RVC9" s="1653"/>
      <c r="RVD9" s="1653"/>
      <c r="RVE9" s="1653"/>
      <c r="RVF9" s="1653"/>
      <c r="RVG9" s="1653"/>
      <c r="RVH9" s="1653"/>
      <c r="RVI9" s="1653"/>
      <c r="RVJ9" s="1653"/>
      <c r="RVK9" s="1653"/>
      <c r="RVL9" s="1653"/>
      <c r="RVM9" s="1653"/>
      <c r="RVN9" s="1653"/>
      <c r="RVO9" s="1653"/>
      <c r="RVP9" s="1653"/>
      <c r="RVQ9" s="1653"/>
      <c r="RVR9" s="1653"/>
      <c r="RVS9" s="1653"/>
      <c r="RVT9" s="1653"/>
      <c r="RVU9" s="1653"/>
      <c r="RVV9" s="1653"/>
      <c r="RVW9" s="1653"/>
      <c r="RVX9" s="1653"/>
      <c r="RVY9" s="1653"/>
      <c r="RVZ9" s="1653"/>
      <c r="RWA9" s="1653"/>
      <c r="RWB9" s="1653"/>
      <c r="RWC9" s="1653"/>
      <c r="RWD9" s="1653"/>
      <c r="RWE9" s="1653"/>
      <c r="RWF9" s="1653"/>
      <c r="RWG9" s="1653"/>
      <c r="RWH9" s="1653"/>
      <c r="RWI9" s="1653"/>
      <c r="RWJ9" s="1653"/>
      <c r="RWK9" s="1653"/>
      <c r="RWL9" s="1653"/>
      <c r="RWM9" s="1653"/>
      <c r="RWN9" s="1653"/>
      <c r="RWO9" s="1653"/>
      <c r="RWP9" s="1653"/>
      <c r="RWQ9" s="1653"/>
      <c r="RWR9" s="1653"/>
      <c r="RWS9" s="1653"/>
      <c r="RWT9" s="1653"/>
      <c r="RWU9" s="1653"/>
      <c r="RWV9" s="1653"/>
      <c r="RWW9" s="1653"/>
      <c r="RWX9" s="1653"/>
      <c r="RWY9" s="1653"/>
      <c r="RWZ9" s="1653"/>
      <c r="RXA9" s="1653"/>
      <c r="RXB9" s="1653"/>
      <c r="RXC9" s="1653"/>
      <c r="RXD9" s="1653"/>
      <c r="RXE9" s="1653"/>
      <c r="RXF9" s="1653"/>
      <c r="RXG9" s="1653"/>
      <c r="RXH9" s="1653"/>
      <c r="RXI9" s="1653"/>
      <c r="RXJ9" s="1653"/>
      <c r="RXK9" s="1653"/>
      <c r="RXL9" s="1653"/>
      <c r="RXM9" s="1653"/>
      <c r="RXN9" s="1653"/>
      <c r="RXO9" s="1653"/>
      <c r="RXP9" s="1653"/>
      <c r="RXQ9" s="1653"/>
      <c r="RXR9" s="1653"/>
      <c r="RXS9" s="1653"/>
      <c r="RXT9" s="1653"/>
      <c r="RXU9" s="1653"/>
      <c r="RXV9" s="1653"/>
      <c r="RXW9" s="1653"/>
      <c r="RXX9" s="1653"/>
      <c r="RXY9" s="1653"/>
      <c r="RXZ9" s="1653"/>
      <c r="RYA9" s="1653"/>
      <c r="RYB9" s="1653"/>
      <c r="RYC9" s="1653"/>
      <c r="RYD9" s="1653"/>
      <c r="RYE9" s="1653"/>
      <c r="RYF9" s="1653"/>
      <c r="RYG9" s="1653"/>
      <c r="RYH9" s="1653"/>
      <c r="RYI9" s="1653"/>
      <c r="RYJ9" s="1653"/>
      <c r="RYK9" s="1653"/>
      <c r="RYL9" s="1653"/>
      <c r="RYM9" s="1653"/>
      <c r="RYN9" s="1653"/>
      <c r="RYO9" s="1653"/>
      <c r="RYP9" s="1653"/>
      <c r="RYQ9" s="1653"/>
      <c r="RYR9" s="1653"/>
      <c r="RYS9" s="1653"/>
      <c r="RYT9" s="1653"/>
      <c r="RYU9" s="1653"/>
      <c r="RYV9" s="1653"/>
      <c r="RYW9" s="1653"/>
      <c r="RYX9" s="1653"/>
      <c r="RYY9" s="1653"/>
      <c r="RYZ9" s="1653"/>
      <c r="RZA9" s="1653"/>
      <c r="RZB9" s="1653"/>
      <c r="RZC9" s="1653"/>
      <c r="RZD9" s="1653"/>
      <c r="RZE9" s="1653"/>
      <c r="RZF9" s="1653"/>
      <c r="RZG9" s="1653"/>
      <c r="RZH9" s="1653"/>
      <c r="RZI9" s="1653"/>
      <c r="RZJ9" s="1653"/>
      <c r="RZK9" s="1653"/>
      <c r="RZL9" s="1653"/>
      <c r="RZM9" s="1653"/>
      <c r="RZN9" s="1653"/>
      <c r="RZO9" s="1653"/>
      <c r="RZP9" s="1653"/>
      <c r="RZQ9" s="1653"/>
      <c r="RZR9" s="1653"/>
      <c r="RZS9" s="1653"/>
      <c r="RZT9" s="1653"/>
      <c r="RZU9" s="1653"/>
      <c r="RZV9" s="1653"/>
      <c r="RZW9" s="1653"/>
      <c r="RZX9" s="1653"/>
      <c r="RZY9" s="1653"/>
      <c r="RZZ9" s="1653"/>
      <c r="SAA9" s="1653"/>
      <c r="SAB9" s="1653"/>
      <c r="SAC9" s="1653"/>
      <c r="SAD9" s="1653"/>
      <c r="SAE9" s="1653"/>
      <c r="SAF9" s="1653"/>
      <c r="SAG9" s="1653"/>
      <c r="SAH9" s="1653"/>
      <c r="SAI9" s="1653"/>
      <c r="SAJ9" s="1653"/>
      <c r="SAK9" s="1653"/>
      <c r="SAL9" s="1653"/>
      <c r="SAM9" s="1653"/>
      <c r="SAN9" s="1653"/>
      <c r="SAO9" s="1653"/>
      <c r="SAP9" s="1653"/>
      <c r="SAQ9" s="1653"/>
      <c r="SAR9" s="1653"/>
      <c r="SAS9" s="1653"/>
      <c r="SAT9" s="1653"/>
      <c r="SAU9" s="1653"/>
      <c r="SAV9" s="1653"/>
      <c r="SAW9" s="1653"/>
      <c r="SAX9" s="1653"/>
      <c r="SAY9" s="1653"/>
      <c r="SAZ9" s="1653"/>
      <c r="SBA9" s="1653"/>
      <c r="SBB9" s="1653"/>
      <c r="SBC9" s="1653"/>
      <c r="SBD9" s="1653"/>
      <c r="SBE9" s="1653"/>
      <c r="SBF9" s="1653"/>
      <c r="SBG9" s="1653"/>
      <c r="SBH9" s="1653"/>
      <c r="SBI9" s="1653"/>
      <c r="SBJ9" s="1653"/>
      <c r="SBK9" s="1653"/>
      <c r="SBL9" s="1653"/>
      <c r="SBM9" s="1653"/>
      <c r="SBN9" s="1653"/>
      <c r="SBO9" s="1653"/>
      <c r="SBP9" s="1653"/>
      <c r="SBQ9" s="1653"/>
      <c r="SBR9" s="1653"/>
      <c r="SBS9" s="1653"/>
      <c r="SBT9" s="1653"/>
      <c r="SBU9" s="1653"/>
      <c r="SBV9" s="1653"/>
      <c r="SBW9" s="1653"/>
      <c r="SBX9" s="1653"/>
      <c r="SBY9" s="1653"/>
      <c r="SBZ9" s="1653"/>
      <c r="SCA9" s="1653"/>
      <c r="SCB9" s="1653"/>
      <c r="SCC9" s="1653"/>
      <c r="SCD9" s="1653"/>
      <c r="SCE9" s="1653"/>
      <c r="SCF9" s="1653"/>
      <c r="SCG9" s="1653"/>
      <c r="SCH9" s="1653"/>
      <c r="SCI9" s="1653"/>
      <c r="SCJ9" s="1653"/>
      <c r="SCK9" s="1653"/>
      <c r="SCL9" s="1653"/>
      <c r="SCM9" s="1653"/>
      <c r="SCN9" s="1653"/>
      <c r="SCO9" s="1653"/>
      <c r="SCP9" s="1653"/>
      <c r="SCQ9" s="1653"/>
      <c r="SCR9" s="1653"/>
      <c r="SCS9" s="1653"/>
      <c r="SCT9" s="1653"/>
      <c r="SCU9" s="1653"/>
      <c r="SCV9" s="1653"/>
      <c r="SCW9" s="1653"/>
      <c r="SCX9" s="1653"/>
      <c r="SCY9" s="1653"/>
      <c r="SCZ9" s="1653"/>
      <c r="SDA9" s="1653"/>
      <c r="SDB9" s="1653"/>
      <c r="SDC9" s="1653"/>
      <c r="SDD9" s="1653"/>
      <c r="SDE9" s="1653"/>
      <c r="SDF9" s="1653"/>
      <c r="SDG9" s="1653"/>
      <c r="SDH9" s="1653"/>
      <c r="SDI9" s="1653"/>
      <c r="SDJ9" s="1653"/>
      <c r="SDK9" s="1653"/>
      <c r="SDL9" s="1653"/>
      <c r="SDM9" s="1653"/>
      <c r="SDN9" s="1653"/>
      <c r="SDO9" s="1653"/>
      <c r="SDP9" s="1653"/>
      <c r="SDQ9" s="1653"/>
      <c r="SDR9" s="1653"/>
      <c r="SDS9" s="1653"/>
      <c r="SDT9" s="1653"/>
      <c r="SDU9" s="1653"/>
      <c r="SDV9" s="1653"/>
      <c r="SDW9" s="1653"/>
      <c r="SDX9" s="1653"/>
      <c r="SDY9" s="1653"/>
      <c r="SDZ9" s="1653"/>
      <c r="SEA9" s="1653"/>
      <c r="SEB9" s="1653"/>
      <c r="SEC9" s="1653"/>
      <c r="SED9" s="1653"/>
      <c r="SEE9" s="1653"/>
      <c r="SEF9" s="1653"/>
      <c r="SEG9" s="1653"/>
      <c r="SEH9" s="1653"/>
      <c r="SEI9" s="1653"/>
      <c r="SEJ9" s="1653"/>
      <c r="SEK9" s="1653"/>
      <c r="SEL9" s="1653"/>
      <c r="SEM9" s="1653"/>
      <c r="SEN9" s="1653"/>
      <c r="SEO9" s="1653"/>
      <c r="SEP9" s="1653"/>
      <c r="SEQ9" s="1653"/>
      <c r="SER9" s="1653"/>
      <c r="SES9" s="1653"/>
      <c r="SET9" s="1653"/>
      <c r="SEU9" s="1653"/>
      <c r="SEV9" s="1653"/>
      <c r="SEW9" s="1653"/>
      <c r="SEX9" s="1653"/>
      <c r="SEY9" s="1653"/>
      <c r="SEZ9" s="1653"/>
      <c r="SFA9" s="1653"/>
      <c r="SFB9" s="1653"/>
      <c r="SFC9" s="1653"/>
      <c r="SFD9" s="1653"/>
      <c r="SFE9" s="1653"/>
      <c r="SFF9" s="1653"/>
      <c r="SFG9" s="1653"/>
      <c r="SFH9" s="1653"/>
      <c r="SFI9" s="1653"/>
      <c r="SFJ9" s="1653"/>
      <c r="SFK9" s="1653"/>
      <c r="SFL9" s="1653"/>
      <c r="SFM9" s="1653"/>
      <c r="SFN9" s="1653"/>
      <c r="SFO9" s="1653"/>
      <c r="SFP9" s="1653"/>
      <c r="SFQ9" s="1653"/>
      <c r="SFR9" s="1653"/>
      <c r="SFS9" s="1653"/>
      <c r="SFT9" s="1653"/>
      <c r="SFU9" s="1653"/>
      <c r="SFV9" s="1653"/>
      <c r="SFW9" s="1653"/>
      <c r="SFX9" s="1653"/>
      <c r="SFY9" s="1653"/>
      <c r="SFZ9" s="1653"/>
      <c r="SGA9" s="1653"/>
      <c r="SGB9" s="1653"/>
      <c r="SGC9" s="1653"/>
      <c r="SGD9" s="1653"/>
      <c r="SGE9" s="1653"/>
      <c r="SGF9" s="1653"/>
      <c r="SGG9" s="1653"/>
      <c r="SGH9" s="1653"/>
      <c r="SGI9" s="1653"/>
      <c r="SGJ9" s="1653"/>
      <c r="SGK9" s="1653"/>
      <c r="SGL9" s="1653"/>
      <c r="SGM9" s="1653"/>
      <c r="SGN9" s="1653"/>
      <c r="SGO9" s="1653"/>
      <c r="SGP9" s="1653"/>
      <c r="SGQ9" s="1653"/>
      <c r="SGR9" s="1653"/>
      <c r="SGS9" s="1653"/>
      <c r="SGT9" s="1653"/>
      <c r="SGU9" s="1653"/>
      <c r="SGV9" s="1653"/>
      <c r="SGW9" s="1653"/>
      <c r="SGX9" s="1653"/>
      <c r="SGY9" s="1653"/>
      <c r="SGZ9" s="1653"/>
      <c r="SHA9" s="1653"/>
      <c r="SHB9" s="1653"/>
      <c r="SHC9" s="1653"/>
      <c r="SHD9" s="1653"/>
      <c r="SHE9" s="1653"/>
      <c r="SHF9" s="1653"/>
      <c r="SHG9" s="1653"/>
      <c r="SHH9" s="1653"/>
      <c r="SHI9" s="1653"/>
      <c r="SHJ9" s="1653"/>
      <c r="SHK9" s="1653"/>
      <c r="SHL9" s="1653"/>
      <c r="SHM9" s="1653"/>
      <c r="SHN9" s="1653"/>
      <c r="SHO9" s="1653"/>
      <c r="SHP9" s="1653"/>
      <c r="SHQ9" s="1653"/>
      <c r="SHR9" s="1653"/>
      <c r="SHS9" s="1653"/>
      <c r="SHT9" s="1653"/>
      <c r="SHU9" s="1653"/>
      <c r="SHV9" s="1653"/>
      <c r="SHW9" s="1653"/>
      <c r="SHX9" s="1653"/>
      <c r="SHY9" s="1653"/>
      <c r="SHZ9" s="1653"/>
      <c r="SIA9" s="1653"/>
      <c r="SIB9" s="1653"/>
      <c r="SIC9" s="1653"/>
      <c r="SID9" s="1653"/>
      <c r="SIE9" s="1653"/>
      <c r="SIF9" s="1653"/>
      <c r="SIG9" s="1653"/>
      <c r="SIH9" s="1653"/>
      <c r="SII9" s="1653"/>
      <c r="SIJ9" s="1653"/>
      <c r="SIK9" s="1653"/>
      <c r="SIL9" s="1653"/>
      <c r="SIM9" s="1653"/>
      <c r="SIN9" s="1653"/>
      <c r="SIO9" s="1653"/>
      <c r="SIP9" s="1653"/>
      <c r="SIQ9" s="1653"/>
      <c r="SIR9" s="1653"/>
      <c r="SIS9" s="1653"/>
      <c r="SIT9" s="1653"/>
      <c r="SIU9" s="1653"/>
      <c r="SIV9" s="1653"/>
      <c r="SIW9" s="1653"/>
      <c r="SIX9" s="1653"/>
      <c r="SIY9" s="1653"/>
      <c r="SIZ9" s="1653"/>
      <c r="SJA9" s="1653"/>
      <c r="SJB9" s="1653"/>
      <c r="SJC9" s="1653"/>
      <c r="SJD9" s="1653"/>
      <c r="SJE9" s="1653"/>
      <c r="SJF9" s="1653"/>
      <c r="SJG9" s="1653"/>
      <c r="SJH9" s="1653"/>
      <c r="SJI9" s="1653"/>
      <c r="SJJ9" s="1653"/>
      <c r="SJK9" s="1653"/>
      <c r="SJL9" s="1653"/>
      <c r="SJM9" s="1653"/>
      <c r="SJN9" s="1653"/>
      <c r="SJO9" s="1653"/>
      <c r="SJP9" s="1653"/>
      <c r="SJQ9" s="1653"/>
      <c r="SJR9" s="1653"/>
      <c r="SJS9" s="1653"/>
      <c r="SJT9" s="1653"/>
      <c r="SJU9" s="1653"/>
      <c r="SJV9" s="1653"/>
      <c r="SJW9" s="1653"/>
      <c r="SJX9" s="1653"/>
      <c r="SJY9" s="1653"/>
      <c r="SJZ9" s="1653"/>
      <c r="SKA9" s="1653"/>
      <c r="SKB9" s="1653"/>
      <c r="SKC9" s="1653"/>
      <c r="SKD9" s="1653"/>
      <c r="SKE9" s="1653"/>
      <c r="SKF9" s="1653"/>
      <c r="SKG9" s="1653"/>
      <c r="SKH9" s="1653"/>
      <c r="SKI9" s="1653"/>
      <c r="SKJ9" s="1653"/>
      <c r="SKK9" s="1653"/>
      <c r="SKL9" s="1653"/>
      <c r="SKM9" s="1653"/>
      <c r="SKN9" s="1653"/>
      <c r="SKO9" s="1653"/>
      <c r="SKP9" s="1653"/>
      <c r="SKQ9" s="1653"/>
      <c r="SKR9" s="1653"/>
      <c r="SKS9" s="1653"/>
      <c r="SKT9" s="1653"/>
      <c r="SKU9" s="1653"/>
      <c r="SKV9" s="1653"/>
      <c r="SKW9" s="1653"/>
      <c r="SKX9" s="1653"/>
      <c r="SKY9" s="1653"/>
      <c r="SKZ9" s="1653"/>
      <c r="SLA9" s="1653"/>
      <c r="SLB9" s="1653"/>
      <c r="SLC9" s="1653"/>
      <c r="SLD9" s="1653"/>
      <c r="SLE9" s="1653"/>
      <c r="SLF9" s="1653"/>
      <c r="SLG9" s="1653"/>
      <c r="SLH9" s="1653"/>
      <c r="SLI9" s="1653"/>
      <c r="SLJ9" s="1653"/>
      <c r="SLK9" s="1653"/>
      <c r="SLL9" s="1653"/>
      <c r="SLM9" s="1653"/>
      <c r="SLN9" s="1653"/>
      <c r="SLO9" s="1653"/>
      <c r="SLP9" s="1653"/>
      <c r="SLQ9" s="1653"/>
      <c r="SLR9" s="1653"/>
      <c r="SLS9" s="1653"/>
      <c r="SLT9" s="1653"/>
      <c r="SLU9" s="1653"/>
      <c r="SLV9" s="1653"/>
      <c r="SLW9" s="1653"/>
      <c r="SLX9" s="1653"/>
      <c r="SLY9" s="1653"/>
      <c r="SLZ9" s="1653"/>
      <c r="SMA9" s="1653"/>
      <c r="SMB9" s="1653"/>
      <c r="SMC9" s="1653"/>
      <c r="SMD9" s="1653"/>
      <c r="SME9" s="1653"/>
      <c r="SMF9" s="1653"/>
      <c r="SMG9" s="1653"/>
      <c r="SMH9" s="1653"/>
      <c r="SMI9" s="1653"/>
      <c r="SMJ9" s="1653"/>
      <c r="SMK9" s="1653"/>
      <c r="SML9" s="1653"/>
      <c r="SMM9" s="1653"/>
      <c r="SMN9" s="1653"/>
      <c r="SMO9" s="1653"/>
      <c r="SMP9" s="1653"/>
      <c r="SMQ9" s="1653"/>
      <c r="SMR9" s="1653"/>
      <c r="SMS9" s="1653"/>
      <c r="SMT9" s="1653"/>
      <c r="SMU9" s="1653"/>
      <c r="SMV9" s="1653"/>
      <c r="SMW9" s="1653"/>
      <c r="SMX9" s="1653"/>
      <c r="SMY9" s="1653"/>
      <c r="SMZ9" s="1653"/>
      <c r="SNA9" s="1653"/>
      <c r="SNB9" s="1653"/>
      <c r="SNC9" s="1653"/>
      <c r="SND9" s="1653"/>
      <c r="SNE9" s="1653"/>
      <c r="SNF9" s="1653"/>
      <c r="SNG9" s="1653"/>
      <c r="SNH9" s="1653"/>
      <c r="SNI9" s="1653"/>
      <c r="SNJ9" s="1653"/>
      <c r="SNK9" s="1653"/>
      <c r="SNL9" s="1653"/>
      <c r="SNM9" s="1653"/>
      <c r="SNN9" s="1653"/>
      <c r="SNO9" s="1653"/>
      <c r="SNP9" s="1653"/>
      <c r="SNQ9" s="1653"/>
      <c r="SNR9" s="1653"/>
      <c r="SNS9" s="1653"/>
      <c r="SNT9" s="1653"/>
      <c r="SNU9" s="1653"/>
      <c r="SNV9" s="1653"/>
      <c r="SNW9" s="1653"/>
      <c r="SNX9" s="1653"/>
      <c r="SNY9" s="1653"/>
      <c r="SNZ9" s="1653"/>
      <c r="SOA9" s="1653"/>
      <c r="SOB9" s="1653"/>
      <c r="SOC9" s="1653"/>
      <c r="SOD9" s="1653"/>
      <c r="SOE9" s="1653"/>
      <c r="SOF9" s="1653"/>
      <c r="SOG9" s="1653"/>
      <c r="SOH9" s="1653"/>
      <c r="SOI9" s="1653"/>
      <c r="SOJ9" s="1653"/>
      <c r="SOK9" s="1653"/>
      <c r="SOL9" s="1653"/>
      <c r="SOM9" s="1653"/>
      <c r="SON9" s="1653"/>
      <c r="SOO9" s="1653"/>
      <c r="SOP9" s="1653"/>
      <c r="SOQ9" s="1653"/>
      <c r="SOR9" s="1653"/>
      <c r="SOS9" s="1653"/>
      <c r="SOT9" s="1653"/>
      <c r="SOU9" s="1653"/>
      <c r="SOV9" s="1653"/>
      <c r="SOW9" s="1653"/>
      <c r="SOX9" s="1653"/>
      <c r="SOY9" s="1653"/>
      <c r="SOZ9" s="1653"/>
      <c r="SPA9" s="1653"/>
      <c r="SPB9" s="1653"/>
      <c r="SPC9" s="1653"/>
      <c r="SPD9" s="1653"/>
      <c r="SPE9" s="1653"/>
      <c r="SPF9" s="1653"/>
      <c r="SPG9" s="1653"/>
      <c r="SPH9" s="1653"/>
      <c r="SPI9" s="1653"/>
      <c r="SPJ9" s="1653"/>
      <c r="SPK9" s="1653"/>
      <c r="SPL9" s="1653"/>
      <c r="SPM9" s="1653"/>
      <c r="SPN9" s="1653"/>
      <c r="SPO9" s="1653"/>
      <c r="SPP9" s="1653"/>
      <c r="SPQ9" s="1653"/>
      <c r="SPR9" s="1653"/>
      <c r="SPS9" s="1653"/>
      <c r="SPT9" s="1653"/>
      <c r="SPU9" s="1653"/>
      <c r="SPV9" s="1653"/>
      <c r="SPW9" s="1653"/>
      <c r="SPX9" s="1653"/>
      <c r="SPY9" s="1653"/>
      <c r="SPZ9" s="1653"/>
      <c r="SQA9" s="1653"/>
      <c r="SQB9" s="1653"/>
      <c r="SQC9" s="1653"/>
      <c r="SQD9" s="1653"/>
      <c r="SQE9" s="1653"/>
      <c r="SQF9" s="1653"/>
      <c r="SQG9" s="1653"/>
      <c r="SQH9" s="1653"/>
      <c r="SQI9" s="1653"/>
      <c r="SQJ9" s="1653"/>
      <c r="SQK9" s="1653"/>
      <c r="SQL9" s="1653"/>
      <c r="SQM9" s="1653"/>
      <c r="SQN9" s="1653"/>
      <c r="SQO9" s="1653"/>
      <c r="SQP9" s="1653"/>
      <c r="SQQ9" s="1653"/>
      <c r="SQR9" s="1653"/>
      <c r="SQS9" s="1653"/>
      <c r="SQT9" s="1653"/>
      <c r="SQU9" s="1653"/>
      <c r="SQV9" s="1653"/>
      <c r="SQW9" s="1653"/>
      <c r="SQX9" s="1653"/>
      <c r="SQY9" s="1653"/>
      <c r="SQZ9" s="1653"/>
      <c r="SRA9" s="1653"/>
      <c r="SRB9" s="1653"/>
      <c r="SRC9" s="1653"/>
      <c r="SRD9" s="1653"/>
      <c r="SRE9" s="1653"/>
      <c r="SRF9" s="1653"/>
      <c r="SRG9" s="1653"/>
      <c r="SRH9" s="1653"/>
      <c r="SRI9" s="1653"/>
      <c r="SRJ9" s="1653"/>
      <c r="SRK9" s="1653"/>
      <c r="SRL9" s="1653"/>
      <c r="SRM9" s="1653"/>
      <c r="SRN9" s="1653"/>
      <c r="SRO9" s="1653"/>
      <c r="SRP9" s="1653"/>
      <c r="SRQ9" s="1653"/>
      <c r="SRR9" s="1653"/>
      <c r="SRS9" s="1653"/>
      <c r="SRT9" s="1653"/>
      <c r="SRU9" s="1653"/>
      <c r="SRV9" s="1653"/>
      <c r="SRW9" s="1653"/>
      <c r="SRX9" s="1653"/>
      <c r="SRY9" s="1653"/>
      <c r="SRZ9" s="1653"/>
      <c r="SSA9" s="1653"/>
      <c r="SSB9" s="1653"/>
      <c r="SSC9" s="1653"/>
      <c r="SSD9" s="1653"/>
      <c r="SSE9" s="1653"/>
      <c r="SSF9" s="1653"/>
      <c r="SSG9" s="1653"/>
      <c r="SSH9" s="1653"/>
      <c r="SSI9" s="1653"/>
      <c r="SSJ9" s="1653"/>
      <c r="SSK9" s="1653"/>
      <c r="SSL9" s="1653"/>
      <c r="SSM9" s="1653"/>
      <c r="SSN9" s="1653"/>
      <c r="SSO9" s="1653"/>
      <c r="SSP9" s="1653"/>
      <c r="SSQ9" s="1653"/>
      <c r="SSR9" s="1653"/>
      <c r="SSS9" s="1653"/>
      <c r="SST9" s="1653"/>
      <c r="SSU9" s="1653"/>
      <c r="SSV9" s="1653"/>
      <c r="SSW9" s="1653"/>
      <c r="SSX9" s="1653"/>
      <c r="SSY9" s="1653"/>
      <c r="SSZ9" s="1653"/>
      <c r="STA9" s="1653"/>
      <c r="STB9" s="1653"/>
      <c r="STC9" s="1653"/>
      <c r="STD9" s="1653"/>
      <c r="STE9" s="1653"/>
      <c r="STF9" s="1653"/>
      <c r="STG9" s="1653"/>
      <c r="STH9" s="1653"/>
      <c r="STI9" s="1653"/>
      <c r="STJ9" s="1653"/>
      <c r="STK9" s="1653"/>
      <c r="STL9" s="1653"/>
      <c r="STM9" s="1653"/>
      <c r="STN9" s="1653"/>
      <c r="STO9" s="1653"/>
      <c r="STP9" s="1653"/>
      <c r="STQ9" s="1653"/>
      <c r="STR9" s="1653"/>
      <c r="STS9" s="1653"/>
      <c r="STT9" s="1653"/>
      <c r="STU9" s="1653"/>
      <c r="STV9" s="1653"/>
      <c r="STW9" s="1653"/>
      <c r="STX9" s="1653"/>
      <c r="STY9" s="1653"/>
      <c r="STZ9" s="1653"/>
      <c r="SUA9" s="1653"/>
      <c r="SUB9" s="1653"/>
      <c r="SUC9" s="1653"/>
      <c r="SUD9" s="1653"/>
      <c r="SUE9" s="1653"/>
      <c r="SUF9" s="1653"/>
      <c r="SUG9" s="1653"/>
      <c r="SUH9" s="1653"/>
      <c r="SUI9" s="1653"/>
      <c r="SUJ9" s="1653"/>
      <c r="SUK9" s="1653"/>
      <c r="SUL9" s="1653"/>
      <c r="SUM9" s="1653"/>
      <c r="SUN9" s="1653"/>
      <c r="SUO9" s="1653"/>
      <c r="SUP9" s="1653"/>
      <c r="SUQ9" s="1653"/>
      <c r="SUR9" s="1653"/>
      <c r="SUS9" s="1653"/>
      <c r="SUT9" s="1653"/>
      <c r="SUU9" s="1653"/>
      <c r="SUV9" s="1653"/>
      <c r="SUW9" s="1653"/>
      <c r="SUX9" s="1653"/>
      <c r="SUY9" s="1653"/>
      <c r="SUZ9" s="1653"/>
      <c r="SVA9" s="1653"/>
      <c r="SVB9" s="1653"/>
      <c r="SVC9" s="1653"/>
      <c r="SVD9" s="1653"/>
      <c r="SVE9" s="1653"/>
      <c r="SVF9" s="1653"/>
      <c r="SVG9" s="1653"/>
      <c r="SVH9" s="1653"/>
      <c r="SVI9" s="1653"/>
      <c r="SVJ9" s="1653"/>
      <c r="SVK9" s="1653"/>
      <c r="SVL9" s="1653"/>
      <c r="SVM9" s="1653"/>
      <c r="SVN9" s="1653"/>
      <c r="SVO9" s="1653"/>
      <c r="SVP9" s="1653"/>
      <c r="SVQ9" s="1653"/>
      <c r="SVR9" s="1653"/>
      <c r="SVS9" s="1653"/>
      <c r="SVT9" s="1653"/>
      <c r="SVU9" s="1653"/>
      <c r="SVV9" s="1653"/>
      <c r="SVW9" s="1653"/>
      <c r="SVX9" s="1653"/>
      <c r="SVY9" s="1653"/>
      <c r="SVZ9" s="1653"/>
      <c r="SWA9" s="1653"/>
      <c r="SWB9" s="1653"/>
      <c r="SWC9" s="1653"/>
      <c r="SWD9" s="1653"/>
      <c r="SWE9" s="1653"/>
      <c r="SWF9" s="1653"/>
      <c r="SWG9" s="1653"/>
      <c r="SWH9" s="1653"/>
      <c r="SWI9" s="1653"/>
      <c r="SWJ9" s="1653"/>
      <c r="SWK9" s="1653"/>
      <c r="SWL9" s="1653"/>
      <c r="SWM9" s="1653"/>
      <c r="SWN9" s="1653"/>
      <c r="SWO9" s="1653"/>
      <c r="SWP9" s="1653"/>
      <c r="SWQ9" s="1653"/>
      <c r="SWR9" s="1653"/>
      <c r="SWS9" s="1653"/>
      <c r="SWT9" s="1653"/>
      <c r="SWU9" s="1653"/>
      <c r="SWV9" s="1653"/>
      <c r="SWW9" s="1653"/>
      <c r="SWX9" s="1653"/>
      <c r="SWY9" s="1653"/>
      <c r="SWZ9" s="1653"/>
      <c r="SXA9" s="1653"/>
      <c r="SXB9" s="1653"/>
      <c r="SXC9" s="1653"/>
      <c r="SXD9" s="1653"/>
      <c r="SXE9" s="1653"/>
      <c r="SXF9" s="1653"/>
      <c r="SXG9" s="1653"/>
      <c r="SXH9" s="1653"/>
      <c r="SXI9" s="1653"/>
      <c r="SXJ9" s="1653"/>
      <c r="SXK9" s="1653"/>
      <c r="SXL9" s="1653"/>
      <c r="SXM9" s="1653"/>
      <c r="SXN9" s="1653"/>
      <c r="SXO9" s="1653"/>
      <c r="SXP9" s="1653"/>
      <c r="SXQ9" s="1653"/>
      <c r="SXR9" s="1653"/>
      <c r="SXS9" s="1653"/>
      <c r="SXT9" s="1653"/>
      <c r="SXU9" s="1653"/>
      <c r="SXV9" s="1653"/>
      <c r="SXW9" s="1653"/>
      <c r="SXX9" s="1653"/>
      <c r="SXY9" s="1653"/>
      <c r="SXZ9" s="1653"/>
      <c r="SYA9" s="1653"/>
      <c r="SYB9" s="1653"/>
      <c r="SYC9" s="1653"/>
      <c r="SYD9" s="1653"/>
      <c r="SYE9" s="1653"/>
      <c r="SYF9" s="1653"/>
      <c r="SYG9" s="1653"/>
      <c r="SYH9" s="1653"/>
      <c r="SYI9" s="1653"/>
      <c r="SYJ9" s="1653"/>
      <c r="SYK9" s="1653"/>
      <c r="SYL9" s="1653"/>
      <c r="SYM9" s="1653"/>
      <c r="SYN9" s="1653"/>
      <c r="SYO9" s="1653"/>
      <c r="SYP9" s="1653"/>
      <c r="SYQ9" s="1653"/>
      <c r="SYR9" s="1653"/>
      <c r="SYS9" s="1653"/>
      <c r="SYT9" s="1653"/>
      <c r="SYU9" s="1653"/>
      <c r="SYV9" s="1653"/>
      <c r="SYW9" s="1653"/>
      <c r="SYX9" s="1653"/>
      <c r="SYY9" s="1653"/>
      <c r="SYZ9" s="1653"/>
      <c r="SZA9" s="1653"/>
      <c r="SZB9" s="1653"/>
      <c r="SZC9" s="1653"/>
      <c r="SZD9" s="1653"/>
      <c r="SZE9" s="1653"/>
      <c r="SZF9" s="1653"/>
      <c r="SZG9" s="1653"/>
      <c r="SZH9" s="1653"/>
      <c r="SZI9" s="1653"/>
      <c r="SZJ9" s="1653"/>
      <c r="SZK9" s="1653"/>
      <c r="SZL9" s="1653"/>
      <c r="SZM9" s="1653"/>
      <c r="SZN9" s="1653"/>
      <c r="SZO9" s="1653"/>
      <c r="SZP9" s="1653"/>
      <c r="SZQ9" s="1653"/>
      <c r="SZR9" s="1653"/>
      <c r="SZS9" s="1653"/>
      <c r="SZT9" s="1653"/>
      <c r="SZU9" s="1653"/>
      <c r="SZV9" s="1653"/>
      <c r="SZW9" s="1653"/>
      <c r="SZX9" s="1653"/>
      <c r="SZY9" s="1653"/>
      <c r="SZZ9" s="1653"/>
      <c r="TAA9" s="1653"/>
      <c r="TAB9" s="1653"/>
      <c r="TAC9" s="1653"/>
      <c r="TAD9" s="1653"/>
      <c r="TAE9" s="1653"/>
      <c r="TAF9" s="1653"/>
      <c r="TAG9" s="1653"/>
      <c r="TAH9" s="1653"/>
      <c r="TAI9" s="1653"/>
      <c r="TAJ9" s="1653"/>
      <c r="TAK9" s="1653"/>
      <c r="TAL9" s="1653"/>
      <c r="TAM9" s="1653"/>
      <c r="TAN9" s="1653"/>
      <c r="TAO9" s="1653"/>
      <c r="TAP9" s="1653"/>
      <c r="TAQ9" s="1653"/>
      <c r="TAR9" s="1653"/>
      <c r="TAS9" s="1653"/>
      <c r="TAT9" s="1653"/>
      <c r="TAU9" s="1653"/>
      <c r="TAV9" s="1653"/>
      <c r="TAW9" s="1653"/>
      <c r="TAX9" s="1653"/>
      <c r="TAY9" s="1653"/>
      <c r="TAZ9" s="1653"/>
      <c r="TBA9" s="1653"/>
      <c r="TBB9" s="1653"/>
      <c r="TBC9" s="1653"/>
      <c r="TBD9" s="1653"/>
      <c r="TBE9" s="1653"/>
      <c r="TBF9" s="1653"/>
      <c r="TBG9" s="1653"/>
      <c r="TBH9" s="1653"/>
      <c r="TBI9" s="1653"/>
      <c r="TBJ9" s="1653"/>
      <c r="TBK9" s="1653"/>
      <c r="TBL9" s="1653"/>
      <c r="TBM9" s="1653"/>
      <c r="TBN9" s="1653"/>
      <c r="TBO9" s="1653"/>
      <c r="TBP9" s="1653"/>
      <c r="TBQ9" s="1653"/>
      <c r="TBR9" s="1653"/>
      <c r="TBS9" s="1653"/>
      <c r="TBT9" s="1653"/>
      <c r="TBU9" s="1653"/>
      <c r="TBV9" s="1653"/>
      <c r="TBW9" s="1653"/>
      <c r="TBX9" s="1653"/>
      <c r="TBY9" s="1653"/>
      <c r="TBZ9" s="1653"/>
      <c r="TCA9" s="1653"/>
      <c r="TCB9" s="1653"/>
      <c r="TCC9" s="1653"/>
      <c r="TCD9" s="1653"/>
      <c r="TCE9" s="1653"/>
      <c r="TCF9" s="1653"/>
      <c r="TCG9" s="1653"/>
      <c r="TCH9" s="1653"/>
      <c r="TCI9" s="1653"/>
      <c r="TCJ9" s="1653"/>
      <c r="TCK9" s="1653"/>
      <c r="TCL9" s="1653"/>
      <c r="TCM9" s="1653"/>
      <c r="TCN9" s="1653"/>
      <c r="TCO9" s="1653"/>
      <c r="TCP9" s="1653"/>
      <c r="TCQ9" s="1653"/>
      <c r="TCR9" s="1653"/>
      <c r="TCS9" s="1653"/>
      <c r="TCT9" s="1653"/>
      <c r="TCU9" s="1653"/>
      <c r="TCV9" s="1653"/>
      <c r="TCW9" s="1653"/>
      <c r="TCX9" s="1653"/>
      <c r="TCY9" s="1653"/>
      <c r="TCZ9" s="1653"/>
      <c r="TDA9" s="1653"/>
      <c r="TDB9" s="1653"/>
      <c r="TDC9" s="1653"/>
      <c r="TDD9" s="1653"/>
      <c r="TDE9" s="1653"/>
      <c r="TDF9" s="1653"/>
      <c r="TDG9" s="1653"/>
      <c r="TDH9" s="1653"/>
      <c r="TDI9" s="1653"/>
      <c r="TDJ9" s="1653"/>
      <c r="TDK9" s="1653"/>
      <c r="TDL9" s="1653"/>
      <c r="TDM9" s="1653"/>
      <c r="TDN9" s="1653"/>
      <c r="TDO9" s="1653"/>
      <c r="TDP9" s="1653"/>
      <c r="TDQ9" s="1653"/>
      <c r="TDR9" s="1653"/>
      <c r="TDS9" s="1653"/>
      <c r="TDT9" s="1653"/>
      <c r="TDU9" s="1653"/>
      <c r="TDV9" s="1653"/>
      <c r="TDW9" s="1653"/>
      <c r="TDX9" s="1653"/>
      <c r="TDY9" s="1653"/>
      <c r="TDZ9" s="1653"/>
      <c r="TEA9" s="1653"/>
      <c r="TEB9" s="1653"/>
      <c r="TEC9" s="1653"/>
      <c r="TED9" s="1653"/>
      <c r="TEE9" s="1653"/>
      <c r="TEF9" s="1653"/>
      <c r="TEG9" s="1653"/>
      <c r="TEH9" s="1653"/>
      <c r="TEI9" s="1653"/>
      <c r="TEJ9" s="1653"/>
      <c r="TEK9" s="1653"/>
      <c r="TEL9" s="1653"/>
      <c r="TEM9" s="1653"/>
      <c r="TEN9" s="1653"/>
      <c r="TEO9" s="1653"/>
      <c r="TEP9" s="1653"/>
      <c r="TEQ9" s="1653"/>
      <c r="TER9" s="1653"/>
      <c r="TES9" s="1653"/>
      <c r="TET9" s="1653"/>
      <c r="TEU9" s="1653"/>
      <c r="TEV9" s="1653"/>
      <c r="TEW9" s="1653"/>
      <c r="TEX9" s="1653"/>
      <c r="TEY9" s="1653"/>
      <c r="TEZ9" s="1653"/>
      <c r="TFA9" s="1653"/>
      <c r="TFB9" s="1653"/>
      <c r="TFC9" s="1653"/>
      <c r="TFD9" s="1653"/>
      <c r="TFE9" s="1653"/>
      <c r="TFF9" s="1653"/>
      <c r="TFG9" s="1653"/>
      <c r="TFH9" s="1653"/>
      <c r="TFI9" s="1653"/>
      <c r="TFJ9" s="1653"/>
      <c r="TFK9" s="1653"/>
      <c r="TFL9" s="1653"/>
      <c r="TFM9" s="1653"/>
      <c r="TFN9" s="1653"/>
      <c r="TFO9" s="1653"/>
      <c r="TFP9" s="1653"/>
      <c r="TFQ9" s="1653"/>
      <c r="TFR9" s="1653"/>
      <c r="TFS9" s="1653"/>
      <c r="TFT9" s="1653"/>
      <c r="TFU9" s="1653"/>
      <c r="TFV9" s="1653"/>
      <c r="TFW9" s="1653"/>
      <c r="TFX9" s="1653"/>
      <c r="TFY9" s="1653"/>
      <c r="TFZ9" s="1653"/>
      <c r="TGA9" s="1653"/>
      <c r="TGB9" s="1653"/>
      <c r="TGC9" s="1653"/>
      <c r="TGD9" s="1653"/>
      <c r="TGE9" s="1653"/>
      <c r="TGF9" s="1653"/>
      <c r="TGG9" s="1653"/>
      <c r="TGH9" s="1653"/>
      <c r="TGI9" s="1653"/>
      <c r="TGJ9" s="1653"/>
      <c r="TGK9" s="1653"/>
      <c r="TGL9" s="1653"/>
      <c r="TGM9" s="1653"/>
      <c r="TGN9" s="1653"/>
      <c r="TGO9" s="1653"/>
      <c r="TGP9" s="1653"/>
      <c r="TGQ9" s="1653"/>
      <c r="TGR9" s="1653"/>
      <c r="TGS9" s="1653"/>
      <c r="TGT9" s="1653"/>
      <c r="TGU9" s="1653"/>
      <c r="TGV9" s="1653"/>
      <c r="TGW9" s="1653"/>
      <c r="TGX9" s="1653"/>
      <c r="TGY9" s="1653"/>
      <c r="TGZ9" s="1653"/>
      <c r="THA9" s="1653"/>
      <c r="THB9" s="1653"/>
      <c r="THC9" s="1653"/>
      <c r="THD9" s="1653"/>
      <c r="THE9" s="1653"/>
      <c r="THF9" s="1653"/>
      <c r="THG9" s="1653"/>
      <c r="THH9" s="1653"/>
      <c r="THI9" s="1653"/>
      <c r="THJ9" s="1653"/>
      <c r="THK9" s="1653"/>
      <c r="THL9" s="1653"/>
      <c r="THM9" s="1653"/>
      <c r="THN9" s="1653"/>
      <c r="THO9" s="1653"/>
      <c r="THP9" s="1653"/>
      <c r="THQ9" s="1653"/>
      <c r="THR9" s="1653"/>
      <c r="THS9" s="1653"/>
      <c r="THT9" s="1653"/>
      <c r="THU9" s="1653"/>
      <c r="THV9" s="1653"/>
      <c r="THW9" s="1653"/>
      <c r="THX9" s="1653"/>
      <c r="THY9" s="1653"/>
      <c r="THZ9" s="1653"/>
      <c r="TIA9" s="1653"/>
      <c r="TIB9" s="1653"/>
      <c r="TIC9" s="1653"/>
      <c r="TID9" s="1653"/>
      <c r="TIE9" s="1653"/>
      <c r="TIF9" s="1653"/>
      <c r="TIG9" s="1653"/>
      <c r="TIH9" s="1653"/>
      <c r="TII9" s="1653"/>
      <c r="TIJ9" s="1653"/>
      <c r="TIK9" s="1653"/>
      <c r="TIL9" s="1653"/>
      <c r="TIM9" s="1653"/>
      <c r="TIN9" s="1653"/>
      <c r="TIO9" s="1653"/>
      <c r="TIP9" s="1653"/>
      <c r="TIQ9" s="1653"/>
      <c r="TIR9" s="1653"/>
      <c r="TIS9" s="1653"/>
      <c r="TIT9" s="1653"/>
      <c r="TIU9" s="1653"/>
      <c r="TIV9" s="1653"/>
      <c r="TIW9" s="1653"/>
      <c r="TIX9" s="1653"/>
      <c r="TIY9" s="1653"/>
      <c r="TIZ9" s="1653"/>
      <c r="TJA9" s="1653"/>
      <c r="TJB9" s="1653"/>
      <c r="TJC9" s="1653"/>
      <c r="TJD9" s="1653"/>
      <c r="TJE9" s="1653"/>
      <c r="TJF9" s="1653"/>
      <c r="TJG9" s="1653"/>
      <c r="TJH9" s="1653"/>
      <c r="TJI9" s="1653"/>
      <c r="TJJ9" s="1653"/>
      <c r="TJK9" s="1653"/>
      <c r="TJL9" s="1653"/>
      <c r="TJM9" s="1653"/>
      <c r="TJN9" s="1653"/>
      <c r="TJO9" s="1653"/>
      <c r="TJP9" s="1653"/>
      <c r="TJQ9" s="1653"/>
      <c r="TJR9" s="1653"/>
      <c r="TJS9" s="1653"/>
      <c r="TJT9" s="1653"/>
      <c r="TJU9" s="1653"/>
      <c r="TJV9" s="1653"/>
      <c r="TJW9" s="1653"/>
      <c r="TJX9" s="1653"/>
      <c r="TJY9" s="1653"/>
      <c r="TJZ9" s="1653"/>
      <c r="TKA9" s="1653"/>
      <c r="TKB9" s="1653"/>
      <c r="TKC9" s="1653"/>
      <c r="TKD9" s="1653"/>
      <c r="TKE9" s="1653"/>
      <c r="TKF9" s="1653"/>
      <c r="TKG9" s="1653"/>
      <c r="TKH9" s="1653"/>
      <c r="TKI9" s="1653"/>
      <c r="TKJ9" s="1653"/>
      <c r="TKK9" s="1653"/>
      <c r="TKL9" s="1653"/>
      <c r="TKM9" s="1653"/>
      <c r="TKN9" s="1653"/>
      <c r="TKO9" s="1653"/>
      <c r="TKP9" s="1653"/>
      <c r="TKQ9" s="1653"/>
      <c r="TKR9" s="1653"/>
      <c r="TKS9" s="1653"/>
      <c r="TKT9" s="1653"/>
      <c r="TKU9" s="1653"/>
      <c r="TKV9" s="1653"/>
      <c r="TKW9" s="1653"/>
      <c r="TKX9" s="1653"/>
      <c r="TKY9" s="1653"/>
      <c r="TKZ9" s="1653"/>
      <c r="TLA9" s="1653"/>
      <c r="TLB9" s="1653"/>
      <c r="TLC9" s="1653"/>
      <c r="TLD9" s="1653"/>
      <c r="TLE9" s="1653"/>
      <c r="TLF9" s="1653"/>
      <c r="TLG9" s="1653"/>
      <c r="TLH9" s="1653"/>
      <c r="TLI9" s="1653"/>
      <c r="TLJ9" s="1653"/>
      <c r="TLK9" s="1653"/>
      <c r="TLL9" s="1653"/>
      <c r="TLM9" s="1653"/>
      <c r="TLN9" s="1653"/>
      <c r="TLO9" s="1653"/>
      <c r="TLP9" s="1653"/>
      <c r="TLQ9" s="1653"/>
      <c r="TLR9" s="1653"/>
      <c r="TLS9" s="1653"/>
      <c r="TLT9" s="1653"/>
      <c r="TLU9" s="1653"/>
      <c r="TLV9" s="1653"/>
      <c r="TLW9" s="1653"/>
      <c r="TLX9" s="1653"/>
      <c r="TLY9" s="1653"/>
      <c r="TLZ9" s="1653"/>
      <c r="TMA9" s="1653"/>
      <c r="TMB9" s="1653"/>
      <c r="TMC9" s="1653"/>
      <c r="TMD9" s="1653"/>
      <c r="TME9" s="1653"/>
      <c r="TMF9" s="1653"/>
      <c r="TMG9" s="1653"/>
      <c r="TMH9" s="1653"/>
      <c r="TMI9" s="1653"/>
      <c r="TMJ9" s="1653"/>
      <c r="TMK9" s="1653"/>
      <c r="TML9" s="1653"/>
      <c r="TMM9" s="1653"/>
      <c r="TMN9" s="1653"/>
      <c r="TMO9" s="1653"/>
      <c r="TMP9" s="1653"/>
      <c r="TMQ9" s="1653"/>
      <c r="TMR9" s="1653"/>
      <c r="TMS9" s="1653"/>
      <c r="TMT9" s="1653"/>
      <c r="TMU9" s="1653"/>
      <c r="TMV9" s="1653"/>
      <c r="TMW9" s="1653"/>
      <c r="TMX9" s="1653"/>
      <c r="TMY9" s="1653"/>
      <c r="TMZ9" s="1653"/>
      <c r="TNA9" s="1653"/>
      <c r="TNB9" s="1653"/>
      <c r="TNC9" s="1653"/>
      <c r="TND9" s="1653"/>
      <c r="TNE9" s="1653"/>
      <c r="TNF9" s="1653"/>
      <c r="TNG9" s="1653"/>
      <c r="TNH9" s="1653"/>
      <c r="TNI9" s="1653"/>
      <c r="TNJ9" s="1653"/>
      <c r="TNK9" s="1653"/>
      <c r="TNL9" s="1653"/>
      <c r="TNM9" s="1653"/>
      <c r="TNN9" s="1653"/>
      <c r="TNO9" s="1653"/>
      <c r="TNP9" s="1653"/>
      <c r="TNQ9" s="1653"/>
      <c r="TNR9" s="1653"/>
      <c r="TNS9" s="1653"/>
      <c r="TNT9" s="1653"/>
      <c r="TNU9" s="1653"/>
      <c r="TNV9" s="1653"/>
      <c r="TNW9" s="1653"/>
      <c r="TNX9" s="1653"/>
      <c r="TNY9" s="1653"/>
      <c r="TNZ9" s="1653"/>
      <c r="TOA9" s="1653"/>
      <c r="TOB9" s="1653"/>
      <c r="TOC9" s="1653"/>
      <c r="TOD9" s="1653"/>
      <c r="TOE9" s="1653"/>
      <c r="TOF9" s="1653"/>
      <c r="TOG9" s="1653"/>
      <c r="TOH9" s="1653"/>
      <c r="TOI9" s="1653"/>
      <c r="TOJ9" s="1653"/>
      <c r="TOK9" s="1653"/>
      <c r="TOL9" s="1653"/>
      <c r="TOM9" s="1653"/>
      <c r="TON9" s="1653"/>
      <c r="TOO9" s="1653"/>
      <c r="TOP9" s="1653"/>
      <c r="TOQ9" s="1653"/>
      <c r="TOR9" s="1653"/>
      <c r="TOS9" s="1653"/>
      <c r="TOT9" s="1653"/>
      <c r="TOU9" s="1653"/>
      <c r="TOV9" s="1653"/>
      <c r="TOW9" s="1653"/>
      <c r="TOX9" s="1653"/>
      <c r="TOY9" s="1653"/>
      <c r="TOZ9" s="1653"/>
      <c r="TPA9" s="1653"/>
      <c r="TPB9" s="1653"/>
      <c r="TPC9" s="1653"/>
      <c r="TPD9" s="1653"/>
      <c r="TPE9" s="1653"/>
      <c r="TPF9" s="1653"/>
      <c r="TPG9" s="1653"/>
      <c r="TPH9" s="1653"/>
      <c r="TPI9" s="1653"/>
      <c r="TPJ9" s="1653"/>
      <c r="TPK9" s="1653"/>
      <c r="TPL9" s="1653"/>
      <c r="TPM9" s="1653"/>
      <c r="TPN9" s="1653"/>
      <c r="TPO9" s="1653"/>
      <c r="TPP9" s="1653"/>
      <c r="TPQ9" s="1653"/>
      <c r="TPR9" s="1653"/>
      <c r="TPS9" s="1653"/>
      <c r="TPT9" s="1653"/>
      <c r="TPU9" s="1653"/>
      <c r="TPV9" s="1653"/>
      <c r="TPW9" s="1653"/>
      <c r="TPX9" s="1653"/>
      <c r="TPY9" s="1653"/>
      <c r="TPZ9" s="1653"/>
      <c r="TQA9" s="1653"/>
      <c r="TQB9" s="1653"/>
      <c r="TQC9" s="1653"/>
      <c r="TQD9" s="1653"/>
      <c r="TQE9" s="1653"/>
      <c r="TQF9" s="1653"/>
      <c r="TQG9" s="1653"/>
      <c r="TQH9" s="1653"/>
      <c r="TQI9" s="1653"/>
      <c r="TQJ9" s="1653"/>
      <c r="TQK9" s="1653"/>
      <c r="TQL9" s="1653"/>
      <c r="TQM9" s="1653"/>
      <c r="TQN9" s="1653"/>
      <c r="TQO9" s="1653"/>
      <c r="TQP9" s="1653"/>
      <c r="TQQ9" s="1653"/>
      <c r="TQR9" s="1653"/>
      <c r="TQS9" s="1653"/>
      <c r="TQT9" s="1653"/>
      <c r="TQU9" s="1653"/>
      <c r="TQV9" s="1653"/>
      <c r="TQW9" s="1653"/>
      <c r="TQX9" s="1653"/>
      <c r="TQY9" s="1653"/>
      <c r="TQZ9" s="1653"/>
      <c r="TRA9" s="1653"/>
      <c r="TRB9" s="1653"/>
      <c r="TRC9" s="1653"/>
      <c r="TRD9" s="1653"/>
      <c r="TRE9" s="1653"/>
      <c r="TRF9" s="1653"/>
      <c r="TRG9" s="1653"/>
      <c r="TRH9" s="1653"/>
      <c r="TRI9" s="1653"/>
      <c r="TRJ9" s="1653"/>
      <c r="TRK9" s="1653"/>
      <c r="TRL9" s="1653"/>
      <c r="TRM9" s="1653"/>
      <c r="TRN9" s="1653"/>
      <c r="TRO9" s="1653"/>
      <c r="TRP9" s="1653"/>
      <c r="TRQ9" s="1653"/>
      <c r="TRR9" s="1653"/>
      <c r="TRS9" s="1653"/>
      <c r="TRT9" s="1653"/>
      <c r="TRU9" s="1653"/>
      <c r="TRV9" s="1653"/>
      <c r="TRW9" s="1653"/>
      <c r="TRX9" s="1653"/>
      <c r="TRY9" s="1653"/>
      <c r="TRZ9" s="1653"/>
      <c r="TSA9" s="1653"/>
      <c r="TSB9" s="1653"/>
      <c r="TSC9" s="1653"/>
      <c r="TSD9" s="1653"/>
      <c r="TSE9" s="1653"/>
      <c r="TSF9" s="1653"/>
      <c r="TSG9" s="1653"/>
      <c r="TSH9" s="1653"/>
      <c r="TSI9" s="1653"/>
      <c r="TSJ9" s="1653"/>
      <c r="TSK9" s="1653"/>
      <c r="TSL9" s="1653"/>
      <c r="TSM9" s="1653"/>
      <c r="TSN9" s="1653"/>
      <c r="TSO9" s="1653"/>
      <c r="TSP9" s="1653"/>
      <c r="TSQ9" s="1653"/>
      <c r="TSR9" s="1653"/>
      <c r="TSS9" s="1653"/>
      <c r="TST9" s="1653"/>
      <c r="TSU9" s="1653"/>
      <c r="TSV9" s="1653"/>
      <c r="TSW9" s="1653"/>
      <c r="TSX9" s="1653"/>
      <c r="TSY9" s="1653"/>
      <c r="TSZ9" s="1653"/>
      <c r="TTA9" s="1653"/>
      <c r="TTB9" s="1653"/>
      <c r="TTC9" s="1653"/>
      <c r="TTD9" s="1653"/>
      <c r="TTE9" s="1653"/>
      <c r="TTF9" s="1653"/>
      <c r="TTG9" s="1653"/>
      <c r="TTH9" s="1653"/>
      <c r="TTI9" s="1653"/>
      <c r="TTJ9" s="1653"/>
      <c r="TTK9" s="1653"/>
      <c r="TTL9" s="1653"/>
      <c r="TTM9" s="1653"/>
      <c r="TTN9" s="1653"/>
      <c r="TTO9" s="1653"/>
      <c r="TTP9" s="1653"/>
      <c r="TTQ9" s="1653"/>
      <c r="TTR9" s="1653"/>
      <c r="TTS9" s="1653"/>
      <c r="TTT9" s="1653"/>
      <c r="TTU9" s="1653"/>
      <c r="TTV9" s="1653"/>
      <c r="TTW9" s="1653"/>
      <c r="TTX9" s="1653"/>
      <c r="TTY9" s="1653"/>
      <c r="TTZ9" s="1653"/>
      <c r="TUA9" s="1653"/>
      <c r="TUB9" s="1653"/>
      <c r="TUC9" s="1653"/>
      <c r="TUD9" s="1653"/>
      <c r="TUE9" s="1653"/>
      <c r="TUF9" s="1653"/>
      <c r="TUG9" s="1653"/>
      <c r="TUH9" s="1653"/>
      <c r="TUI9" s="1653"/>
      <c r="TUJ9" s="1653"/>
      <c r="TUK9" s="1653"/>
      <c r="TUL9" s="1653"/>
      <c r="TUM9" s="1653"/>
      <c r="TUN9" s="1653"/>
      <c r="TUO9" s="1653"/>
      <c r="TUP9" s="1653"/>
      <c r="TUQ9" s="1653"/>
      <c r="TUR9" s="1653"/>
      <c r="TUS9" s="1653"/>
      <c r="TUT9" s="1653"/>
      <c r="TUU9" s="1653"/>
      <c r="TUV9" s="1653"/>
      <c r="TUW9" s="1653"/>
      <c r="TUX9" s="1653"/>
      <c r="TUY9" s="1653"/>
      <c r="TUZ9" s="1653"/>
      <c r="TVA9" s="1653"/>
      <c r="TVB9" s="1653"/>
      <c r="TVC9" s="1653"/>
      <c r="TVD9" s="1653"/>
      <c r="TVE9" s="1653"/>
      <c r="TVF9" s="1653"/>
      <c r="TVG9" s="1653"/>
      <c r="TVH9" s="1653"/>
      <c r="TVI9" s="1653"/>
      <c r="TVJ9" s="1653"/>
      <c r="TVK9" s="1653"/>
      <c r="TVL9" s="1653"/>
      <c r="TVM9" s="1653"/>
      <c r="TVN9" s="1653"/>
      <c r="TVO9" s="1653"/>
      <c r="TVP9" s="1653"/>
      <c r="TVQ9" s="1653"/>
      <c r="TVR9" s="1653"/>
      <c r="TVS9" s="1653"/>
      <c r="TVT9" s="1653"/>
      <c r="TVU9" s="1653"/>
      <c r="TVV9" s="1653"/>
      <c r="TVW9" s="1653"/>
      <c r="TVX9" s="1653"/>
      <c r="TVY9" s="1653"/>
      <c r="TVZ9" s="1653"/>
      <c r="TWA9" s="1653"/>
      <c r="TWB9" s="1653"/>
      <c r="TWC9" s="1653"/>
      <c r="TWD9" s="1653"/>
      <c r="TWE9" s="1653"/>
      <c r="TWF9" s="1653"/>
      <c r="TWG9" s="1653"/>
      <c r="TWH9" s="1653"/>
      <c r="TWI9" s="1653"/>
      <c r="TWJ9" s="1653"/>
      <c r="TWK9" s="1653"/>
      <c r="TWL9" s="1653"/>
      <c r="TWM9" s="1653"/>
      <c r="TWN9" s="1653"/>
      <c r="TWO9" s="1653"/>
      <c r="TWP9" s="1653"/>
      <c r="TWQ9" s="1653"/>
      <c r="TWR9" s="1653"/>
      <c r="TWS9" s="1653"/>
      <c r="TWT9" s="1653"/>
      <c r="TWU9" s="1653"/>
      <c r="TWV9" s="1653"/>
      <c r="TWW9" s="1653"/>
      <c r="TWX9" s="1653"/>
      <c r="TWY9" s="1653"/>
      <c r="TWZ9" s="1653"/>
      <c r="TXA9" s="1653"/>
      <c r="TXB9" s="1653"/>
      <c r="TXC9" s="1653"/>
      <c r="TXD9" s="1653"/>
      <c r="TXE9" s="1653"/>
      <c r="TXF9" s="1653"/>
      <c r="TXG9" s="1653"/>
      <c r="TXH9" s="1653"/>
      <c r="TXI9" s="1653"/>
      <c r="TXJ9" s="1653"/>
      <c r="TXK9" s="1653"/>
      <c r="TXL9" s="1653"/>
      <c r="TXM9" s="1653"/>
      <c r="TXN9" s="1653"/>
      <c r="TXO9" s="1653"/>
      <c r="TXP9" s="1653"/>
      <c r="TXQ9" s="1653"/>
      <c r="TXR9" s="1653"/>
      <c r="TXS9" s="1653"/>
      <c r="TXT9" s="1653"/>
      <c r="TXU9" s="1653"/>
      <c r="TXV9" s="1653"/>
      <c r="TXW9" s="1653"/>
      <c r="TXX9" s="1653"/>
      <c r="TXY9" s="1653"/>
      <c r="TXZ9" s="1653"/>
      <c r="TYA9" s="1653"/>
      <c r="TYB9" s="1653"/>
      <c r="TYC9" s="1653"/>
      <c r="TYD9" s="1653"/>
      <c r="TYE9" s="1653"/>
      <c r="TYF9" s="1653"/>
      <c r="TYG9" s="1653"/>
      <c r="TYH9" s="1653"/>
      <c r="TYI9" s="1653"/>
      <c r="TYJ9" s="1653"/>
      <c r="TYK9" s="1653"/>
      <c r="TYL9" s="1653"/>
      <c r="TYM9" s="1653"/>
      <c r="TYN9" s="1653"/>
      <c r="TYO9" s="1653"/>
      <c r="TYP9" s="1653"/>
      <c r="TYQ9" s="1653"/>
      <c r="TYR9" s="1653"/>
      <c r="TYS9" s="1653"/>
      <c r="TYT9" s="1653"/>
      <c r="TYU9" s="1653"/>
      <c r="TYV9" s="1653"/>
      <c r="TYW9" s="1653"/>
      <c r="TYX9" s="1653"/>
      <c r="TYY9" s="1653"/>
      <c r="TYZ9" s="1653"/>
      <c r="TZA9" s="1653"/>
      <c r="TZB9" s="1653"/>
      <c r="TZC9" s="1653"/>
      <c r="TZD9" s="1653"/>
      <c r="TZE9" s="1653"/>
      <c r="TZF9" s="1653"/>
      <c r="TZG9" s="1653"/>
      <c r="TZH9" s="1653"/>
      <c r="TZI9" s="1653"/>
      <c r="TZJ9" s="1653"/>
      <c r="TZK9" s="1653"/>
      <c r="TZL9" s="1653"/>
      <c r="TZM9" s="1653"/>
      <c r="TZN9" s="1653"/>
      <c r="TZO9" s="1653"/>
      <c r="TZP9" s="1653"/>
      <c r="TZQ9" s="1653"/>
      <c r="TZR9" s="1653"/>
      <c r="TZS9" s="1653"/>
      <c r="TZT9" s="1653"/>
      <c r="TZU9" s="1653"/>
      <c r="TZV9" s="1653"/>
      <c r="TZW9" s="1653"/>
      <c r="TZX9" s="1653"/>
      <c r="TZY9" s="1653"/>
      <c r="TZZ9" s="1653"/>
      <c r="UAA9" s="1653"/>
      <c r="UAB9" s="1653"/>
      <c r="UAC9" s="1653"/>
      <c r="UAD9" s="1653"/>
      <c r="UAE9" s="1653"/>
      <c r="UAF9" s="1653"/>
      <c r="UAG9" s="1653"/>
      <c r="UAH9" s="1653"/>
      <c r="UAI9" s="1653"/>
      <c r="UAJ9" s="1653"/>
      <c r="UAK9" s="1653"/>
      <c r="UAL9" s="1653"/>
      <c r="UAM9" s="1653"/>
      <c r="UAN9" s="1653"/>
      <c r="UAO9" s="1653"/>
      <c r="UAP9" s="1653"/>
      <c r="UAQ9" s="1653"/>
      <c r="UAR9" s="1653"/>
      <c r="UAS9" s="1653"/>
      <c r="UAT9" s="1653"/>
      <c r="UAU9" s="1653"/>
      <c r="UAV9" s="1653"/>
      <c r="UAW9" s="1653"/>
      <c r="UAX9" s="1653"/>
      <c r="UAY9" s="1653"/>
      <c r="UAZ9" s="1653"/>
      <c r="UBA9" s="1653"/>
      <c r="UBB9" s="1653"/>
      <c r="UBC9" s="1653"/>
      <c r="UBD9" s="1653"/>
      <c r="UBE9" s="1653"/>
      <c r="UBF9" s="1653"/>
      <c r="UBG9" s="1653"/>
      <c r="UBH9" s="1653"/>
      <c r="UBI9" s="1653"/>
      <c r="UBJ9" s="1653"/>
      <c r="UBK9" s="1653"/>
      <c r="UBL9" s="1653"/>
      <c r="UBM9" s="1653"/>
      <c r="UBN9" s="1653"/>
      <c r="UBO9" s="1653"/>
      <c r="UBP9" s="1653"/>
      <c r="UBQ9" s="1653"/>
      <c r="UBR9" s="1653"/>
      <c r="UBS9" s="1653"/>
      <c r="UBT9" s="1653"/>
      <c r="UBU9" s="1653"/>
      <c r="UBV9" s="1653"/>
      <c r="UBW9" s="1653"/>
      <c r="UBX9" s="1653"/>
      <c r="UBY9" s="1653"/>
      <c r="UBZ9" s="1653"/>
      <c r="UCA9" s="1653"/>
      <c r="UCB9" s="1653"/>
      <c r="UCC9" s="1653"/>
      <c r="UCD9" s="1653"/>
      <c r="UCE9" s="1653"/>
      <c r="UCF9" s="1653"/>
      <c r="UCG9" s="1653"/>
      <c r="UCH9" s="1653"/>
      <c r="UCI9" s="1653"/>
      <c r="UCJ9" s="1653"/>
      <c r="UCK9" s="1653"/>
      <c r="UCL9" s="1653"/>
      <c r="UCM9" s="1653"/>
      <c r="UCN9" s="1653"/>
      <c r="UCO9" s="1653"/>
      <c r="UCP9" s="1653"/>
      <c r="UCQ9" s="1653"/>
      <c r="UCR9" s="1653"/>
      <c r="UCS9" s="1653"/>
      <c r="UCT9" s="1653"/>
      <c r="UCU9" s="1653"/>
      <c r="UCV9" s="1653"/>
      <c r="UCW9" s="1653"/>
      <c r="UCX9" s="1653"/>
      <c r="UCY9" s="1653"/>
      <c r="UCZ9" s="1653"/>
      <c r="UDA9" s="1653"/>
      <c r="UDB9" s="1653"/>
      <c r="UDC9" s="1653"/>
      <c r="UDD9" s="1653"/>
      <c r="UDE9" s="1653"/>
      <c r="UDF9" s="1653"/>
      <c r="UDG9" s="1653"/>
      <c r="UDH9" s="1653"/>
      <c r="UDI9" s="1653"/>
      <c r="UDJ9" s="1653"/>
      <c r="UDK9" s="1653"/>
      <c r="UDL9" s="1653"/>
      <c r="UDM9" s="1653"/>
      <c r="UDN9" s="1653"/>
      <c r="UDO9" s="1653"/>
      <c r="UDP9" s="1653"/>
      <c r="UDQ9" s="1653"/>
      <c r="UDR9" s="1653"/>
      <c r="UDS9" s="1653"/>
      <c r="UDT9" s="1653"/>
      <c r="UDU9" s="1653"/>
      <c r="UDV9" s="1653"/>
      <c r="UDW9" s="1653"/>
      <c r="UDX9" s="1653"/>
      <c r="UDY9" s="1653"/>
      <c r="UDZ9" s="1653"/>
      <c r="UEA9" s="1653"/>
      <c r="UEB9" s="1653"/>
      <c r="UEC9" s="1653"/>
      <c r="UED9" s="1653"/>
      <c r="UEE9" s="1653"/>
      <c r="UEF9" s="1653"/>
      <c r="UEG9" s="1653"/>
      <c r="UEH9" s="1653"/>
      <c r="UEI9" s="1653"/>
      <c r="UEJ9" s="1653"/>
      <c r="UEK9" s="1653"/>
      <c r="UEL9" s="1653"/>
      <c r="UEM9" s="1653"/>
      <c r="UEN9" s="1653"/>
      <c r="UEO9" s="1653"/>
      <c r="UEP9" s="1653"/>
      <c r="UEQ9" s="1653"/>
      <c r="UER9" s="1653"/>
      <c r="UES9" s="1653"/>
      <c r="UET9" s="1653"/>
      <c r="UEU9" s="1653"/>
      <c r="UEV9" s="1653"/>
      <c r="UEW9" s="1653"/>
      <c r="UEX9" s="1653"/>
      <c r="UEY9" s="1653"/>
      <c r="UEZ9" s="1653"/>
      <c r="UFA9" s="1653"/>
      <c r="UFB9" s="1653"/>
      <c r="UFC9" s="1653"/>
      <c r="UFD9" s="1653"/>
      <c r="UFE9" s="1653"/>
      <c r="UFF9" s="1653"/>
      <c r="UFG9" s="1653"/>
      <c r="UFH9" s="1653"/>
      <c r="UFI9" s="1653"/>
      <c r="UFJ9" s="1653"/>
      <c r="UFK9" s="1653"/>
      <c r="UFL9" s="1653"/>
      <c r="UFM9" s="1653"/>
      <c r="UFN9" s="1653"/>
      <c r="UFO9" s="1653"/>
      <c r="UFP9" s="1653"/>
      <c r="UFQ9" s="1653"/>
      <c r="UFR9" s="1653"/>
      <c r="UFS9" s="1653"/>
      <c r="UFT9" s="1653"/>
      <c r="UFU9" s="1653"/>
      <c r="UFV9" s="1653"/>
      <c r="UFW9" s="1653"/>
      <c r="UFX9" s="1653"/>
      <c r="UFY9" s="1653"/>
      <c r="UFZ9" s="1653"/>
      <c r="UGA9" s="1653"/>
      <c r="UGB9" s="1653"/>
      <c r="UGC9" s="1653"/>
      <c r="UGD9" s="1653"/>
      <c r="UGE9" s="1653"/>
      <c r="UGF9" s="1653"/>
      <c r="UGG9" s="1653"/>
      <c r="UGH9" s="1653"/>
      <c r="UGI9" s="1653"/>
      <c r="UGJ9" s="1653"/>
      <c r="UGK9" s="1653"/>
      <c r="UGL9" s="1653"/>
      <c r="UGM9" s="1653"/>
      <c r="UGN9" s="1653"/>
      <c r="UGO9" s="1653"/>
      <c r="UGP9" s="1653"/>
      <c r="UGQ9" s="1653"/>
      <c r="UGR9" s="1653"/>
      <c r="UGS9" s="1653"/>
      <c r="UGT9" s="1653"/>
      <c r="UGU9" s="1653"/>
      <c r="UGV9" s="1653"/>
      <c r="UGW9" s="1653"/>
      <c r="UGX9" s="1653"/>
      <c r="UGY9" s="1653"/>
      <c r="UGZ9" s="1653"/>
      <c r="UHA9" s="1653"/>
      <c r="UHB9" s="1653"/>
      <c r="UHC9" s="1653"/>
      <c r="UHD9" s="1653"/>
      <c r="UHE9" s="1653"/>
      <c r="UHF9" s="1653"/>
      <c r="UHG9" s="1653"/>
      <c r="UHH9" s="1653"/>
      <c r="UHI9" s="1653"/>
      <c r="UHJ9" s="1653"/>
      <c r="UHK9" s="1653"/>
      <c r="UHL9" s="1653"/>
      <c r="UHM9" s="1653"/>
      <c r="UHN9" s="1653"/>
      <c r="UHO9" s="1653"/>
      <c r="UHP9" s="1653"/>
      <c r="UHQ9" s="1653"/>
      <c r="UHR9" s="1653"/>
      <c r="UHS9" s="1653"/>
      <c r="UHT9" s="1653"/>
      <c r="UHU9" s="1653"/>
      <c r="UHV9" s="1653"/>
      <c r="UHW9" s="1653"/>
      <c r="UHX9" s="1653"/>
      <c r="UHY9" s="1653"/>
      <c r="UHZ9" s="1653"/>
      <c r="UIA9" s="1653"/>
      <c r="UIB9" s="1653"/>
      <c r="UIC9" s="1653"/>
      <c r="UID9" s="1653"/>
      <c r="UIE9" s="1653"/>
      <c r="UIF9" s="1653"/>
      <c r="UIG9" s="1653"/>
      <c r="UIH9" s="1653"/>
      <c r="UII9" s="1653"/>
      <c r="UIJ9" s="1653"/>
      <c r="UIK9" s="1653"/>
      <c r="UIL9" s="1653"/>
      <c r="UIM9" s="1653"/>
      <c r="UIN9" s="1653"/>
      <c r="UIO9" s="1653"/>
      <c r="UIP9" s="1653"/>
      <c r="UIQ9" s="1653"/>
      <c r="UIR9" s="1653"/>
      <c r="UIS9" s="1653"/>
      <c r="UIT9" s="1653"/>
      <c r="UIU9" s="1653"/>
      <c r="UIV9" s="1653"/>
      <c r="UIW9" s="1653"/>
      <c r="UIX9" s="1653"/>
      <c r="UIY9" s="1653"/>
      <c r="UIZ9" s="1653"/>
      <c r="UJA9" s="1653"/>
      <c r="UJB9" s="1653"/>
      <c r="UJC9" s="1653"/>
      <c r="UJD9" s="1653"/>
      <c r="UJE9" s="1653"/>
      <c r="UJF9" s="1653"/>
      <c r="UJG9" s="1653"/>
      <c r="UJH9" s="1653"/>
      <c r="UJI9" s="1653"/>
      <c r="UJJ9" s="1653"/>
      <c r="UJK9" s="1653"/>
      <c r="UJL9" s="1653"/>
      <c r="UJM9" s="1653"/>
      <c r="UJN9" s="1653"/>
      <c r="UJO9" s="1653"/>
      <c r="UJP9" s="1653"/>
      <c r="UJQ9" s="1653"/>
      <c r="UJR9" s="1653"/>
      <c r="UJS9" s="1653"/>
      <c r="UJT9" s="1653"/>
      <c r="UJU9" s="1653"/>
      <c r="UJV9" s="1653"/>
      <c r="UJW9" s="1653"/>
      <c r="UJX9" s="1653"/>
      <c r="UJY9" s="1653"/>
      <c r="UJZ9" s="1653"/>
      <c r="UKA9" s="1653"/>
      <c r="UKB9" s="1653"/>
      <c r="UKC9" s="1653"/>
      <c r="UKD9" s="1653"/>
      <c r="UKE9" s="1653"/>
      <c r="UKF9" s="1653"/>
      <c r="UKG9" s="1653"/>
      <c r="UKH9" s="1653"/>
      <c r="UKI9" s="1653"/>
      <c r="UKJ9" s="1653"/>
      <c r="UKK9" s="1653"/>
      <c r="UKL9" s="1653"/>
      <c r="UKM9" s="1653"/>
      <c r="UKN9" s="1653"/>
      <c r="UKO9" s="1653"/>
      <c r="UKP9" s="1653"/>
      <c r="UKQ9" s="1653"/>
      <c r="UKR9" s="1653"/>
      <c r="UKS9" s="1653"/>
      <c r="UKT9" s="1653"/>
      <c r="UKU9" s="1653"/>
      <c r="UKV9" s="1653"/>
      <c r="UKW9" s="1653"/>
      <c r="UKX9" s="1653"/>
      <c r="UKY9" s="1653"/>
      <c r="UKZ9" s="1653"/>
      <c r="ULA9" s="1653"/>
      <c r="ULB9" s="1653"/>
      <c r="ULC9" s="1653"/>
      <c r="ULD9" s="1653"/>
      <c r="ULE9" s="1653"/>
      <c r="ULF9" s="1653"/>
      <c r="ULG9" s="1653"/>
      <c r="ULH9" s="1653"/>
      <c r="ULI9" s="1653"/>
      <c r="ULJ9" s="1653"/>
      <c r="ULK9" s="1653"/>
      <c r="ULL9" s="1653"/>
      <c r="ULM9" s="1653"/>
      <c r="ULN9" s="1653"/>
      <c r="ULO9" s="1653"/>
      <c r="ULP9" s="1653"/>
      <c r="ULQ9" s="1653"/>
      <c r="ULR9" s="1653"/>
      <c r="ULS9" s="1653"/>
      <c r="ULT9" s="1653"/>
      <c r="ULU9" s="1653"/>
      <c r="ULV9" s="1653"/>
      <c r="ULW9" s="1653"/>
      <c r="ULX9" s="1653"/>
      <c r="ULY9" s="1653"/>
      <c r="ULZ9" s="1653"/>
      <c r="UMA9" s="1653"/>
      <c r="UMB9" s="1653"/>
      <c r="UMC9" s="1653"/>
      <c r="UMD9" s="1653"/>
      <c r="UME9" s="1653"/>
      <c r="UMF9" s="1653"/>
      <c r="UMG9" s="1653"/>
      <c r="UMH9" s="1653"/>
      <c r="UMI9" s="1653"/>
      <c r="UMJ9" s="1653"/>
      <c r="UMK9" s="1653"/>
      <c r="UML9" s="1653"/>
      <c r="UMM9" s="1653"/>
      <c r="UMN9" s="1653"/>
      <c r="UMO9" s="1653"/>
      <c r="UMP9" s="1653"/>
      <c r="UMQ9" s="1653"/>
      <c r="UMR9" s="1653"/>
      <c r="UMS9" s="1653"/>
      <c r="UMT9" s="1653"/>
      <c r="UMU9" s="1653"/>
      <c r="UMV9" s="1653"/>
      <c r="UMW9" s="1653"/>
      <c r="UMX9" s="1653"/>
      <c r="UMY9" s="1653"/>
      <c r="UMZ9" s="1653"/>
      <c r="UNA9" s="1653"/>
      <c r="UNB9" s="1653"/>
      <c r="UNC9" s="1653"/>
      <c r="UND9" s="1653"/>
      <c r="UNE9" s="1653"/>
      <c r="UNF9" s="1653"/>
      <c r="UNG9" s="1653"/>
      <c r="UNH9" s="1653"/>
      <c r="UNI9" s="1653"/>
      <c r="UNJ9" s="1653"/>
      <c r="UNK9" s="1653"/>
      <c r="UNL9" s="1653"/>
      <c r="UNM9" s="1653"/>
      <c r="UNN9" s="1653"/>
      <c r="UNO9" s="1653"/>
      <c r="UNP9" s="1653"/>
      <c r="UNQ9" s="1653"/>
      <c r="UNR9" s="1653"/>
      <c r="UNS9" s="1653"/>
      <c r="UNT9" s="1653"/>
      <c r="UNU9" s="1653"/>
      <c r="UNV9" s="1653"/>
      <c r="UNW9" s="1653"/>
      <c r="UNX9" s="1653"/>
      <c r="UNY9" s="1653"/>
      <c r="UNZ9" s="1653"/>
      <c r="UOA9" s="1653"/>
      <c r="UOB9" s="1653"/>
      <c r="UOC9" s="1653"/>
      <c r="UOD9" s="1653"/>
      <c r="UOE9" s="1653"/>
      <c r="UOF9" s="1653"/>
      <c r="UOG9" s="1653"/>
      <c r="UOH9" s="1653"/>
      <c r="UOI9" s="1653"/>
      <c r="UOJ9" s="1653"/>
      <c r="UOK9" s="1653"/>
      <c r="UOL9" s="1653"/>
      <c r="UOM9" s="1653"/>
      <c r="UON9" s="1653"/>
      <c r="UOO9" s="1653"/>
      <c r="UOP9" s="1653"/>
      <c r="UOQ9" s="1653"/>
      <c r="UOR9" s="1653"/>
      <c r="UOS9" s="1653"/>
      <c r="UOT9" s="1653"/>
      <c r="UOU9" s="1653"/>
      <c r="UOV9" s="1653"/>
      <c r="UOW9" s="1653"/>
      <c r="UOX9" s="1653"/>
      <c r="UOY9" s="1653"/>
      <c r="UOZ9" s="1653"/>
      <c r="UPA9" s="1653"/>
      <c r="UPB9" s="1653"/>
      <c r="UPC9" s="1653"/>
      <c r="UPD9" s="1653"/>
      <c r="UPE9" s="1653"/>
      <c r="UPF9" s="1653"/>
      <c r="UPG9" s="1653"/>
      <c r="UPH9" s="1653"/>
      <c r="UPI9" s="1653"/>
      <c r="UPJ9" s="1653"/>
      <c r="UPK9" s="1653"/>
      <c r="UPL9" s="1653"/>
      <c r="UPM9" s="1653"/>
      <c r="UPN9" s="1653"/>
      <c r="UPO9" s="1653"/>
      <c r="UPP9" s="1653"/>
      <c r="UPQ9" s="1653"/>
      <c r="UPR9" s="1653"/>
      <c r="UPS9" s="1653"/>
      <c r="UPT9" s="1653"/>
      <c r="UPU9" s="1653"/>
      <c r="UPV9" s="1653"/>
      <c r="UPW9" s="1653"/>
      <c r="UPX9" s="1653"/>
      <c r="UPY9" s="1653"/>
      <c r="UPZ9" s="1653"/>
      <c r="UQA9" s="1653"/>
      <c r="UQB9" s="1653"/>
      <c r="UQC9" s="1653"/>
      <c r="UQD9" s="1653"/>
      <c r="UQE9" s="1653"/>
      <c r="UQF9" s="1653"/>
      <c r="UQG9" s="1653"/>
      <c r="UQH9" s="1653"/>
      <c r="UQI9" s="1653"/>
      <c r="UQJ9" s="1653"/>
      <c r="UQK9" s="1653"/>
      <c r="UQL9" s="1653"/>
      <c r="UQM9" s="1653"/>
      <c r="UQN9" s="1653"/>
      <c r="UQO9" s="1653"/>
      <c r="UQP9" s="1653"/>
      <c r="UQQ9" s="1653"/>
      <c r="UQR9" s="1653"/>
      <c r="UQS9" s="1653"/>
      <c r="UQT9" s="1653"/>
      <c r="UQU9" s="1653"/>
      <c r="UQV9" s="1653"/>
      <c r="UQW9" s="1653"/>
      <c r="UQX9" s="1653"/>
      <c r="UQY9" s="1653"/>
      <c r="UQZ9" s="1653"/>
      <c r="URA9" s="1653"/>
      <c r="URB9" s="1653"/>
      <c r="URC9" s="1653"/>
      <c r="URD9" s="1653"/>
      <c r="URE9" s="1653"/>
      <c r="URF9" s="1653"/>
      <c r="URG9" s="1653"/>
      <c r="URH9" s="1653"/>
      <c r="URI9" s="1653"/>
      <c r="URJ9" s="1653"/>
      <c r="URK9" s="1653"/>
      <c r="URL9" s="1653"/>
      <c r="URM9" s="1653"/>
      <c r="URN9" s="1653"/>
      <c r="URO9" s="1653"/>
      <c r="URP9" s="1653"/>
      <c r="URQ9" s="1653"/>
      <c r="URR9" s="1653"/>
      <c r="URS9" s="1653"/>
      <c r="URT9" s="1653"/>
      <c r="URU9" s="1653"/>
      <c r="URV9" s="1653"/>
      <c r="URW9" s="1653"/>
      <c r="URX9" s="1653"/>
      <c r="URY9" s="1653"/>
      <c r="URZ9" s="1653"/>
      <c r="USA9" s="1653"/>
      <c r="USB9" s="1653"/>
      <c r="USC9" s="1653"/>
      <c r="USD9" s="1653"/>
      <c r="USE9" s="1653"/>
      <c r="USF9" s="1653"/>
      <c r="USG9" s="1653"/>
      <c r="USH9" s="1653"/>
      <c r="USI9" s="1653"/>
      <c r="USJ9" s="1653"/>
      <c r="USK9" s="1653"/>
      <c r="USL9" s="1653"/>
      <c r="USM9" s="1653"/>
      <c r="USN9" s="1653"/>
      <c r="USO9" s="1653"/>
      <c r="USP9" s="1653"/>
      <c r="USQ9" s="1653"/>
      <c r="USR9" s="1653"/>
      <c r="USS9" s="1653"/>
      <c r="UST9" s="1653"/>
      <c r="USU9" s="1653"/>
      <c r="USV9" s="1653"/>
      <c r="USW9" s="1653"/>
      <c r="USX9" s="1653"/>
      <c r="USY9" s="1653"/>
      <c r="USZ9" s="1653"/>
      <c r="UTA9" s="1653"/>
      <c r="UTB9" s="1653"/>
      <c r="UTC9" s="1653"/>
      <c r="UTD9" s="1653"/>
      <c r="UTE9" s="1653"/>
      <c r="UTF9" s="1653"/>
      <c r="UTG9" s="1653"/>
      <c r="UTH9" s="1653"/>
      <c r="UTI9" s="1653"/>
      <c r="UTJ9" s="1653"/>
      <c r="UTK9" s="1653"/>
      <c r="UTL9" s="1653"/>
      <c r="UTM9" s="1653"/>
      <c r="UTN9" s="1653"/>
      <c r="UTO9" s="1653"/>
      <c r="UTP9" s="1653"/>
      <c r="UTQ9" s="1653"/>
      <c r="UTR9" s="1653"/>
      <c r="UTS9" s="1653"/>
      <c r="UTT9" s="1653"/>
      <c r="UTU9" s="1653"/>
      <c r="UTV9" s="1653"/>
      <c r="UTW9" s="1653"/>
      <c r="UTX9" s="1653"/>
      <c r="UTY9" s="1653"/>
      <c r="UTZ9" s="1653"/>
      <c r="UUA9" s="1653"/>
      <c r="UUB9" s="1653"/>
      <c r="UUC9" s="1653"/>
      <c r="UUD9" s="1653"/>
      <c r="UUE9" s="1653"/>
      <c r="UUF9" s="1653"/>
      <c r="UUG9" s="1653"/>
      <c r="UUH9" s="1653"/>
      <c r="UUI9" s="1653"/>
      <c r="UUJ9" s="1653"/>
      <c r="UUK9" s="1653"/>
      <c r="UUL9" s="1653"/>
      <c r="UUM9" s="1653"/>
      <c r="UUN9" s="1653"/>
      <c r="UUO9" s="1653"/>
      <c r="UUP9" s="1653"/>
      <c r="UUQ9" s="1653"/>
      <c r="UUR9" s="1653"/>
      <c r="UUS9" s="1653"/>
      <c r="UUT9" s="1653"/>
      <c r="UUU9" s="1653"/>
      <c r="UUV9" s="1653"/>
      <c r="UUW9" s="1653"/>
      <c r="UUX9" s="1653"/>
      <c r="UUY9" s="1653"/>
      <c r="UUZ9" s="1653"/>
      <c r="UVA9" s="1653"/>
      <c r="UVB9" s="1653"/>
      <c r="UVC9" s="1653"/>
      <c r="UVD9" s="1653"/>
      <c r="UVE9" s="1653"/>
      <c r="UVF9" s="1653"/>
      <c r="UVG9" s="1653"/>
      <c r="UVH9" s="1653"/>
      <c r="UVI9" s="1653"/>
      <c r="UVJ9" s="1653"/>
      <c r="UVK9" s="1653"/>
      <c r="UVL9" s="1653"/>
      <c r="UVM9" s="1653"/>
      <c r="UVN9" s="1653"/>
      <c r="UVO9" s="1653"/>
      <c r="UVP9" s="1653"/>
      <c r="UVQ9" s="1653"/>
      <c r="UVR9" s="1653"/>
      <c r="UVS9" s="1653"/>
      <c r="UVT9" s="1653"/>
      <c r="UVU9" s="1653"/>
      <c r="UVV9" s="1653"/>
      <c r="UVW9" s="1653"/>
      <c r="UVX9" s="1653"/>
      <c r="UVY9" s="1653"/>
      <c r="UVZ9" s="1653"/>
      <c r="UWA9" s="1653"/>
      <c r="UWB9" s="1653"/>
      <c r="UWC9" s="1653"/>
      <c r="UWD9" s="1653"/>
      <c r="UWE9" s="1653"/>
      <c r="UWF9" s="1653"/>
      <c r="UWG9" s="1653"/>
      <c r="UWH9" s="1653"/>
      <c r="UWI9" s="1653"/>
      <c r="UWJ9" s="1653"/>
      <c r="UWK9" s="1653"/>
      <c r="UWL9" s="1653"/>
      <c r="UWM9" s="1653"/>
      <c r="UWN9" s="1653"/>
      <c r="UWO9" s="1653"/>
      <c r="UWP9" s="1653"/>
      <c r="UWQ9" s="1653"/>
      <c r="UWR9" s="1653"/>
      <c r="UWS9" s="1653"/>
      <c r="UWT9" s="1653"/>
      <c r="UWU9" s="1653"/>
      <c r="UWV9" s="1653"/>
      <c r="UWW9" s="1653"/>
      <c r="UWX9" s="1653"/>
      <c r="UWY9" s="1653"/>
      <c r="UWZ9" s="1653"/>
      <c r="UXA9" s="1653"/>
      <c r="UXB9" s="1653"/>
      <c r="UXC9" s="1653"/>
      <c r="UXD9" s="1653"/>
      <c r="UXE9" s="1653"/>
      <c r="UXF9" s="1653"/>
      <c r="UXG9" s="1653"/>
      <c r="UXH9" s="1653"/>
      <c r="UXI9" s="1653"/>
      <c r="UXJ9" s="1653"/>
      <c r="UXK9" s="1653"/>
      <c r="UXL9" s="1653"/>
      <c r="UXM9" s="1653"/>
      <c r="UXN9" s="1653"/>
      <c r="UXO9" s="1653"/>
      <c r="UXP9" s="1653"/>
      <c r="UXQ9" s="1653"/>
      <c r="UXR9" s="1653"/>
      <c r="UXS9" s="1653"/>
      <c r="UXT9" s="1653"/>
      <c r="UXU9" s="1653"/>
      <c r="UXV9" s="1653"/>
      <c r="UXW9" s="1653"/>
      <c r="UXX9" s="1653"/>
      <c r="UXY9" s="1653"/>
      <c r="UXZ9" s="1653"/>
      <c r="UYA9" s="1653"/>
      <c r="UYB9" s="1653"/>
      <c r="UYC9" s="1653"/>
      <c r="UYD9" s="1653"/>
      <c r="UYE9" s="1653"/>
      <c r="UYF9" s="1653"/>
      <c r="UYG9" s="1653"/>
      <c r="UYH9" s="1653"/>
      <c r="UYI9" s="1653"/>
      <c r="UYJ9" s="1653"/>
      <c r="UYK9" s="1653"/>
      <c r="UYL9" s="1653"/>
      <c r="UYM9" s="1653"/>
      <c r="UYN9" s="1653"/>
      <c r="UYO9" s="1653"/>
      <c r="UYP9" s="1653"/>
      <c r="UYQ9" s="1653"/>
      <c r="UYR9" s="1653"/>
      <c r="UYS9" s="1653"/>
      <c r="UYT9" s="1653"/>
      <c r="UYU9" s="1653"/>
      <c r="UYV9" s="1653"/>
      <c r="UYW9" s="1653"/>
      <c r="UYX9" s="1653"/>
      <c r="UYY9" s="1653"/>
      <c r="UYZ9" s="1653"/>
      <c r="UZA9" s="1653"/>
      <c r="UZB9" s="1653"/>
      <c r="UZC9" s="1653"/>
      <c r="UZD9" s="1653"/>
      <c r="UZE9" s="1653"/>
      <c r="UZF9" s="1653"/>
      <c r="UZG9" s="1653"/>
      <c r="UZH9" s="1653"/>
      <c r="UZI9" s="1653"/>
      <c r="UZJ9" s="1653"/>
      <c r="UZK9" s="1653"/>
      <c r="UZL9" s="1653"/>
      <c r="UZM9" s="1653"/>
      <c r="UZN9" s="1653"/>
      <c r="UZO9" s="1653"/>
      <c r="UZP9" s="1653"/>
      <c r="UZQ9" s="1653"/>
      <c r="UZR9" s="1653"/>
      <c r="UZS9" s="1653"/>
      <c r="UZT9" s="1653"/>
      <c r="UZU9" s="1653"/>
      <c r="UZV9" s="1653"/>
      <c r="UZW9" s="1653"/>
      <c r="UZX9" s="1653"/>
      <c r="UZY9" s="1653"/>
      <c r="UZZ9" s="1653"/>
      <c r="VAA9" s="1653"/>
      <c r="VAB9" s="1653"/>
      <c r="VAC9" s="1653"/>
      <c r="VAD9" s="1653"/>
      <c r="VAE9" s="1653"/>
      <c r="VAF9" s="1653"/>
      <c r="VAG9" s="1653"/>
      <c r="VAH9" s="1653"/>
      <c r="VAI9" s="1653"/>
      <c r="VAJ9" s="1653"/>
      <c r="VAK9" s="1653"/>
      <c r="VAL9" s="1653"/>
      <c r="VAM9" s="1653"/>
      <c r="VAN9" s="1653"/>
      <c r="VAO9" s="1653"/>
      <c r="VAP9" s="1653"/>
      <c r="VAQ9" s="1653"/>
      <c r="VAR9" s="1653"/>
      <c r="VAS9" s="1653"/>
      <c r="VAT9" s="1653"/>
      <c r="VAU9" s="1653"/>
      <c r="VAV9" s="1653"/>
      <c r="VAW9" s="1653"/>
      <c r="VAX9" s="1653"/>
      <c r="VAY9" s="1653"/>
      <c r="VAZ9" s="1653"/>
      <c r="VBA9" s="1653"/>
      <c r="VBB9" s="1653"/>
      <c r="VBC9" s="1653"/>
      <c r="VBD9" s="1653"/>
      <c r="VBE9" s="1653"/>
      <c r="VBF9" s="1653"/>
      <c r="VBG9" s="1653"/>
      <c r="VBH9" s="1653"/>
      <c r="VBI9" s="1653"/>
      <c r="VBJ9" s="1653"/>
      <c r="VBK9" s="1653"/>
      <c r="VBL9" s="1653"/>
      <c r="VBM9" s="1653"/>
      <c r="VBN9" s="1653"/>
      <c r="VBO9" s="1653"/>
      <c r="VBP9" s="1653"/>
      <c r="VBQ9" s="1653"/>
      <c r="VBR9" s="1653"/>
      <c r="VBS9" s="1653"/>
      <c r="VBT9" s="1653"/>
      <c r="VBU9" s="1653"/>
      <c r="VBV9" s="1653"/>
      <c r="VBW9" s="1653"/>
      <c r="VBX9" s="1653"/>
      <c r="VBY9" s="1653"/>
      <c r="VBZ9" s="1653"/>
      <c r="VCA9" s="1653"/>
      <c r="VCB9" s="1653"/>
      <c r="VCC9" s="1653"/>
      <c r="VCD9" s="1653"/>
      <c r="VCE9" s="1653"/>
      <c r="VCF9" s="1653"/>
      <c r="VCG9" s="1653"/>
      <c r="VCH9" s="1653"/>
      <c r="VCI9" s="1653"/>
      <c r="VCJ9" s="1653"/>
      <c r="VCK9" s="1653"/>
      <c r="VCL9" s="1653"/>
      <c r="VCM9" s="1653"/>
      <c r="VCN9" s="1653"/>
      <c r="VCO9" s="1653"/>
      <c r="VCP9" s="1653"/>
      <c r="VCQ9" s="1653"/>
      <c r="VCR9" s="1653"/>
      <c r="VCS9" s="1653"/>
      <c r="VCT9" s="1653"/>
      <c r="VCU9" s="1653"/>
      <c r="VCV9" s="1653"/>
      <c r="VCW9" s="1653"/>
      <c r="VCX9" s="1653"/>
      <c r="VCY9" s="1653"/>
      <c r="VCZ9" s="1653"/>
      <c r="VDA9" s="1653"/>
      <c r="VDB9" s="1653"/>
      <c r="VDC9" s="1653"/>
      <c r="VDD9" s="1653"/>
      <c r="VDE9" s="1653"/>
      <c r="VDF9" s="1653"/>
      <c r="VDG9" s="1653"/>
      <c r="VDH9" s="1653"/>
      <c r="VDI9" s="1653"/>
      <c r="VDJ9" s="1653"/>
      <c r="VDK9" s="1653"/>
      <c r="VDL9" s="1653"/>
      <c r="VDM9" s="1653"/>
      <c r="VDN9" s="1653"/>
      <c r="VDO9" s="1653"/>
      <c r="VDP9" s="1653"/>
      <c r="VDQ9" s="1653"/>
      <c r="VDR9" s="1653"/>
      <c r="VDS9" s="1653"/>
      <c r="VDT9" s="1653"/>
      <c r="VDU9" s="1653"/>
      <c r="VDV9" s="1653"/>
      <c r="VDW9" s="1653"/>
      <c r="VDX9" s="1653"/>
      <c r="VDY9" s="1653"/>
      <c r="VDZ9" s="1653"/>
      <c r="VEA9" s="1653"/>
      <c r="VEB9" s="1653"/>
      <c r="VEC9" s="1653"/>
      <c r="VED9" s="1653"/>
      <c r="VEE9" s="1653"/>
      <c r="VEF9" s="1653"/>
      <c r="VEG9" s="1653"/>
      <c r="VEH9" s="1653"/>
      <c r="VEI9" s="1653"/>
      <c r="VEJ9" s="1653"/>
      <c r="VEK9" s="1653"/>
      <c r="VEL9" s="1653"/>
      <c r="VEM9" s="1653"/>
      <c r="VEN9" s="1653"/>
      <c r="VEO9" s="1653"/>
      <c r="VEP9" s="1653"/>
      <c r="VEQ9" s="1653"/>
      <c r="VER9" s="1653"/>
      <c r="VES9" s="1653"/>
      <c r="VET9" s="1653"/>
      <c r="VEU9" s="1653"/>
      <c r="VEV9" s="1653"/>
      <c r="VEW9" s="1653"/>
      <c r="VEX9" s="1653"/>
      <c r="VEY9" s="1653"/>
      <c r="VEZ9" s="1653"/>
      <c r="VFA9" s="1653"/>
      <c r="VFB9" s="1653"/>
      <c r="VFC9" s="1653"/>
      <c r="VFD9" s="1653"/>
      <c r="VFE9" s="1653"/>
      <c r="VFF9" s="1653"/>
      <c r="VFG9" s="1653"/>
      <c r="VFH9" s="1653"/>
      <c r="VFI9" s="1653"/>
      <c r="VFJ9" s="1653"/>
      <c r="VFK9" s="1653"/>
      <c r="VFL9" s="1653"/>
      <c r="VFM9" s="1653"/>
      <c r="VFN9" s="1653"/>
      <c r="VFO9" s="1653"/>
      <c r="VFP9" s="1653"/>
      <c r="VFQ9" s="1653"/>
      <c r="VFR9" s="1653"/>
      <c r="VFS9" s="1653"/>
      <c r="VFT9" s="1653"/>
      <c r="VFU9" s="1653"/>
      <c r="VFV9" s="1653"/>
      <c r="VFW9" s="1653"/>
      <c r="VFX9" s="1653"/>
      <c r="VFY9" s="1653"/>
      <c r="VFZ9" s="1653"/>
      <c r="VGA9" s="1653"/>
      <c r="VGB9" s="1653"/>
      <c r="VGC9" s="1653"/>
      <c r="VGD9" s="1653"/>
      <c r="VGE9" s="1653"/>
      <c r="VGF9" s="1653"/>
      <c r="VGG9" s="1653"/>
      <c r="VGH9" s="1653"/>
      <c r="VGI9" s="1653"/>
      <c r="VGJ9" s="1653"/>
      <c r="VGK9" s="1653"/>
      <c r="VGL9" s="1653"/>
      <c r="VGM9" s="1653"/>
      <c r="VGN9" s="1653"/>
      <c r="VGO9" s="1653"/>
      <c r="VGP9" s="1653"/>
      <c r="VGQ9" s="1653"/>
      <c r="VGR9" s="1653"/>
      <c r="VGS9" s="1653"/>
      <c r="VGT9" s="1653"/>
      <c r="VGU9" s="1653"/>
      <c r="VGV9" s="1653"/>
      <c r="VGW9" s="1653"/>
      <c r="VGX9" s="1653"/>
      <c r="VGY9" s="1653"/>
      <c r="VGZ9" s="1653"/>
      <c r="VHA9" s="1653"/>
      <c r="VHB9" s="1653"/>
      <c r="VHC9" s="1653"/>
      <c r="VHD9" s="1653"/>
      <c r="VHE9" s="1653"/>
      <c r="VHF9" s="1653"/>
      <c r="VHG9" s="1653"/>
      <c r="VHH9" s="1653"/>
      <c r="VHI9" s="1653"/>
      <c r="VHJ9" s="1653"/>
      <c r="VHK9" s="1653"/>
      <c r="VHL9" s="1653"/>
      <c r="VHM9" s="1653"/>
      <c r="VHN9" s="1653"/>
      <c r="VHO9" s="1653"/>
      <c r="VHP9" s="1653"/>
      <c r="VHQ9" s="1653"/>
      <c r="VHR9" s="1653"/>
      <c r="VHS9" s="1653"/>
      <c r="VHT9" s="1653"/>
      <c r="VHU9" s="1653"/>
      <c r="VHV9" s="1653"/>
      <c r="VHW9" s="1653"/>
      <c r="VHX9" s="1653"/>
      <c r="VHY9" s="1653"/>
      <c r="VHZ9" s="1653"/>
      <c r="VIA9" s="1653"/>
      <c r="VIB9" s="1653"/>
      <c r="VIC9" s="1653"/>
      <c r="VID9" s="1653"/>
      <c r="VIE9" s="1653"/>
      <c r="VIF9" s="1653"/>
      <c r="VIG9" s="1653"/>
      <c r="VIH9" s="1653"/>
      <c r="VII9" s="1653"/>
      <c r="VIJ9" s="1653"/>
      <c r="VIK9" s="1653"/>
      <c r="VIL9" s="1653"/>
      <c r="VIM9" s="1653"/>
      <c r="VIN9" s="1653"/>
      <c r="VIO9" s="1653"/>
      <c r="VIP9" s="1653"/>
      <c r="VIQ9" s="1653"/>
      <c r="VIR9" s="1653"/>
      <c r="VIS9" s="1653"/>
      <c r="VIT9" s="1653"/>
      <c r="VIU9" s="1653"/>
      <c r="VIV9" s="1653"/>
      <c r="VIW9" s="1653"/>
      <c r="VIX9" s="1653"/>
      <c r="VIY9" s="1653"/>
      <c r="VIZ9" s="1653"/>
      <c r="VJA9" s="1653"/>
      <c r="VJB9" s="1653"/>
      <c r="VJC9" s="1653"/>
      <c r="VJD9" s="1653"/>
      <c r="VJE9" s="1653"/>
      <c r="VJF9" s="1653"/>
      <c r="VJG9" s="1653"/>
      <c r="VJH9" s="1653"/>
      <c r="VJI9" s="1653"/>
      <c r="VJJ9" s="1653"/>
      <c r="VJK9" s="1653"/>
      <c r="VJL9" s="1653"/>
      <c r="VJM9" s="1653"/>
      <c r="VJN9" s="1653"/>
      <c r="VJO9" s="1653"/>
      <c r="VJP9" s="1653"/>
      <c r="VJQ9" s="1653"/>
      <c r="VJR9" s="1653"/>
      <c r="VJS9" s="1653"/>
      <c r="VJT9" s="1653"/>
      <c r="VJU9" s="1653"/>
      <c r="VJV9" s="1653"/>
      <c r="VJW9" s="1653"/>
      <c r="VJX9" s="1653"/>
      <c r="VJY9" s="1653"/>
      <c r="VJZ9" s="1653"/>
      <c r="VKA9" s="1653"/>
      <c r="VKB9" s="1653"/>
      <c r="VKC9" s="1653"/>
      <c r="VKD9" s="1653"/>
      <c r="VKE9" s="1653"/>
      <c r="VKF9" s="1653"/>
      <c r="VKG9" s="1653"/>
      <c r="VKH9" s="1653"/>
      <c r="VKI9" s="1653"/>
      <c r="VKJ9" s="1653"/>
      <c r="VKK9" s="1653"/>
      <c r="VKL9" s="1653"/>
      <c r="VKM9" s="1653"/>
      <c r="VKN9" s="1653"/>
      <c r="VKO9" s="1653"/>
      <c r="VKP9" s="1653"/>
      <c r="VKQ9" s="1653"/>
      <c r="VKR9" s="1653"/>
      <c r="VKS9" s="1653"/>
      <c r="VKT9" s="1653"/>
      <c r="VKU9" s="1653"/>
      <c r="VKV9" s="1653"/>
      <c r="VKW9" s="1653"/>
      <c r="VKX9" s="1653"/>
      <c r="VKY9" s="1653"/>
      <c r="VKZ9" s="1653"/>
      <c r="VLA9" s="1653"/>
      <c r="VLB9" s="1653"/>
      <c r="VLC9" s="1653"/>
      <c r="VLD9" s="1653"/>
      <c r="VLE9" s="1653"/>
      <c r="VLF9" s="1653"/>
      <c r="VLG9" s="1653"/>
      <c r="VLH9" s="1653"/>
      <c r="VLI9" s="1653"/>
      <c r="VLJ9" s="1653"/>
      <c r="VLK9" s="1653"/>
      <c r="VLL9" s="1653"/>
      <c r="VLM9" s="1653"/>
      <c r="VLN9" s="1653"/>
      <c r="VLO9" s="1653"/>
      <c r="VLP9" s="1653"/>
      <c r="VLQ9" s="1653"/>
      <c r="VLR9" s="1653"/>
      <c r="VLS9" s="1653"/>
      <c r="VLT9" s="1653"/>
      <c r="VLU9" s="1653"/>
      <c r="VLV9" s="1653"/>
      <c r="VLW9" s="1653"/>
      <c r="VLX9" s="1653"/>
      <c r="VLY9" s="1653"/>
      <c r="VLZ9" s="1653"/>
      <c r="VMA9" s="1653"/>
      <c r="VMB9" s="1653"/>
      <c r="VMC9" s="1653"/>
      <c r="VMD9" s="1653"/>
      <c r="VME9" s="1653"/>
      <c r="VMF9" s="1653"/>
      <c r="VMG9" s="1653"/>
      <c r="VMH9" s="1653"/>
      <c r="VMI9" s="1653"/>
      <c r="VMJ9" s="1653"/>
      <c r="VMK9" s="1653"/>
      <c r="VML9" s="1653"/>
      <c r="VMM9" s="1653"/>
      <c r="VMN9" s="1653"/>
      <c r="VMO9" s="1653"/>
      <c r="VMP9" s="1653"/>
      <c r="VMQ9" s="1653"/>
      <c r="VMR9" s="1653"/>
      <c r="VMS9" s="1653"/>
      <c r="VMT9" s="1653"/>
      <c r="VMU9" s="1653"/>
      <c r="VMV9" s="1653"/>
      <c r="VMW9" s="1653"/>
      <c r="VMX9" s="1653"/>
      <c r="VMY9" s="1653"/>
      <c r="VMZ9" s="1653"/>
      <c r="VNA9" s="1653"/>
      <c r="VNB9" s="1653"/>
      <c r="VNC9" s="1653"/>
      <c r="VND9" s="1653"/>
      <c r="VNE9" s="1653"/>
      <c r="VNF9" s="1653"/>
      <c r="VNG9" s="1653"/>
      <c r="VNH9" s="1653"/>
      <c r="VNI9" s="1653"/>
      <c r="VNJ9" s="1653"/>
      <c r="VNK9" s="1653"/>
      <c r="VNL9" s="1653"/>
      <c r="VNM9" s="1653"/>
      <c r="VNN9" s="1653"/>
      <c r="VNO9" s="1653"/>
      <c r="VNP9" s="1653"/>
      <c r="VNQ9" s="1653"/>
      <c r="VNR9" s="1653"/>
      <c r="VNS9" s="1653"/>
      <c r="VNT9" s="1653"/>
      <c r="VNU9" s="1653"/>
      <c r="VNV9" s="1653"/>
      <c r="VNW9" s="1653"/>
      <c r="VNX9" s="1653"/>
      <c r="VNY9" s="1653"/>
      <c r="VNZ9" s="1653"/>
      <c r="VOA9" s="1653"/>
      <c r="VOB9" s="1653"/>
      <c r="VOC9" s="1653"/>
      <c r="VOD9" s="1653"/>
      <c r="VOE9" s="1653"/>
      <c r="VOF9" s="1653"/>
      <c r="VOG9" s="1653"/>
      <c r="VOH9" s="1653"/>
      <c r="VOI9" s="1653"/>
      <c r="VOJ9" s="1653"/>
      <c r="VOK9" s="1653"/>
      <c r="VOL9" s="1653"/>
      <c r="VOM9" s="1653"/>
      <c r="VON9" s="1653"/>
      <c r="VOO9" s="1653"/>
      <c r="VOP9" s="1653"/>
      <c r="VOQ9" s="1653"/>
      <c r="VOR9" s="1653"/>
      <c r="VOS9" s="1653"/>
      <c r="VOT9" s="1653"/>
      <c r="VOU9" s="1653"/>
      <c r="VOV9" s="1653"/>
      <c r="VOW9" s="1653"/>
      <c r="VOX9" s="1653"/>
      <c r="VOY9" s="1653"/>
      <c r="VOZ9" s="1653"/>
      <c r="VPA9" s="1653"/>
      <c r="VPB9" s="1653"/>
      <c r="VPC9" s="1653"/>
      <c r="VPD9" s="1653"/>
      <c r="VPE9" s="1653"/>
      <c r="VPF9" s="1653"/>
      <c r="VPG9" s="1653"/>
      <c r="VPH9" s="1653"/>
      <c r="VPI9" s="1653"/>
      <c r="VPJ9" s="1653"/>
      <c r="VPK9" s="1653"/>
      <c r="VPL9" s="1653"/>
      <c r="VPM9" s="1653"/>
      <c r="VPN9" s="1653"/>
      <c r="VPO9" s="1653"/>
      <c r="VPP9" s="1653"/>
      <c r="VPQ9" s="1653"/>
      <c r="VPR9" s="1653"/>
      <c r="VPS9" s="1653"/>
      <c r="VPT9" s="1653"/>
      <c r="VPU9" s="1653"/>
      <c r="VPV9" s="1653"/>
      <c r="VPW9" s="1653"/>
      <c r="VPX9" s="1653"/>
      <c r="VPY9" s="1653"/>
      <c r="VPZ9" s="1653"/>
      <c r="VQA9" s="1653"/>
      <c r="VQB9" s="1653"/>
      <c r="VQC9" s="1653"/>
      <c r="VQD9" s="1653"/>
      <c r="VQE9" s="1653"/>
      <c r="VQF9" s="1653"/>
      <c r="VQG9" s="1653"/>
      <c r="VQH9" s="1653"/>
      <c r="VQI9" s="1653"/>
      <c r="VQJ9" s="1653"/>
      <c r="VQK9" s="1653"/>
      <c r="VQL9" s="1653"/>
      <c r="VQM9" s="1653"/>
      <c r="VQN9" s="1653"/>
      <c r="VQO9" s="1653"/>
      <c r="VQP9" s="1653"/>
      <c r="VQQ9" s="1653"/>
      <c r="VQR9" s="1653"/>
      <c r="VQS9" s="1653"/>
      <c r="VQT9" s="1653"/>
      <c r="VQU9" s="1653"/>
      <c r="VQV9" s="1653"/>
      <c r="VQW9" s="1653"/>
      <c r="VQX9" s="1653"/>
      <c r="VQY9" s="1653"/>
      <c r="VQZ9" s="1653"/>
      <c r="VRA9" s="1653"/>
      <c r="VRB9" s="1653"/>
      <c r="VRC9" s="1653"/>
      <c r="VRD9" s="1653"/>
      <c r="VRE9" s="1653"/>
      <c r="VRF9" s="1653"/>
      <c r="VRG9" s="1653"/>
      <c r="VRH9" s="1653"/>
      <c r="VRI9" s="1653"/>
      <c r="VRJ9" s="1653"/>
      <c r="VRK9" s="1653"/>
      <c r="VRL9" s="1653"/>
      <c r="VRM9" s="1653"/>
      <c r="VRN9" s="1653"/>
      <c r="VRO9" s="1653"/>
      <c r="VRP9" s="1653"/>
      <c r="VRQ9" s="1653"/>
      <c r="VRR9" s="1653"/>
      <c r="VRS9" s="1653"/>
      <c r="VRT9" s="1653"/>
      <c r="VRU9" s="1653"/>
      <c r="VRV9" s="1653"/>
      <c r="VRW9" s="1653"/>
      <c r="VRX9" s="1653"/>
      <c r="VRY9" s="1653"/>
      <c r="VRZ9" s="1653"/>
      <c r="VSA9" s="1653"/>
      <c r="VSB9" s="1653"/>
      <c r="VSC9" s="1653"/>
      <c r="VSD9" s="1653"/>
      <c r="VSE9" s="1653"/>
      <c r="VSF9" s="1653"/>
      <c r="VSG9" s="1653"/>
      <c r="VSH9" s="1653"/>
      <c r="VSI9" s="1653"/>
      <c r="VSJ9" s="1653"/>
      <c r="VSK9" s="1653"/>
      <c r="VSL9" s="1653"/>
      <c r="VSM9" s="1653"/>
      <c r="VSN9" s="1653"/>
      <c r="VSO9" s="1653"/>
      <c r="VSP9" s="1653"/>
      <c r="VSQ9" s="1653"/>
      <c r="VSR9" s="1653"/>
      <c r="VSS9" s="1653"/>
      <c r="VST9" s="1653"/>
      <c r="VSU9" s="1653"/>
      <c r="VSV9" s="1653"/>
      <c r="VSW9" s="1653"/>
      <c r="VSX9" s="1653"/>
      <c r="VSY9" s="1653"/>
      <c r="VSZ9" s="1653"/>
      <c r="VTA9" s="1653"/>
      <c r="VTB9" s="1653"/>
      <c r="VTC9" s="1653"/>
      <c r="VTD9" s="1653"/>
      <c r="VTE9" s="1653"/>
      <c r="VTF9" s="1653"/>
      <c r="VTG9" s="1653"/>
      <c r="VTH9" s="1653"/>
      <c r="VTI9" s="1653"/>
      <c r="VTJ9" s="1653"/>
      <c r="VTK9" s="1653"/>
      <c r="VTL9" s="1653"/>
      <c r="VTM9" s="1653"/>
      <c r="VTN9" s="1653"/>
      <c r="VTO9" s="1653"/>
      <c r="VTP9" s="1653"/>
      <c r="VTQ9" s="1653"/>
      <c r="VTR9" s="1653"/>
      <c r="VTS9" s="1653"/>
      <c r="VTT9" s="1653"/>
      <c r="VTU9" s="1653"/>
      <c r="VTV9" s="1653"/>
      <c r="VTW9" s="1653"/>
      <c r="VTX9" s="1653"/>
      <c r="VTY9" s="1653"/>
      <c r="VTZ9" s="1653"/>
      <c r="VUA9" s="1653"/>
      <c r="VUB9" s="1653"/>
      <c r="VUC9" s="1653"/>
      <c r="VUD9" s="1653"/>
      <c r="VUE9" s="1653"/>
      <c r="VUF9" s="1653"/>
      <c r="VUG9" s="1653"/>
      <c r="VUH9" s="1653"/>
      <c r="VUI9" s="1653"/>
      <c r="VUJ9" s="1653"/>
      <c r="VUK9" s="1653"/>
      <c r="VUL9" s="1653"/>
      <c r="VUM9" s="1653"/>
      <c r="VUN9" s="1653"/>
      <c r="VUO9" s="1653"/>
      <c r="VUP9" s="1653"/>
      <c r="VUQ9" s="1653"/>
      <c r="VUR9" s="1653"/>
      <c r="VUS9" s="1653"/>
      <c r="VUT9" s="1653"/>
      <c r="VUU9" s="1653"/>
      <c r="VUV9" s="1653"/>
      <c r="VUW9" s="1653"/>
      <c r="VUX9" s="1653"/>
      <c r="VUY9" s="1653"/>
      <c r="VUZ9" s="1653"/>
      <c r="VVA9" s="1653"/>
      <c r="VVB9" s="1653"/>
      <c r="VVC9" s="1653"/>
      <c r="VVD9" s="1653"/>
      <c r="VVE9" s="1653"/>
      <c r="VVF9" s="1653"/>
      <c r="VVG9" s="1653"/>
      <c r="VVH9" s="1653"/>
      <c r="VVI9" s="1653"/>
      <c r="VVJ9" s="1653"/>
      <c r="VVK9" s="1653"/>
      <c r="VVL9" s="1653"/>
      <c r="VVM9" s="1653"/>
      <c r="VVN9" s="1653"/>
      <c r="VVO9" s="1653"/>
      <c r="VVP9" s="1653"/>
      <c r="VVQ9" s="1653"/>
      <c r="VVR9" s="1653"/>
      <c r="VVS9" s="1653"/>
      <c r="VVT9" s="1653"/>
      <c r="VVU9" s="1653"/>
      <c r="VVV9" s="1653"/>
      <c r="VVW9" s="1653"/>
      <c r="VVX9" s="1653"/>
      <c r="VVY9" s="1653"/>
      <c r="VVZ9" s="1653"/>
      <c r="VWA9" s="1653"/>
      <c r="VWB9" s="1653"/>
      <c r="VWC9" s="1653"/>
      <c r="VWD9" s="1653"/>
      <c r="VWE9" s="1653"/>
      <c r="VWF9" s="1653"/>
      <c r="VWG9" s="1653"/>
      <c r="VWH9" s="1653"/>
      <c r="VWI9" s="1653"/>
      <c r="VWJ9" s="1653"/>
      <c r="VWK9" s="1653"/>
      <c r="VWL9" s="1653"/>
      <c r="VWM9" s="1653"/>
      <c r="VWN9" s="1653"/>
      <c r="VWO9" s="1653"/>
      <c r="VWP9" s="1653"/>
      <c r="VWQ9" s="1653"/>
      <c r="VWR9" s="1653"/>
      <c r="VWS9" s="1653"/>
      <c r="VWT9" s="1653"/>
      <c r="VWU9" s="1653"/>
      <c r="VWV9" s="1653"/>
      <c r="VWW9" s="1653"/>
      <c r="VWX9" s="1653"/>
      <c r="VWY9" s="1653"/>
      <c r="VWZ9" s="1653"/>
      <c r="VXA9" s="1653"/>
      <c r="VXB9" s="1653"/>
      <c r="VXC9" s="1653"/>
      <c r="VXD9" s="1653"/>
      <c r="VXE9" s="1653"/>
      <c r="VXF9" s="1653"/>
      <c r="VXG9" s="1653"/>
      <c r="VXH9" s="1653"/>
      <c r="VXI9" s="1653"/>
      <c r="VXJ9" s="1653"/>
      <c r="VXK9" s="1653"/>
      <c r="VXL9" s="1653"/>
      <c r="VXM9" s="1653"/>
      <c r="VXN9" s="1653"/>
      <c r="VXO9" s="1653"/>
      <c r="VXP9" s="1653"/>
      <c r="VXQ9" s="1653"/>
      <c r="VXR9" s="1653"/>
      <c r="VXS9" s="1653"/>
      <c r="VXT9" s="1653"/>
      <c r="VXU9" s="1653"/>
      <c r="VXV9" s="1653"/>
      <c r="VXW9" s="1653"/>
      <c r="VXX9" s="1653"/>
      <c r="VXY9" s="1653"/>
      <c r="VXZ9" s="1653"/>
      <c r="VYA9" s="1653"/>
      <c r="VYB9" s="1653"/>
      <c r="VYC9" s="1653"/>
      <c r="VYD9" s="1653"/>
      <c r="VYE9" s="1653"/>
      <c r="VYF9" s="1653"/>
      <c r="VYG9" s="1653"/>
      <c r="VYH9" s="1653"/>
      <c r="VYI9" s="1653"/>
      <c r="VYJ9" s="1653"/>
      <c r="VYK9" s="1653"/>
      <c r="VYL9" s="1653"/>
      <c r="VYM9" s="1653"/>
      <c r="VYN9" s="1653"/>
      <c r="VYO9" s="1653"/>
      <c r="VYP9" s="1653"/>
      <c r="VYQ9" s="1653"/>
      <c r="VYR9" s="1653"/>
      <c r="VYS9" s="1653"/>
      <c r="VYT9" s="1653"/>
      <c r="VYU9" s="1653"/>
      <c r="VYV9" s="1653"/>
      <c r="VYW9" s="1653"/>
      <c r="VYX9" s="1653"/>
      <c r="VYY9" s="1653"/>
      <c r="VYZ9" s="1653"/>
      <c r="VZA9" s="1653"/>
      <c r="VZB9" s="1653"/>
      <c r="VZC9" s="1653"/>
      <c r="VZD9" s="1653"/>
      <c r="VZE9" s="1653"/>
      <c r="VZF9" s="1653"/>
      <c r="VZG9" s="1653"/>
      <c r="VZH9" s="1653"/>
      <c r="VZI9" s="1653"/>
      <c r="VZJ9" s="1653"/>
      <c r="VZK9" s="1653"/>
      <c r="VZL9" s="1653"/>
      <c r="VZM9" s="1653"/>
      <c r="VZN9" s="1653"/>
      <c r="VZO9" s="1653"/>
      <c r="VZP9" s="1653"/>
      <c r="VZQ9" s="1653"/>
      <c r="VZR9" s="1653"/>
      <c r="VZS9" s="1653"/>
      <c r="VZT9" s="1653"/>
      <c r="VZU9" s="1653"/>
      <c r="VZV9" s="1653"/>
      <c r="VZW9" s="1653"/>
      <c r="VZX9" s="1653"/>
      <c r="VZY9" s="1653"/>
      <c r="VZZ9" s="1653"/>
      <c r="WAA9" s="1653"/>
      <c r="WAB9" s="1653"/>
      <c r="WAC9" s="1653"/>
      <c r="WAD9" s="1653"/>
      <c r="WAE9" s="1653"/>
      <c r="WAF9" s="1653"/>
      <c r="WAG9" s="1653"/>
      <c r="WAH9" s="1653"/>
      <c r="WAI9" s="1653"/>
      <c r="WAJ9" s="1653"/>
      <c r="WAK9" s="1653"/>
      <c r="WAL9" s="1653"/>
      <c r="WAM9" s="1653"/>
      <c r="WAN9" s="1653"/>
      <c r="WAO9" s="1653"/>
      <c r="WAP9" s="1653"/>
      <c r="WAQ9" s="1653"/>
      <c r="WAR9" s="1653"/>
      <c r="WAS9" s="1653"/>
      <c r="WAT9" s="1653"/>
      <c r="WAU9" s="1653"/>
      <c r="WAV9" s="1653"/>
      <c r="WAW9" s="1653"/>
      <c r="WAX9" s="1653"/>
      <c r="WAY9" s="1653"/>
      <c r="WAZ9" s="1653"/>
      <c r="WBA9" s="1653"/>
      <c r="WBB9" s="1653"/>
      <c r="WBC9" s="1653"/>
      <c r="WBD9" s="1653"/>
      <c r="WBE9" s="1653"/>
      <c r="WBF9" s="1653"/>
      <c r="WBG9" s="1653"/>
      <c r="WBH9" s="1653"/>
      <c r="WBI9" s="1653"/>
      <c r="WBJ9" s="1653"/>
      <c r="WBK9" s="1653"/>
      <c r="WBL9" s="1653"/>
      <c r="WBM9" s="1653"/>
      <c r="WBN9" s="1653"/>
      <c r="WBO9" s="1653"/>
      <c r="WBP9" s="1653"/>
      <c r="WBQ9" s="1653"/>
      <c r="WBR9" s="1653"/>
      <c r="WBS9" s="1653"/>
      <c r="WBT9" s="1653"/>
      <c r="WBU9" s="1653"/>
      <c r="WBV9" s="1653"/>
      <c r="WBW9" s="1653"/>
      <c r="WBX9" s="1653"/>
      <c r="WBY9" s="1653"/>
      <c r="WBZ9" s="1653"/>
      <c r="WCA9" s="1653"/>
      <c r="WCB9" s="1653"/>
      <c r="WCC9" s="1653"/>
      <c r="WCD9" s="1653"/>
      <c r="WCE9" s="1653"/>
      <c r="WCF9" s="1653"/>
      <c r="WCG9" s="1653"/>
      <c r="WCH9" s="1653"/>
      <c r="WCI9" s="1653"/>
      <c r="WCJ9" s="1653"/>
      <c r="WCK9" s="1653"/>
      <c r="WCL9" s="1653"/>
      <c r="WCM9" s="1653"/>
      <c r="WCN9" s="1653"/>
      <c r="WCO9" s="1653"/>
      <c r="WCP9" s="1653"/>
      <c r="WCQ9" s="1653"/>
      <c r="WCR9" s="1653"/>
      <c r="WCS9" s="1653"/>
      <c r="WCT9" s="1653"/>
      <c r="WCU9" s="1653"/>
      <c r="WCV9" s="1653"/>
      <c r="WCW9" s="1653"/>
      <c r="WCX9" s="1653"/>
      <c r="WCY9" s="1653"/>
      <c r="WCZ9" s="1653"/>
      <c r="WDA9" s="1653"/>
      <c r="WDB9" s="1653"/>
      <c r="WDC9" s="1653"/>
      <c r="WDD9" s="1653"/>
      <c r="WDE9" s="1653"/>
      <c r="WDF9" s="1653"/>
      <c r="WDG9" s="1653"/>
      <c r="WDH9" s="1653"/>
      <c r="WDI9" s="1653"/>
      <c r="WDJ9" s="1653"/>
      <c r="WDK9" s="1653"/>
      <c r="WDL9" s="1653"/>
      <c r="WDM9" s="1653"/>
      <c r="WDN9" s="1653"/>
      <c r="WDO9" s="1653"/>
      <c r="WDP9" s="1653"/>
      <c r="WDQ9" s="1653"/>
      <c r="WDR9" s="1653"/>
      <c r="WDS9" s="1653"/>
      <c r="WDT9" s="1653"/>
      <c r="WDU9" s="1653"/>
      <c r="WDV9" s="1653"/>
      <c r="WDW9" s="1653"/>
      <c r="WDX9" s="1653"/>
      <c r="WDY9" s="1653"/>
      <c r="WDZ9" s="1653"/>
      <c r="WEA9" s="1653"/>
      <c r="WEB9" s="1653"/>
      <c r="WEC9" s="1653"/>
      <c r="WED9" s="1653"/>
      <c r="WEE9" s="1653"/>
      <c r="WEF9" s="1653"/>
      <c r="WEG9" s="1653"/>
      <c r="WEH9" s="1653"/>
      <c r="WEI9" s="1653"/>
      <c r="WEJ9" s="1653"/>
      <c r="WEK9" s="1653"/>
      <c r="WEL9" s="1653"/>
      <c r="WEM9" s="1653"/>
      <c r="WEN9" s="1653"/>
      <c r="WEO9" s="1653"/>
      <c r="WEP9" s="1653"/>
      <c r="WEQ9" s="1653"/>
      <c r="WER9" s="1653"/>
      <c r="WES9" s="1653"/>
      <c r="WET9" s="1653"/>
      <c r="WEU9" s="1653"/>
      <c r="WEV9" s="1653"/>
      <c r="WEW9" s="1653"/>
      <c r="WEX9" s="1653"/>
      <c r="WEY9" s="1653"/>
      <c r="WEZ9" s="1653"/>
      <c r="WFA9" s="1653"/>
      <c r="WFB9" s="1653"/>
      <c r="WFC9" s="1653"/>
      <c r="WFD9" s="1653"/>
      <c r="WFE9" s="1653"/>
      <c r="WFF9" s="1653"/>
      <c r="WFG9" s="1653"/>
      <c r="WFH9" s="1653"/>
      <c r="WFI9" s="1653"/>
      <c r="WFJ9" s="1653"/>
      <c r="WFK9" s="1653"/>
      <c r="WFL9" s="1653"/>
      <c r="WFM9" s="1653"/>
      <c r="WFN9" s="1653"/>
      <c r="WFO9" s="1653"/>
      <c r="WFP9" s="1653"/>
      <c r="WFQ9" s="1653"/>
      <c r="WFR9" s="1653"/>
      <c r="WFS9" s="1653"/>
      <c r="WFT9" s="1653"/>
      <c r="WFU9" s="1653"/>
      <c r="WFV9" s="1653"/>
      <c r="WFW9" s="1653"/>
      <c r="WFX9" s="1653"/>
      <c r="WFY9" s="1653"/>
      <c r="WFZ9" s="1653"/>
      <c r="WGA9" s="1653"/>
      <c r="WGB9" s="1653"/>
      <c r="WGC9" s="1653"/>
      <c r="WGD9" s="1653"/>
      <c r="WGE9" s="1653"/>
      <c r="WGF9" s="1653"/>
      <c r="WGG9" s="1653"/>
      <c r="WGH9" s="1653"/>
      <c r="WGI9" s="1653"/>
      <c r="WGJ9" s="1653"/>
      <c r="WGK9" s="1653"/>
      <c r="WGL9" s="1653"/>
      <c r="WGM9" s="1653"/>
      <c r="WGN9" s="1653"/>
      <c r="WGO9" s="1653"/>
      <c r="WGP9" s="1653"/>
      <c r="WGQ9" s="1653"/>
      <c r="WGR9" s="1653"/>
      <c r="WGS9" s="1653"/>
      <c r="WGT9" s="1653"/>
      <c r="WGU9" s="1653"/>
      <c r="WGV9" s="1653"/>
      <c r="WGW9" s="1653"/>
      <c r="WGX9" s="1653"/>
      <c r="WGY9" s="1653"/>
      <c r="WGZ9" s="1653"/>
      <c r="WHA9" s="1653"/>
      <c r="WHB9" s="1653"/>
      <c r="WHC9" s="1653"/>
      <c r="WHD9" s="1653"/>
      <c r="WHE9" s="1653"/>
      <c r="WHF9" s="1653"/>
      <c r="WHG9" s="1653"/>
      <c r="WHH9" s="1653"/>
      <c r="WHI9" s="1653"/>
      <c r="WHJ9" s="1653"/>
      <c r="WHK9" s="1653"/>
      <c r="WHL9" s="1653"/>
      <c r="WHM9" s="1653"/>
      <c r="WHN9" s="1653"/>
      <c r="WHO9" s="1653"/>
      <c r="WHP9" s="1653"/>
      <c r="WHQ9" s="1653"/>
      <c r="WHR9" s="1653"/>
      <c r="WHS9" s="1653"/>
      <c r="WHT9" s="1653"/>
      <c r="WHU9" s="1653"/>
      <c r="WHV9" s="1653"/>
      <c r="WHW9" s="1653"/>
      <c r="WHX9" s="1653"/>
      <c r="WHY9" s="1653"/>
      <c r="WHZ9" s="1653"/>
      <c r="WIA9" s="1653"/>
      <c r="WIB9" s="1653"/>
      <c r="WIC9" s="1653"/>
      <c r="WID9" s="1653"/>
      <c r="WIE9" s="1653"/>
      <c r="WIF9" s="1653"/>
      <c r="WIG9" s="1653"/>
      <c r="WIH9" s="1653"/>
      <c r="WII9" s="1653"/>
      <c r="WIJ9" s="1653"/>
      <c r="WIK9" s="1653"/>
      <c r="WIL9" s="1653"/>
      <c r="WIM9" s="1653"/>
      <c r="WIN9" s="1653"/>
      <c r="WIO9" s="1653"/>
      <c r="WIP9" s="1653"/>
      <c r="WIQ9" s="1653"/>
      <c r="WIR9" s="1653"/>
      <c r="WIS9" s="1653"/>
      <c r="WIT9" s="1653"/>
      <c r="WIU9" s="1653"/>
      <c r="WIV9" s="1653"/>
      <c r="WIW9" s="1653"/>
      <c r="WIX9" s="1653"/>
      <c r="WIY9" s="1653"/>
      <c r="WIZ9" s="1653"/>
      <c r="WJA9" s="1653"/>
      <c r="WJB9" s="1653"/>
      <c r="WJC9" s="1653"/>
      <c r="WJD9" s="1653"/>
      <c r="WJE9" s="1653"/>
      <c r="WJF9" s="1653"/>
      <c r="WJG9" s="1653"/>
      <c r="WJH9" s="1653"/>
      <c r="WJI9" s="1653"/>
      <c r="WJJ9" s="1653"/>
      <c r="WJK9" s="1653"/>
      <c r="WJL9" s="1653"/>
      <c r="WJM9" s="1653"/>
      <c r="WJN9" s="1653"/>
      <c r="WJO9" s="1653"/>
      <c r="WJP9" s="1653"/>
      <c r="WJQ9" s="1653"/>
      <c r="WJR9" s="1653"/>
      <c r="WJS9" s="1653"/>
      <c r="WJT9" s="1653"/>
      <c r="WJU9" s="1653"/>
      <c r="WJV9" s="1653"/>
      <c r="WJW9" s="1653"/>
      <c r="WJX9" s="1653"/>
      <c r="WJY9" s="1653"/>
      <c r="WJZ9" s="1653"/>
      <c r="WKA9" s="1653"/>
      <c r="WKB9" s="1653"/>
      <c r="WKC9" s="1653"/>
      <c r="WKD9" s="1653"/>
      <c r="WKE9" s="1653"/>
      <c r="WKF9" s="1653"/>
      <c r="WKG9" s="1653"/>
      <c r="WKH9" s="1653"/>
      <c r="WKI9" s="1653"/>
      <c r="WKJ9" s="1653"/>
      <c r="WKK9" s="1653"/>
      <c r="WKL9" s="1653"/>
      <c r="WKM9" s="1653"/>
      <c r="WKN9" s="1653"/>
      <c r="WKO9" s="1653"/>
      <c r="WKP9" s="1653"/>
      <c r="WKQ9" s="1653"/>
      <c r="WKR9" s="1653"/>
      <c r="WKS9" s="1653"/>
      <c r="WKT9" s="1653"/>
      <c r="WKU9" s="1653"/>
      <c r="WKV9" s="1653"/>
      <c r="WKW9" s="1653"/>
      <c r="WKX9" s="1653"/>
      <c r="WKY9" s="1653"/>
      <c r="WKZ9" s="1653"/>
      <c r="WLA9" s="1653"/>
      <c r="WLB9" s="1653"/>
      <c r="WLC9" s="1653"/>
      <c r="WLD9" s="1653"/>
      <c r="WLE9" s="1653"/>
      <c r="WLF9" s="1653"/>
      <c r="WLG9" s="1653"/>
      <c r="WLH9" s="1653"/>
      <c r="WLI9" s="1653"/>
      <c r="WLJ9" s="1653"/>
      <c r="WLK9" s="1653"/>
      <c r="WLL9" s="1653"/>
      <c r="WLM9" s="1653"/>
      <c r="WLN9" s="1653"/>
      <c r="WLO9" s="1653"/>
      <c r="WLP9" s="1653"/>
      <c r="WLQ9" s="1653"/>
      <c r="WLR9" s="1653"/>
      <c r="WLS9" s="1653"/>
      <c r="WLT9" s="1653"/>
      <c r="WLU9" s="1653"/>
      <c r="WLV9" s="1653"/>
      <c r="WLW9" s="1653"/>
      <c r="WLX9" s="1653"/>
      <c r="WLY9" s="1653"/>
      <c r="WLZ9" s="1653"/>
      <c r="WMA9" s="1653"/>
      <c r="WMB9" s="1653"/>
      <c r="WMC9" s="1653"/>
      <c r="WMD9" s="1653"/>
      <c r="WME9" s="1653"/>
      <c r="WMF9" s="1653"/>
      <c r="WMG9" s="1653"/>
      <c r="WMH9" s="1653"/>
      <c r="WMI9" s="1653"/>
      <c r="WMJ9" s="1653"/>
      <c r="WMK9" s="1653"/>
      <c r="WML9" s="1653"/>
      <c r="WMM9" s="1653"/>
      <c r="WMN9" s="1653"/>
      <c r="WMO9" s="1653"/>
      <c r="WMP9" s="1653"/>
      <c r="WMQ9" s="1653"/>
      <c r="WMR9" s="1653"/>
      <c r="WMS9" s="1653"/>
      <c r="WMT9" s="1653"/>
      <c r="WMU9" s="1653"/>
      <c r="WMV9" s="1653"/>
      <c r="WMW9" s="1653"/>
      <c r="WMX9" s="1653"/>
      <c r="WMY9" s="1653"/>
      <c r="WMZ9" s="1653"/>
      <c r="WNA9" s="1653"/>
      <c r="WNB9" s="1653"/>
      <c r="WNC9" s="1653"/>
      <c r="WND9" s="1653"/>
      <c r="WNE9" s="1653"/>
      <c r="WNF9" s="1653"/>
      <c r="WNG9" s="1653"/>
      <c r="WNH9" s="1653"/>
      <c r="WNI9" s="1653"/>
      <c r="WNJ9" s="1653"/>
      <c r="WNK9" s="1653"/>
      <c r="WNL9" s="1653"/>
      <c r="WNM9" s="1653"/>
      <c r="WNN9" s="1653"/>
      <c r="WNO9" s="1653"/>
      <c r="WNP9" s="1653"/>
      <c r="WNQ9" s="1653"/>
      <c r="WNR9" s="1653"/>
      <c r="WNS9" s="1653"/>
      <c r="WNT9" s="1653"/>
      <c r="WNU9" s="1653"/>
      <c r="WNV9" s="1653"/>
      <c r="WNW9" s="1653"/>
      <c r="WNX9" s="1653"/>
      <c r="WNY9" s="1653"/>
      <c r="WNZ9" s="1653"/>
      <c r="WOA9" s="1653"/>
      <c r="WOB9" s="1653"/>
      <c r="WOC9" s="1653"/>
      <c r="WOD9" s="1653"/>
      <c r="WOE9" s="1653"/>
      <c r="WOF9" s="1653"/>
      <c r="WOG9" s="1653"/>
      <c r="WOH9" s="1653"/>
      <c r="WOI9" s="1653"/>
      <c r="WOJ9" s="1653"/>
      <c r="WOK9" s="1653"/>
      <c r="WOL9" s="1653"/>
      <c r="WOM9" s="1653"/>
      <c r="WON9" s="1653"/>
      <c r="WOO9" s="1653"/>
      <c r="WOP9" s="1653"/>
      <c r="WOQ9" s="1653"/>
      <c r="WOR9" s="1653"/>
      <c r="WOS9" s="1653"/>
      <c r="WOT9" s="1653"/>
      <c r="WOU9" s="1653"/>
      <c r="WOV9" s="1653"/>
      <c r="WOW9" s="1653"/>
      <c r="WOX9" s="1653"/>
      <c r="WOY9" s="1653"/>
      <c r="WOZ9" s="1653"/>
      <c r="WPA9" s="1653"/>
      <c r="WPB9" s="1653"/>
      <c r="WPC9" s="1653"/>
      <c r="WPD9" s="1653"/>
      <c r="WPE9" s="1653"/>
      <c r="WPF9" s="1653"/>
      <c r="WPG9" s="1653"/>
      <c r="WPH9" s="1653"/>
      <c r="WPI9" s="1653"/>
      <c r="WPJ9" s="1653"/>
      <c r="WPK9" s="1653"/>
      <c r="WPL9" s="1653"/>
      <c r="WPM9" s="1653"/>
      <c r="WPN9" s="1653"/>
      <c r="WPO9" s="1653"/>
      <c r="WPP9" s="1653"/>
      <c r="WPQ9" s="1653"/>
      <c r="WPR9" s="1653"/>
      <c r="WPS9" s="1653"/>
      <c r="WPT9" s="1653"/>
      <c r="WPU9" s="1653"/>
      <c r="WPV9" s="1653"/>
      <c r="WPW9" s="1653"/>
      <c r="WPX9" s="1653"/>
      <c r="WPY9" s="1653"/>
      <c r="WPZ9" s="1653"/>
      <c r="WQA9" s="1653"/>
      <c r="WQB9" s="1653"/>
      <c r="WQC9" s="1653"/>
      <c r="WQD9" s="1653"/>
      <c r="WQE9" s="1653"/>
      <c r="WQF9" s="1653"/>
      <c r="WQG9" s="1653"/>
      <c r="WQH9" s="1653"/>
      <c r="WQI9" s="1653"/>
      <c r="WQJ9" s="1653"/>
      <c r="WQK9" s="1653"/>
      <c r="WQL9" s="1653"/>
      <c r="WQM9" s="1653"/>
      <c r="WQN9" s="1653"/>
      <c r="WQO9" s="1653"/>
      <c r="WQP9" s="1653"/>
      <c r="WQQ9" s="1653"/>
      <c r="WQR9" s="1653"/>
      <c r="WQS9" s="1653"/>
      <c r="WQT9" s="1653"/>
      <c r="WQU9" s="1653"/>
      <c r="WQV9" s="1653"/>
      <c r="WQW9" s="1653"/>
      <c r="WQX9" s="1653"/>
      <c r="WQY9" s="1653"/>
      <c r="WQZ9" s="1653"/>
      <c r="WRA9" s="1653"/>
      <c r="WRB9" s="1653"/>
      <c r="WRC9" s="1653"/>
      <c r="WRD9" s="1653"/>
      <c r="WRE9" s="1653"/>
      <c r="WRF9" s="1653"/>
      <c r="WRG9" s="1653"/>
      <c r="WRH9" s="1653"/>
      <c r="WRI9" s="1653"/>
      <c r="WRJ9" s="1653"/>
      <c r="WRK9" s="1653"/>
      <c r="WRL9" s="1653"/>
      <c r="WRM9" s="1653"/>
      <c r="WRN9" s="1653"/>
      <c r="WRO9" s="1653"/>
      <c r="WRP9" s="1653"/>
      <c r="WRQ9" s="1653"/>
      <c r="WRR9" s="1653"/>
      <c r="WRS9" s="1653"/>
      <c r="WRT9" s="1653"/>
      <c r="WRU9" s="1653"/>
      <c r="WRV9" s="1653"/>
      <c r="WRW9" s="1653"/>
      <c r="WRX9" s="1653"/>
      <c r="WRY9" s="1653"/>
      <c r="WRZ9" s="1653"/>
      <c r="WSA9" s="1653"/>
      <c r="WSB9" s="1653"/>
      <c r="WSC9" s="1653"/>
      <c r="WSD9" s="1653"/>
      <c r="WSE9" s="1653"/>
      <c r="WSF9" s="1653"/>
      <c r="WSG9" s="1653"/>
      <c r="WSH9" s="1653"/>
      <c r="WSI9" s="1653"/>
      <c r="WSJ9" s="1653"/>
      <c r="WSK9" s="1653"/>
      <c r="WSL9" s="1653"/>
      <c r="WSM9" s="1653"/>
      <c r="WSN9" s="1653"/>
      <c r="WSO9" s="1653"/>
      <c r="WSP9" s="1653"/>
      <c r="WSQ9" s="1653"/>
      <c r="WSR9" s="1653"/>
      <c r="WSS9" s="1653"/>
      <c r="WST9" s="1653"/>
      <c r="WSU9" s="1653"/>
      <c r="WSV9" s="1653"/>
      <c r="WSW9" s="1653"/>
      <c r="WSX9" s="1653"/>
      <c r="WSY9" s="1653"/>
      <c r="WSZ9" s="1653"/>
      <c r="WTA9" s="1653"/>
      <c r="WTB9" s="1653"/>
      <c r="WTC9" s="1653"/>
      <c r="WTD9" s="1653"/>
      <c r="WTE9" s="1653"/>
      <c r="WTF9" s="1653"/>
      <c r="WTG9" s="1653"/>
      <c r="WTH9" s="1653"/>
      <c r="WTI9" s="1653"/>
      <c r="WTJ9" s="1653"/>
      <c r="WTK9" s="1653"/>
      <c r="WTL9" s="1653"/>
      <c r="WTM9" s="1653"/>
      <c r="WTN9" s="1653"/>
      <c r="WTO9" s="1653"/>
      <c r="WTP9" s="1653"/>
      <c r="WTQ9" s="1653"/>
      <c r="WTR9" s="1653"/>
      <c r="WTS9" s="1653"/>
      <c r="WTT9" s="1653"/>
      <c r="WTU9" s="1653"/>
      <c r="WTV9" s="1653"/>
      <c r="WTW9" s="1653"/>
      <c r="WTX9" s="1653"/>
      <c r="WTY9" s="1653"/>
      <c r="WTZ9" s="1653"/>
      <c r="WUA9" s="1653"/>
      <c r="WUB9" s="1653"/>
      <c r="WUC9" s="1653"/>
      <c r="WUD9" s="1653"/>
      <c r="WUE9" s="1653"/>
      <c r="WUF9" s="1653"/>
      <c r="WUG9" s="1653"/>
      <c r="WUH9" s="1653"/>
      <c r="WUI9" s="1653"/>
      <c r="WUJ9" s="1653"/>
      <c r="WUK9" s="1653"/>
      <c r="WUL9" s="1653"/>
      <c r="WUM9" s="1653"/>
      <c r="WUN9" s="1653"/>
      <c r="WUO9" s="1653"/>
      <c r="WUP9" s="1653"/>
      <c r="WUQ9" s="1653"/>
      <c r="WUR9" s="1653"/>
      <c r="WUS9" s="1653"/>
      <c r="WUT9" s="1653"/>
      <c r="WUU9" s="1653"/>
      <c r="WUV9" s="1653"/>
      <c r="WUW9" s="1653"/>
      <c r="WUX9" s="1653"/>
      <c r="WUY9" s="1653"/>
      <c r="WUZ9" s="1653"/>
      <c r="WVA9" s="1653"/>
      <c r="WVB9" s="1653"/>
      <c r="WVC9" s="1653"/>
      <c r="WVD9" s="1653"/>
      <c r="WVE9" s="1653"/>
      <c r="WVF9" s="1653"/>
      <c r="WVG9" s="1653"/>
      <c r="WVH9" s="1653"/>
      <c r="WVI9" s="1653"/>
      <c r="WVJ9" s="1653"/>
      <c r="WVK9" s="1653"/>
      <c r="WVL9" s="1653"/>
      <c r="WVM9" s="1653"/>
      <c r="WVN9" s="1653"/>
      <c r="WVO9" s="1653"/>
      <c r="WVP9" s="1653"/>
      <c r="WVQ9" s="1653"/>
      <c r="WVR9" s="1653"/>
      <c r="WVS9" s="1653"/>
      <c r="WVT9" s="1653"/>
      <c r="WVU9" s="1653"/>
      <c r="WVV9" s="1653"/>
      <c r="WVW9" s="1653"/>
      <c r="WVX9" s="1653"/>
      <c r="WVY9" s="1653"/>
      <c r="WVZ9" s="1653"/>
      <c r="WWA9" s="1653"/>
      <c r="WWB9" s="1653"/>
      <c r="WWC9" s="1653"/>
      <c r="WWD9" s="1653"/>
      <c r="WWE9" s="1653"/>
      <c r="WWF9" s="1653"/>
      <c r="WWG9" s="1653"/>
      <c r="WWH9" s="1653"/>
      <c r="WWI9" s="1653"/>
      <c r="WWJ9" s="1653"/>
      <c r="WWK9" s="1653"/>
      <c r="WWL9" s="1653"/>
      <c r="WWM9" s="1653"/>
      <c r="WWN9" s="1653"/>
      <c r="WWO9" s="1653"/>
      <c r="WWP9" s="1653"/>
      <c r="WWQ9" s="1653"/>
      <c r="WWR9" s="1653"/>
      <c r="WWS9" s="1653"/>
      <c r="WWT9" s="1653"/>
      <c r="WWU9" s="1653"/>
      <c r="WWV9" s="1653"/>
      <c r="WWW9" s="1653"/>
      <c r="WWX9" s="1653"/>
      <c r="WWY9" s="1653"/>
      <c r="WWZ9" s="1653"/>
      <c r="WXA9" s="1653"/>
      <c r="WXB9" s="1653"/>
      <c r="WXC9" s="1653"/>
      <c r="WXD9" s="1653"/>
      <c r="WXE9" s="1653"/>
      <c r="WXF9" s="1653"/>
      <c r="WXG9" s="1653"/>
      <c r="WXH9" s="1653"/>
      <c r="WXI9" s="1653"/>
      <c r="WXJ9" s="1653"/>
      <c r="WXK9" s="1653"/>
      <c r="WXL9" s="1653"/>
      <c r="WXM9" s="1653"/>
      <c r="WXN9" s="1653"/>
      <c r="WXO9" s="1653"/>
      <c r="WXP9" s="1653"/>
      <c r="WXQ9" s="1653"/>
      <c r="WXR9" s="1653"/>
      <c r="WXS9" s="1653"/>
      <c r="WXT9" s="1653"/>
      <c r="WXU9" s="1653"/>
      <c r="WXV9" s="1653"/>
      <c r="WXW9" s="1653"/>
      <c r="WXX9" s="1653"/>
      <c r="WXY9" s="1653"/>
      <c r="WXZ9" s="1653"/>
      <c r="WYA9" s="1653"/>
      <c r="WYB9" s="1653"/>
      <c r="WYC9" s="1653"/>
      <c r="WYD9" s="1653"/>
      <c r="WYE9" s="1653"/>
      <c r="WYF9" s="1653"/>
      <c r="WYG9" s="1653"/>
      <c r="WYH9" s="1653"/>
      <c r="WYI9" s="1653"/>
      <c r="WYJ9" s="1653"/>
      <c r="WYK9" s="1653"/>
      <c r="WYL9" s="1653"/>
      <c r="WYM9" s="1653"/>
      <c r="WYN9" s="1653"/>
      <c r="WYO9" s="1653"/>
      <c r="WYP9" s="1653"/>
      <c r="WYQ9" s="1653"/>
      <c r="WYR9" s="1653"/>
      <c r="WYS9" s="1653"/>
      <c r="WYT9" s="1653"/>
      <c r="WYU9" s="1653"/>
      <c r="WYV9" s="1653"/>
      <c r="WYW9" s="1653"/>
      <c r="WYX9" s="1653"/>
      <c r="WYY9" s="1653"/>
      <c r="WYZ9" s="1653"/>
      <c r="WZA9" s="1653"/>
      <c r="WZB9" s="1653"/>
      <c r="WZC9" s="1653"/>
      <c r="WZD9" s="1653"/>
      <c r="WZE9" s="1653"/>
      <c r="WZF9" s="1653"/>
      <c r="WZG9" s="1653"/>
      <c r="WZH9" s="1653"/>
      <c r="WZI9" s="1653"/>
      <c r="WZJ9" s="1653"/>
      <c r="WZK9" s="1653"/>
      <c r="WZL9" s="1653"/>
      <c r="WZM9" s="1653"/>
      <c r="WZN9" s="1653"/>
      <c r="WZO9" s="1653"/>
      <c r="WZP9" s="1653"/>
      <c r="WZQ9" s="1653"/>
      <c r="WZR9" s="1653"/>
      <c r="WZS9" s="1653"/>
      <c r="WZT9" s="1653"/>
      <c r="WZU9" s="1653"/>
      <c r="WZV9" s="1653"/>
      <c r="WZW9" s="1653"/>
      <c r="WZX9" s="1653"/>
      <c r="WZY9" s="1653"/>
      <c r="WZZ9" s="1653"/>
      <c r="XAA9" s="1653"/>
      <c r="XAB9" s="1653"/>
      <c r="XAC9" s="1653"/>
      <c r="XAD9" s="1653"/>
      <c r="XAE9" s="1653"/>
      <c r="XAF9" s="1653"/>
      <c r="XAG9" s="1653"/>
      <c r="XAH9" s="1653"/>
      <c r="XAI9" s="1653"/>
      <c r="XAJ9" s="1653"/>
      <c r="XAK9" s="1653"/>
      <c r="XAL9" s="1653"/>
      <c r="XAM9" s="1653"/>
      <c r="XAN9" s="1653"/>
      <c r="XAO9" s="1653"/>
      <c r="XAP9" s="1653"/>
      <c r="XAQ9" s="1653"/>
      <c r="XAR9" s="1653"/>
      <c r="XAS9" s="1653"/>
      <c r="XAT9" s="1653"/>
      <c r="XAU9" s="1653"/>
      <c r="XAV9" s="1653"/>
      <c r="XAW9" s="1653"/>
      <c r="XAX9" s="1653"/>
      <c r="XAY9" s="1653"/>
      <c r="XAZ9" s="1653"/>
      <c r="XBA9" s="1653"/>
      <c r="XBB9" s="1653"/>
      <c r="XBC9" s="1653"/>
      <c r="XBD9" s="1653"/>
      <c r="XBE9" s="1653"/>
      <c r="XBF9" s="1653"/>
      <c r="XBG9" s="1653"/>
      <c r="XBH9" s="1653"/>
      <c r="XBI9" s="1653"/>
      <c r="XBJ9" s="1653"/>
      <c r="XBK9" s="1653"/>
      <c r="XBL9" s="1653"/>
      <c r="XBM9" s="1653"/>
      <c r="XBN9" s="1653"/>
      <c r="XBO9" s="1653"/>
      <c r="XBP9" s="1653"/>
      <c r="XBQ9" s="1653"/>
      <c r="XBR9" s="1653"/>
      <c r="XBS9" s="1653"/>
      <c r="XBT9" s="1653"/>
      <c r="XBU9" s="1653"/>
      <c r="XBV9" s="1653"/>
      <c r="XBW9" s="1653"/>
      <c r="XBX9" s="1653"/>
      <c r="XBY9" s="1653"/>
      <c r="XBZ9" s="1653"/>
      <c r="XCA9" s="1653"/>
      <c r="XCB9" s="1653"/>
      <c r="XCC9" s="1653"/>
      <c r="XCD9" s="1653"/>
      <c r="XCE9" s="1653"/>
      <c r="XCF9" s="1653"/>
      <c r="XCG9" s="1653"/>
      <c r="XCH9" s="1653"/>
      <c r="XCI9" s="1653"/>
      <c r="XCJ9" s="1653"/>
      <c r="XCK9" s="1653"/>
      <c r="XCL9" s="1653"/>
      <c r="XCM9" s="1653"/>
      <c r="XCN9" s="1653"/>
      <c r="XCO9" s="1653"/>
      <c r="XCP9" s="1653"/>
      <c r="XCQ9" s="1653"/>
      <c r="XCR9" s="1653"/>
      <c r="XCS9" s="1653"/>
      <c r="XCT9" s="1653"/>
      <c r="XCU9" s="1653"/>
      <c r="XCV9" s="1653"/>
      <c r="XCW9" s="1653"/>
      <c r="XCX9" s="1653"/>
      <c r="XCY9" s="1653"/>
      <c r="XCZ9" s="1653"/>
      <c r="XDA9" s="1653"/>
      <c r="XDB9" s="1653"/>
      <c r="XDC9" s="1653"/>
      <c r="XDD9" s="1653"/>
      <c r="XDE9" s="1653"/>
      <c r="XDF9" s="1653"/>
      <c r="XDG9" s="1653"/>
      <c r="XDH9" s="1653"/>
      <c r="XDI9" s="1653"/>
      <c r="XDJ9" s="1653"/>
      <c r="XDK9" s="1653"/>
      <c r="XDL9" s="1653"/>
      <c r="XDM9" s="1653"/>
      <c r="XDN9" s="1653"/>
      <c r="XDO9" s="1653"/>
      <c r="XDP9" s="1653"/>
      <c r="XDQ9" s="1653"/>
      <c r="XDR9" s="1653"/>
      <c r="XDS9" s="1653"/>
      <c r="XDT9" s="1653"/>
      <c r="XDU9" s="1653"/>
      <c r="XDV9" s="1653"/>
      <c r="XDW9" s="1653"/>
      <c r="XDX9" s="1653"/>
      <c r="XDY9" s="1653"/>
      <c r="XDZ9" s="1653"/>
      <c r="XEA9" s="1653"/>
      <c r="XEB9" s="1653"/>
      <c r="XEC9" s="1653"/>
      <c r="XED9" s="1653"/>
      <c r="XEE9" s="1653"/>
      <c r="XEF9" s="1653"/>
      <c r="XEG9" s="1653"/>
      <c r="XEH9" s="1653"/>
      <c r="XEI9" s="1653"/>
      <c r="XEJ9" s="1653"/>
      <c r="XEK9" s="1653"/>
      <c r="XEL9" s="1653"/>
      <c r="XEM9" s="1653"/>
      <c r="XEN9" s="1653"/>
      <c r="XEO9" s="1653"/>
      <c r="XEP9" s="1653"/>
      <c r="XEQ9" s="1653"/>
      <c r="XER9" s="1653"/>
      <c r="XES9" s="1653"/>
      <c r="XET9" s="1653"/>
      <c r="XEU9" s="1653"/>
      <c r="XEV9" s="1653"/>
      <c r="XEW9" s="1653"/>
      <c r="XEX9" s="1653"/>
      <c r="XEY9" s="1653"/>
      <c r="XEZ9" s="1653"/>
      <c r="XFA9" s="1653"/>
    </row>
    <row r="10" spans="1:16381" s="1653" customFormat="1">
      <c r="A10" s="872" t="s">
        <v>138</v>
      </c>
      <c r="B10" s="1655"/>
      <c r="C10" s="1655"/>
      <c r="D10" s="1655"/>
      <c r="E10" s="1656"/>
      <c r="F10" s="1656"/>
    </row>
    <row r="13" spans="1:16381">
      <c r="A13" s="877"/>
    </row>
    <row r="14" spans="1:16381">
      <c r="A14" s="1657" t="s">
        <v>42</v>
      </c>
      <c r="B14" s="1657" t="s">
        <v>42</v>
      </c>
      <c r="C14" s="1657" t="s">
        <v>42</v>
      </c>
      <c r="D14" s="1657" t="s">
        <v>42</v>
      </c>
    </row>
    <row r="15" spans="1:16381" ht="13.5" thickBot="1">
      <c r="A15" s="1658"/>
      <c r="B15" s="1659"/>
      <c r="C15" s="1660" t="e">
        <f>IF(#REF!-C14=0,"Check",C13-C14)</f>
        <v>#REF!</v>
      </c>
      <c r="D15" s="1660" t="e">
        <f>IF(#REF!-D14=0,"Check",D13-D14)</f>
        <v>#REF!</v>
      </c>
    </row>
    <row r="16" spans="1:16381">
      <c r="A16" s="1661" t="s">
        <v>134</v>
      </c>
      <c r="B16" s="1662"/>
      <c r="C16" s="1663">
        <f>'12.3.1.Credicorp Consolidado'!E48</f>
        <v>6362990</v>
      </c>
      <c r="D16" s="1663">
        <f>'12.3.1.Credicorp Consolidado'!F48</f>
        <v>6456360</v>
      </c>
    </row>
    <row r="17" spans="1:4">
      <c r="A17" s="1658"/>
      <c r="B17" s="1660" t="e">
        <f>IF(#REF!-B16=0,"Check",#REF!-B16)</f>
        <v>#REF!</v>
      </c>
      <c r="C17" s="1660" t="e">
        <f>IF(#REF!-C16=0,"Check",#REF!-C16)</f>
        <v>#REF!</v>
      </c>
      <c r="D17" s="1660" t="e">
        <f>IF(#REF!-D16=0,"Check",#REF!-D16)</f>
        <v>#REF!</v>
      </c>
    </row>
    <row r="18" spans="1:4">
      <c r="A18" s="1661" t="s">
        <v>135</v>
      </c>
      <c r="B18" s="1663">
        <f>'12.3.1.Credicorp Consolidado'!D44</f>
        <v>23329990</v>
      </c>
      <c r="C18" s="1663">
        <f>'12.3.1.Credicorp Consolidado'!E44</f>
        <v>17532350</v>
      </c>
      <c r="D18" s="1663">
        <f>'12.3.1.Credicorp Consolidado'!F44</f>
        <v>16031618</v>
      </c>
    </row>
    <row r="19" spans="1:4">
      <c r="A19" s="1658"/>
      <c r="B19" s="1660" t="e">
        <f>IF(#REF!-B18=0,"Check",#REF!-B18)</f>
        <v>#REF!</v>
      </c>
      <c r="C19" s="1660" t="e">
        <f>IF(#REF!-C18=0,"Check",#REF!-C18)</f>
        <v>#REF!</v>
      </c>
      <c r="D19" s="1660" t="e">
        <f>IF(#REF!-D18=0,"Check",#REF!-D18)</f>
        <v>#REF!</v>
      </c>
    </row>
    <row r="20" spans="1:4">
      <c r="A20" s="1661" t="s">
        <v>136</v>
      </c>
      <c r="B20" s="1663">
        <f>'12.3.1.Credicorp Consolidado'!D45</f>
        <v>1276678.3399999999</v>
      </c>
      <c r="C20" s="1663">
        <f>'12.3.1.Credicorp Consolidado'!E45</f>
        <v>1218028</v>
      </c>
      <c r="D20" s="1663">
        <f>'12.3.1.Credicorp Consolidado'!F45</f>
        <v>1340423</v>
      </c>
    </row>
    <row r="21" spans="1:4">
      <c r="A21" s="1658"/>
      <c r="B21" s="1660" t="e">
        <f>IF(#REF!-B20=0,"Check",#REF!-B20)</f>
        <v>#REF!</v>
      </c>
      <c r="C21" s="1660" t="e">
        <f>IF(#REF!-C20=0,"Check",#REF!-C20)</f>
        <v>#REF!</v>
      </c>
      <c r="D21" s="1660" t="e">
        <f>IF(#REF!-D20=0,"Check",#REF!-D20)</f>
        <v>#REF!</v>
      </c>
    </row>
    <row r="22" spans="1:4">
      <c r="A22" s="1661" t="s">
        <v>137</v>
      </c>
      <c r="B22" s="1663">
        <f>'12.3.1.Credicorp Consolidado'!D49</f>
        <v>16951481</v>
      </c>
      <c r="C22" s="1663">
        <f>'12.3.1.Credicorp Consolidado'!E49</f>
        <v>16044671</v>
      </c>
      <c r="D22" s="1663">
        <f>'12.3.1.Credicorp Consolidado'!F49</f>
        <v>16579674</v>
      </c>
    </row>
    <row r="23" spans="1:4">
      <c r="A23" s="1658"/>
      <c r="B23" s="1660" t="e">
        <f>IF(#REF!-B22=0,"Check",#REF!-B22)</f>
        <v>#REF!</v>
      </c>
      <c r="C23" s="1660" t="e">
        <f>IF(#REF!-C22=0,"Check",#REF!-C22)</f>
        <v>#REF!</v>
      </c>
      <c r="D23" s="1660" t="e">
        <f>IF(#REF!-D22=0,"Check",#REF!-D22)</f>
        <v>#REF!</v>
      </c>
    </row>
  </sheetData>
  <mergeCells count="3">
    <mergeCell ref="G1:H2"/>
    <mergeCell ref="E1:F2"/>
    <mergeCell ref="B1:D2"/>
  </mergeCells>
  <hyperlinks>
    <hyperlink ref="A3" location="Índice!A1" display="Volver al índice" xr:uid="{696A9D61-A468-480D-8283-8B5EB7DBD672}"/>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2.xml><?xml version="1.0" encoding="utf-8"?>
<ds:datastoreItem xmlns:ds="http://schemas.openxmlformats.org/officeDocument/2006/customXml" ds:itemID="{2CB8AEAB-7371-4246-A690-1BF92DEE4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BC505A-E6D4-4012-9B25-EC06C22985EF}">
  <ds:schemaRefs>
    <ds:schemaRef ds:uri="http://purl.org/dc/elements/1.1/"/>
    <ds:schemaRef ds:uri="http://schemas.microsoft.com/office/2006/documentManagement/types"/>
    <ds:schemaRef ds:uri="http://purl.org/dc/terms/"/>
    <ds:schemaRef ds:uri="cb8a061b-66da-473e-9c67-57aa5b3143d5"/>
    <ds:schemaRef ds:uri="http://schemas.microsoft.com/office/2006/metadata/properties"/>
    <ds:schemaRef ds:uri="http://schemas.microsoft.com/office/infopath/2007/PartnerControls"/>
    <ds:schemaRef ds:uri="http://schemas.openxmlformats.org/package/2006/metadata/core-properties"/>
    <ds:schemaRef ds:uri="http://purl.org/dc/dcmitype/"/>
    <ds:schemaRef ds:uri="aafcb589-e1e7-46d8-a0af-52044582a8fa"/>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10.3.Capital Regulatorio Mb</vt:lpstr>
      <vt:lpstr>11.Perspectivas Económicas</vt:lpstr>
      <vt:lpstr>Anexos &gt;&gt;</vt:lpstr>
      <vt:lpstr>12.1.Canales Físicos</vt:lpstr>
      <vt:lpstr>12.2. Calidad de Cartera de Col</vt:lpstr>
      <vt:lpstr>12.3.1.Credicorp Consolidado</vt:lpstr>
      <vt:lpstr>12.3.2. Credicorp Individual</vt:lpstr>
      <vt:lpstr>12.3.3. BCP Consolidado</vt:lpstr>
      <vt:lpstr>12.3.4 BCP Individual</vt:lpstr>
      <vt:lpstr>12.3.5. BCP Bolivia</vt:lpstr>
      <vt:lpstr>12.5.6. Mibanco</vt:lpstr>
      <vt:lpstr>12.5.7. Prima AFP</vt:lpstr>
      <vt:lpstr>12.5.8 Grupo Pacífico</vt:lpstr>
      <vt:lpstr>12.5.9.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2022-08-15T16:28:11Z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